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ancy/Desktop/TTS Data Science/Excel pivot table exercise (NBA) 2023.06.08/"/>
    </mc:Choice>
  </mc:AlternateContent>
  <xr:revisionPtr revIDLastSave="0" documentId="13_ncr:1_{A9882D2D-DC27-4E44-80A6-492E99B69F82}" xr6:coauthVersionLast="47" xr6:coauthVersionMax="47" xr10:uidLastSave="{00000000-0000-0000-0000-000000000000}"/>
  <bookViews>
    <workbookView xWindow="1860" yWindow="1680" windowWidth="29980" windowHeight="18680" xr2:uid="{35270152-1E4E-D345-BC58-4594783A72FA}"/>
  </bookViews>
  <sheets>
    <sheet name="Team Totals" sheetId="2" r:id="rId1"/>
    <sheet name="Team Summaries" sheetId="3" r:id="rId2"/>
    <sheet name="Team Totals Pivot" sheetId="5" r:id="rId3"/>
    <sheet name="Team Summaries pivot" sheetId="6" r:id="rId4"/>
    <sheet name="Analysis" sheetId="7" r:id="rId5"/>
  </sheets>
  <calcPr calcId="191029"/>
  <pivotCaches>
    <pivotCache cacheId="39" r:id="rId6"/>
    <pivotCache cacheId="4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5" l="1"/>
  <c r="N7" i="5"/>
  <c r="N6" i="5"/>
  <c r="E7" i="6"/>
  <c r="E6" i="6"/>
  <c r="M7" i="5"/>
  <c r="M6" i="5"/>
  <c r="N9" i="5"/>
  <c r="N5" i="5"/>
  <c r="N4" i="5"/>
  <c r="M9" i="5"/>
  <c r="M8" i="5"/>
  <c r="E5" i="6"/>
  <c r="N8" i="5"/>
  <c r="M5" i="5"/>
</calcChain>
</file>

<file path=xl/sharedStrings.xml><?xml version="1.0" encoding="utf-8"?>
<sst xmlns="http://schemas.openxmlformats.org/spreadsheetml/2006/main" count="20372" uniqueCount="461">
  <si>
    <t>season</t>
  </si>
  <si>
    <t>lg</t>
  </si>
  <si>
    <t>team</t>
  </si>
  <si>
    <t>abbreviation</t>
  </si>
  <si>
    <t>playoffs</t>
  </si>
  <si>
    <t>age</t>
  </si>
  <si>
    <t>w</t>
  </si>
  <si>
    <t>l</t>
  </si>
  <si>
    <t>pw</t>
  </si>
  <si>
    <t>pl</t>
  </si>
  <si>
    <t>mov</t>
  </si>
  <si>
    <t>sos</t>
  </si>
  <si>
    <t>srs</t>
  </si>
  <si>
    <t>o_rtg</t>
  </si>
  <si>
    <t>d_rtg</t>
  </si>
  <si>
    <t>n_rtg</t>
  </si>
  <si>
    <t>pace</t>
  </si>
  <si>
    <t>f_tr</t>
  </si>
  <si>
    <t>x3p_ar</t>
  </si>
  <si>
    <t>ts_percent</t>
  </si>
  <si>
    <t>e_fg_percent</t>
  </si>
  <si>
    <t>tov_percent</t>
  </si>
  <si>
    <t>orb_percent</t>
  </si>
  <si>
    <t>ft_fga</t>
  </si>
  <si>
    <t>opp_e_fg_percent</t>
  </si>
  <si>
    <t>opp_tov_percent</t>
  </si>
  <si>
    <t>opp_drb_percent</t>
  </si>
  <si>
    <t>opp_ft_fga</t>
  </si>
  <si>
    <t>arena</t>
  </si>
  <si>
    <t>attend</t>
  </si>
  <si>
    <t>attend_g</t>
  </si>
  <si>
    <t>NBA</t>
  </si>
  <si>
    <t>Atlanta Hawks</t>
  </si>
  <si>
    <t>ATL</t>
  </si>
  <si>
    <t>State Farm Arena</t>
  </si>
  <si>
    <t>Boston Celtics</t>
  </si>
  <si>
    <t>BOS</t>
  </si>
  <si>
    <t>TD Garden</t>
  </si>
  <si>
    <t>Brooklyn Nets</t>
  </si>
  <si>
    <t>BRK</t>
  </si>
  <si>
    <t>Barclays Center</t>
  </si>
  <si>
    <t>Chicago Bulls</t>
  </si>
  <si>
    <t>CHI</t>
  </si>
  <si>
    <t>United Center</t>
  </si>
  <si>
    <t>Charlotte Hornets</t>
  </si>
  <si>
    <t>CHO</t>
  </si>
  <si>
    <t>Spectrum Center</t>
  </si>
  <si>
    <t>Cleveland Cavaliers</t>
  </si>
  <si>
    <t>CLE</t>
  </si>
  <si>
    <t>Rocket Mortgage Fieldhouse</t>
  </si>
  <si>
    <t>Dallas Mavericks</t>
  </si>
  <si>
    <t>DAL</t>
  </si>
  <si>
    <t>American Airlines Center</t>
  </si>
  <si>
    <t>Denver Nuggets</t>
  </si>
  <si>
    <t>DEN</t>
  </si>
  <si>
    <t>Ball Arena</t>
  </si>
  <si>
    <t>Detroit Pistons</t>
  </si>
  <si>
    <t>DET</t>
  </si>
  <si>
    <t>Little Caesars Arena</t>
  </si>
  <si>
    <t>Golden State Warriors</t>
  </si>
  <si>
    <t>GSW</t>
  </si>
  <si>
    <t>Chase Center</t>
  </si>
  <si>
    <t>Houston Rockets</t>
  </si>
  <si>
    <t>HOU</t>
  </si>
  <si>
    <t>Toyota Center</t>
  </si>
  <si>
    <t>Indiana Pacers</t>
  </si>
  <si>
    <t>IND</t>
  </si>
  <si>
    <t>Gainbridge Fieldhouse</t>
  </si>
  <si>
    <t>Los Angeles Clippers</t>
  </si>
  <si>
    <t>LAC</t>
  </si>
  <si>
    <t>Crypto.com Arena</t>
  </si>
  <si>
    <t>Los Angeles Lakers</t>
  </si>
  <si>
    <t>LAL</t>
  </si>
  <si>
    <t>Memphis Grizzlies</t>
  </si>
  <si>
    <t>MEM</t>
  </si>
  <si>
    <t>FedEx Forum</t>
  </si>
  <si>
    <t>Miami Heat</t>
  </si>
  <si>
    <t>MIA</t>
  </si>
  <si>
    <t>FTX Arena</t>
  </si>
  <si>
    <t>Milwaukee Bucks</t>
  </si>
  <si>
    <t>MIL</t>
  </si>
  <si>
    <t>Fiserv Forum</t>
  </si>
  <si>
    <t>Minnesota Timberwolves</t>
  </si>
  <si>
    <t>MIN</t>
  </si>
  <si>
    <t>Target Center</t>
  </si>
  <si>
    <t>New Orleans Pelicans</t>
  </si>
  <si>
    <t>NOP</t>
  </si>
  <si>
    <t>Smoothie King Center</t>
  </si>
  <si>
    <t>New York Knicks</t>
  </si>
  <si>
    <t>NYK</t>
  </si>
  <si>
    <t>Madison Square Garden (IV)</t>
  </si>
  <si>
    <t>Oklahoma City Thunder</t>
  </si>
  <si>
    <t>OKC</t>
  </si>
  <si>
    <t>Paycom Center</t>
  </si>
  <si>
    <t>Orlando Magic</t>
  </si>
  <si>
    <t>ORL</t>
  </si>
  <si>
    <t>Amway Center</t>
  </si>
  <si>
    <t>Philadelphia 76ers</t>
  </si>
  <si>
    <t>PHI</t>
  </si>
  <si>
    <t>Wells Fargo Center</t>
  </si>
  <si>
    <t>Phoenix Suns</t>
  </si>
  <si>
    <t>PHO</t>
  </si>
  <si>
    <t>Footprint Center</t>
  </si>
  <si>
    <t>Portland Trail Blazers</t>
  </si>
  <si>
    <t>POR</t>
  </si>
  <si>
    <t>Moda Center</t>
  </si>
  <si>
    <t>Sacramento Kings</t>
  </si>
  <si>
    <t>SAC</t>
  </si>
  <si>
    <t>Golden 1 Center</t>
  </si>
  <si>
    <t>San Antonio Spurs</t>
  </si>
  <si>
    <t>SAS</t>
  </si>
  <si>
    <t>AT&amp;T Center</t>
  </si>
  <si>
    <t>Toronto Raptors</t>
  </si>
  <si>
    <t>TOR</t>
  </si>
  <si>
    <t>Scotiabank Arena</t>
  </si>
  <si>
    <t>Utah Jazz</t>
  </si>
  <si>
    <t>UTA</t>
  </si>
  <si>
    <t>Vivint Arena</t>
  </si>
  <si>
    <t>Washington Wizards</t>
  </si>
  <si>
    <t>WAS</t>
  </si>
  <si>
    <t>Capital One Arena</t>
  </si>
  <si>
    <t>League Average</t>
  </si>
  <si>
    <t>NA</t>
  </si>
  <si>
    <t>Phoenix Suns Arena</t>
  </si>
  <si>
    <t>Vivint Smart Home Arena</t>
  </si>
  <si>
    <t>Bankers Life Fieldhouse</t>
  </si>
  <si>
    <t>STAPLES Center</t>
  </si>
  <si>
    <t>AmericanAirlines Arena</t>
  </si>
  <si>
    <t>Chesapeake Energy Arena</t>
  </si>
  <si>
    <t>Amalie Arena</t>
  </si>
  <si>
    <t>Pepsi Center</t>
  </si>
  <si>
    <t>Talking Stick Resort Arena</t>
  </si>
  <si>
    <t>Quicken Loans Arena</t>
  </si>
  <si>
    <t>Oracle Arena</t>
  </si>
  <si>
    <t>Philips Arena</t>
  </si>
  <si>
    <t>BMO Harris Bradley Center</t>
  </si>
  <si>
    <t>Air Canada Centre</t>
  </si>
  <si>
    <t>The Palace of Auburn Hills</t>
  </si>
  <si>
    <t>Verizon Center</t>
  </si>
  <si>
    <t>Time Warner Cable Arena</t>
  </si>
  <si>
    <t>Sleep Train Arena</t>
  </si>
  <si>
    <t>US Airways Center</t>
  </si>
  <si>
    <t>EnergySolutions Arena</t>
  </si>
  <si>
    <t>Charlotte Bobcats</t>
  </si>
  <si>
    <t>CHA</t>
  </si>
  <si>
    <t>New Orleans Hornets</t>
  </si>
  <si>
    <t>NOH</t>
  </si>
  <si>
    <t>New Orleans Arena</t>
  </si>
  <si>
    <t>Rose Garden Arena</t>
  </si>
  <si>
    <t>Bradley Center</t>
  </si>
  <si>
    <t>New Jersey Nets</t>
  </si>
  <si>
    <t>NJN</t>
  </si>
  <si>
    <t>Prudential Center</t>
  </si>
  <si>
    <t>Power Balance Pavilion</t>
  </si>
  <si>
    <t>Conseco Fieldhouse</t>
  </si>
  <si>
    <t>Izod Center</t>
  </si>
  <si>
    <t>Oklahoma City Arena</t>
  </si>
  <si>
    <t>Amway Arena</t>
  </si>
  <si>
    <t>Wachovia Center</t>
  </si>
  <si>
    <t>TD Banknorth Garden</t>
  </si>
  <si>
    <t>Ford Center</t>
  </si>
  <si>
    <t>ARCO Arena (II)</t>
  </si>
  <si>
    <t>Charlotte Bobcats Arena</t>
  </si>
  <si>
    <t>Seattle SuperSonics</t>
  </si>
  <si>
    <t>SEA</t>
  </si>
  <si>
    <t>KeyArena at Seattle Center</t>
  </si>
  <si>
    <t>Continental Airlines Arena</t>
  </si>
  <si>
    <t>New Orleans/Oklahoma City Hornets</t>
  </si>
  <si>
    <t>NOK</t>
  </si>
  <si>
    <t>Gund Arena</t>
  </si>
  <si>
    <t>Oakland Arena</t>
  </si>
  <si>
    <t>TD Waterhouse Centre</t>
  </si>
  <si>
    <t>America West Arena</t>
  </si>
  <si>
    <t>SBC Center</t>
  </si>
  <si>
    <t>Delta Center</t>
  </si>
  <si>
    <t>MCI Center</t>
  </si>
  <si>
    <t>FleetCenter</t>
  </si>
  <si>
    <t>Charlotte Coliseum</t>
  </si>
  <si>
    <t>The Arena in Oakland</t>
  </si>
  <si>
    <t>Pyramid Arena</t>
  </si>
  <si>
    <t>Compaq Center</t>
  </si>
  <si>
    <t>First Union Center</t>
  </si>
  <si>
    <t>CHH</t>
  </si>
  <si>
    <t>Alamodome</t>
  </si>
  <si>
    <t>Reunion Arena</t>
  </si>
  <si>
    <t>Vancouver Grizzlies</t>
  </si>
  <si>
    <t>VAN</t>
  </si>
  <si>
    <t>General Motors Place</t>
  </si>
  <si>
    <t>Georgia Dome</t>
  </si>
  <si>
    <t>McNichols Sports Arena</t>
  </si>
  <si>
    <t>Market Square Arena</t>
  </si>
  <si>
    <t>Los Angeles Memorial Sports Arena</t>
  </si>
  <si>
    <t>Great Western Forum</t>
  </si>
  <si>
    <t>Miami Arena</t>
  </si>
  <si>
    <t>Orlando Arena</t>
  </si>
  <si>
    <t>The Summit</t>
  </si>
  <si>
    <t>CoreStates Center</t>
  </si>
  <si>
    <t>SkyDome</t>
  </si>
  <si>
    <t>Omni Coliseum</t>
  </si>
  <si>
    <t>San Jose Arena</t>
  </si>
  <si>
    <t>Washington Bullets</t>
  </si>
  <si>
    <t>WSB</t>
  </si>
  <si>
    <t>US Airways Arena</t>
  </si>
  <si>
    <t>Oakland-Alameda County Coliseum Arena</t>
  </si>
  <si>
    <t>Brendan Byrne Arena</t>
  </si>
  <si>
    <t>CoreStates Spectrum</t>
  </si>
  <si>
    <t>Boston Garden</t>
  </si>
  <si>
    <t>Memorial Coliseum</t>
  </si>
  <si>
    <t>Tacoma Dome</t>
  </si>
  <si>
    <t>Chicago Stadium</t>
  </si>
  <si>
    <t>Coliseum at Richfield</t>
  </si>
  <si>
    <t>The Spectrum</t>
  </si>
  <si>
    <t>Seattle Center Coliseum</t>
  </si>
  <si>
    <t>HemisFair Arena</t>
  </si>
  <si>
    <t>Capital Centre</t>
  </si>
  <si>
    <t>Arizona Veterans Memorial Coliseum</t>
  </si>
  <si>
    <t>Salt Palace</t>
  </si>
  <si>
    <t>Hubert H. Humphrey Metrodome</t>
  </si>
  <si>
    <t>Pontiac Silverdome</t>
  </si>
  <si>
    <t>The Forum</t>
  </si>
  <si>
    <t>MECCA Arena</t>
  </si>
  <si>
    <t>ARCO Arena (I)</t>
  </si>
  <si>
    <t>Kansas City Kings</t>
  </si>
  <si>
    <t>KCK</t>
  </si>
  <si>
    <t>Kemper Arena</t>
  </si>
  <si>
    <t>King County Domed Stadium</t>
  </si>
  <si>
    <t>San Diego Clippers</t>
  </si>
  <si>
    <t>SDC</t>
  </si>
  <si>
    <t>San Diego Sports Arena</t>
  </si>
  <si>
    <t>Rutgers Athletic Center</t>
  </si>
  <si>
    <t>New Orleans Jazz</t>
  </si>
  <si>
    <t>NOJ</t>
  </si>
  <si>
    <t>Louisiana Superdome</t>
  </si>
  <si>
    <t>Buffalo Braves</t>
  </si>
  <si>
    <t>BUF</t>
  </si>
  <si>
    <t>Buffalo Memorial Auditorium</t>
  </si>
  <si>
    <t>Cobo Arena</t>
  </si>
  <si>
    <t>New York Nets</t>
  </si>
  <si>
    <t>NYN</t>
  </si>
  <si>
    <t>Nassau Veterans Memorial Coliseum</t>
  </si>
  <si>
    <t>ABA</t>
  </si>
  <si>
    <t>DNA</t>
  </si>
  <si>
    <t>INA</t>
  </si>
  <si>
    <t>Kentucky Colonels</t>
  </si>
  <si>
    <t>KEN</t>
  </si>
  <si>
    <t>Freedom Hall</t>
  </si>
  <si>
    <t>NYA</t>
  </si>
  <si>
    <t>SAA</t>
  </si>
  <si>
    <t>San Diego Sails</t>
  </si>
  <si>
    <t>SDS</t>
  </si>
  <si>
    <t>Spirits of St. Louis</t>
  </si>
  <si>
    <t>SSL</t>
  </si>
  <si>
    <t>St. Louis Arena</t>
  </si>
  <si>
    <t>Utah Stars</t>
  </si>
  <si>
    <t>UTS</t>
  </si>
  <si>
    <t>Virginia Squires</t>
  </si>
  <si>
    <t>VIR</t>
  </si>
  <si>
    <t>Norfolk Scope</t>
  </si>
  <si>
    <t>Denver Auditorium Arena</t>
  </si>
  <si>
    <t>Hofheinz Pavilion</t>
  </si>
  <si>
    <t>Kansas City-Omaha Kings</t>
  </si>
  <si>
    <t>KCO</t>
  </si>
  <si>
    <t>Memphis Sounds</t>
  </si>
  <si>
    <t>MMS</t>
  </si>
  <si>
    <t>Mid-South Coliseum</t>
  </si>
  <si>
    <t>Municipal Auditorium</t>
  </si>
  <si>
    <t>San Diego Conquistadors</t>
  </si>
  <si>
    <t>SDA</t>
  </si>
  <si>
    <t>Capital Bullets</t>
  </si>
  <si>
    <t>CAP</t>
  </si>
  <si>
    <t>Carolina Cougars</t>
  </si>
  <si>
    <t>CAR</t>
  </si>
  <si>
    <t>Greensboro Coliseum</t>
  </si>
  <si>
    <t>Cleveland Arena</t>
  </si>
  <si>
    <t>Denver Rockets</t>
  </si>
  <si>
    <t>DNR</t>
  </si>
  <si>
    <t>Indiana State Fair Coliseum</t>
  </si>
  <si>
    <t>Milwaukee Arena</t>
  </si>
  <si>
    <t>Memphis Tams</t>
  </si>
  <si>
    <t>MMT</t>
  </si>
  <si>
    <t>Golden Hall</t>
  </si>
  <si>
    <t>Baltimore Bullets</t>
  </si>
  <si>
    <t>BAL</t>
  </si>
  <si>
    <t>Baltimore Civic Center</t>
  </si>
  <si>
    <t>Dallas Chaparrals</t>
  </si>
  <si>
    <t>DLC</t>
  </si>
  <si>
    <t>Moody Coliseum</t>
  </si>
  <si>
    <t>Peterson Gym</t>
  </si>
  <si>
    <t>Alexander Memorial Coliseum</t>
  </si>
  <si>
    <t>Cincinnati Royals</t>
  </si>
  <si>
    <t>CIN</t>
  </si>
  <si>
    <t>Cincinnati Gardens</t>
  </si>
  <si>
    <t>The Floridians</t>
  </si>
  <si>
    <t>FLO</t>
  </si>
  <si>
    <t>Miami Beach Convention Hall</t>
  </si>
  <si>
    <t>Memphis Pros</t>
  </si>
  <si>
    <t>MMP</t>
  </si>
  <si>
    <t>Pittsburgh Condors</t>
  </si>
  <si>
    <t>PTC</t>
  </si>
  <si>
    <t>Pittsburgh Civic Arena</t>
  </si>
  <si>
    <t>Island Garden</t>
  </si>
  <si>
    <t>San Diego Rockets</t>
  </si>
  <si>
    <t>SDR</t>
  </si>
  <si>
    <t>San Francisco Warriors</t>
  </si>
  <si>
    <t>SFW</t>
  </si>
  <si>
    <t>Texas Chaparrals</t>
  </si>
  <si>
    <t>TEX</t>
  </si>
  <si>
    <t>Old Dominion University Fieldhouse</t>
  </si>
  <si>
    <t>Louisville Convention Center</t>
  </si>
  <si>
    <t>Los Angeles Stars</t>
  </si>
  <si>
    <t>LAS</t>
  </si>
  <si>
    <t>Miami Floridians</t>
  </si>
  <si>
    <t>MMF</t>
  </si>
  <si>
    <t>New Orleans Buccaneers</t>
  </si>
  <si>
    <t>NOB</t>
  </si>
  <si>
    <t>Tulane Gym</t>
  </si>
  <si>
    <t>Pittsburgh Pipers</t>
  </si>
  <si>
    <t>PTP</t>
  </si>
  <si>
    <t>Washington Capitols</t>
  </si>
  <si>
    <t>WSA</t>
  </si>
  <si>
    <t>Uline Arena</t>
  </si>
  <si>
    <t>Houston Mavericks</t>
  </si>
  <si>
    <t>HSM</t>
  </si>
  <si>
    <t>Sam Houston Coliseum</t>
  </si>
  <si>
    <t>Minnesota Pipers</t>
  </si>
  <si>
    <t>MNP</t>
  </si>
  <si>
    <t>Metropolitan Sports Center</t>
  </si>
  <si>
    <t>Loyola Field House</t>
  </si>
  <si>
    <t>Long Island Arena</t>
  </si>
  <si>
    <t>Oakland Oaks</t>
  </si>
  <si>
    <t>OAK</t>
  </si>
  <si>
    <t>Anaheim Amigos</t>
  </si>
  <si>
    <t>ANA</t>
  </si>
  <si>
    <t>Anaheim Convention Center</t>
  </si>
  <si>
    <t>Minnesota Muskies</t>
  </si>
  <si>
    <t>MNM</t>
  </si>
  <si>
    <t>New Jersey Americans</t>
  </si>
  <si>
    <t>NJA</t>
  </si>
  <si>
    <t>Teaneck Armory</t>
  </si>
  <si>
    <t>Madison Square Garden (III)</t>
  </si>
  <si>
    <t>Cow Palace</t>
  </si>
  <si>
    <t>St. Louis Hawks</t>
  </si>
  <si>
    <t>STL</t>
  </si>
  <si>
    <t>Kiel Auditorium</t>
  </si>
  <si>
    <t>International Amphitheatre</t>
  </si>
  <si>
    <t>Convention Hall</t>
  </si>
  <si>
    <t>San Francisco Civic Auditorium</t>
  </si>
  <si>
    <t>Chicago Zephyrs</t>
  </si>
  <si>
    <t>CHZ</t>
  </si>
  <si>
    <t>Chicago Coliseum</t>
  </si>
  <si>
    <t>Syracuse Nationals</t>
  </si>
  <si>
    <t>SYR</t>
  </si>
  <si>
    <t>Onondaga War Memorial</t>
  </si>
  <si>
    <t>Chicago Packers</t>
  </si>
  <si>
    <t>CHP</t>
  </si>
  <si>
    <t>Philadelphia Warriors</t>
  </si>
  <si>
    <t>PHW</t>
  </si>
  <si>
    <t>Philadelphia Civic Center</t>
  </si>
  <si>
    <t>Detroit Olympia</t>
  </si>
  <si>
    <t>Minneapolis Lakers</t>
  </si>
  <si>
    <t>MNL</t>
  </si>
  <si>
    <t>Minneapolis Armory</t>
  </si>
  <si>
    <t>Minneapolis Auditorium</t>
  </si>
  <si>
    <t>Fort Wayne Pistons</t>
  </si>
  <si>
    <t>FTW</t>
  </si>
  <si>
    <t>War Memorial Coliseum</t>
  </si>
  <si>
    <t>Rochester Royals</t>
  </si>
  <si>
    <t>ROC</t>
  </si>
  <si>
    <t>Rochester Community War Memorial</t>
  </si>
  <si>
    <t>BLB</t>
  </si>
  <si>
    <t>Milwaukee Hawks</t>
  </si>
  <si>
    <t>MLH</t>
  </si>
  <si>
    <t>Edgerton Park Arena</t>
  </si>
  <si>
    <t>Baltimore Coliseum</t>
  </si>
  <si>
    <t>Indianapolis Olympians</t>
  </si>
  <si>
    <t>INO</t>
  </si>
  <si>
    <t>Hinkle Fieldhouse</t>
  </si>
  <si>
    <t>North Side High School Gym</t>
  </si>
  <si>
    <t>Philadelphia Arena</t>
  </si>
  <si>
    <t>State Fair Coliseum</t>
  </si>
  <si>
    <t>Tri-Cities Blackhawks</t>
  </si>
  <si>
    <t>TRI</t>
  </si>
  <si>
    <t>Wharton Field House</t>
  </si>
  <si>
    <t>WSC</t>
  </si>
  <si>
    <t>Anderson Packers</t>
  </si>
  <si>
    <t>AND</t>
  </si>
  <si>
    <t>Anderson High School Wigwam</t>
  </si>
  <si>
    <t>Chicago Stags</t>
  </si>
  <si>
    <t>CHS</t>
  </si>
  <si>
    <t>DNN</t>
  </si>
  <si>
    <t>Sheboygan Red Skins</t>
  </si>
  <si>
    <t>SHE</t>
  </si>
  <si>
    <t>Sheboygan Municipal Auditorium and Armory</t>
  </si>
  <si>
    <t>St. Louis Bombers</t>
  </si>
  <si>
    <t>STB</t>
  </si>
  <si>
    <t>Waterloo Hawks</t>
  </si>
  <si>
    <t>WAT</t>
  </si>
  <si>
    <t>McElroy Auditorium</t>
  </si>
  <si>
    <t>BAA</t>
  </si>
  <si>
    <t>Indianapolis Jets</t>
  </si>
  <si>
    <t>INJ</t>
  </si>
  <si>
    <t>Providence Steamrollers</t>
  </si>
  <si>
    <t>PRO</t>
  </si>
  <si>
    <t>Rhode Island Auditorium</t>
  </si>
  <si>
    <t>Cleveland Rebels</t>
  </si>
  <si>
    <t>CLR</t>
  </si>
  <si>
    <t>Detroit Falcons</t>
  </si>
  <si>
    <t>DTF</t>
  </si>
  <si>
    <t>Pittsburgh Ironmen</t>
  </si>
  <si>
    <t>PIT</t>
  </si>
  <si>
    <t>Duquesne Gardens</t>
  </si>
  <si>
    <t>Toronto Huskies</t>
  </si>
  <si>
    <t>TRH</t>
  </si>
  <si>
    <t>Maple Leaf Gardens</t>
  </si>
  <si>
    <t>g</t>
  </si>
  <si>
    <t>mp</t>
  </si>
  <si>
    <t>fg</t>
  </si>
  <si>
    <t>fga</t>
  </si>
  <si>
    <t>fg_percent</t>
  </si>
  <si>
    <t>x3p</t>
  </si>
  <si>
    <t>x3pa</t>
  </si>
  <si>
    <t>x3p_percent</t>
  </si>
  <si>
    <t>x2p</t>
  </si>
  <si>
    <t>x2pa</t>
  </si>
  <si>
    <t>x2p_percent</t>
  </si>
  <si>
    <t>ft</t>
  </si>
  <si>
    <t>fta</t>
  </si>
  <si>
    <t>ft_percent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</si>
  <si>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</si>
  <si>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</si>
  <si>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</si>
  <si>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</si>
  <si>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</si>
  <si>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</si>
  <si>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</si>
  <si>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</si>
  <si>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</si>
  <si>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Row Labels</t>
  </si>
  <si>
    <t>Grand Total</t>
  </si>
  <si>
    <t>Sum of games</t>
  </si>
  <si>
    <t>Sum of fg</t>
  </si>
  <si>
    <t>Sum of 3pt</t>
  </si>
  <si>
    <t>Sum of ft</t>
  </si>
  <si>
    <t>Sum of turnovers</t>
  </si>
  <si>
    <t>Sum of pts</t>
  </si>
  <si>
    <t>Sum of fg attempts</t>
  </si>
  <si>
    <t>Sum of 2pt</t>
  </si>
  <si>
    <t>Sum of 2pt attempts</t>
  </si>
  <si>
    <t>Sum of wins</t>
  </si>
  <si>
    <t>Sum of losses</t>
  </si>
  <si>
    <t>Games played</t>
  </si>
  <si>
    <t>Win-lose pct</t>
  </si>
  <si>
    <t>Avg turnovers per game</t>
  </si>
  <si>
    <t>Teams analyzed were the Charlotte Hornets, New York Knicks, and Oklahoma City Thunder, for the 2022-2023 season.</t>
  </si>
  <si>
    <t>The New York Knicks had the highest win/lose percentage.</t>
  </si>
  <si>
    <t>Average field goal pct</t>
  </si>
  <si>
    <t>The New York Knicks had the highest field goal percentage.</t>
  </si>
  <si>
    <t>Average points per game are as follows: Charlotte 110.9512195, New York 116.0243902, Oklahoma City 117.4756098.</t>
  </si>
  <si>
    <t>Average turnovers per game are as follows: Charlotte 14.19512195, New York 12.98780488, Okahoma City 13.03658537.</t>
  </si>
  <si>
    <t>Sum of steals</t>
  </si>
  <si>
    <t>Sum of total rebounds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</si>
</sst>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ncy Hintersteiner" refreshedDate="45085.880016550924" createdVersion="8" refreshedVersion="8" minRefreshableVersion="3" recordCount="1815" xr:uid="{7EEE9316-F602-D74B-9CAF-6B699318E0E2}">
  <cacheSource type="worksheet">
    <worksheetSource ref="A1:AB1048576" sheet="Team Totals"/>
  </cacheSource>
  <cacheFields count="28">
    <cacheField name="season" numFmtId="0">
      <sharedItems containsString="0" containsBlank="1" containsNumber="1" containsInteger="1" minValue="1947" maxValue="2023" count="78">
        <n v="2023"/>
        <n v="2022"/>
        <n v="2021"/>
        <n v="2020"/>
        <n v="2019"/>
        <n v="2018"/>
        <n v="2017"/>
        <n v="2016"/>
        <n v="2015"/>
        <n v="2014"/>
        <n v="2013"/>
        <n v="2012"/>
        <n v="2011"/>
        <n v="2010"/>
        <n v="2009"/>
        <n v="2008"/>
        <n v="2007"/>
        <n v="2006"/>
        <n v="2005"/>
        <n v="2004"/>
        <n v="2003"/>
        <n v="2002"/>
        <n v="2001"/>
        <n v="2000"/>
        <n v="1999"/>
        <n v="1998"/>
        <n v="1997"/>
        <n v="1996"/>
        <n v="1995"/>
        <n v="1994"/>
        <n v="1993"/>
        <n v="1992"/>
        <n v="1991"/>
        <n v="1990"/>
        <n v="1989"/>
        <n v="1988"/>
        <n v="1987"/>
        <n v="1986"/>
        <n v="1985"/>
        <n v="1984"/>
        <n v="1983"/>
        <n v="1982"/>
        <n v="1981"/>
        <n v="1980"/>
        <n v="1979"/>
        <n v="1978"/>
        <n v="1977"/>
        <n v="1976"/>
        <n v="1975"/>
        <n v="1974"/>
        <n v="1973"/>
        <n v="1972"/>
        <n v="1971"/>
        <n v="1970"/>
        <n v="1969"/>
        <n v="1968"/>
        <n v="1967"/>
        <n v="1966"/>
        <n v="1965"/>
        <n v="1964"/>
        <n v="1963"/>
        <n v="1962"/>
        <n v="1961"/>
        <n v="1960"/>
        <n v="1959"/>
        <n v="1958"/>
        <n v="1957"/>
        <n v="1956"/>
        <n v="1955"/>
        <n v="1954"/>
        <n v="1953"/>
        <n v="1952"/>
        <n v="1951"/>
        <n v="1950"/>
        <n v="1949"/>
        <n v="1948"/>
        <n v="1947"/>
        <m/>
      </sharedItems>
    </cacheField>
    <cacheField name="lg" numFmtId="0">
      <sharedItems containsBlank="1"/>
    </cacheField>
    <cacheField name="team" numFmtId="0">
      <sharedItems containsBlank="1" count="98">
        <s v="Atlanta Hawks"/>
        <s v="Boston Celtics"/>
        <s v="Brooklyn Nets"/>
        <s v="Chicago Bulls"/>
        <s v="Charlotte Hornets"/>
        <s v="Cleveland Cavaliers"/>
        <s v="Dallas Mavericks"/>
        <s v="Denver Nuggets"/>
        <s v="Detroit Pistons"/>
        <s v="Golden State Warriors"/>
        <s v="Houston Rockets"/>
        <s v="Indiana Pacers"/>
        <s v="Los Angeles Clippers"/>
        <s v="Los Angeles Lakers"/>
        <s v="Memphis Grizzlies"/>
        <s v="Miami Heat"/>
        <s v="Milwaukee Bucks"/>
        <s v="Minnesota Timberwolves"/>
        <s v="New Orleans Pelicans"/>
        <s v="New York Knicks"/>
        <s v="Oklahoma City Thunder"/>
        <s v="Orlando Magic"/>
        <s v="Philadelphia 76ers"/>
        <s v="Phoenix Suns"/>
        <s v="Portland Trail Blazers"/>
        <s v="Sacramento Kings"/>
        <s v="San Antonio Spurs"/>
        <s v="Toronto Raptors"/>
        <s v="Utah Jazz"/>
        <s v="Washington Wizards"/>
        <s v="League Average"/>
        <s v="Charlotte Bobcats"/>
        <s v="New Orleans Hornets"/>
        <s v="New Jersey Nets"/>
        <s v="Seattle SuperSonics"/>
        <s v="New Orleans/Oklahoma City Hornets"/>
        <s v="Vancouver Grizzlies"/>
        <s v="Washington Bullets"/>
        <s v="Kansas City Kings"/>
        <s v="San Diego Clippers"/>
        <s v="New Orleans Jazz"/>
        <s v="Buffalo Braves"/>
        <s v="New York Nets"/>
        <s v="Kentucky Colonels"/>
        <s v="San Diego Sails"/>
        <s v="Spirits of St. Louis"/>
        <s v="Utah Stars"/>
        <s v="Virginia Squires"/>
        <s v="Kansas City-Omaha Kings"/>
        <s v="Memphis Sounds"/>
        <s v="San Diego Conquistadors"/>
        <s v="Capital Bullets"/>
        <s v="Carolina Cougars"/>
        <s v="Denver Rockets"/>
        <s v="Memphis Tams"/>
        <s v="Baltimore Bullets"/>
        <s v="Dallas Chaparrals"/>
        <s v="Cincinnati Royals"/>
        <s v="The Floridians"/>
        <s v="Memphis Pros"/>
        <s v="Pittsburgh Condors"/>
        <s v="San Diego Rockets"/>
        <s v="San Francisco Warriors"/>
        <s v="Texas Chaparrals"/>
        <s v="Los Angeles Stars"/>
        <s v="Miami Floridians"/>
        <s v="New Orleans Buccaneers"/>
        <s v="Pittsburgh Pipers"/>
        <s v="Washington Capitols"/>
        <s v="Houston Mavericks"/>
        <s v="Minnesota Pipers"/>
        <s v="Oakland Oaks"/>
        <s v="Anaheim Amigos"/>
        <s v="Minnesota Muskies"/>
        <s v="New Jersey Americans"/>
        <s v="St. Louis Hawks"/>
        <s v="Chicago Zephyrs"/>
        <s v="Syracuse Nationals"/>
        <s v="Chicago Packers"/>
        <s v="Philadelphia Warriors"/>
        <s v="Minneapolis Lakers"/>
        <s v="Fort Wayne Pistons"/>
        <s v="Rochester Royals"/>
        <s v="Milwaukee Hawks"/>
        <s v="Indianapolis Olympians"/>
        <s v="Tri-Cities Blackhawks"/>
        <s v="Anderson Packers"/>
        <s v="Chicago Stags"/>
        <s v="Sheboygan Red Skins"/>
        <s v="St. Louis Bombers"/>
        <s v="Waterloo Hawks"/>
        <s v="Indianapolis Jets"/>
        <s v="Providence Steamrollers"/>
        <s v="Cleveland Rebels"/>
        <s v="Detroit Falcons"/>
        <s v="Pittsburgh Ironmen"/>
        <s v="Toronto Huskies"/>
        <m/>
      </sharedItems>
    </cacheField>
    <cacheField name="abbreviation" numFmtId="0">
      <sharedItems containsBlank="1"/>
    </cacheField>
    <cacheField name="playoffs" numFmtId="0">
      <sharedItems containsBlank="1"/>
    </cacheField>
    <cacheField name="g" numFmtId="0">
      <sharedItems containsBlank="1" containsMixedTypes="1" containsNumber="1" containsInteger="1" minValue="11" maxValue="84"/>
    </cacheField>
    <cacheField name="mp" numFmtId="0">
      <sharedItems containsBlank="1" containsMixedTypes="1" containsNumber="1" containsInteger="1" minValue="2640" maxValue="20460"/>
    </cacheField>
    <cacheField name="fg" numFmtId="0">
      <sharedItems containsBlank="1" containsMixedTypes="1" containsNumber="1" containsInteger="1" minValue="432" maxValue="4059" count="1043">
        <n v="3658"/>
        <n v="3460"/>
        <n v="3399"/>
        <n v="3488"/>
        <n v="3385"/>
        <n v="3408"/>
        <n v="3283"/>
        <n v="3574"/>
        <n v="3244"/>
        <n v="3538"/>
        <n v="3329"/>
        <n v="3444"/>
        <n v="3370"/>
        <n v="3516"/>
        <n v="3585"/>
        <n v="3215"/>
        <n v="3504"/>
        <n v="3515"/>
        <n v="3447"/>
        <n v="3533"/>
        <n v="3323"/>
        <n v="3347"/>
        <n v="3453"/>
        <n v="3317"/>
        <n v="3573"/>
        <n v="3434"/>
        <n v="3485"/>
        <n v="3456"/>
        <n v="3442"/>
        <n v="3401"/>
        <n v="3341"/>
        <n v="3422"/>
        <n v="3508"/>
        <n v="3255"/>
        <n v="3222"/>
        <n v="3416"/>
        <n v="3129"/>
        <n v="3229"/>
        <n v="3398"/>
        <n v="3285"/>
        <n v="3415"/>
        <n v="3571"/>
        <n v="3246"/>
        <n v="3429"/>
        <n v="3411"/>
        <n v="3294"/>
        <n v="3088"/>
        <n v="3141"/>
        <n v="3139"/>
        <n v="3230"/>
        <n v="3581"/>
        <n v="3161"/>
        <n v="3321"/>
        <n v="3546"/>
        <n v="3332"/>
        <n v="3327"/>
        <n v="3331"/>
        <n v="2937"/>
        <n v="2985"/>
        <n v="3106"/>
        <n v="3035"/>
        <n v="2875"/>
        <n v="2778"/>
        <n v="2958"/>
        <n v="3114"/>
        <n v="2783"/>
        <n v="2973"/>
        <n v="2826"/>
        <n v="3115"/>
        <n v="3009"/>
        <n v="2925"/>
        <n v="3085"/>
        <n v="2824"/>
        <n v="3221"/>
        <n v="2932"/>
        <n v="3060"/>
        <n v="2839"/>
        <n v="2795"/>
        <n v="2754"/>
        <n v="2981"/>
        <n v="3118"/>
        <n v="3067"/>
        <n v="3014"/>
        <n v="2859"/>
        <n v="2971"/>
        <n v="3108"/>
        <n v="2967"/>
        <n v="2723"/>
        <n v="2908"/>
        <n v="2573"/>
        <n v="2425"/>
        <n v="2619"/>
        <n v="3124"/>
        <n v="3069"/>
        <n v="2595"/>
        <n v="2510"/>
        <n v="2936"/>
        <n v="3075"/>
        <n v="2992"/>
        <n v="3006"/>
        <n v="2880"/>
        <n v="3160"/>
        <n v="2586"/>
        <n v="3065"/>
        <n v="2638"/>
        <n v="2879"/>
        <n v="2871"/>
        <n v="3000"/>
        <n v="3122"/>
        <n v="2943"/>
        <n v="2995"/>
        <n v="2897"/>
        <n v="2886"/>
        <n v="2990"/>
        <n v="2885"/>
        <n v="3392"/>
        <n v="3451"/>
        <n v="3301"/>
        <n v="3266"/>
        <n v="3297"/>
        <n v="3189"/>
        <n v="3182"/>
        <n v="3439"/>
        <n v="3185"/>
        <n v="3612"/>
        <n v="3218"/>
        <n v="3390"/>
        <n v="3384"/>
        <n v="3491"/>
        <n v="3113"/>
        <n v="3251"/>
        <n v="3555"/>
        <n v="3413"/>
        <n v="3134"/>
        <n v="3497"/>
        <n v="3316"/>
        <n v="3407"/>
        <n v="3289"/>
        <n v="3470"/>
        <n v="3541"/>
        <n v="3468"/>
        <n v="3314"/>
        <n v="3369"/>
        <n v="3130"/>
        <n v="3136"/>
        <n v="3170"/>
        <n v="3197"/>
        <n v="3311"/>
        <n v="3128"/>
        <n v="3338"/>
        <n v="3208"/>
        <n v="3509"/>
        <n v="3174"/>
        <n v="3345"/>
        <n v="3302"/>
        <n v="3013"/>
        <n v="3184"/>
        <n v="3257"/>
        <n v="3365"/>
        <n v="3500"/>
        <n v="3334"/>
        <n v="3271"/>
        <n v="3349"/>
        <n v="3153"/>
        <n v="3179"/>
        <n v="3202"/>
        <n v="3383"/>
        <n v="3275"/>
        <n v="3248"/>
        <n v="3123"/>
        <n v="3168"/>
        <n v="3102"/>
        <n v="3169"/>
        <n v="3093"/>
        <n v="2968"/>
        <n v="3377"/>
        <n v="3269"/>
        <n v="3532"/>
        <n v="3305"/>
        <n v="3242"/>
        <n v="3224"/>
        <n v="2984"/>
        <n v="3235"/>
        <n v="3210"/>
        <n v="3237"/>
        <n v="3270"/>
        <n v="3243"/>
        <n v="3105"/>
        <n v="3211"/>
        <n v="3033"/>
        <n v="3388"/>
        <n v="3216"/>
        <n v="3165"/>
        <n v="3036"/>
        <n v="3171"/>
        <n v="3064"/>
        <n v="3111"/>
        <n v="3489"/>
        <n v="3094"/>
        <n v="3142"/>
        <n v="3019"/>
        <n v="3150"/>
        <n v="3145"/>
        <n v="3095"/>
        <n v="3022"/>
        <n v="3372"/>
        <n v="2970"/>
        <n v="3051"/>
        <n v="3167"/>
        <n v="2957"/>
        <n v="3238"/>
        <n v="3121"/>
        <n v="3193"/>
        <n v="3001"/>
        <n v="2913"/>
        <n v="3089"/>
        <n v="3099"/>
        <n v="3041"/>
        <n v="3410"/>
        <n v="3032"/>
        <n v="2998"/>
        <n v="3228"/>
        <n v="3054"/>
        <n v="3097"/>
        <n v="3083"/>
        <n v="2986"/>
        <n v="2882"/>
        <n v="3076"/>
        <n v="2765"/>
        <n v="3178"/>
        <n v="3175"/>
        <n v="3010"/>
        <n v="2900"/>
        <n v="3061"/>
        <n v="2996"/>
        <n v="2931"/>
        <n v="2976"/>
        <n v="2843"/>
        <n v="3249"/>
        <n v="3147"/>
        <n v="3236"/>
        <n v="2949"/>
        <n v="2952"/>
        <n v="3101"/>
        <n v="3027"/>
        <n v="3194"/>
        <n v="3172"/>
        <n v="3207"/>
        <n v="3026"/>
        <n v="3326"/>
        <n v="2951"/>
        <n v="3177"/>
        <n v="3084"/>
        <n v="2942"/>
        <n v="2823"/>
        <n v="2926"/>
        <n v="2993"/>
        <n v="3339"/>
        <n v="2979"/>
        <n v="2845"/>
        <n v="2964"/>
        <n v="3148"/>
        <n v="2955"/>
        <n v="3126"/>
        <n v="3059"/>
        <n v="3086"/>
        <n v="3046"/>
        <n v="2910"/>
        <n v="3043"/>
        <n v="2429"/>
        <n v="2341"/>
        <n v="2193"/>
        <n v="2467"/>
        <n v="2261"/>
        <n v="2398"/>
        <n v="2572"/>
        <n v="2291"/>
        <n v="2489"/>
        <n v="2354"/>
        <n v="2439"/>
        <n v="2446"/>
        <n v="2502"/>
        <n v="2355"/>
        <n v="2262"/>
        <n v="2300"/>
        <n v="2365"/>
        <n v="2462"/>
        <n v="2275"/>
        <n v="2471"/>
        <n v="2495"/>
        <n v="2402"/>
        <n v="2490"/>
        <n v="2611"/>
        <n v="2268"/>
        <n v="2523"/>
        <n v="2414"/>
        <n v="2407"/>
        <n v="3023"/>
        <n v="2873"/>
        <n v="3042"/>
        <n v="3056"/>
        <n v="3003"/>
        <n v="3015"/>
        <n v="3200"/>
        <n v="3031"/>
        <n v="2814"/>
        <n v="3090"/>
        <n v="2918"/>
        <n v="2944"/>
        <n v="3140"/>
        <n v="3066"/>
        <n v="2956"/>
        <n v="3125"/>
        <n v="3219"/>
        <n v="3144"/>
        <n v="3048"/>
        <n v="3181"/>
        <n v="3039"/>
        <n v="2858"/>
        <n v="3081"/>
        <n v="2940"/>
        <n v="3020"/>
        <n v="3002"/>
        <n v="3223"/>
        <n v="3050"/>
        <n v="2813"/>
        <n v="3127"/>
        <n v="3063"/>
        <n v="3005"/>
        <n v="3087"/>
        <n v="2974"/>
        <n v="3199"/>
        <n v="3227"/>
        <n v="3008"/>
        <n v="3091"/>
        <n v="2866"/>
        <n v="3058"/>
        <n v="3231"/>
        <n v="2959"/>
        <n v="3220"/>
        <n v="3307"/>
        <n v="2865"/>
        <n v="3034"/>
        <n v="2911"/>
        <n v="3157"/>
        <n v="2999"/>
        <n v="2929"/>
        <n v="2997"/>
        <n v="3373"/>
        <n v="3018"/>
        <n v="3143"/>
        <n v="2994"/>
        <n v="3044"/>
        <n v="2975"/>
        <n v="2960"/>
        <n v="2987"/>
        <n v="3025"/>
        <n v="3403"/>
        <n v="2820"/>
        <n v="2808"/>
        <n v="2856"/>
        <n v="3164"/>
        <n v="2935"/>
        <n v="2938"/>
        <n v="3279"/>
        <n v="2831"/>
        <n v="2978"/>
        <n v="3261"/>
        <n v="2906"/>
        <n v="2872"/>
        <n v="3103"/>
        <n v="2919"/>
        <n v="2903"/>
        <n v="2874"/>
        <n v="2941"/>
        <n v="3047"/>
        <n v="3070"/>
        <n v="2946"/>
        <n v="2961"/>
        <n v="3004"/>
        <n v="2948"/>
        <n v="3078"/>
        <n v="2983"/>
        <n v="2939"/>
        <n v="2708"/>
        <n v="2786"/>
        <n v="2746"/>
        <n v="2888"/>
        <n v="2822"/>
        <n v="3430"/>
        <n v="2791"/>
        <n v="2954"/>
        <n v="3077"/>
        <n v="2744"/>
        <n v="2849"/>
        <n v="3038"/>
        <n v="2851"/>
        <n v="3029"/>
        <n v="2846"/>
        <n v="2668"/>
        <n v="2924"/>
        <n v="2895"/>
        <n v="2802"/>
        <n v="3045"/>
        <n v="2753"/>
        <n v="2718"/>
        <n v="3351"/>
        <n v="2896"/>
        <n v="3203"/>
        <n v="2923"/>
        <n v="2828"/>
        <n v="2966"/>
        <n v="2829"/>
        <n v="2798"/>
        <n v="2922"/>
        <n v="3322"/>
        <n v="2747"/>
        <n v="2738"/>
        <n v="2817"/>
        <n v="3028"/>
        <n v="2963"/>
        <n v="2729"/>
        <n v="2772"/>
        <n v="2881"/>
        <n v="2904"/>
        <n v="2682"/>
        <n v="2898"/>
        <n v="2842"/>
        <n v="2654"/>
        <n v="2690"/>
        <n v="2758"/>
        <n v="2700"/>
        <n v="2991"/>
        <n v="2850"/>
        <n v="2689"/>
        <n v="2840"/>
        <n v="2835"/>
        <n v="3049"/>
        <n v="2688"/>
        <n v="2914"/>
        <n v="2947"/>
        <n v="2887"/>
        <n v="2847"/>
        <n v="2894"/>
        <n v="2816"/>
        <n v="2901"/>
        <n v="2852"/>
        <n v="2893"/>
        <n v="2811"/>
        <n v="2915"/>
        <n v="2837"/>
        <n v="2801"/>
        <n v="2804"/>
        <n v="3267"/>
        <n v="3131"/>
        <n v="2869"/>
        <n v="2876"/>
        <n v="2773"/>
        <n v="2800"/>
        <n v="2721"/>
        <n v="2890"/>
        <n v="3109"/>
        <n v="2694"/>
        <n v="3112"/>
        <n v="2781"/>
        <n v="2755"/>
        <n v="2902"/>
        <n v="3132"/>
        <n v="2884"/>
        <n v="2870"/>
        <n v="2833"/>
        <n v="2565"/>
        <n v="2977"/>
        <n v="3195"/>
        <n v="3057"/>
        <n v="2877"/>
        <n v="3137"/>
        <n v="3226"/>
        <n v="3021"/>
        <n v="3276"/>
        <n v="2980"/>
        <n v="2962"/>
        <n v="2892"/>
        <n v="1539"/>
        <n v="1816"/>
        <n v="1671"/>
        <n v="1562"/>
        <n v="1749"/>
        <n v="1681"/>
        <n v="1660"/>
        <n v="1730"/>
        <n v="1755"/>
        <n v="1731"/>
        <n v="1711"/>
        <n v="1841"/>
        <n v="1616"/>
        <n v="1753"/>
        <n v="1838"/>
        <n v="1691"/>
        <n v="1610"/>
        <n v="1687"/>
        <n v="1656"/>
        <n v="1797"/>
        <n v="1747"/>
        <n v="1918"/>
        <n v="1740"/>
        <n v="1756"/>
        <n v="1684"/>
        <n v="1643"/>
        <n v="1768"/>
        <n v="1709"/>
        <n v="3012"/>
        <n v="2677"/>
        <n v="2862"/>
        <n v="2921"/>
        <n v="2930"/>
        <n v="3146"/>
        <n v="3055"/>
        <n v="2864"/>
        <n v="2771"/>
        <n v="3138"/>
        <n v="3052"/>
        <n v="2965"/>
        <n v="3080"/>
        <n v="2812"/>
        <n v="2988"/>
        <n v="3277"/>
        <n v="2704"/>
        <n v="2934"/>
        <n v="2827"/>
        <n v="3037"/>
        <n v="2989"/>
        <n v="2819"/>
        <n v="3163"/>
        <n v="3293"/>
        <n v="2761"/>
        <n v="2810"/>
        <n v="2796"/>
        <n v="3159"/>
        <n v="3074"/>
        <n v="3191"/>
        <n v="2756"/>
        <n v="3098"/>
        <n v="3217"/>
        <n v="3284"/>
        <n v="2792"/>
        <n v="3356"/>
        <n v="3310"/>
        <n v="3176"/>
        <n v="3247"/>
        <n v="3333"/>
        <n v="3382"/>
        <n v="3245"/>
        <n v="3133"/>
        <n v="3156"/>
        <n v="3512"/>
        <n v="3343"/>
        <n v="3291"/>
        <n v="3371"/>
        <n v="3225"/>
        <n v="3475"/>
        <n v="3425"/>
        <n v="3352"/>
        <n v="3474"/>
        <n v="3280"/>
        <n v="3544"/>
        <n v="3309"/>
        <n v="3268"/>
        <n v="3272"/>
        <n v="3209"/>
        <n v="3494"/>
        <n v="3361"/>
        <n v="3360"/>
        <n v="3473"/>
        <n v="3336"/>
        <n v="3335"/>
        <n v="3492"/>
        <n v="3543"/>
        <n v="3613"/>
        <n v="3643"/>
        <n v="3427"/>
        <n v="3120"/>
        <n v="3262"/>
        <n v="3767"/>
        <n v="3273"/>
        <n v="3498"/>
        <n v="3183"/>
        <n v="3256"/>
        <n v="3366"/>
        <n v="3312"/>
        <n v="3187"/>
        <n v="3553"/>
        <n v="3476"/>
        <n v="3348"/>
        <n v="3380"/>
        <n v="3379"/>
        <n v="3364"/>
        <n v="3695"/>
        <n v="3286"/>
        <n v="3632"/>
        <n v="3259"/>
        <n v="3901"/>
        <n v="3566"/>
        <n v="3450"/>
        <n v="3391"/>
        <n v="3337"/>
        <n v="3265"/>
        <n v="3308"/>
        <n v="3298"/>
        <n v="3577"/>
        <n v="3409"/>
        <n v="3214"/>
        <n v="3417"/>
        <n v="3563"/>
        <n v="3531"/>
        <n v="3716"/>
        <n v="3483"/>
        <n v="3381"/>
        <n v="3319"/>
        <n v="3457"/>
        <n v="3437"/>
        <n v="3572"/>
        <n v="3466"/>
        <n v="3330"/>
        <n v="3598"/>
        <n v="3404"/>
        <n v="3412"/>
        <n v="3520"/>
        <n v="3426"/>
        <n v="3448"/>
        <n v="3813"/>
        <n v="3395"/>
        <n v="3730"/>
        <n v="3526"/>
        <n v="3584"/>
        <n v="3701"/>
        <n v="3754"/>
        <n v="3362"/>
        <n v="3469"/>
        <n v="3564"/>
        <n v="3519"/>
        <n v="3482"/>
        <n v="3443"/>
        <n v="3599"/>
        <n v="3313"/>
        <n v="3770"/>
        <n v="3461"/>
        <n v="3463"/>
        <n v="3465"/>
        <n v="3436"/>
        <n v="3190"/>
        <n v="3576"/>
        <n v="3363"/>
        <n v="3551"/>
        <n v="3661"/>
        <n v="3458"/>
        <n v="3706"/>
        <n v="3484"/>
        <n v="3355"/>
        <n v="3455"/>
        <n v="3435"/>
        <n v="3645"/>
        <n v="3594"/>
        <n v="3744"/>
        <n v="3454"/>
        <n v="3740"/>
        <n v="3374"/>
        <n v="3575"/>
        <n v="3650"/>
        <n v="3522"/>
        <n v="3593"/>
        <n v="3718"/>
        <n v="3478"/>
        <n v="3631"/>
        <n v="3705"/>
        <n v="3759"/>
        <n v="3441"/>
        <n v="3834"/>
        <n v="3601"/>
        <n v="3548"/>
        <n v="3239"/>
        <n v="3518"/>
        <n v="3610"/>
        <n v="3596"/>
        <n v="3542"/>
        <n v="3721"/>
        <n v="3560"/>
        <n v="3876"/>
        <n v="3840"/>
        <n v="3748"/>
        <n v="3664"/>
        <n v="3527"/>
        <n v="3952"/>
        <n v="3646"/>
        <n v="3507"/>
        <n v="3708"/>
        <n v="3698"/>
        <n v="3534"/>
        <n v="3588"/>
        <n v="3616"/>
        <n v="3618"/>
        <n v="3935"/>
        <n v="3798"/>
        <n v="3729"/>
        <n v="3854"/>
        <n v="3432"/>
        <n v="3614"/>
        <n v="3386"/>
        <n v="3677"/>
        <n v="3909"/>
        <n v="3634"/>
        <n v="3606"/>
        <n v="3344"/>
        <n v="3711"/>
        <n v="3537"/>
        <n v="3252"/>
        <n v="3674"/>
        <n v="3951"/>
        <n v="3623"/>
        <n v="3627"/>
        <n v="3707"/>
        <n v="3719"/>
        <n v="3964"/>
        <n v="3486"/>
        <n v="3510"/>
        <n v="3600"/>
        <n v="3459"/>
        <n v="3697"/>
        <n v="3625"/>
        <n v="3597"/>
        <n v="3525"/>
        <n v="3306"/>
        <n v="3569"/>
        <n v="3657"/>
        <n v="3405"/>
        <n v="3980"/>
        <n v="3561"/>
        <n v="3604"/>
        <n v="3919"/>
        <n v="3501"/>
        <n v="3523"/>
        <n v="3629"/>
        <n v="3552"/>
        <n v="3505"/>
        <n v="3679"/>
        <n v="3400"/>
        <n v="3554"/>
        <n v="3556"/>
        <n v="3204"/>
        <n v="3784"/>
        <n v="3780"/>
        <n v="3722"/>
        <n v="3477"/>
        <n v="3636"/>
        <n v="3587"/>
        <n v="3741"/>
        <n v="3549"/>
        <n v="3617"/>
        <n v="3811"/>
        <n v="3462"/>
        <n v="3639"/>
        <n v="3582"/>
        <n v="3898"/>
        <n v="3685"/>
        <n v="3802"/>
        <n v="3570"/>
        <n v="3856"/>
        <n v="3524"/>
        <n v="3579"/>
        <n v="3517"/>
        <n v="3726"/>
        <n v="3764"/>
        <n v="3827"/>
        <n v="3906"/>
        <n v="3464"/>
        <n v="3676"/>
        <n v="3847"/>
        <n v="3927"/>
        <n v="3819"/>
        <n v="3651"/>
        <n v="3496"/>
        <n v="3734"/>
        <n v="3801"/>
        <n v="3547"/>
        <n v="3568"/>
        <n v="3815"/>
        <n v="3628"/>
        <n v="3731"/>
        <n v="3794"/>
        <n v="3445"/>
        <n v="3580"/>
        <n v="3590"/>
        <n v="3724"/>
        <n v="3535"/>
        <n v="3663"/>
        <n v="3668"/>
        <n v="3659"/>
        <n v="3096"/>
        <n v="3511"/>
        <n v="3406"/>
        <n v="3514"/>
        <n v="3481"/>
        <n v="4059"/>
        <n v="3691"/>
        <n v="3735"/>
        <n v="3756"/>
        <n v="3752"/>
        <n v="3420"/>
        <n v="3888"/>
        <n v="432"/>
        <n v="3790"/>
        <n v="715"/>
        <n v="3431"/>
        <n v="3062"/>
        <n v="3424"/>
        <n v="3953"/>
        <n v="3714"/>
        <n v="3891"/>
        <n v="3733"/>
        <n v="3879"/>
        <n v="3359"/>
        <n v="3325"/>
        <n v="3414"/>
        <n v="3779"/>
        <n v="3845"/>
        <n v="3771"/>
        <n v="3375"/>
        <n v="3328"/>
        <n v="3418"/>
        <n v="3713"/>
        <n v="3602"/>
        <n v="3630"/>
        <n v="3728"/>
        <n v="3480"/>
        <n v="3292"/>
        <n v="3681"/>
        <n v="3536"/>
        <n v="3446"/>
        <n v="3855"/>
        <n v="3907"/>
        <n v="3700"/>
        <n v="3656"/>
        <n v="3666"/>
        <n v="3433"/>
        <n v="3715"/>
        <n v="3772"/>
        <n v="3621"/>
        <n v="3471"/>
        <n v="3490"/>
        <n v="3818"/>
        <n v="3539"/>
        <n v="3703"/>
        <n v="3803"/>
        <n v="3920"/>
        <n v="3521"/>
        <n v="3912"/>
        <n v="3913"/>
        <n v="3690"/>
        <n v="3684"/>
        <n v="3804"/>
        <n v="3823"/>
        <n v="3805"/>
        <n v="3299"/>
        <n v="3852"/>
        <n v="3796"/>
        <n v="3929"/>
        <n v="3739"/>
        <n v="3972"/>
        <n v="3638"/>
        <n v="3633"/>
        <n v="3608"/>
        <n v="3503"/>
        <n v="3787"/>
        <n v="4014"/>
        <n v="3824"/>
        <n v="3817"/>
        <n v="3925"/>
        <n v="3607"/>
        <n v="3565"/>
        <n v="3775"/>
        <n v="3743"/>
        <n v="3923"/>
        <n v="3915"/>
        <n v="3866"/>
        <n v="3709"/>
        <n v="3746"/>
        <n v="3605"/>
        <n v="3583"/>
        <n v="3609"/>
        <n v="3180"/>
        <n v="3320"/>
        <n v="3615"/>
        <n v="3686"/>
        <n v="3755"/>
        <n v="3260"/>
        <n v="3119"/>
        <n v="3682"/>
        <n v="3965"/>
        <n v="3687"/>
        <n v="3654"/>
        <n v="3786"/>
        <n v="3637"/>
        <n v="3814"/>
        <n v="3683"/>
        <n v="3559"/>
        <n v="3557"/>
        <n v="3421"/>
        <n v="3567"/>
        <n v="3467"/>
        <n v="3619"/>
        <n v="3346"/>
        <n v="3394"/>
        <n v="3672"/>
        <n v="3506"/>
        <n v="3806"/>
        <n v="3472"/>
        <n v="3917"/>
        <n v="3641"/>
        <n v="3699"/>
        <n v="3626"/>
        <n v="3768"/>
        <n v="3040"/>
        <n v="2854"/>
        <n v="2779"/>
        <n v="2863"/>
        <n v="2909"/>
        <n v="2660"/>
        <n v="2532"/>
        <n v="2584"/>
        <n v="2569"/>
        <n v="2515"/>
        <n v="2557"/>
        <n v="2550"/>
        <n v="2587"/>
        <n v="2745"/>
        <n v="2396"/>
        <n v="2541"/>
        <n v="2508"/>
        <n v="2641"/>
        <n v="2551"/>
        <n v="2506"/>
        <n v="2466"/>
        <n v="2544"/>
        <s v="NA"/>
        <n v="2604"/>
        <n v="2333"/>
        <n v="2187"/>
        <n v="2392"/>
        <n v="2399"/>
        <n v="2360"/>
        <n v="2397"/>
        <n v="2036"/>
        <n v="2232"/>
        <n v="1952"/>
        <n v="1757"/>
        <n v="2184"/>
        <n v="1934"/>
        <n v="2023"/>
        <n v="2010"/>
        <n v="2054"/>
        <n v="2020"/>
        <n v="2083"/>
        <n v="2177"/>
        <n v="1876"/>
        <n v="1829"/>
        <n v="1873"/>
        <n v="2166"/>
        <n v="2059"/>
        <n v="1987"/>
        <n v="2019"/>
        <n v="1942"/>
        <n v="2001"/>
        <n v="1882"/>
        <n v="2131"/>
        <n v="1771"/>
        <n v="2026"/>
        <n v="1674"/>
        <n v="2106"/>
        <n v="2022"/>
        <n v="2039"/>
        <n v="2014"/>
        <n v="1894"/>
        <n v="1956"/>
        <n v="1955"/>
        <n v="2065"/>
        <n v="2002"/>
        <n v="2096"/>
        <n v="2084"/>
        <n v="2037"/>
        <n v="1985"/>
        <n v="2032"/>
        <n v="1884"/>
        <n v="1988"/>
        <n v="965"/>
        <n v="1943"/>
        <n v="1712"/>
        <n v="1945"/>
        <n v="2003"/>
        <n v="1878"/>
        <n v="1982"/>
        <n v="2139"/>
        <n v="1889"/>
        <n v="1779"/>
        <n v="1727"/>
        <n v="1741"/>
        <n v="1869"/>
        <n v="1818"/>
        <n v="1746"/>
        <n v="1813"/>
        <n v="1863"/>
        <n v="1736"/>
        <n v="1706"/>
        <n v="1905"/>
        <n v="1536"/>
        <n v="1621"/>
        <n v="1885"/>
        <n v="1688"/>
        <n v="1831"/>
        <n v="1750"/>
        <n v="1811"/>
        <n v="1659"/>
        <n v="1751"/>
        <n v="1288"/>
        <n v="1241"/>
        <n v="1390"/>
        <n v="1355"/>
        <n v="1279"/>
        <n v="1268"/>
        <n v="1297"/>
        <n v="1336"/>
        <n v="1307"/>
        <n v="1397"/>
        <n v="1879"/>
        <n v="1437"/>
        <n v="1465"/>
        <n v="1510"/>
        <n v="1345"/>
        <n v="1629"/>
        <n v="1601"/>
        <n v="1515"/>
        <n v="1723"/>
        <n v="1561"/>
        <m/>
      </sharedItems>
    </cacheField>
    <cacheField name="fga" numFmtId="0">
      <sharedItems containsBlank="1" containsMixedTypes="1" containsNumber="1" containsInteger="1" minValue="1020" maxValue="9295"/>
    </cacheField>
    <cacheField name="fg_percent" numFmtId="0">
      <sharedItems containsBlank="1" containsMixedTypes="1" containsNumber="1" minValue="0.246" maxValue="0.54500000000000004"/>
    </cacheField>
    <cacheField name="x3p" numFmtId="0">
      <sharedItems containsBlank="1" containsMixedTypes="1" containsNumber="1" containsInteger="1" minValue="6" maxValue="1363"/>
    </cacheField>
    <cacheField name="x3pa" numFmtId="0">
      <sharedItems containsBlank="1" containsMixedTypes="1" containsNumber="1" containsInteger="1" minValue="24" maxValue="3721"/>
    </cacheField>
    <cacheField name="x3p_percent" numFmtId="0">
      <sharedItems containsBlank="1" containsMixedTypes="1" containsNumber="1" minValue="0.104" maxValue="0.42799999999999999"/>
    </cacheField>
    <cacheField name="x2p" numFmtId="0">
      <sharedItems containsBlank="1" containsMixedTypes="1" containsNumber="1" containsInteger="1" minValue="426" maxValue="4018"/>
    </cacheField>
    <cacheField name="x2pa" numFmtId="0">
      <sharedItems containsBlank="1" containsMixedTypes="1" containsNumber="1" containsInteger="1" minValue="996" maxValue="9295"/>
    </cacheField>
    <cacheField name="x2p_percent" numFmtId="0">
      <sharedItems containsBlank="1" containsMixedTypes="1" containsNumber="1" minValue="0.246" maxValue="0.58599999999999997"/>
    </cacheField>
    <cacheField name="ft" numFmtId="0">
      <sharedItems containsBlank="1" containsMixedTypes="1" containsNumber="1" containsInteger="1" minValue="217" maxValue="2607"/>
    </cacheField>
    <cacheField name="fta" numFmtId="0">
      <sharedItems containsBlank="1" containsMixedTypes="1" containsNumber="1" containsInteger="1" minValue="278" maxValue="3434"/>
    </cacheField>
    <cacheField name="ft_percent" numFmtId="0">
      <sharedItems containsBlank="1" containsMixedTypes="1" containsNumber="1" minValue="0.59" maxValue="0.83899999999999997"/>
    </cacheField>
    <cacheField name="orb" numFmtId="0">
      <sharedItems containsBlank="1" containsMixedTypes="1" containsNumber="1" containsInteger="1" minValue="202" maxValue="1845"/>
    </cacheField>
    <cacheField name="drb" numFmtId="0">
      <sharedItems containsBlank="1" containsMixedTypes="1" containsNumber="1" containsInteger="1" minValue="348" maxValue="3316"/>
    </cacheField>
    <cacheField name="trb" numFmtId="0">
      <sharedItems containsBlank="1" containsMixedTypes="1" containsNumber="1" containsInteger="1" minValue="550" maxValue="6131"/>
    </cacheField>
    <cacheField name="ast" numFmtId="0">
      <sharedItems containsBlank="1" containsMixedTypes="1" containsNumber="1" containsInteger="1" minValue="215" maxValue="2575"/>
    </cacheField>
    <cacheField name="stl" numFmtId="0">
      <sharedItems containsBlank="1" containsMixedTypes="1" containsNumber="1" containsInteger="1" minValue="72" maxValue="1059"/>
    </cacheField>
    <cacheField name="blk" numFmtId="0">
      <sharedItems containsBlank="1" containsMixedTypes="1" containsNumber="1" containsInteger="1" minValue="39" maxValue="716"/>
    </cacheField>
    <cacheField name="tov" numFmtId="0">
      <sharedItems containsBlank="1" containsMixedTypes="1" containsNumber="1" containsInteger="1" minValue="196" maxValue="2011"/>
    </cacheField>
    <cacheField name="pf" numFmtId="0">
      <sharedItems containsBlank="1" containsMixedTypes="1" containsNumber="1" containsInteger="1" minValue="253" maxValue="2470"/>
    </cacheField>
    <cacheField name="pts" numFmtId="0">
      <sharedItems containsBlank="1" containsMixedTypes="1" containsNumber="1" containsInteger="1" minValue="1087" maxValue="103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ncy Hintersteiner" refreshedDate="45085.885876157408" createdVersion="8" refreshedVersion="8" minRefreshableVersion="3" recordCount="1815" xr:uid="{455595E7-CBB2-EA4E-941C-EC33458FA8A6}">
  <cacheSource type="worksheet">
    <worksheetSource ref="A1:AE1048576" sheet="Team Summaries"/>
  </cacheSource>
  <cacheFields count="31">
    <cacheField name="season" numFmtId="0">
      <sharedItems containsString="0" containsBlank="1" containsNumber="1" containsInteger="1" minValue="1947" maxValue="2023" count="78">
        <n v="2023"/>
        <n v="2022"/>
        <n v="2021"/>
        <n v="2020"/>
        <n v="2019"/>
        <n v="2018"/>
        <n v="2017"/>
        <n v="2016"/>
        <n v="2015"/>
        <n v="2014"/>
        <n v="2013"/>
        <n v="2012"/>
        <n v="2011"/>
        <n v="2010"/>
        <n v="2009"/>
        <n v="2008"/>
        <n v="2007"/>
        <n v="2006"/>
        <n v="2005"/>
        <n v="2004"/>
        <n v="2003"/>
        <n v="2002"/>
        <n v="2001"/>
        <n v="2000"/>
        <n v="1999"/>
        <n v="1998"/>
        <n v="1997"/>
        <n v="1996"/>
        <n v="1995"/>
        <n v="1994"/>
        <n v="1993"/>
        <n v="1992"/>
        <n v="1991"/>
        <n v="1990"/>
        <n v="1989"/>
        <n v="1988"/>
        <n v="1987"/>
        <n v="1986"/>
        <n v="1985"/>
        <n v="1984"/>
        <n v="1983"/>
        <n v="1982"/>
        <n v="1981"/>
        <n v="1980"/>
        <n v="1979"/>
        <n v="1978"/>
        <n v="1977"/>
        <n v="1976"/>
        <n v="1975"/>
        <n v="1974"/>
        <n v="1973"/>
        <n v="1972"/>
        <n v="1971"/>
        <n v="1970"/>
        <n v="1969"/>
        <n v="1968"/>
        <n v="1967"/>
        <n v="1966"/>
        <n v="1965"/>
        <n v="1964"/>
        <n v="1963"/>
        <n v="1962"/>
        <n v="1961"/>
        <n v="1960"/>
        <n v="1959"/>
        <n v="1958"/>
        <n v="1957"/>
        <n v="1956"/>
        <n v="1955"/>
        <n v="1954"/>
        <n v="1953"/>
        <n v="1952"/>
        <n v="1951"/>
        <n v="1950"/>
        <n v="1949"/>
        <n v="1948"/>
        <n v="1947"/>
        <m/>
      </sharedItems>
    </cacheField>
    <cacheField name="lg" numFmtId="0">
      <sharedItems containsBlank="1"/>
    </cacheField>
    <cacheField name="team" numFmtId="0">
      <sharedItems containsBlank="1" count="98">
        <s v="Atlanta Hawks"/>
        <s v="Boston Celtics"/>
        <s v="Brooklyn Nets"/>
        <s v="Chicago Bulls"/>
        <s v="Charlotte Hornets"/>
        <s v="Cleveland Cavaliers"/>
        <s v="Dallas Mavericks"/>
        <s v="Denver Nuggets"/>
        <s v="Detroit Pistons"/>
        <s v="Golden State Warriors"/>
        <s v="Houston Rockets"/>
        <s v="Indiana Pacers"/>
        <s v="Los Angeles Clippers"/>
        <s v="Los Angeles Lakers"/>
        <s v="Memphis Grizzlies"/>
        <s v="Miami Heat"/>
        <s v="Milwaukee Bucks"/>
        <s v="Minnesota Timberwolves"/>
        <s v="New Orleans Pelicans"/>
        <s v="New York Knicks"/>
        <s v="Oklahoma City Thunder"/>
        <s v="Orlando Magic"/>
        <s v="Philadelphia 76ers"/>
        <s v="Phoenix Suns"/>
        <s v="Portland Trail Blazers"/>
        <s v="Sacramento Kings"/>
        <s v="San Antonio Spurs"/>
        <s v="Toronto Raptors"/>
        <s v="Utah Jazz"/>
        <s v="Washington Wizards"/>
        <s v="League Average"/>
        <s v="Charlotte Bobcats"/>
        <s v="New Orleans Hornets"/>
        <s v="New Jersey Nets"/>
        <s v="Seattle SuperSonics"/>
        <s v="New Orleans/Oklahoma City Hornets"/>
        <s v="Vancouver Grizzlies"/>
        <s v="Washington Bullets"/>
        <s v="Kansas City Kings"/>
        <s v="San Diego Clippers"/>
        <s v="New Orleans Jazz"/>
        <s v="Buffalo Braves"/>
        <s v="New York Nets"/>
        <s v="Kentucky Colonels"/>
        <s v="San Diego Sails"/>
        <s v="Spirits of St. Louis"/>
        <s v="Utah Stars"/>
        <s v="Virginia Squires"/>
        <s v="Kansas City-Omaha Kings"/>
        <s v="Memphis Sounds"/>
        <s v="San Diego Conquistadors"/>
        <s v="Capital Bullets"/>
        <s v="Carolina Cougars"/>
        <s v="Denver Rockets"/>
        <s v="Memphis Tams"/>
        <s v="Baltimore Bullets"/>
        <s v="Dallas Chaparrals"/>
        <s v="Cincinnati Royals"/>
        <s v="The Floridians"/>
        <s v="Memphis Pros"/>
        <s v="Pittsburgh Condors"/>
        <s v="San Diego Rockets"/>
        <s v="San Francisco Warriors"/>
        <s v="Texas Chaparrals"/>
        <s v="Los Angeles Stars"/>
        <s v="Miami Floridians"/>
        <s v="New Orleans Buccaneers"/>
        <s v="Pittsburgh Pipers"/>
        <s v="Washington Capitols"/>
        <s v="Houston Mavericks"/>
        <s v="Minnesota Pipers"/>
        <s v="Oakland Oaks"/>
        <s v="Anaheim Amigos"/>
        <s v="Minnesota Muskies"/>
        <s v="New Jersey Americans"/>
        <s v="St. Louis Hawks"/>
        <s v="Chicago Zephyrs"/>
        <s v="Syracuse Nationals"/>
        <s v="Chicago Packers"/>
        <s v="Philadelphia Warriors"/>
        <s v="Minneapolis Lakers"/>
        <s v="Fort Wayne Pistons"/>
        <s v="Rochester Royals"/>
        <s v="Milwaukee Hawks"/>
        <s v="Indianapolis Olympians"/>
        <s v="Tri-Cities Blackhawks"/>
        <s v="Anderson Packers"/>
        <s v="Chicago Stags"/>
        <s v="Sheboygan Red Skins"/>
        <s v="St. Louis Bombers"/>
        <s v="Waterloo Hawks"/>
        <s v="Indianapolis Jets"/>
        <s v="Providence Steamrollers"/>
        <s v="Cleveland Rebels"/>
        <s v="Detroit Falcons"/>
        <s v="Pittsburgh Ironmen"/>
        <s v="Toronto Huskies"/>
        <m/>
      </sharedItems>
    </cacheField>
    <cacheField name="abbreviation" numFmtId="0">
      <sharedItems containsBlank="1"/>
    </cacheField>
    <cacheField name="playoffs" numFmtId="0">
      <sharedItems containsBlank="1"/>
    </cacheField>
    <cacheField name="age" numFmtId="0">
      <sharedItems containsBlank="1" containsMixedTypes="1" containsNumber="1" minValue="22.1" maxValue="32"/>
    </cacheField>
    <cacheField name="w" numFmtId="0">
      <sharedItems containsBlank="1" containsMixedTypes="1" containsNumber="1" containsInteger="1" minValue="3" maxValue="73"/>
    </cacheField>
    <cacheField name="l" numFmtId="0">
      <sharedItems containsBlank="1" containsMixedTypes="1" containsNumber="1" containsInteger="1" minValue="8" maxValue="73"/>
    </cacheField>
    <cacheField name="pw" numFmtId="0">
      <sharedItems containsBlank="1" containsMixedTypes="1" containsNumber="1" containsInteger="1" minValue="4" maxValue="70"/>
    </cacheField>
    <cacheField name="pl" numFmtId="0">
      <sharedItems containsBlank="1" containsMixedTypes="1" containsNumber="1" containsInteger="1" minValue="7" maxValue="72"/>
    </cacheField>
    <cacheField name="mov" numFmtId="0">
      <sharedItems containsBlank="1" containsMixedTypes="1" containsNumber="1" minValue="-15.2" maxValue="12.28"/>
    </cacheField>
    <cacheField name="sos" numFmtId="0">
      <sharedItems containsBlank="1" containsMixedTypes="1" containsNumber="1" minValue="-1.7" maxValue="1.25"/>
    </cacheField>
    <cacheField name="srs" numFmtId="0">
      <sharedItems containsBlank="1" containsMixedTypes="1" containsNumber="1" minValue="-14.68" maxValue="11.92"/>
    </cacheField>
    <cacheField name="o_rtg" numFmtId="0">
      <sharedItems containsBlank="1" containsMixedTypes="1" containsNumber="1" minValue="80.400000000000006" maxValue="119.4"/>
    </cacheField>
    <cacheField name="d_rtg" numFmtId="0">
      <sharedItems containsBlank="1" containsMixedTypes="1" containsNumber="1" minValue="79.3" maxValue="120"/>
    </cacheField>
    <cacheField name="n_rtg" numFmtId="0">
      <sharedItems containsBlank="1" containsMixedTypes="1" containsNumber="1" minValue="-15.2" maxValue="13.4"/>
    </cacheField>
    <cacheField name="pace" numFmtId="0">
      <sharedItems containsBlank="1" containsMixedTypes="1" containsNumber="1" minValue="82.3" maxValue="136.30000000000001"/>
    </cacheField>
    <cacheField name="f_tr" numFmtId="0">
      <sharedItems containsBlank="1" containsMixedTypes="1" containsNumber="1" minValue="0.19400000000000001" maxValue="0.55400000000000005"/>
    </cacheField>
    <cacheField name="x3p_ar" numFmtId="0">
      <sharedItems containsBlank="1" containsMixedTypes="1" containsNumber="1" minValue="1.0999999999999999E-2" maxValue="0.51900000000000002"/>
    </cacheField>
    <cacheField name="ts_percent" numFmtId="0">
      <sharedItems containsBlank="1" containsMixedTypes="1" containsNumber="1" minValue="0.29199999999999998" maxValue="0.61"/>
    </cacheField>
    <cacheField name="e_fg_percent" numFmtId="0">
      <sharedItems containsBlank="1" containsMixedTypes="1" containsNumber="1" minValue="0.246" maxValue="0.57499999999999996"/>
    </cacheField>
    <cacheField name="tov_percent" numFmtId="0">
      <sharedItems containsBlank="1" containsMixedTypes="1" containsNumber="1" minValue="9.9" maxValue="18.8"/>
    </cacheField>
    <cacheField name="orb_percent" numFmtId="0">
      <sharedItems containsBlank="1" containsMixedTypes="1" containsNumber="1" minValue="17.899999999999999" maxValue="39.1"/>
    </cacheField>
    <cacheField name="ft_fga" numFmtId="0">
      <sharedItems containsBlank="1" containsMixedTypes="1" containsNumber="1" minValue="0.14299999999999999" maxValue="0.41199999999999998"/>
    </cacheField>
    <cacheField name="opp_e_fg_percent" numFmtId="0">
      <sharedItems containsBlank="1" containsMixedTypes="1" containsNumber="1" minValue="0.40799999999999997" maxValue="0.57599999999999996"/>
    </cacheField>
    <cacheField name="opp_tov_percent" numFmtId="0">
      <sharedItems containsBlank="1" containsMixedTypes="1" containsNumber="1" minValue="10.3" maxValue="19.899999999999999"/>
    </cacheField>
    <cacheField name="opp_drb_percent" numFmtId="0">
      <sharedItems containsBlank="1" containsMixedTypes="1" containsNumber="1" minValue="61.5" maxValue="81.599999999999994"/>
    </cacheField>
    <cacheField name="opp_ft_fga" numFmtId="0">
      <sharedItems containsBlank="1" containsMixedTypes="1" containsNumber="1" minValue="0.13900000000000001" maxValue="0.34699999999999998"/>
    </cacheField>
    <cacheField name="arena" numFmtId="0">
      <sharedItems containsBlank="1"/>
    </cacheField>
    <cacheField name="attend" numFmtId="0">
      <sharedItems containsBlank="1" containsMixedTypes="1" containsNumber="1" containsInteger="1" minValue="5817" maxValue="1072572"/>
    </cacheField>
    <cacheField name="attend_g" numFmtId="0">
      <sharedItems containsBlank="1" containsMixedTypes="1" containsNumber="1" containsInteger="1" minValue="46" maxValue="330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15">
  <r>
    <x v="0"/>
    <s v="NBA"/>
    <x v="0"/>
    <s v="ATL"/>
    <b v="0"/>
    <n v="82"/>
    <n v="19855"/>
    <x v="0"/>
    <n v="7574"/>
    <n v="0.48299999999999998"/>
    <n v="882"/>
    <n v="2505"/>
    <n v="0.35199999999999998"/>
    <n v="2776"/>
    <n v="5069"/>
    <n v="0.54800000000000004"/>
    <n v="1513"/>
    <n v="1850"/>
    <n v="0.81799999999999995"/>
    <n v="920"/>
    <n v="2719"/>
    <n v="3639"/>
    <n v="2049"/>
    <n v="580"/>
    <n v="401"/>
    <n v="1060"/>
    <n v="1541"/>
    <n v="9711"/>
  </r>
  <r>
    <x v="0"/>
    <s v="NBA"/>
    <x v="1"/>
    <s v="BOS"/>
    <b v="0"/>
    <n v="82"/>
    <n v="19980"/>
    <x v="1"/>
    <n v="7278"/>
    <n v="0.47499999999999998"/>
    <n v="1315"/>
    <n v="3492"/>
    <n v="0.377"/>
    <n v="2145"/>
    <n v="3786"/>
    <n v="0.56699999999999995"/>
    <n v="1436"/>
    <n v="1769"/>
    <n v="0.81200000000000006"/>
    <n v="796"/>
    <n v="2921"/>
    <n v="3717"/>
    <n v="2186"/>
    <n v="521"/>
    <n v="430"/>
    <n v="1095"/>
    <n v="1542"/>
    <n v="9671"/>
  </r>
  <r>
    <x v="0"/>
    <s v="NBA"/>
    <x v="2"/>
    <s v="BRK"/>
    <b v="0"/>
    <n v="82"/>
    <n v="19730"/>
    <x v="2"/>
    <n v="6978"/>
    <n v="0.48699999999999999"/>
    <n v="1048"/>
    <n v="2771"/>
    <n v="0.378"/>
    <n v="2351"/>
    <n v="4207"/>
    <n v="0.55900000000000005"/>
    <n v="1449"/>
    <n v="1811"/>
    <n v="0.8"/>
    <n v="674"/>
    <n v="2648"/>
    <n v="3322"/>
    <n v="2093"/>
    <n v="585"/>
    <n v="506"/>
    <n v="1127"/>
    <n v="1730"/>
    <n v="9295"/>
  </r>
  <r>
    <x v="0"/>
    <s v="NBA"/>
    <x v="3"/>
    <s v="CHI"/>
    <b v="0"/>
    <n v="82"/>
    <n v="19905"/>
    <x v="3"/>
    <n v="7116"/>
    <n v="0.49"/>
    <n v="854"/>
    <n v="2367"/>
    <n v="0.36099999999999999"/>
    <n v="2634"/>
    <n v="4749"/>
    <n v="0.55500000000000005"/>
    <n v="1446"/>
    <n v="1788"/>
    <n v="0.80900000000000005"/>
    <n v="694"/>
    <n v="2779"/>
    <n v="3473"/>
    <n v="2006"/>
    <n v="644"/>
    <n v="371"/>
    <n v="1097"/>
    <n v="1551"/>
    <n v="9276"/>
  </r>
  <r>
    <x v="0"/>
    <s v="NBA"/>
    <x v="4"/>
    <s v="CHO"/>
    <b v="0"/>
    <n v="82"/>
    <n v="19830"/>
    <x v="4"/>
    <n v="7413"/>
    <n v="0.45700000000000002"/>
    <n v="881"/>
    <n v="2669"/>
    <n v="0.33"/>
    <n v="2504"/>
    <n v="4744"/>
    <n v="0.52800000000000002"/>
    <n v="1447"/>
    <n v="1933"/>
    <n v="0.749"/>
    <n v="901"/>
    <n v="2751"/>
    <n v="3652"/>
    <n v="2062"/>
    <n v="634"/>
    <n v="425"/>
    <n v="1164"/>
    <n v="1661"/>
    <n v="9098"/>
  </r>
  <r>
    <x v="0"/>
    <s v="NBA"/>
    <x v="5"/>
    <s v="CLE"/>
    <b v="0"/>
    <n v="82"/>
    <n v="19880"/>
    <x v="5"/>
    <n v="6984"/>
    <n v="0.48799999999999999"/>
    <n v="950"/>
    <n v="2589"/>
    <n v="0.36699999999999999"/>
    <n v="2458"/>
    <n v="4395"/>
    <n v="0.55900000000000005"/>
    <n v="1439"/>
    <n v="1844"/>
    <n v="0.78"/>
    <n v="795"/>
    <n v="2574"/>
    <n v="3369"/>
    <n v="2045"/>
    <n v="586"/>
    <n v="384"/>
    <n v="1094"/>
    <n v="1560"/>
    <n v="9205"/>
  </r>
  <r>
    <x v="0"/>
    <s v="NBA"/>
    <x v="6"/>
    <s v="DAL"/>
    <b v="0"/>
    <n v="82"/>
    <n v="19930"/>
    <x v="6"/>
    <n v="6909"/>
    <n v="0.47499999999999998"/>
    <n v="1246"/>
    <n v="3362"/>
    <n v="0.371"/>
    <n v="2037"/>
    <n v="3547"/>
    <n v="0.57399999999999995"/>
    <n v="1554"/>
    <n v="2057"/>
    <n v="0.755"/>
    <n v="625"/>
    <n v="2556"/>
    <n v="3181"/>
    <n v="1880"/>
    <n v="514"/>
    <n v="304"/>
    <n v="1002"/>
    <n v="1697"/>
    <n v="9366"/>
  </r>
  <r>
    <x v="0"/>
    <s v="NBA"/>
    <x v="7"/>
    <s v="DEN"/>
    <b v="0"/>
    <n v="82"/>
    <n v="19755"/>
    <x v="7"/>
    <n v="7088"/>
    <n v="0.504"/>
    <n v="969"/>
    <n v="2559"/>
    <n v="0.379"/>
    <n v="2605"/>
    <n v="4529"/>
    <n v="0.57499999999999996"/>
    <n v="1378"/>
    <n v="1834"/>
    <n v="0.751"/>
    <n v="828"/>
    <n v="2699"/>
    <n v="3527"/>
    <n v="2368"/>
    <n v="618"/>
    <n v="368"/>
    <n v="1192"/>
    <n v="1525"/>
    <n v="9495"/>
  </r>
  <r>
    <x v="0"/>
    <s v="NBA"/>
    <x v="8"/>
    <s v="DET"/>
    <b v="0"/>
    <n v="82"/>
    <n v="19805"/>
    <x v="8"/>
    <n v="7140"/>
    <n v="0.45400000000000001"/>
    <n v="934"/>
    <n v="2659"/>
    <n v="0.35099999999999998"/>
    <n v="2310"/>
    <n v="4481"/>
    <n v="0.51600000000000001"/>
    <n v="1623"/>
    <n v="2106"/>
    <n v="0.77100000000000002"/>
    <n v="916"/>
    <n v="2564"/>
    <n v="3480"/>
    <n v="1884"/>
    <n v="574"/>
    <n v="308"/>
    <n v="1237"/>
    <n v="1813"/>
    <n v="9045"/>
  </r>
  <r>
    <x v="0"/>
    <s v="NBA"/>
    <x v="9"/>
    <s v="GSW"/>
    <b v="0"/>
    <n v="82"/>
    <n v="19830"/>
    <x v="9"/>
    <n v="7393"/>
    <n v="0.47899999999999998"/>
    <n v="1363"/>
    <n v="3540"/>
    <n v="0.38500000000000001"/>
    <n v="2175"/>
    <n v="3853"/>
    <n v="0.56399999999999995"/>
    <n v="1314"/>
    <n v="1655"/>
    <n v="0.79400000000000004"/>
    <n v="864"/>
    <n v="2793"/>
    <n v="3657"/>
    <n v="2446"/>
    <n v="588"/>
    <n v="323"/>
    <n v="1336"/>
    <n v="1757"/>
    <n v="9753"/>
  </r>
  <r>
    <x v="0"/>
    <s v="NBA"/>
    <x v="10"/>
    <s v="HOU"/>
    <b v="0"/>
    <n v="82"/>
    <n v="19755"/>
    <x v="10"/>
    <n v="7286"/>
    <n v="0.45700000000000002"/>
    <n v="856"/>
    <n v="2619"/>
    <n v="0.32700000000000001"/>
    <n v="2473"/>
    <n v="4667"/>
    <n v="0.53"/>
    <n v="1567"/>
    <n v="2078"/>
    <n v="0.754"/>
    <n v="1100"/>
    <n v="2695"/>
    <n v="3795"/>
    <n v="1835"/>
    <n v="600"/>
    <n v="374"/>
    <n v="1332"/>
    <n v="1679"/>
    <n v="9081"/>
  </r>
  <r>
    <x v="0"/>
    <s v="NBA"/>
    <x v="11"/>
    <s v="IND"/>
    <b v="0"/>
    <n v="82"/>
    <n v="19755"/>
    <x v="11"/>
    <n v="7345"/>
    <n v="0.46899999999999997"/>
    <n v="1112"/>
    <n v="3030"/>
    <n v="0.36699999999999999"/>
    <n v="2332"/>
    <n v="4315"/>
    <n v="0.54"/>
    <n v="1535"/>
    <n v="1944"/>
    <n v="0.79"/>
    <n v="832"/>
    <n v="2575"/>
    <n v="3407"/>
    <n v="2213"/>
    <n v="631"/>
    <n v="478"/>
    <n v="1225"/>
    <n v="1741"/>
    <n v="9535"/>
  </r>
  <r>
    <x v="0"/>
    <s v="NBA"/>
    <x v="12"/>
    <s v="LAC"/>
    <b v="0"/>
    <n v="82"/>
    <n v="19830"/>
    <x v="12"/>
    <n v="7059"/>
    <n v="0.47699999999999998"/>
    <n v="1041"/>
    <n v="2735"/>
    <n v="0.38100000000000001"/>
    <n v="2329"/>
    <n v="4324"/>
    <n v="0.53900000000000003"/>
    <n v="1533"/>
    <n v="1962"/>
    <n v="0.78100000000000003"/>
    <n v="803"/>
    <n v="2742"/>
    <n v="3545"/>
    <n v="1959"/>
    <n v="580"/>
    <n v="364"/>
    <n v="1167"/>
    <n v="1598"/>
    <n v="9314"/>
  </r>
  <r>
    <x v="0"/>
    <s v="NBA"/>
    <x v="13"/>
    <s v="LAL"/>
    <b v="0"/>
    <n v="82"/>
    <n v="19880"/>
    <x v="13"/>
    <n v="7298"/>
    <n v="0.48199999999999998"/>
    <n v="885"/>
    <n v="2558"/>
    <n v="0.34599999999999997"/>
    <n v="2631"/>
    <n v="4740"/>
    <n v="0.55500000000000005"/>
    <n v="1691"/>
    <n v="2182"/>
    <n v="0.77500000000000002"/>
    <n v="818"/>
    <n v="2930"/>
    <n v="3748"/>
    <n v="2072"/>
    <n v="526"/>
    <n v="378"/>
    <n v="1154"/>
    <n v="1466"/>
    <n v="9608"/>
  </r>
  <r>
    <x v="0"/>
    <s v="NBA"/>
    <x v="14"/>
    <s v="MEM"/>
    <b v="0"/>
    <n v="82"/>
    <n v="19780"/>
    <x v="14"/>
    <n v="7551"/>
    <n v="0.47499999999999998"/>
    <n v="985"/>
    <n v="2807"/>
    <n v="0.35099999999999998"/>
    <n v="2600"/>
    <n v="4744"/>
    <n v="0.54800000000000004"/>
    <n v="1432"/>
    <n v="1954"/>
    <n v="0.73299999999999998"/>
    <n v="988"/>
    <n v="2835"/>
    <n v="3823"/>
    <n v="2135"/>
    <n v="680"/>
    <n v="473"/>
    <n v="1116"/>
    <n v="1643"/>
    <n v="9587"/>
  </r>
  <r>
    <x v="0"/>
    <s v="NBA"/>
    <x v="15"/>
    <s v="MIA"/>
    <b v="0"/>
    <n v="82"/>
    <n v="19805"/>
    <x v="15"/>
    <n v="6991"/>
    <n v="0.46"/>
    <n v="980"/>
    <n v="2852"/>
    <n v="0.34399999999999997"/>
    <n v="2235"/>
    <n v="4139"/>
    <n v="0.54"/>
    <n v="1567"/>
    <n v="1885"/>
    <n v="0.83099999999999996"/>
    <n v="796"/>
    <n v="2533"/>
    <n v="3329"/>
    <n v="1955"/>
    <n v="655"/>
    <n v="243"/>
    <n v="1106"/>
    <n v="1516"/>
    <n v="8977"/>
  </r>
  <r>
    <x v="0"/>
    <s v="NBA"/>
    <x v="16"/>
    <s v="MIL"/>
    <b v="0"/>
    <n v="82"/>
    <n v="19830"/>
    <x v="16"/>
    <n v="7411"/>
    <n v="0.47299999999999998"/>
    <n v="1217"/>
    <n v="3306"/>
    <n v="0.36799999999999999"/>
    <n v="2287"/>
    <n v="4105"/>
    <n v="0.55700000000000005"/>
    <n v="1364"/>
    <n v="1837"/>
    <n v="0.74299999999999999"/>
    <n v="914"/>
    <n v="3074"/>
    <n v="3988"/>
    <n v="2115"/>
    <n v="521"/>
    <n v="403"/>
    <n v="1199"/>
    <n v="1481"/>
    <n v="9589"/>
  </r>
  <r>
    <x v="0"/>
    <s v="NBA"/>
    <x v="17"/>
    <s v="MIN"/>
    <b v="0"/>
    <n v="82"/>
    <n v="19830"/>
    <x v="17"/>
    <n v="7167"/>
    <n v="0.49"/>
    <n v="997"/>
    <n v="2731"/>
    <n v="0.36499999999999999"/>
    <n v="2518"/>
    <n v="4436"/>
    <n v="0.56799999999999995"/>
    <n v="1467"/>
    <n v="1942"/>
    <n v="0.755"/>
    <n v="749"/>
    <n v="2686"/>
    <n v="3435"/>
    <n v="2145"/>
    <n v="657"/>
    <n v="444"/>
    <n v="1258"/>
    <n v="1768"/>
    <n v="9494"/>
  </r>
  <r>
    <x v="0"/>
    <s v="NBA"/>
    <x v="18"/>
    <s v="NOP"/>
    <b v="0"/>
    <n v="82"/>
    <n v="19855"/>
    <x v="18"/>
    <n v="7180"/>
    <n v="0.48"/>
    <n v="899"/>
    <n v="2468"/>
    <n v="0.36399999999999999"/>
    <n v="2548"/>
    <n v="4712"/>
    <n v="0.54100000000000004"/>
    <n v="1585"/>
    <n v="2000"/>
    <n v="0.79300000000000004"/>
    <n v="866"/>
    <n v="2717"/>
    <n v="3583"/>
    <n v="2122"/>
    <n v="681"/>
    <n v="337"/>
    <n v="1196"/>
    <n v="1678"/>
    <n v="9378"/>
  </r>
  <r>
    <x v="0"/>
    <s v="NBA"/>
    <x v="19"/>
    <s v="NYK"/>
    <b v="0"/>
    <n v="82"/>
    <n v="19955"/>
    <x v="11"/>
    <n v="7328"/>
    <n v="0.47"/>
    <n v="1037"/>
    <n v="2930"/>
    <n v="0.35399999999999998"/>
    <n v="2407"/>
    <n v="4398"/>
    <n v="0.54700000000000004"/>
    <n v="1589"/>
    <n v="2087"/>
    <n v="0.76100000000000001"/>
    <n v="1031"/>
    <n v="2790"/>
    <n v="3821"/>
    <n v="1880"/>
    <n v="527"/>
    <n v="340"/>
    <n v="1065"/>
    <n v="1666"/>
    <n v="9514"/>
  </r>
  <r>
    <x v="0"/>
    <s v="NBA"/>
    <x v="20"/>
    <s v="OKC"/>
    <b v="0"/>
    <n v="82"/>
    <n v="19855"/>
    <x v="19"/>
    <n v="7590"/>
    <n v="0.46500000000000002"/>
    <n v="995"/>
    <n v="2797"/>
    <n v="0.35599999999999998"/>
    <n v="2538"/>
    <n v="4793"/>
    <n v="0.53"/>
    <n v="1572"/>
    <n v="1944"/>
    <n v="0.80900000000000005"/>
    <n v="934"/>
    <n v="2645"/>
    <n v="3579"/>
    <n v="2002"/>
    <n v="676"/>
    <n v="341"/>
    <n v="1069"/>
    <n v="1722"/>
    <n v="9633"/>
  </r>
  <r>
    <x v="0"/>
    <s v="NBA"/>
    <x v="21"/>
    <s v="ORL"/>
    <b v="0"/>
    <n v="82"/>
    <n v="19780"/>
    <x v="20"/>
    <n v="7074"/>
    <n v="0.47"/>
    <n v="883"/>
    <n v="2551"/>
    <n v="0.34599999999999997"/>
    <n v="2440"/>
    <n v="4523"/>
    <n v="0.53900000000000003"/>
    <n v="1607"/>
    <n v="2050"/>
    <n v="0.78400000000000003"/>
    <n v="833"/>
    <n v="2713"/>
    <n v="3546"/>
    <n v="1906"/>
    <n v="603"/>
    <n v="382"/>
    <n v="1236"/>
    <n v="1652"/>
    <n v="9136"/>
  </r>
  <r>
    <x v="0"/>
    <s v="NBA"/>
    <x v="22"/>
    <s v="PHI"/>
    <b v="0"/>
    <n v="82"/>
    <n v="19880"/>
    <x v="21"/>
    <n v="6870"/>
    <n v="0.48699999999999999"/>
    <n v="1035"/>
    <n v="2675"/>
    <n v="0.38700000000000001"/>
    <n v="2312"/>
    <n v="4195"/>
    <n v="0.55100000000000005"/>
    <n v="1719"/>
    <n v="2058"/>
    <n v="0.83499999999999996"/>
    <n v="715"/>
    <n v="2641"/>
    <n v="3356"/>
    <n v="2063"/>
    <n v="635"/>
    <n v="389"/>
    <n v="1121"/>
    <n v="1675"/>
    <n v="9448"/>
  </r>
  <r>
    <x v="0"/>
    <s v="NBA"/>
    <x v="23"/>
    <s v="PHO"/>
    <b v="0"/>
    <n v="82"/>
    <n v="19780"/>
    <x v="22"/>
    <n v="7388"/>
    <n v="0.46700000000000003"/>
    <n v="1001"/>
    <n v="2674"/>
    <n v="0.374"/>
    <n v="2452"/>
    <n v="4714"/>
    <n v="0.52"/>
    <n v="1412"/>
    <n v="1781"/>
    <n v="0.79300000000000004"/>
    <n v="971"/>
    <n v="2657"/>
    <n v="3628"/>
    <n v="2235"/>
    <n v="585"/>
    <n v="432"/>
    <n v="1110"/>
    <n v="1739"/>
    <n v="9319"/>
  </r>
  <r>
    <x v="0"/>
    <s v="NBA"/>
    <x v="24"/>
    <s v="POR"/>
    <b v="0"/>
    <n v="82"/>
    <n v="19730"/>
    <x v="23"/>
    <n v="7001"/>
    <n v="0.47399999999999998"/>
    <n v="1056"/>
    <n v="2893"/>
    <n v="0.36499999999999999"/>
    <n v="2261"/>
    <n v="4108"/>
    <n v="0.55000000000000004"/>
    <n v="1609"/>
    <n v="2021"/>
    <n v="0.79600000000000004"/>
    <n v="774"/>
    <n v="2551"/>
    <n v="3325"/>
    <n v="1981"/>
    <n v="553"/>
    <n v="376"/>
    <n v="1185"/>
    <n v="1643"/>
    <n v="9299"/>
  </r>
  <r>
    <x v="0"/>
    <s v="NBA"/>
    <x v="25"/>
    <s v="SAC"/>
    <b v="0"/>
    <n v="82"/>
    <n v="19830"/>
    <x v="24"/>
    <n v="7232"/>
    <n v="0.49399999999999999"/>
    <n v="1128"/>
    <n v="3060"/>
    <n v="0.36899999999999999"/>
    <n v="2445"/>
    <n v="4172"/>
    <n v="0.58599999999999997"/>
    <n v="1624"/>
    <n v="2055"/>
    <n v="0.79"/>
    <n v="782"/>
    <n v="2699"/>
    <n v="3481"/>
    <n v="2237"/>
    <n v="574"/>
    <n v="275"/>
    <n v="1106"/>
    <n v="1616"/>
    <n v="9898"/>
  </r>
  <r>
    <x v="0"/>
    <s v="NBA"/>
    <x v="26"/>
    <s v="SAS"/>
    <b v="0"/>
    <n v="82"/>
    <n v="19855"/>
    <x v="19"/>
    <n v="7593"/>
    <n v="0.46500000000000002"/>
    <n v="911"/>
    <n v="2640"/>
    <n v="0.34499999999999997"/>
    <n v="2622"/>
    <n v="4953"/>
    <n v="0.52900000000000003"/>
    <n v="1292"/>
    <n v="1739"/>
    <n v="0.74299999999999999"/>
    <n v="965"/>
    <n v="2619"/>
    <n v="3584"/>
    <n v="2232"/>
    <n v="572"/>
    <n v="322"/>
    <n v="1253"/>
    <n v="1630"/>
    <n v="9269"/>
  </r>
  <r>
    <x v="0"/>
    <s v="NBA"/>
    <x v="27"/>
    <s v="TOR"/>
    <b v="0"/>
    <n v="82"/>
    <n v="19805"/>
    <x v="25"/>
    <n v="7489"/>
    <n v="0.45900000000000002"/>
    <n v="880"/>
    <n v="2626"/>
    <n v="0.33500000000000002"/>
    <n v="2554"/>
    <n v="4863"/>
    <n v="0.52500000000000002"/>
    <n v="1506"/>
    <n v="1922"/>
    <n v="0.78400000000000003"/>
    <n v="1043"/>
    <n v="2485"/>
    <n v="3528"/>
    <n v="1961"/>
    <n v="772"/>
    <n v="424"/>
    <n v="956"/>
    <n v="1641"/>
    <n v="9254"/>
  </r>
  <r>
    <x v="0"/>
    <s v="NBA"/>
    <x v="28"/>
    <s v="UTA"/>
    <b v="0"/>
    <n v="82"/>
    <n v="19805"/>
    <x v="26"/>
    <n v="7365"/>
    <n v="0.47299999999999998"/>
    <n v="1094"/>
    <n v="3099"/>
    <n v="0.35299999999999998"/>
    <n v="2391"/>
    <n v="4266"/>
    <n v="0.56000000000000005"/>
    <n v="1536"/>
    <n v="1955"/>
    <n v="0.78600000000000003"/>
    <n v="968"/>
    <n v="2794"/>
    <n v="3762"/>
    <n v="2129"/>
    <n v="500"/>
    <n v="429"/>
    <n v="1259"/>
    <n v="1679"/>
    <n v="9600"/>
  </r>
  <r>
    <x v="0"/>
    <s v="NBA"/>
    <x v="29"/>
    <s v="WAS"/>
    <b v="0"/>
    <n v="82"/>
    <n v="19755"/>
    <x v="27"/>
    <n v="7126"/>
    <n v="0.48499999999999999"/>
    <n v="925"/>
    <n v="2601"/>
    <n v="0.35599999999999998"/>
    <n v="2531"/>
    <n v="4525"/>
    <n v="0.55900000000000005"/>
    <n v="1442"/>
    <n v="1838"/>
    <n v="0.78500000000000003"/>
    <n v="773"/>
    <n v="2803"/>
    <n v="3576"/>
    <n v="2083"/>
    <n v="561"/>
    <n v="424"/>
    <n v="1157"/>
    <n v="1539"/>
    <n v="9279"/>
  </r>
  <r>
    <x v="0"/>
    <s v="NBA"/>
    <x v="30"/>
    <s v="NA"/>
    <b v="0"/>
    <n v="82"/>
    <n v="19828"/>
    <x v="28"/>
    <n v="7241"/>
    <n v="0.47499999999999998"/>
    <n v="1012"/>
    <n v="2806"/>
    <n v="0.36099999999999999"/>
    <n v="2430"/>
    <n v="4435"/>
    <n v="0.54800000000000004"/>
    <n v="1508"/>
    <n v="1929"/>
    <n v="0.78200000000000003"/>
    <n v="856"/>
    <n v="2706"/>
    <n v="3562"/>
    <n v="2076"/>
    <n v="598"/>
    <n v="382"/>
    <n v="1156"/>
    <n v="1638"/>
    <n v="9404"/>
  </r>
  <r>
    <x v="1"/>
    <s v="NBA"/>
    <x v="0"/>
    <s v="ATL"/>
    <b v="1"/>
    <n v="82"/>
    <n v="19705"/>
    <x v="29"/>
    <n v="7241"/>
    <n v="0.47"/>
    <n v="1056"/>
    <n v="2821"/>
    <n v="0.374"/>
    <n v="2345"/>
    <n v="4420"/>
    <n v="0.53100000000000003"/>
    <n v="1485"/>
    <n v="1829"/>
    <n v="0.81200000000000006"/>
    <n v="823"/>
    <n v="2783"/>
    <n v="3606"/>
    <n v="2017"/>
    <n v="587"/>
    <n v="348"/>
    <n v="972"/>
    <n v="1534"/>
    <n v="9343"/>
  </r>
  <r>
    <x v="1"/>
    <s v="NBA"/>
    <x v="1"/>
    <s v="BOS"/>
    <b v="1"/>
    <n v="82"/>
    <n v="19905"/>
    <x v="30"/>
    <n v="7167"/>
    <n v="0.46600000000000003"/>
    <n v="1085"/>
    <n v="3044"/>
    <n v="0.35599999999999998"/>
    <n v="2256"/>
    <n v="4123"/>
    <n v="0.54700000000000004"/>
    <n v="1397"/>
    <n v="1713"/>
    <n v="0.81599999999999995"/>
    <n v="863"/>
    <n v="2915"/>
    <n v="3778"/>
    <n v="2036"/>
    <n v="591"/>
    <n v="478"/>
    <n v="1118"/>
    <n v="1521"/>
    <n v="9164"/>
  </r>
  <r>
    <x v="1"/>
    <s v="NBA"/>
    <x v="2"/>
    <s v="BRK"/>
    <b v="1"/>
    <n v="82"/>
    <n v="19755"/>
    <x v="28"/>
    <n v="7251"/>
    <n v="0.47499999999999998"/>
    <n v="940"/>
    <n v="2602"/>
    <n v="0.36099999999999999"/>
    <n v="2502"/>
    <n v="4649"/>
    <n v="0.53800000000000003"/>
    <n v="1434"/>
    <n v="1781"/>
    <n v="0.80500000000000005"/>
    <n v="844"/>
    <n v="2796"/>
    <n v="3640"/>
    <n v="2071"/>
    <n v="582"/>
    <n v="448"/>
    <n v="1153"/>
    <n v="1670"/>
    <n v="9258"/>
  </r>
  <r>
    <x v="1"/>
    <s v="NBA"/>
    <x v="3"/>
    <s v="CHI"/>
    <b v="1"/>
    <n v="82"/>
    <n v="19730"/>
    <x v="31"/>
    <n v="7127"/>
    <n v="0.48"/>
    <n v="872"/>
    <n v="2364"/>
    <n v="0.36899999999999999"/>
    <n v="2550"/>
    <n v="4763"/>
    <n v="0.53500000000000003"/>
    <n v="1436"/>
    <n v="1766"/>
    <n v="0.81299999999999994"/>
    <n v="711"/>
    <n v="2760"/>
    <n v="3471"/>
    <n v="1958"/>
    <n v="585"/>
    <n v="336"/>
    <n v="1053"/>
    <n v="1540"/>
    <n v="9152"/>
  </r>
  <r>
    <x v="1"/>
    <s v="NBA"/>
    <x v="4"/>
    <s v="CHO"/>
    <b v="0"/>
    <n v="82"/>
    <n v="19880"/>
    <x v="32"/>
    <n v="7497"/>
    <n v="0.46800000000000003"/>
    <n v="1143"/>
    <n v="3130"/>
    <n v="0.36499999999999999"/>
    <n v="2365"/>
    <n v="4367"/>
    <n v="0.54200000000000004"/>
    <n v="1298"/>
    <n v="1753"/>
    <n v="0.74"/>
    <n v="888"/>
    <n v="2767"/>
    <n v="3655"/>
    <n v="2302"/>
    <n v="707"/>
    <n v="402"/>
    <n v="1087"/>
    <n v="1629"/>
    <n v="9457"/>
  </r>
  <r>
    <x v="1"/>
    <s v="NBA"/>
    <x v="5"/>
    <s v="CLE"/>
    <b v="0"/>
    <n v="82"/>
    <n v="19730"/>
    <x v="33"/>
    <n v="6940"/>
    <n v="0.46899999999999997"/>
    <n v="953"/>
    <n v="2686"/>
    <n v="0.35499999999999998"/>
    <n v="2302"/>
    <n v="4254"/>
    <n v="0.54100000000000004"/>
    <n v="1376"/>
    <n v="1810"/>
    <n v="0.76"/>
    <n v="837"/>
    <n v="2786"/>
    <n v="3623"/>
    <n v="2064"/>
    <n v="580"/>
    <n v="343"/>
    <n v="1181"/>
    <n v="1433"/>
    <n v="8839"/>
  </r>
  <r>
    <x v="1"/>
    <s v="NBA"/>
    <x v="6"/>
    <s v="DAL"/>
    <b v="1"/>
    <n v="82"/>
    <n v="19755"/>
    <x v="34"/>
    <n v="6982"/>
    <n v="0.46100000000000002"/>
    <n v="1073"/>
    <n v="3063"/>
    <n v="0.35"/>
    <n v="2149"/>
    <n v="3919"/>
    <n v="0.54800000000000004"/>
    <n v="1341"/>
    <n v="1739"/>
    <n v="0.77100000000000002"/>
    <n v="759"/>
    <n v="2769"/>
    <n v="3528"/>
    <n v="1918"/>
    <n v="552"/>
    <n v="325"/>
    <n v="1025"/>
    <n v="1612"/>
    <n v="8858"/>
  </r>
  <r>
    <x v="1"/>
    <s v="NBA"/>
    <x v="7"/>
    <s v="DEN"/>
    <b v="1"/>
    <n v="82"/>
    <n v="19805"/>
    <x v="35"/>
    <n v="7079"/>
    <n v="0.48299999999999998"/>
    <n v="1039"/>
    <n v="2944"/>
    <n v="0.35299999999999998"/>
    <n v="2377"/>
    <n v="4135"/>
    <n v="0.57499999999999996"/>
    <n v="1372"/>
    <n v="1725"/>
    <n v="0.79500000000000004"/>
    <n v="752"/>
    <n v="2865"/>
    <n v="3617"/>
    <n v="2279"/>
    <n v="592"/>
    <n v="305"/>
    <n v="1189"/>
    <n v="1639"/>
    <n v="9243"/>
  </r>
  <r>
    <x v="1"/>
    <s v="NBA"/>
    <x v="8"/>
    <s v="DET"/>
    <b v="0"/>
    <n v="82"/>
    <n v="19780"/>
    <x v="36"/>
    <n v="7267"/>
    <n v="0.43099999999999999"/>
    <n v="925"/>
    <n v="2838"/>
    <n v="0.32600000000000001"/>
    <n v="2204"/>
    <n v="4429"/>
    <n v="0.498"/>
    <n v="1413"/>
    <n v="1806"/>
    <n v="0.78200000000000003"/>
    <n v="900"/>
    <n v="2625"/>
    <n v="3525"/>
    <n v="1924"/>
    <n v="630"/>
    <n v="393"/>
    <n v="1163"/>
    <n v="1799"/>
    <n v="8596"/>
  </r>
  <r>
    <x v="1"/>
    <s v="NBA"/>
    <x v="9"/>
    <s v="GSW"/>
    <b v="1"/>
    <n v="82"/>
    <n v="19730"/>
    <x v="20"/>
    <n v="7087"/>
    <n v="0.46899999999999997"/>
    <n v="1176"/>
    <n v="3231"/>
    <n v="0.36399999999999999"/>
    <n v="2147"/>
    <n v="3856"/>
    <n v="0.55700000000000005"/>
    <n v="1280"/>
    <n v="1665"/>
    <n v="0.76900000000000002"/>
    <n v="800"/>
    <n v="2930"/>
    <n v="3730"/>
    <n v="2223"/>
    <n v="719"/>
    <n v="372"/>
    <n v="1221"/>
    <n v="1723"/>
    <n v="9102"/>
  </r>
  <r>
    <x v="1"/>
    <s v="NBA"/>
    <x v="10"/>
    <s v="HOU"/>
    <b v="0"/>
    <n v="82"/>
    <n v="19755"/>
    <x v="37"/>
    <n v="7083"/>
    <n v="0.45600000000000002"/>
    <n v="1105"/>
    <n v="3170"/>
    <n v="0.34899999999999998"/>
    <n v="2124"/>
    <n v="3913"/>
    <n v="0.54300000000000004"/>
    <n v="1434"/>
    <n v="2010"/>
    <n v="0.71299999999999997"/>
    <n v="786"/>
    <n v="2660"/>
    <n v="3446"/>
    <n v="1932"/>
    <n v="600"/>
    <n v="382"/>
    <n v="1351"/>
    <n v="1692"/>
    <n v="8997"/>
  </r>
  <r>
    <x v="1"/>
    <s v="NBA"/>
    <x v="11"/>
    <s v="IND"/>
    <b v="0"/>
    <n v="82"/>
    <n v="19880"/>
    <x v="38"/>
    <n v="7338"/>
    <n v="0.46300000000000002"/>
    <n v="997"/>
    <n v="2899"/>
    <n v="0.34399999999999997"/>
    <n v="2401"/>
    <n v="4439"/>
    <n v="0.54100000000000004"/>
    <n v="1347"/>
    <n v="1754"/>
    <n v="0.76800000000000002"/>
    <n v="925"/>
    <n v="2671"/>
    <n v="3596"/>
    <n v="2081"/>
    <n v="582"/>
    <n v="457"/>
    <n v="1183"/>
    <n v="1675"/>
    <n v="9140"/>
  </r>
  <r>
    <x v="1"/>
    <s v="NBA"/>
    <x v="12"/>
    <s v="LAC"/>
    <b v="0"/>
    <n v="82"/>
    <n v="19780"/>
    <x v="39"/>
    <n v="7170"/>
    <n v="0.45800000000000002"/>
    <n v="1047"/>
    <n v="2802"/>
    <n v="0.374"/>
    <n v="2238"/>
    <n v="4368"/>
    <n v="0.51200000000000001"/>
    <n v="1273"/>
    <n v="1606"/>
    <n v="0.79300000000000004"/>
    <n v="747"/>
    <n v="2860"/>
    <n v="3607"/>
    <n v="1969"/>
    <n v="608"/>
    <n v="406"/>
    <n v="1126"/>
    <n v="1528"/>
    <n v="8890"/>
  </r>
  <r>
    <x v="1"/>
    <s v="NBA"/>
    <x v="13"/>
    <s v="LAL"/>
    <b v="0"/>
    <n v="82"/>
    <n v="19980"/>
    <x v="40"/>
    <n v="7279"/>
    <n v="0.46899999999999997"/>
    <n v="982"/>
    <n v="2826"/>
    <n v="0.34699999999999998"/>
    <n v="2433"/>
    <n v="4453"/>
    <n v="0.54600000000000004"/>
    <n v="1380"/>
    <n v="1884"/>
    <n v="0.73199999999999998"/>
    <n v="782"/>
    <n v="2826"/>
    <n v="3608"/>
    <n v="1968"/>
    <n v="626"/>
    <n v="425"/>
    <n v="1191"/>
    <n v="1654"/>
    <n v="9192"/>
  </r>
  <r>
    <x v="1"/>
    <s v="NBA"/>
    <x v="14"/>
    <s v="MEM"/>
    <b v="1"/>
    <n v="82"/>
    <n v="19780"/>
    <x v="41"/>
    <n v="7739"/>
    <n v="0.46100000000000002"/>
    <n v="945"/>
    <n v="2679"/>
    <n v="0.35299999999999998"/>
    <n v="2626"/>
    <n v="5060"/>
    <n v="0.51900000000000002"/>
    <n v="1393"/>
    <n v="1898"/>
    <n v="0.73399999999999999"/>
    <n v="1159"/>
    <n v="2873"/>
    <n v="4032"/>
    <n v="2131"/>
    <n v="800"/>
    <n v="533"/>
    <n v="1082"/>
    <n v="1620"/>
    <n v="9480"/>
  </r>
  <r>
    <x v="1"/>
    <s v="NBA"/>
    <x v="15"/>
    <s v="MIA"/>
    <b v="1"/>
    <n v="82"/>
    <n v="19855"/>
    <x v="42"/>
    <n v="6954"/>
    <n v="0.46700000000000003"/>
    <n v="1114"/>
    <n v="2936"/>
    <n v="0.379"/>
    <n v="2132"/>
    <n v="4018"/>
    <n v="0.53100000000000003"/>
    <n v="1416"/>
    <n v="1753"/>
    <n v="0.80800000000000005"/>
    <n v="807"/>
    <n v="2778"/>
    <n v="3585"/>
    <n v="2090"/>
    <n v="606"/>
    <n v="265"/>
    <n v="1194"/>
    <n v="1679"/>
    <n v="9022"/>
  </r>
  <r>
    <x v="1"/>
    <s v="NBA"/>
    <x v="16"/>
    <s v="MIL"/>
    <b v="1"/>
    <n v="82"/>
    <n v="19755"/>
    <x v="43"/>
    <n v="7331"/>
    <n v="0.46800000000000003"/>
    <n v="1153"/>
    <n v="3151"/>
    <n v="0.36599999999999999"/>
    <n v="2276"/>
    <n v="4180"/>
    <n v="0.54400000000000004"/>
    <n v="1459"/>
    <n v="1881"/>
    <n v="0.77600000000000002"/>
    <n v="840"/>
    <n v="2990"/>
    <n v="3830"/>
    <n v="1960"/>
    <n v="623"/>
    <n v="326"/>
    <n v="1100"/>
    <n v="1494"/>
    <n v="9470"/>
  </r>
  <r>
    <x v="1"/>
    <s v="NBA"/>
    <x v="17"/>
    <s v="MIN"/>
    <b v="1"/>
    <n v="82"/>
    <n v="19780"/>
    <x v="44"/>
    <n v="7458"/>
    <n v="0.45700000000000002"/>
    <n v="1211"/>
    <n v="3386"/>
    <n v="0.35799999999999998"/>
    <n v="2200"/>
    <n v="4072"/>
    <n v="0.54"/>
    <n v="1474"/>
    <n v="1894"/>
    <n v="0.77800000000000002"/>
    <n v="921"/>
    <n v="2700"/>
    <n v="3621"/>
    <n v="2106"/>
    <n v="721"/>
    <n v="460"/>
    <n v="1175"/>
    <n v="1786"/>
    <n v="9507"/>
  </r>
  <r>
    <x v="1"/>
    <s v="NBA"/>
    <x v="18"/>
    <s v="NOP"/>
    <b v="1"/>
    <n v="82"/>
    <n v="19755"/>
    <x v="45"/>
    <n v="7212"/>
    <n v="0.45700000000000002"/>
    <n v="873"/>
    <n v="2629"/>
    <n v="0.33200000000000002"/>
    <n v="2421"/>
    <n v="4583"/>
    <n v="0.52800000000000002"/>
    <n v="1501"/>
    <n v="1903"/>
    <n v="0.78900000000000003"/>
    <n v="981"/>
    <n v="2726"/>
    <n v="3707"/>
    <n v="2047"/>
    <n v="680"/>
    <n v="328"/>
    <n v="1153"/>
    <n v="1612"/>
    <n v="8962"/>
  </r>
  <r>
    <x v="1"/>
    <s v="NBA"/>
    <x v="19"/>
    <s v="NYK"/>
    <b v="0"/>
    <n v="82"/>
    <n v="19780"/>
    <x v="46"/>
    <n v="7069"/>
    <n v="0.437"/>
    <n v="1082"/>
    <n v="3029"/>
    <n v="0.35699999999999998"/>
    <n v="2006"/>
    <n v="4040"/>
    <n v="0.497"/>
    <n v="1473"/>
    <n v="1980"/>
    <n v="0.74399999999999999"/>
    <n v="941"/>
    <n v="2841"/>
    <n v="3782"/>
    <n v="1793"/>
    <n v="570"/>
    <n v="399"/>
    <n v="1087"/>
    <n v="1672"/>
    <n v="8731"/>
  </r>
  <r>
    <x v="1"/>
    <s v="NBA"/>
    <x v="20"/>
    <s v="OKC"/>
    <b v="0"/>
    <n v="82"/>
    <n v="19805"/>
    <x v="47"/>
    <n v="7310"/>
    <n v="0.43"/>
    <n v="991"/>
    <n v="3066"/>
    <n v="0.32300000000000001"/>
    <n v="2150"/>
    <n v="4244"/>
    <n v="0.50700000000000001"/>
    <n v="1233"/>
    <n v="1632"/>
    <n v="0.75600000000000001"/>
    <n v="854"/>
    <n v="2887"/>
    <n v="3741"/>
    <n v="1822"/>
    <n v="622"/>
    <n v="380"/>
    <n v="1145"/>
    <n v="1497"/>
    <n v="8506"/>
  </r>
  <r>
    <x v="1"/>
    <s v="NBA"/>
    <x v="21"/>
    <s v="ORL"/>
    <b v="0"/>
    <n v="82"/>
    <n v="19780"/>
    <x v="48"/>
    <n v="7240"/>
    <n v="0.434"/>
    <n v="999"/>
    <n v="3022"/>
    <n v="0.33100000000000002"/>
    <n v="2140"/>
    <n v="4218"/>
    <n v="0.50700000000000001"/>
    <n v="1270"/>
    <n v="1614"/>
    <n v="0.78700000000000003"/>
    <n v="746"/>
    <n v="2885"/>
    <n v="3631"/>
    <n v="1947"/>
    <n v="555"/>
    <n v="367"/>
    <n v="1188"/>
    <n v="1612"/>
    <n v="8547"/>
  </r>
  <r>
    <x v="1"/>
    <s v="NBA"/>
    <x v="22"/>
    <s v="PHI"/>
    <b v="1"/>
    <n v="82"/>
    <n v="19805"/>
    <x v="49"/>
    <n v="6932"/>
    <n v="0.46600000000000003"/>
    <n v="950"/>
    <n v="2608"/>
    <n v="0.36399999999999999"/>
    <n v="2280"/>
    <n v="4324"/>
    <n v="0.52700000000000002"/>
    <n v="1605"/>
    <n v="1955"/>
    <n v="0.82099999999999995"/>
    <n v="700"/>
    <n v="2770"/>
    <n v="3470"/>
    <n v="1945"/>
    <n v="633"/>
    <n v="435"/>
    <n v="1027"/>
    <n v="1590"/>
    <n v="9015"/>
  </r>
  <r>
    <x v="1"/>
    <s v="NBA"/>
    <x v="23"/>
    <s v="PHO"/>
    <b v="1"/>
    <n v="82"/>
    <n v="19730"/>
    <x v="50"/>
    <n v="7389"/>
    <n v="0.48499999999999999"/>
    <n v="951"/>
    <n v="2616"/>
    <n v="0.36399999999999999"/>
    <n v="2630"/>
    <n v="4773"/>
    <n v="0.55100000000000005"/>
    <n v="1303"/>
    <n v="1635"/>
    <n v="0.79700000000000004"/>
    <n v="801"/>
    <n v="2913"/>
    <n v="3714"/>
    <n v="2244"/>
    <n v="702"/>
    <n v="359"/>
    <n v="1060"/>
    <n v="1633"/>
    <n v="9416"/>
  </r>
  <r>
    <x v="1"/>
    <s v="NBA"/>
    <x v="24"/>
    <s v="POR"/>
    <b v="0"/>
    <n v="82"/>
    <n v="19730"/>
    <x v="51"/>
    <n v="7144"/>
    <n v="0.442"/>
    <n v="1043"/>
    <n v="3017"/>
    <n v="0.34599999999999997"/>
    <n v="2118"/>
    <n v="4127"/>
    <n v="0.51300000000000001"/>
    <n v="1346"/>
    <n v="1771"/>
    <n v="0.76"/>
    <n v="854"/>
    <n v="2661"/>
    <n v="3515"/>
    <n v="1880"/>
    <n v="657"/>
    <n v="366"/>
    <n v="1187"/>
    <n v="1728"/>
    <n v="8711"/>
  </r>
  <r>
    <x v="1"/>
    <s v="NBA"/>
    <x v="25"/>
    <s v="SAC"/>
    <b v="0"/>
    <n v="82"/>
    <n v="19805"/>
    <x v="52"/>
    <n v="7223"/>
    <n v="0.46"/>
    <n v="937"/>
    <n v="2722"/>
    <n v="0.34399999999999997"/>
    <n v="2384"/>
    <n v="4501"/>
    <n v="0.53"/>
    <n v="1466"/>
    <n v="1908"/>
    <n v="0.76800000000000002"/>
    <n v="784"/>
    <n v="2737"/>
    <n v="3521"/>
    <n v="1943"/>
    <n v="588"/>
    <n v="369"/>
    <n v="1156"/>
    <n v="1552"/>
    <n v="9045"/>
  </r>
  <r>
    <x v="1"/>
    <s v="NBA"/>
    <x v="26"/>
    <s v="SAS"/>
    <b v="0"/>
    <n v="82"/>
    <n v="19805"/>
    <x v="53"/>
    <n v="7601"/>
    <n v="0.46700000000000003"/>
    <n v="925"/>
    <n v="2626"/>
    <n v="0.35199999999999998"/>
    <n v="2621"/>
    <n v="4975"/>
    <n v="0.52700000000000002"/>
    <n v="1262"/>
    <n v="1673"/>
    <n v="0.754"/>
    <n v="901"/>
    <n v="2815"/>
    <n v="3716"/>
    <n v="2289"/>
    <n v="626"/>
    <n v="403"/>
    <n v="1042"/>
    <n v="1483"/>
    <n v="9279"/>
  </r>
  <r>
    <x v="1"/>
    <s v="NBA"/>
    <x v="27"/>
    <s v="TOR"/>
    <b v="1"/>
    <n v="82"/>
    <n v="19855"/>
    <x v="54"/>
    <n v="7489"/>
    <n v="0.44500000000000001"/>
    <n v="979"/>
    <n v="2808"/>
    <n v="0.34899999999999998"/>
    <n v="2353"/>
    <n v="4681"/>
    <n v="0.503"/>
    <n v="1327"/>
    <n v="1749"/>
    <n v="0.75900000000000001"/>
    <n v="1095"/>
    <n v="2622"/>
    <n v="3717"/>
    <n v="1809"/>
    <n v="738"/>
    <n v="376"/>
    <n v="1021"/>
    <n v="1607"/>
    <n v="8970"/>
  </r>
  <r>
    <x v="1"/>
    <s v="NBA"/>
    <x v="28"/>
    <s v="UTA"/>
    <b v="1"/>
    <n v="82"/>
    <n v="19730"/>
    <x v="55"/>
    <n v="7067"/>
    <n v="0.47099999999999997"/>
    <n v="1192"/>
    <n v="3308"/>
    <n v="0.36"/>
    <n v="2135"/>
    <n v="3759"/>
    <n v="0.56799999999999995"/>
    <n v="1470"/>
    <n v="1916"/>
    <n v="0.76700000000000002"/>
    <n v="884"/>
    <n v="2916"/>
    <n v="3800"/>
    <n v="1836"/>
    <n v="588"/>
    <n v="402"/>
    <n v="1149"/>
    <n v="1547"/>
    <n v="9316"/>
  </r>
  <r>
    <x v="1"/>
    <s v="NBA"/>
    <x v="29"/>
    <s v="WAS"/>
    <b v="0"/>
    <n v="82"/>
    <n v="19830"/>
    <x v="55"/>
    <n v="7056"/>
    <n v="0.47199999999999998"/>
    <n v="860"/>
    <n v="2512"/>
    <n v="0.34200000000000003"/>
    <n v="2467"/>
    <n v="4544"/>
    <n v="0.54300000000000004"/>
    <n v="1393"/>
    <n v="1778"/>
    <n v="0.78300000000000003"/>
    <n v="737"/>
    <n v="2798"/>
    <n v="3535"/>
    <n v="2052"/>
    <n v="522"/>
    <n v="406"/>
    <n v="1077"/>
    <n v="1545"/>
    <n v="8907"/>
  </r>
  <r>
    <x v="1"/>
    <s v="NBA"/>
    <x v="30"/>
    <s v="NA"/>
    <b v="0"/>
    <n v="82"/>
    <n v="19792"/>
    <x v="56"/>
    <n v="7224"/>
    <n v="0.46100000000000002"/>
    <n v="1020"/>
    <n v="2885"/>
    <n v="0.35399999999999998"/>
    <n v="2311"/>
    <n v="4340"/>
    <n v="0.53300000000000003"/>
    <n v="1389"/>
    <n v="1793"/>
    <n v="0.77500000000000002"/>
    <n v="847"/>
    <n v="2798"/>
    <n v="3645"/>
    <n v="2021"/>
    <n v="626"/>
    <n v="386"/>
    <n v="1129"/>
    <n v="1610"/>
    <n v="9071"/>
  </r>
  <r>
    <x v="2"/>
    <s v="NBA"/>
    <x v="0"/>
    <s v="ATL"/>
    <b v="1"/>
    <n v="72"/>
    <n v="17405"/>
    <x v="57"/>
    <n v="6281"/>
    <n v="0.46800000000000003"/>
    <n v="895"/>
    <n v="2402"/>
    <n v="0.373"/>
    <n v="2042"/>
    <n v="3879"/>
    <n v="0.52600000000000002"/>
    <n v="1417"/>
    <n v="1745"/>
    <n v="0.81200000000000006"/>
    <n v="760"/>
    <n v="2525"/>
    <n v="3285"/>
    <n v="1737"/>
    <n v="503"/>
    <n v="342"/>
    <n v="953"/>
    <n v="1392"/>
    <n v="8186"/>
  </r>
  <r>
    <x v="2"/>
    <s v="NBA"/>
    <x v="1"/>
    <s v="BOS"/>
    <b v="1"/>
    <n v="72"/>
    <n v="17380"/>
    <x v="58"/>
    <n v="6401"/>
    <n v="0.46600000000000003"/>
    <n v="979"/>
    <n v="2618"/>
    <n v="0.374"/>
    <n v="2006"/>
    <n v="3783"/>
    <n v="0.53"/>
    <n v="1160"/>
    <n v="1496"/>
    <n v="0.77500000000000002"/>
    <n v="765"/>
    <n v="2421"/>
    <n v="3186"/>
    <n v="1689"/>
    <n v="556"/>
    <n v="383"/>
    <n v="1012"/>
    <n v="1471"/>
    <n v="8109"/>
  </r>
  <r>
    <x v="2"/>
    <s v="NBA"/>
    <x v="2"/>
    <s v="BRK"/>
    <b v="1"/>
    <n v="72"/>
    <n v="17405"/>
    <x v="59"/>
    <n v="6289"/>
    <n v="0.49399999999999999"/>
    <n v="1020"/>
    <n v="2600"/>
    <n v="0.39200000000000002"/>
    <n v="2086"/>
    <n v="3689"/>
    <n v="0.56499999999999995"/>
    <n v="1305"/>
    <n v="1623"/>
    <n v="0.80400000000000005"/>
    <n v="640"/>
    <n v="2559"/>
    <n v="3199"/>
    <n v="1929"/>
    <n v="484"/>
    <n v="379"/>
    <n v="975"/>
    <n v="1371"/>
    <n v="8537"/>
  </r>
  <r>
    <x v="2"/>
    <s v="NBA"/>
    <x v="3"/>
    <s v="CHI"/>
    <b v="0"/>
    <n v="72"/>
    <n v="17380"/>
    <x v="60"/>
    <n v="6380"/>
    <n v="0.47599999999999998"/>
    <n v="904"/>
    <n v="2446"/>
    <n v="0.37"/>
    <n v="2131"/>
    <n v="3934"/>
    <n v="0.54200000000000004"/>
    <n v="995"/>
    <n v="1258"/>
    <n v="0.79100000000000004"/>
    <n v="693"/>
    <n v="2544"/>
    <n v="3237"/>
    <n v="1927"/>
    <n v="482"/>
    <n v="304"/>
    <n v="1089"/>
    <n v="1362"/>
    <n v="7969"/>
  </r>
  <r>
    <x v="2"/>
    <s v="NBA"/>
    <x v="4"/>
    <s v="CHO"/>
    <b v="0"/>
    <n v="72"/>
    <n v="17355"/>
    <x v="61"/>
    <n v="6324"/>
    <n v="0.45500000000000002"/>
    <n v="985"/>
    <n v="2666"/>
    <n v="0.36899999999999999"/>
    <n v="1890"/>
    <n v="3658"/>
    <n v="0.51700000000000002"/>
    <n v="1146"/>
    <n v="1505"/>
    <n v="0.76100000000000001"/>
    <n v="762"/>
    <n v="2389"/>
    <n v="3151"/>
    <n v="1933"/>
    <n v="565"/>
    <n v="344"/>
    <n v="1069"/>
    <n v="1298"/>
    <n v="7881"/>
  </r>
  <r>
    <x v="2"/>
    <s v="NBA"/>
    <x v="5"/>
    <s v="CLE"/>
    <b v="0"/>
    <n v="72"/>
    <n v="17430"/>
    <x v="62"/>
    <n v="6175"/>
    <n v="0.45"/>
    <n v="720"/>
    <n v="2141"/>
    <n v="0.33600000000000002"/>
    <n v="2058"/>
    <n v="4034"/>
    <n v="0.51"/>
    <n v="1200"/>
    <n v="1614"/>
    <n v="0.74299999999999999"/>
    <n v="751"/>
    <n v="2327"/>
    <n v="3078"/>
    <n v="1716"/>
    <n v="559"/>
    <n v="325"/>
    <n v="1114"/>
    <n v="1308"/>
    <n v="7476"/>
  </r>
  <r>
    <x v="2"/>
    <s v="NBA"/>
    <x v="6"/>
    <s v="DAL"/>
    <b v="1"/>
    <n v="72"/>
    <n v="17305"/>
    <x v="63"/>
    <n v="6287"/>
    <n v="0.47"/>
    <n v="994"/>
    <n v="2744"/>
    <n v="0.36199999999999999"/>
    <n v="1964"/>
    <n v="3543"/>
    <n v="0.55400000000000005"/>
    <n v="1186"/>
    <n v="1524"/>
    <n v="0.77800000000000002"/>
    <n v="657"/>
    <n v="2463"/>
    <n v="3120"/>
    <n v="1647"/>
    <n v="450"/>
    <n v="311"/>
    <n v="869"/>
    <n v="1396"/>
    <n v="8096"/>
  </r>
  <r>
    <x v="2"/>
    <s v="NBA"/>
    <x v="7"/>
    <s v="DEN"/>
    <b v="1"/>
    <n v="72"/>
    <n v="17480"/>
    <x v="64"/>
    <n v="6422"/>
    <n v="0.48499999999999999"/>
    <n v="927"/>
    <n v="2462"/>
    <n v="0.377"/>
    <n v="2187"/>
    <n v="3960"/>
    <n v="0.55200000000000005"/>
    <n v="1129"/>
    <n v="1406"/>
    <n v="0.80300000000000005"/>
    <n v="758"/>
    <n v="2442"/>
    <n v="3200"/>
    <n v="1933"/>
    <n v="582"/>
    <n v="323"/>
    <n v="972"/>
    <n v="1374"/>
    <n v="8284"/>
  </r>
  <r>
    <x v="2"/>
    <s v="NBA"/>
    <x v="8"/>
    <s v="DET"/>
    <b v="0"/>
    <n v="72"/>
    <n v="17430"/>
    <x v="65"/>
    <n v="6162"/>
    <n v="0.45200000000000001"/>
    <n v="832"/>
    <n v="2370"/>
    <n v="0.35099999999999998"/>
    <n v="1951"/>
    <n v="3792"/>
    <n v="0.51500000000000001"/>
    <n v="1278"/>
    <n v="1683"/>
    <n v="0.75900000000000001"/>
    <n v="694"/>
    <n v="2381"/>
    <n v="3075"/>
    <n v="1743"/>
    <n v="531"/>
    <n v="371"/>
    <n v="1075"/>
    <n v="1477"/>
    <n v="7676"/>
  </r>
  <r>
    <x v="2"/>
    <s v="NBA"/>
    <x v="9"/>
    <s v="GSW"/>
    <b v="0"/>
    <n v="72"/>
    <n v="17305"/>
    <x v="66"/>
    <n v="6347"/>
    <n v="0.46800000000000003"/>
    <n v="1048"/>
    <n v="2789"/>
    <n v="0.376"/>
    <n v="1925"/>
    <n v="3558"/>
    <n v="0.54100000000000004"/>
    <n v="1193"/>
    <n v="1520"/>
    <n v="0.78500000000000003"/>
    <n v="574"/>
    <n v="2524"/>
    <n v="3098"/>
    <n v="1991"/>
    <n v="587"/>
    <n v="342"/>
    <n v="1080"/>
    <n v="1526"/>
    <n v="8187"/>
  </r>
  <r>
    <x v="2"/>
    <s v="NBA"/>
    <x v="10"/>
    <s v="HOU"/>
    <b v="0"/>
    <n v="72"/>
    <n v="17305"/>
    <x v="67"/>
    <n v="6372"/>
    <n v="0.44400000000000001"/>
    <n v="992"/>
    <n v="2923"/>
    <n v="0.33900000000000002"/>
    <n v="1834"/>
    <n v="3449"/>
    <n v="0.53200000000000003"/>
    <n v="1189"/>
    <n v="1606"/>
    <n v="0.74"/>
    <n v="671"/>
    <n v="2396"/>
    <n v="3067"/>
    <n v="1699"/>
    <n v="546"/>
    <n v="361"/>
    <n v="1060"/>
    <n v="1407"/>
    <n v="7833"/>
  </r>
  <r>
    <x v="2"/>
    <s v="NBA"/>
    <x v="11"/>
    <s v="IND"/>
    <b v="0"/>
    <n v="72"/>
    <n v="17455"/>
    <x v="68"/>
    <n v="6567"/>
    <n v="0.47399999999999998"/>
    <n v="889"/>
    <n v="2445"/>
    <n v="0.36399999999999999"/>
    <n v="2226"/>
    <n v="4122"/>
    <n v="0.54"/>
    <n v="1183"/>
    <n v="1493"/>
    <n v="0.79200000000000004"/>
    <n v="648"/>
    <n v="2424"/>
    <n v="3072"/>
    <n v="1973"/>
    <n v="611"/>
    <n v="460"/>
    <n v="975"/>
    <n v="1453"/>
    <n v="8302"/>
  </r>
  <r>
    <x v="2"/>
    <s v="NBA"/>
    <x v="12"/>
    <s v="LAC"/>
    <b v="1"/>
    <n v="72"/>
    <n v="17280"/>
    <x v="69"/>
    <n v="6242"/>
    <n v="0.48199999999999998"/>
    <n v="1027"/>
    <n v="2498"/>
    <n v="0.41099999999999998"/>
    <n v="1982"/>
    <n v="3744"/>
    <n v="0.52900000000000003"/>
    <n v="1164"/>
    <n v="1387"/>
    <n v="0.83899999999999997"/>
    <n v="678"/>
    <n v="2501"/>
    <n v="3179"/>
    <n v="1756"/>
    <n v="509"/>
    <n v="295"/>
    <n v="950"/>
    <n v="1383"/>
    <n v="8209"/>
  </r>
  <r>
    <x v="2"/>
    <s v="NBA"/>
    <x v="13"/>
    <s v="LAL"/>
    <b v="1"/>
    <n v="72"/>
    <n v="17455"/>
    <x v="70"/>
    <n v="6197"/>
    <n v="0.47199999999999998"/>
    <n v="796"/>
    <n v="2248"/>
    <n v="0.35399999999999998"/>
    <n v="2129"/>
    <n v="3949"/>
    <n v="0.53900000000000003"/>
    <n v="1241"/>
    <n v="1679"/>
    <n v="0.73899999999999999"/>
    <n v="695"/>
    <n v="2490"/>
    <n v="3185"/>
    <n v="1775"/>
    <n v="562"/>
    <n v="386"/>
    <n v="1095"/>
    <n v="1377"/>
    <n v="7887"/>
  </r>
  <r>
    <x v="2"/>
    <s v="NBA"/>
    <x v="14"/>
    <s v="MEM"/>
    <b v="1"/>
    <n v="72"/>
    <n v="17405"/>
    <x v="71"/>
    <n v="6608"/>
    <n v="0.46700000000000003"/>
    <n v="803"/>
    <n v="2258"/>
    <n v="0.35599999999999998"/>
    <n v="2282"/>
    <n v="4350"/>
    <n v="0.52500000000000002"/>
    <n v="1184"/>
    <n v="1536"/>
    <n v="0.77100000000000002"/>
    <n v="803"/>
    <n v="2543"/>
    <n v="3346"/>
    <n v="1938"/>
    <n v="655"/>
    <n v="364"/>
    <n v="957"/>
    <n v="1349"/>
    <n v="8157"/>
  </r>
  <r>
    <x v="2"/>
    <s v="NBA"/>
    <x v="15"/>
    <s v="MIA"/>
    <b v="1"/>
    <n v="72"/>
    <n v="17380"/>
    <x v="72"/>
    <n v="6029"/>
    <n v="0.46800000000000003"/>
    <n v="932"/>
    <n v="2606"/>
    <n v="0.35799999999999998"/>
    <n v="1892"/>
    <n v="3423"/>
    <n v="0.55300000000000005"/>
    <n v="1201"/>
    <n v="1520"/>
    <n v="0.79"/>
    <n v="579"/>
    <n v="2409"/>
    <n v="2988"/>
    <n v="1895"/>
    <n v="569"/>
    <n v="286"/>
    <n v="1013"/>
    <n v="1363"/>
    <n v="7781"/>
  </r>
  <r>
    <x v="2"/>
    <s v="NBA"/>
    <x v="16"/>
    <s v="MIL"/>
    <b v="1"/>
    <n v="72"/>
    <n v="17330"/>
    <x v="73"/>
    <n v="6610"/>
    <n v="0.48699999999999999"/>
    <n v="1038"/>
    <n v="2669"/>
    <n v="0.38900000000000001"/>
    <n v="2183"/>
    <n v="3941"/>
    <n v="0.55400000000000005"/>
    <n v="1169"/>
    <n v="1539"/>
    <n v="0.76"/>
    <n v="741"/>
    <n v="2724"/>
    <n v="3465"/>
    <n v="1834"/>
    <n v="585"/>
    <n v="334"/>
    <n v="995"/>
    <n v="1244"/>
    <n v="8649"/>
  </r>
  <r>
    <x v="2"/>
    <s v="NBA"/>
    <x v="17"/>
    <s v="MIN"/>
    <b v="0"/>
    <n v="72"/>
    <n v="17405"/>
    <x v="74"/>
    <n v="6546"/>
    <n v="0.44800000000000001"/>
    <n v="944"/>
    <n v="2706"/>
    <n v="0.34899999999999998"/>
    <n v="1988"/>
    <n v="3840"/>
    <n v="0.51800000000000002"/>
    <n v="1265"/>
    <n v="1662"/>
    <n v="0.76100000000000001"/>
    <n v="757"/>
    <n v="2376"/>
    <n v="3133"/>
    <n v="1846"/>
    <n v="632"/>
    <n v="398"/>
    <n v="1027"/>
    <n v="1507"/>
    <n v="8073"/>
  </r>
  <r>
    <x v="2"/>
    <s v="NBA"/>
    <x v="18"/>
    <s v="NOP"/>
    <b v="0"/>
    <n v="72"/>
    <n v="17430"/>
    <x v="75"/>
    <n v="6412"/>
    <n v="0.47699999999999998"/>
    <n v="762"/>
    <n v="2190"/>
    <n v="0.34799999999999998"/>
    <n v="2298"/>
    <n v="4222"/>
    <n v="0.54400000000000004"/>
    <n v="1369"/>
    <n v="1878"/>
    <n v="0.72899999999999998"/>
    <n v="845"/>
    <n v="2568"/>
    <n v="3413"/>
    <n v="1872"/>
    <n v="545"/>
    <n v="315"/>
    <n v="1052"/>
    <n v="1295"/>
    <n v="8251"/>
  </r>
  <r>
    <x v="2"/>
    <s v="NBA"/>
    <x v="19"/>
    <s v="NYK"/>
    <b v="1"/>
    <n v="72"/>
    <n v="17430"/>
    <x v="76"/>
    <n v="6225"/>
    <n v="0.45600000000000002"/>
    <n v="847"/>
    <n v="2163"/>
    <n v="0.39200000000000002"/>
    <n v="1992"/>
    <n v="4062"/>
    <n v="0.49"/>
    <n v="1181"/>
    <n v="1506"/>
    <n v="0.78400000000000003"/>
    <n v="696"/>
    <n v="2554"/>
    <n v="3250"/>
    <n v="1541"/>
    <n v="507"/>
    <n v="365"/>
    <n v="932"/>
    <n v="1473"/>
    <n v="7706"/>
  </r>
  <r>
    <x v="2"/>
    <s v="NBA"/>
    <x v="20"/>
    <s v="OKC"/>
    <b v="0"/>
    <n v="72"/>
    <n v="17355"/>
    <x v="77"/>
    <n v="6338"/>
    <n v="0.441"/>
    <n v="857"/>
    <n v="2529"/>
    <n v="0.33900000000000002"/>
    <n v="1938"/>
    <n v="3809"/>
    <n v="0.50900000000000001"/>
    <n v="1113"/>
    <n v="1536"/>
    <n v="0.72499999999999998"/>
    <n v="715"/>
    <n v="2568"/>
    <n v="3283"/>
    <n v="1588"/>
    <n v="504"/>
    <n v="316"/>
    <n v="1162"/>
    <n v="1305"/>
    <n v="7560"/>
  </r>
  <r>
    <x v="2"/>
    <s v="NBA"/>
    <x v="21"/>
    <s v="ORL"/>
    <b v="0"/>
    <n v="72"/>
    <n v="17330"/>
    <x v="78"/>
    <n v="6423"/>
    <n v="0.42899999999999999"/>
    <n v="784"/>
    <n v="2288"/>
    <n v="0.34300000000000003"/>
    <n v="1970"/>
    <n v="4135"/>
    <n v="0.47599999999999998"/>
    <n v="1196"/>
    <n v="1543"/>
    <n v="0.77500000000000002"/>
    <n v="747"/>
    <n v="2525"/>
    <n v="3272"/>
    <n v="1571"/>
    <n v="496"/>
    <n v="318"/>
    <n v="924"/>
    <n v="1237"/>
    <n v="7488"/>
  </r>
  <r>
    <x v="2"/>
    <s v="NBA"/>
    <x v="22"/>
    <s v="PHI"/>
    <b v="1"/>
    <n v="72"/>
    <n v="17430"/>
    <x v="79"/>
    <n v="6257"/>
    <n v="0.47599999999999998"/>
    <n v="811"/>
    <n v="2169"/>
    <n v="0.374"/>
    <n v="2170"/>
    <n v="4088"/>
    <n v="0.53100000000000003"/>
    <n v="1409"/>
    <n v="1836"/>
    <n v="0.76700000000000002"/>
    <n v="722"/>
    <n v="2522"/>
    <n v="3244"/>
    <n v="1706"/>
    <n v="655"/>
    <n v="447"/>
    <n v="1040"/>
    <n v="1456"/>
    <n v="8182"/>
  </r>
  <r>
    <x v="2"/>
    <s v="NBA"/>
    <x v="23"/>
    <s v="PHO"/>
    <b v="1"/>
    <n v="72"/>
    <n v="17480"/>
    <x v="80"/>
    <n v="6357"/>
    <n v="0.49"/>
    <n v="940"/>
    <n v="2490"/>
    <n v="0.378"/>
    <n v="2178"/>
    <n v="3867"/>
    <n v="0.56299999999999994"/>
    <n v="1124"/>
    <n v="1347"/>
    <n v="0.83399999999999996"/>
    <n v="630"/>
    <n v="2462"/>
    <n v="3092"/>
    <n v="1939"/>
    <n v="517"/>
    <n v="312"/>
    <n v="902"/>
    <n v="1374"/>
    <n v="8300"/>
  </r>
  <r>
    <x v="2"/>
    <s v="NBA"/>
    <x v="24"/>
    <s v="POR"/>
    <b v="1"/>
    <n v="72"/>
    <n v="17305"/>
    <x v="66"/>
    <n v="6558"/>
    <n v="0.45300000000000001"/>
    <n v="1132"/>
    <n v="2939"/>
    <n v="0.38500000000000001"/>
    <n v="1841"/>
    <n v="3619"/>
    <n v="0.50900000000000001"/>
    <n v="1282"/>
    <n v="1558"/>
    <n v="0.82299999999999995"/>
    <n v="766"/>
    <n v="2441"/>
    <n v="3207"/>
    <n v="1531"/>
    <n v="496"/>
    <n v="363"/>
    <n v="799"/>
    <n v="1362"/>
    <n v="8360"/>
  </r>
  <r>
    <x v="2"/>
    <s v="NBA"/>
    <x v="25"/>
    <s v="SAC"/>
    <b v="0"/>
    <n v="72"/>
    <n v="17305"/>
    <x v="81"/>
    <n v="6382"/>
    <n v="0.48099999999999998"/>
    <n v="874"/>
    <n v="2400"/>
    <n v="0.36399999999999999"/>
    <n v="2193"/>
    <n v="3982"/>
    <n v="0.55100000000000005"/>
    <n v="1181"/>
    <n v="1585"/>
    <n v="0.745"/>
    <n v="674"/>
    <n v="2307"/>
    <n v="2981"/>
    <n v="1836"/>
    <n v="543"/>
    <n v="358"/>
    <n v="963"/>
    <n v="1400"/>
    <n v="8189"/>
  </r>
  <r>
    <x v="2"/>
    <s v="NBA"/>
    <x v="26"/>
    <s v="SAS"/>
    <b v="0"/>
    <n v="72"/>
    <n v="17480"/>
    <x v="82"/>
    <n v="6518"/>
    <n v="0.46200000000000002"/>
    <n v="716"/>
    <n v="2046"/>
    <n v="0.35"/>
    <n v="2298"/>
    <n v="4472"/>
    <n v="0.51400000000000001"/>
    <n v="1254"/>
    <n v="1584"/>
    <n v="0.79200000000000004"/>
    <n v="669"/>
    <n v="2489"/>
    <n v="3158"/>
    <n v="1759"/>
    <n v="505"/>
    <n v="366"/>
    <n v="821"/>
    <n v="1293"/>
    <n v="7998"/>
  </r>
  <r>
    <x v="2"/>
    <s v="NBA"/>
    <x v="27"/>
    <s v="TOR"/>
    <b v="0"/>
    <n v="72"/>
    <n v="17305"/>
    <x v="83"/>
    <n v="6383"/>
    <n v="0.44800000000000001"/>
    <n v="1041"/>
    <n v="2831"/>
    <n v="0.36799999999999999"/>
    <n v="1818"/>
    <n v="3552"/>
    <n v="0.51200000000000001"/>
    <n v="1252"/>
    <n v="1536"/>
    <n v="0.81499999999999995"/>
    <n v="680"/>
    <n v="2314"/>
    <n v="2994"/>
    <n v="1735"/>
    <n v="618"/>
    <n v="389"/>
    <n v="952"/>
    <n v="1526"/>
    <n v="8011"/>
  </r>
  <r>
    <x v="2"/>
    <s v="NBA"/>
    <x v="28"/>
    <s v="UTA"/>
    <b v="1"/>
    <n v="72"/>
    <n v="17355"/>
    <x v="84"/>
    <n v="6344"/>
    <n v="0.46800000000000003"/>
    <n v="1205"/>
    <n v="3098"/>
    <n v="0.38900000000000001"/>
    <n v="1766"/>
    <n v="3246"/>
    <n v="0.54400000000000004"/>
    <n v="1235"/>
    <n v="1546"/>
    <n v="0.79900000000000004"/>
    <n v="765"/>
    <n v="2709"/>
    <n v="3474"/>
    <n v="1703"/>
    <n v="474"/>
    <n v="371"/>
    <n v="1023"/>
    <n v="1335"/>
    <n v="8382"/>
  </r>
  <r>
    <x v="2"/>
    <s v="NBA"/>
    <x v="29"/>
    <s v="WAS"/>
    <b v="1"/>
    <n v="72"/>
    <n v="17405"/>
    <x v="85"/>
    <n v="6547"/>
    <n v="0.47499999999999998"/>
    <n v="733"/>
    <n v="2088"/>
    <n v="0.35099999999999998"/>
    <n v="2375"/>
    <n v="4459"/>
    <n v="0.53300000000000003"/>
    <n v="1449"/>
    <n v="1884"/>
    <n v="0.76900000000000002"/>
    <n v="697"/>
    <n v="2557"/>
    <n v="3254"/>
    <n v="1835"/>
    <n v="528"/>
    <n v="297"/>
    <n v="1037"/>
    <n v="1555"/>
    <n v="8398"/>
  </r>
  <r>
    <x v="2"/>
    <s v="NBA"/>
    <x v="30"/>
    <s v="NA"/>
    <b v="0"/>
    <n v="72"/>
    <n v="17383"/>
    <x v="86"/>
    <n v="6366"/>
    <n v="0.46600000000000003"/>
    <n v="914"/>
    <n v="2494"/>
    <n v="0.36699999999999999"/>
    <n v="2053"/>
    <n v="3872"/>
    <n v="0.53"/>
    <n v="1222"/>
    <n v="1571"/>
    <n v="0.77800000000000002"/>
    <n v="708"/>
    <n v="2482"/>
    <n v="3190"/>
    <n v="1786"/>
    <n v="545"/>
    <n v="351"/>
    <n v="996"/>
    <n v="1389"/>
    <n v="8071"/>
  </r>
  <r>
    <x v="3"/>
    <s v="NBA"/>
    <x v="0"/>
    <s v="ATL"/>
    <b v="0"/>
    <n v="67"/>
    <n v="16280"/>
    <x v="87"/>
    <n v="6067"/>
    <n v="0.44900000000000001"/>
    <n v="805"/>
    <n v="2416"/>
    <n v="0.33300000000000002"/>
    <n v="1918"/>
    <n v="3651"/>
    <n v="0.52500000000000002"/>
    <n v="1237"/>
    <n v="1566"/>
    <n v="0.79"/>
    <n v="661"/>
    <n v="2237"/>
    <n v="2898"/>
    <n v="1605"/>
    <n v="523"/>
    <n v="341"/>
    <n v="1086"/>
    <n v="1548"/>
    <n v="7488"/>
  </r>
  <r>
    <x v="3"/>
    <s v="NBA"/>
    <x v="1"/>
    <s v="BOS"/>
    <b v="1"/>
    <n v="72"/>
    <n v="17430"/>
    <x v="84"/>
    <n v="6448"/>
    <n v="0.46100000000000002"/>
    <n v="905"/>
    <n v="2487"/>
    <n v="0.36399999999999999"/>
    <n v="2066"/>
    <n v="3961"/>
    <n v="0.52200000000000002"/>
    <n v="1336"/>
    <n v="1668"/>
    <n v="0.80100000000000005"/>
    <n v="768"/>
    <n v="2549"/>
    <n v="3317"/>
    <n v="1655"/>
    <n v="595"/>
    <n v="406"/>
    <n v="995"/>
    <n v="1553"/>
    <n v="8183"/>
  </r>
  <r>
    <x v="3"/>
    <s v="NBA"/>
    <x v="2"/>
    <s v="BRK"/>
    <b v="1"/>
    <n v="72"/>
    <n v="17480"/>
    <x v="88"/>
    <n v="6498"/>
    <n v="0.44800000000000001"/>
    <n v="941"/>
    <n v="2746"/>
    <n v="0.34300000000000003"/>
    <n v="1967"/>
    <n v="3752"/>
    <n v="0.52400000000000002"/>
    <n v="1291"/>
    <n v="1732"/>
    <n v="0.745"/>
    <n v="766"/>
    <n v="2683"/>
    <n v="3449"/>
    <n v="1761"/>
    <n v="464"/>
    <n v="323"/>
    <n v="1099"/>
    <n v="1510"/>
    <n v="8048"/>
  </r>
  <r>
    <x v="3"/>
    <s v="NBA"/>
    <x v="3"/>
    <s v="CHI"/>
    <b v="0"/>
    <n v="65"/>
    <n v="15675"/>
    <x v="89"/>
    <n v="5762"/>
    <n v="0.44700000000000001"/>
    <n v="793"/>
    <n v="2282"/>
    <n v="0.34799999999999998"/>
    <n v="1780"/>
    <n v="3480"/>
    <n v="0.51100000000000001"/>
    <n v="1006"/>
    <n v="1332"/>
    <n v="0.755"/>
    <n v="680"/>
    <n v="2041"/>
    <n v="2721"/>
    <n v="1510"/>
    <n v="652"/>
    <n v="265"/>
    <n v="1005"/>
    <n v="1417"/>
    <n v="6945"/>
  </r>
  <r>
    <x v="3"/>
    <s v="NBA"/>
    <x v="4"/>
    <s v="CHO"/>
    <b v="0"/>
    <n v="65"/>
    <n v="15750"/>
    <x v="90"/>
    <n v="5586"/>
    <n v="0.434"/>
    <n v="785"/>
    <n v="2231"/>
    <n v="0.35199999999999998"/>
    <n v="1640"/>
    <n v="3355"/>
    <n v="0.48899999999999999"/>
    <n v="1052"/>
    <n v="1406"/>
    <n v="0.748"/>
    <n v="715"/>
    <n v="2066"/>
    <n v="2781"/>
    <n v="1549"/>
    <n v="428"/>
    <n v="268"/>
    <n v="949"/>
    <n v="1223"/>
    <n v="6687"/>
  </r>
  <r>
    <x v="3"/>
    <s v="NBA"/>
    <x v="5"/>
    <s v="CLE"/>
    <b v="0"/>
    <n v="65"/>
    <n v="15725"/>
    <x v="91"/>
    <n v="5715"/>
    <n v="0.45800000000000002"/>
    <n v="727"/>
    <n v="2070"/>
    <n v="0.35099999999999998"/>
    <n v="1892"/>
    <n v="3645"/>
    <n v="0.51900000000000002"/>
    <n v="983"/>
    <n v="1296"/>
    <n v="0.75800000000000001"/>
    <n v="704"/>
    <n v="2172"/>
    <n v="2876"/>
    <n v="1500"/>
    <n v="447"/>
    <n v="211"/>
    <n v="1073"/>
    <n v="1188"/>
    <n v="6948"/>
  </r>
  <r>
    <x v="3"/>
    <s v="NBA"/>
    <x v="6"/>
    <s v="DAL"/>
    <b v="1"/>
    <n v="75"/>
    <n v="18175"/>
    <x v="92"/>
    <n v="6772"/>
    <n v="0.46100000000000002"/>
    <n v="1136"/>
    <n v="3095"/>
    <n v="0.36699999999999999"/>
    <n v="1988"/>
    <n v="3677"/>
    <n v="0.54100000000000004"/>
    <n v="1392"/>
    <n v="1787"/>
    <n v="0.77900000000000003"/>
    <n v="791"/>
    <n v="2729"/>
    <n v="3520"/>
    <n v="1849"/>
    <n v="460"/>
    <n v="363"/>
    <n v="953"/>
    <n v="1462"/>
    <n v="8776"/>
  </r>
  <r>
    <x v="3"/>
    <s v="NBA"/>
    <x v="7"/>
    <s v="DEN"/>
    <b v="1"/>
    <n v="73"/>
    <n v="17745"/>
    <x v="93"/>
    <n v="6488"/>
    <n v="0.47299999999999998"/>
    <n v="801"/>
    <n v="2234"/>
    <n v="0.35899999999999999"/>
    <n v="2268"/>
    <n v="4254"/>
    <n v="0.53300000000000003"/>
    <n v="1185"/>
    <n v="1526"/>
    <n v="0.77700000000000002"/>
    <n v="786"/>
    <n v="2436"/>
    <n v="3222"/>
    <n v="1952"/>
    <n v="586"/>
    <n v="337"/>
    <n v="1005"/>
    <n v="1485"/>
    <n v="8124"/>
  </r>
  <r>
    <x v="3"/>
    <s v="NBA"/>
    <x v="8"/>
    <s v="DET"/>
    <b v="0"/>
    <n v="66"/>
    <n v="15965"/>
    <x v="94"/>
    <n v="5658"/>
    <n v="0.45900000000000002"/>
    <n v="791"/>
    <n v="2157"/>
    <n v="0.36699999999999999"/>
    <n v="1804"/>
    <n v="3501"/>
    <n v="0.51500000000000001"/>
    <n v="1097"/>
    <n v="1476"/>
    <n v="0.74299999999999999"/>
    <n v="644"/>
    <n v="2109"/>
    <n v="2753"/>
    <n v="1589"/>
    <n v="490"/>
    <n v="299"/>
    <n v="1008"/>
    <n v="1299"/>
    <n v="7078"/>
  </r>
  <r>
    <x v="3"/>
    <s v="NBA"/>
    <x v="9"/>
    <s v="GSW"/>
    <b v="0"/>
    <n v="65"/>
    <n v="15725"/>
    <x v="95"/>
    <n v="5730"/>
    <n v="0.438"/>
    <n v="678"/>
    <n v="2032"/>
    <n v="0.33400000000000002"/>
    <n v="1832"/>
    <n v="3698"/>
    <n v="0.495"/>
    <n v="1214"/>
    <n v="1511"/>
    <n v="0.80300000000000005"/>
    <n v="647"/>
    <n v="2138"/>
    <n v="2785"/>
    <n v="1663"/>
    <n v="534"/>
    <n v="299"/>
    <n v="969"/>
    <n v="1304"/>
    <n v="6912"/>
  </r>
  <r>
    <x v="3"/>
    <s v="NBA"/>
    <x v="10"/>
    <s v="HOU"/>
    <b v="1"/>
    <n v="72"/>
    <n v="17380"/>
    <x v="96"/>
    <n v="6512"/>
    <n v="0.45100000000000001"/>
    <n v="1126"/>
    <n v="3261"/>
    <n v="0.34499999999999997"/>
    <n v="1810"/>
    <n v="3251"/>
    <n v="0.55700000000000005"/>
    <n v="1484"/>
    <n v="1876"/>
    <n v="0.79100000000000004"/>
    <n v="704"/>
    <n v="2484"/>
    <n v="3188"/>
    <n v="1557"/>
    <n v="627"/>
    <n v="371"/>
    <n v="1057"/>
    <n v="1566"/>
    <n v="8482"/>
  </r>
  <r>
    <x v="3"/>
    <s v="NBA"/>
    <x v="11"/>
    <s v="IND"/>
    <b v="1"/>
    <n v="73"/>
    <n v="17620"/>
    <x v="97"/>
    <n v="6457"/>
    <n v="0.47599999999999998"/>
    <n v="743"/>
    <n v="2046"/>
    <n v="0.36299999999999999"/>
    <n v="2332"/>
    <n v="4411"/>
    <n v="0.52900000000000003"/>
    <n v="1096"/>
    <n v="1393"/>
    <n v="0.78700000000000003"/>
    <n v="636"/>
    <n v="2489"/>
    <n v="3125"/>
    <n v="1888"/>
    <n v="543"/>
    <n v="376"/>
    <n v="967"/>
    <n v="1445"/>
    <n v="7989"/>
  </r>
  <r>
    <x v="3"/>
    <s v="NBA"/>
    <x v="12"/>
    <s v="LAC"/>
    <b v="1"/>
    <n v="72"/>
    <n v="17380"/>
    <x v="98"/>
    <n v="6425"/>
    <n v="0.46600000000000003"/>
    <n v="895"/>
    <n v="2410"/>
    <n v="0.371"/>
    <n v="2097"/>
    <n v="4015"/>
    <n v="0.52200000000000002"/>
    <n v="1498"/>
    <n v="1894"/>
    <n v="0.79100000000000004"/>
    <n v="767"/>
    <n v="2664"/>
    <n v="3431"/>
    <n v="1708"/>
    <n v="511"/>
    <n v="338"/>
    <n v="1051"/>
    <n v="1594"/>
    <n v="8377"/>
  </r>
  <r>
    <x v="3"/>
    <s v="NBA"/>
    <x v="13"/>
    <s v="LAL"/>
    <b v="1"/>
    <n v="71"/>
    <n v="17090"/>
    <x v="99"/>
    <n v="6269"/>
    <n v="0.48"/>
    <n v="782"/>
    <n v="2242"/>
    <n v="0.34899999999999998"/>
    <n v="2224"/>
    <n v="4027"/>
    <n v="0.55200000000000005"/>
    <n v="1260"/>
    <n v="1728"/>
    <n v="0.72899999999999998"/>
    <n v="757"/>
    <n v="2490"/>
    <n v="3247"/>
    <n v="1803"/>
    <n v="612"/>
    <n v="468"/>
    <n v="1077"/>
    <n v="1471"/>
    <n v="8054"/>
  </r>
  <r>
    <x v="3"/>
    <s v="NBA"/>
    <x v="14"/>
    <s v="MEM"/>
    <b v="0"/>
    <n v="73"/>
    <n v="17570"/>
    <x v="59"/>
    <n v="6634"/>
    <n v="0.46800000000000003"/>
    <n v="798"/>
    <n v="2297"/>
    <n v="0.34699999999999998"/>
    <n v="2308"/>
    <n v="4337"/>
    <n v="0.53200000000000003"/>
    <n v="1212"/>
    <n v="1589"/>
    <n v="0.76300000000000001"/>
    <n v="754"/>
    <n v="2643"/>
    <n v="3397"/>
    <n v="1965"/>
    <n v="576"/>
    <n v="398"/>
    <n v="1113"/>
    <n v="1546"/>
    <n v="8222"/>
  </r>
  <r>
    <x v="3"/>
    <s v="NBA"/>
    <x v="15"/>
    <s v="MIA"/>
    <b v="1"/>
    <n v="73"/>
    <n v="17745"/>
    <x v="100"/>
    <n v="6160"/>
    <n v="0.46800000000000003"/>
    <n v="979"/>
    <n v="2584"/>
    <n v="0.379"/>
    <n v="1901"/>
    <n v="3576"/>
    <n v="0.53200000000000003"/>
    <n v="1440"/>
    <n v="1840"/>
    <n v="0.78300000000000003"/>
    <n v="620"/>
    <n v="2619"/>
    <n v="3239"/>
    <n v="1892"/>
    <n v="547"/>
    <n v="332"/>
    <n v="1088"/>
    <n v="1501"/>
    <n v="8179"/>
  </r>
  <r>
    <x v="3"/>
    <s v="NBA"/>
    <x v="16"/>
    <s v="MIL"/>
    <b v="1"/>
    <n v="73"/>
    <n v="17595"/>
    <x v="101"/>
    <n v="6638"/>
    <n v="0.47599999999999998"/>
    <n v="1007"/>
    <n v="2840"/>
    <n v="0.35499999999999998"/>
    <n v="2153"/>
    <n v="3798"/>
    <n v="0.56699999999999995"/>
    <n v="1336"/>
    <n v="1800"/>
    <n v="0.74199999999999999"/>
    <n v="691"/>
    <n v="3083"/>
    <n v="3774"/>
    <n v="1889"/>
    <n v="526"/>
    <n v="429"/>
    <n v="1102"/>
    <n v="1431"/>
    <n v="8663"/>
  </r>
  <r>
    <x v="3"/>
    <s v="NBA"/>
    <x v="17"/>
    <s v="MIN"/>
    <b v="0"/>
    <n v="64"/>
    <n v="15560"/>
    <x v="102"/>
    <n v="5865"/>
    <n v="0.441"/>
    <n v="853"/>
    <n v="2540"/>
    <n v="0.33600000000000002"/>
    <n v="1733"/>
    <n v="3325"/>
    <n v="0.52100000000000002"/>
    <n v="1223"/>
    <n v="1624"/>
    <n v="0.753"/>
    <n v="675"/>
    <n v="2193"/>
    <n v="2868"/>
    <n v="1525"/>
    <n v="555"/>
    <n v="362"/>
    <n v="981"/>
    <n v="1370"/>
    <n v="7248"/>
  </r>
  <r>
    <x v="3"/>
    <s v="NBA"/>
    <x v="18"/>
    <s v="NOP"/>
    <b v="0"/>
    <n v="72"/>
    <n v="17430"/>
    <x v="103"/>
    <n v="6598"/>
    <n v="0.46500000000000002"/>
    <n v="982"/>
    <n v="2656"/>
    <n v="0.37"/>
    <n v="2083"/>
    <n v="3942"/>
    <n v="0.52800000000000002"/>
    <n v="1229"/>
    <n v="1687"/>
    <n v="0.72899999999999998"/>
    <n v="797"/>
    <n v="2551"/>
    <n v="3348"/>
    <n v="1932"/>
    <n v="539"/>
    <n v="358"/>
    <n v="1181"/>
    <n v="1524"/>
    <n v="8341"/>
  </r>
  <r>
    <x v="3"/>
    <s v="NBA"/>
    <x v="19"/>
    <s v="NYK"/>
    <b v="0"/>
    <n v="66"/>
    <n v="15965"/>
    <x v="104"/>
    <n v="5896"/>
    <n v="0.44700000000000001"/>
    <n v="631"/>
    <n v="1872"/>
    <n v="0.33700000000000002"/>
    <n v="2007"/>
    <n v="4024"/>
    <n v="0.499"/>
    <n v="1076"/>
    <n v="1550"/>
    <n v="0.69399999999999995"/>
    <n v="795"/>
    <n v="2274"/>
    <n v="3069"/>
    <n v="1456"/>
    <n v="504"/>
    <n v="313"/>
    <n v="946"/>
    <n v="1464"/>
    <n v="6983"/>
  </r>
  <r>
    <x v="3"/>
    <s v="NBA"/>
    <x v="20"/>
    <s v="OKC"/>
    <b v="1"/>
    <n v="72"/>
    <n v="17430"/>
    <x v="105"/>
    <n v="6156"/>
    <n v="0.46800000000000003"/>
    <n v="770"/>
    <n v="2171"/>
    <n v="0.35499999999999998"/>
    <n v="2109"/>
    <n v="3985"/>
    <n v="0.52900000000000003"/>
    <n v="1422"/>
    <n v="1787"/>
    <n v="0.79600000000000004"/>
    <n v="593"/>
    <n v="2495"/>
    <n v="3088"/>
    <n v="1562"/>
    <n v="550"/>
    <n v="353"/>
    <n v="986"/>
    <n v="1390"/>
    <n v="7950"/>
  </r>
  <r>
    <x v="3"/>
    <s v="NBA"/>
    <x v="21"/>
    <s v="ORL"/>
    <b v="1"/>
    <n v="73"/>
    <n v="17570"/>
    <x v="106"/>
    <n v="6468"/>
    <n v="0.44400000000000001"/>
    <n v="807"/>
    <n v="2354"/>
    <n v="0.34300000000000003"/>
    <n v="2064"/>
    <n v="4114"/>
    <n v="0.502"/>
    <n v="1282"/>
    <n v="1656"/>
    <n v="0.77400000000000002"/>
    <n v="751"/>
    <n v="2498"/>
    <n v="3249"/>
    <n v="1747"/>
    <n v="599"/>
    <n v="396"/>
    <n v="937"/>
    <n v="1336"/>
    <n v="7831"/>
  </r>
  <r>
    <x v="3"/>
    <s v="NBA"/>
    <x v="22"/>
    <s v="PHI"/>
    <b v="1"/>
    <n v="73"/>
    <n v="17595"/>
    <x v="107"/>
    <n v="6417"/>
    <n v="0.46800000000000003"/>
    <n v="848"/>
    <n v="2307"/>
    <n v="0.36799999999999999"/>
    <n v="2152"/>
    <n v="4110"/>
    <n v="0.52400000000000002"/>
    <n v="1236"/>
    <n v="1638"/>
    <n v="0.755"/>
    <n v="764"/>
    <n v="2553"/>
    <n v="3317"/>
    <n v="1884"/>
    <n v="586"/>
    <n v="389"/>
    <n v="1037"/>
    <n v="1529"/>
    <n v="8084"/>
  </r>
  <r>
    <x v="3"/>
    <s v="NBA"/>
    <x v="23"/>
    <s v="PHO"/>
    <b v="0"/>
    <n v="73"/>
    <n v="17595"/>
    <x v="99"/>
    <n v="6429"/>
    <n v="0.46800000000000003"/>
    <n v="831"/>
    <n v="2320"/>
    <n v="0.35799999999999998"/>
    <n v="2175"/>
    <n v="4109"/>
    <n v="0.52900000000000003"/>
    <n v="1451"/>
    <n v="1740"/>
    <n v="0.83399999999999996"/>
    <n v="712"/>
    <n v="2465"/>
    <n v="3177"/>
    <n v="1987"/>
    <n v="559"/>
    <n v="290"/>
    <n v="1077"/>
    <n v="1609"/>
    <n v="8294"/>
  </r>
  <r>
    <x v="3"/>
    <s v="NBA"/>
    <x v="24"/>
    <s v="POR"/>
    <b v="1"/>
    <n v="74"/>
    <n v="17835"/>
    <x v="108"/>
    <n v="6749"/>
    <n v="0.46300000000000002"/>
    <n v="952"/>
    <n v="2525"/>
    <n v="0.377"/>
    <n v="2170"/>
    <n v="4224"/>
    <n v="0.51400000000000001"/>
    <n v="1312"/>
    <n v="1632"/>
    <n v="0.80400000000000005"/>
    <n v="754"/>
    <n v="2599"/>
    <n v="3353"/>
    <n v="1525"/>
    <n v="465"/>
    <n v="451"/>
    <n v="946"/>
    <n v="1606"/>
    <n v="8508"/>
  </r>
  <r>
    <x v="3"/>
    <s v="NBA"/>
    <x v="25"/>
    <s v="SAC"/>
    <b v="0"/>
    <n v="72"/>
    <n v="17455"/>
    <x v="109"/>
    <n v="6364"/>
    <n v="0.46200000000000002"/>
    <n v="914"/>
    <n v="2511"/>
    <n v="0.36399999999999999"/>
    <n v="2029"/>
    <n v="3853"/>
    <n v="0.52700000000000002"/>
    <n v="1127"/>
    <n v="1464"/>
    <n v="0.77"/>
    <n v="695"/>
    <n v="2372"/>
    <n v="3067"/>
    <n v="1713"/>
    <n v="556"/>
    <n v="293"/>
    <n v="1043"/>
    <n v="1595"/>
    <n v="7927"/>
  </r>
  <r>
    <x v="3"/>
    <s v="NBA"/>
    <x v="26"/>
    <s v="SAS"/>
    <b v="0"/>
    <n v="71"/>
    <n v="17215"/>
    <x v="110"/>
    <n v="6350"/>
    <n v="0.47199999999999998"/>
    <n v="760"/>
    <n v="2021"/>
    <n v="0.376"/>
    <n v="2235"/>
    <n v="4329"/>
    <n v="0.51600000000000001"/>
    <n v="1348"/>
    <n v="1664"/>
    <n v="0.81"/>
    <n v="640"/>
    <n v="2530"/>
    <n v="3170"/>
    <n v="1751"/>
    <n v="518"/>
    <n v="390"/>
    <n v="895"/>
    <n v="1377"/>
    <n v="8098"/>
  </r>
  <r>
    <x v="3"/>
    <s v="NBA"/>
    <x v="27"/>
    <s v="TOR"/>
    <b v="1"/>
    <n v="72"/>
    <n v="17380"/>
    <x v="111"/>
    <n v="6331"/>
    <n v="0.45800000000000002"/>
    <n v="995"/>
    <n v="2663"/>
    <n v="0.374"/>
    <n v="1902"/>
    <n v="3668"/>
    <n v="0.51900000000000002"/>
    <n v="1329"/>
    <n v="1670"/>
    <n v="0.79600000000000004"/>
    <n v="685"/>
    <n v="2583"/>
    <n v="3268"/>
    <n v="1816"/>
    <n v="636"/>
    <n v="358"/>
    <n v="1067"/>
    <n v="1559"/>
    <n v="8118"/>
  </r>
  <r>
    <x v="3"/>
    <s v="NBA"/>
    <x v="28"/>
    <s v="UTA"/>
    <b v="1"/>
    <n v="72"/>
    <n v="17355"/>
    <x v="112"/>
    <n v="6130"/>
    <n v="0.47099999999999997"/>
    <n v="963"/>
    <n v="2537"/>
    <n v="0.38"/>
    <n v="1923"/>
    <n v="3593"/>
    <n v="0.53500000000000003"/>
    <n v="1278"/>
    <n v="1641"/>
    <n v="0.77900000000000003"/>
    <n v="656"/>
    <n v="2577"/>
    <n v="3233"/>
    <n v="1615"/>
    <n v="438"/>
    <n v="292"/>
    <n v="1089"/>
    <n v="1468"/>
    <n v="8013"/>
  </r>
  <r>
    <x v="3"/>
    <s v="NBA"/>
    <x v="29"/>
    <s v="WAS"/>
    <b v="0"/>
    <n v="72"/>
    <n v="17355"/>
    <x v="113"/>
    <n v="6544"/>
    <n v="0.45700000000000002"/>
    <n v="864"/>
    <n v="2345"/>
    <n v="0.36799999999999999"/>
    <n v="2126"/>
    <n v="4199"/>
    <n v="0.50600000000000001"/>
    <n v="1394"/>
    <n v="1770"/>
    <n v="0.78800000000000003"/>
    <n v="732"/>
    <n v="2295"/>
    <n v="3027"/>
    <n v="1801"/>
    <n v="574"/>
    <n v="309"/>
    <n v="1020"/>
    <n v="1634"/>
    <n v="8238"/>
  </r>
  <r>
    <x v="3"/>
    <s v="NBA"/>
    <x v="30"/>
    <s v="NA"/>
    <b v="0"/>
    <n v="71"/>
    <n v="17069"/>
    <x v="114"/>
    <n v="6271"/>
    <n v="0.46"/>
    <n v="862"/>
    <n v="2408"/>
    <n v="0.35799999999999998"/>
    <n v="2023"/>
    <n v="3862"/>
    <n v="0.52400000000000002"/>
    <n v="1261"/>
    <n v="1631"/>
    <n v="0.77300000000000002"/>
    <n v="711"/>
    <n v="2454"/>
    <n v="3165"/>
    <n v="1722"/>
    <n v="540"/>
    <n v="346"/>
    <n v="1027"/>
    <n v="1467"/>
    <n v="7893"/>
  </r>
  <r>
    <x v="4"/>
    <s v="NBA"/>
    <x v="0"/>
    <s v="ATL"/>
    <b v="0"/>
    <n v="82"/>
    <n v="19855"/>
    <x v="115"/>
    <n v="7524"/>
    <n v="0.45100000000000001"/>
    <n v="1067"/>
    <n v="3034"/>
    <n v="0.35199999999999998"/>
    <n v="2325"/>
    <n v="4490"/>
    <n v="0.51800000000000002"/>
    <n v="1443"/>
    <n v="1918"/>
    <n v="0.752"/>
    <n v="955"/>
    <n v="2825"/>
    <n v="3780"/>
    <n v="2118"/>
    <n v="675"/>
    <n v="419"/>
    <n v="1397"/>
    <n v="1932"/>
    <n v="9294"/>
  </r>
  <r>
    <x v="4"/>
    <s v="NBA"/>
    <x v="1"/>
    <s v="BOS"/>
    <b v="1"/>
    <n v="82"/>
    <n v="19780"/>
    <x v="116"/>
    <n v="7423"/>
    <n v="0.46500000000000002"/>
    <n v="1032"/>
    <n v="2829"/>
    <n v="0.36499999999999999"/>
    <n v="2419"/>
    <n v="4594"/>
    <n v="0.52700000000000002"/>
    <n v="1282"/>
    <n v="1598"/>
    <n v="0.80200000000000005"/>
    <n v="804"/>
    <n v="2849"/>
    <n v="3653"/>
    <n v="2155"/>
    <n v="706"/>
    <n v="435"/>
    <n v="1052"/>
    <n v="1670"/>
    <n v="9216"/>
  </r>
  <r>
    <x v="4"/>
    <s v="NBA"/>
    <x v="2"/>
    <s v="BRK"/>
    <b v="1"/>
    <n v="82"/>
    <n v="19980"/>
    <x v="117"/>
    <n v="7358"/>
    <n v="0.44900000000000001"/>
    <n v="1047"/>
    <n v="2965"/>
    <n v="0.35299999999999998"/>
    <n v="2254"/>
    <n v="4393"/>
    <n v="0.51300000000000001"/>
    <n v="1555"/>
    <n v="2088"/>
    <n v="0.745"/>
    <n v="900"/>
    <n v="2919"/>
    <n v="3819"/>
    <n v="1954"/>
    <n v="539"/>
    <n v="339"/>
    <n v="1236"/>
    <n v="1763"/>
    <n v="9204"/>
  </r>
  <r>
    <x v="4"/>
    <s v="NBA"/>
    <x v="3"/>
    <s v="CHI"/>
    <b v="0"/>
    <n v="82"/>
    <n v="19905"/>
    <x v="118"/>
    <n v="7205"/>
    <n v="0.45300000000000001"/>
    <n v="745"/>
    <n v="2123"/>
    <n v="0.35099999999999998"/>
    <n v="2521"/>
    <n v="5082"/>
    <n v="0.496"/>
    <n v="1328"/>
    <n v="1695"/>
    <n v="0.78300000000000003"/>
    <n v="718"/>
    <n v="2799"/>
    <n v="3517"/>
    <n v="1796"/>
    <n v="603"/>
    <n v="351"/>
    <n v="1159"/>
    <n v="1663"/>
    <n v="8605"/>
  </r>
  <r>
    <x v="4"/>
    <s v="NBA"/>
    <x v="4"/>
    <s v="CHO"/>
    <b v="0"/>
    <n v="82"/>
    <n v="19830"/>
    <x v="119"/>
    <n v="7362"/>
    <n v="0.44800000000000001"/>
    <n v="977"/>
    <n v="2783"/>
    <n v="0.35099999999999998"/>
    <n v="2320"/>
    <n v="4579"/>
    <n v="0.50700000000000001"/>
    <n v="1510"/>
    <n v="1895"/>
    <n v="0.79700000000000004"/>
    <n v="814"/>
    <n v="2778"/>
    <n v="3592"/>
    <n v="1905"/>
    <n v="591"/>
    <n v="405"/>
    <n v="1001"/>
    <n v="1550"/>
    <n v="9081"/>
  </r>
  <r>
    <x v="4"/>
    <s v="NBA"/>
    <x v="5"/>
    <s v="CLE"/>
    <b v="0"/>
    <n v="82"/>
    <n v="19755"/>
    <x v="120"/>
    <n v="7184"/>
    <n v="0.44400000000000001"/>
    <n v="847"/>
    <n v="2388"/>
    <n v="0.35499999999999998"/>
    <n v="2342"/>
    <n v="4796"/>
    <n v="0.48799999999999999"/>
    <n v="1342"/>
    <n v="1694"/>
    <n v="0.79200000000000004"/>
    <n v="879"/>
    <n v="2619"/>
    <n v="3498"/>
    <n v="1698"/>
    <n v="534"/>
    <n v="195"/>
    <n v="1106"/>
    <n v="1642"/>
    <n v="8567"/>
  </r>
  <r>
    <x v="4"/>
    <s v="NBA"/>
    <x v="6"/>
    <s v="DAL"/>
    <b v="0"/>
    <n v="82"/>
    <n v="19780"/>
    <x v="121"/>
    <n v="7122"/>
    <n v="0.44700000000000001"/>
    <n v="1022"/>
    <n v="3002"/>
    <n v="0.34"/>
    <n v="2160"/>
    <n v="4120"/>
    <n v="0.52400000000000002"/>
    <n v="1541"/>
    <n v="2076"/>
    <n v="0.74199999999999999"/>
    <n v="832"/>
    <n v="2884"/>
    <n v="3716"/>
    <n v="1918"/>
    <n v="533"/>
    <n v="351"/>
    <n v="1167"/>
    <n v="1650"/>
    <n v="8927"/>
  </r>
  <r>
    <x v="4"/>
    <s v="NBA"/>
    <x v="7"/>
    <s v="DEN"/>
    <b v="1"/>
    <n v="82"/>
    <n v="19730"/>
    <x v="122"/>
    <n v="7384"/>
    <n v="0.46600000000000003"/>
    <n v="903"/>
    <n v="2571"/>
    <n v="0.35099999999999998"/>
    <n v="2536"/>
    <n v="4813"/>
    <n v="0.52700000000000002"/>
    <n v="1294"/>
    <n v="1714"/>
    <n v="0.755"/>
    <n v="972"/>
    <n v="2832"/>
    <n v="3804"/>
    <n v="2245"/>
    <n v="634"/>
    <n v="363"/>
    <n v="1102"/>
    <n v="1644"/>
    <n v="9075"/>
  </r>
  <r>
    <x v="4"/>
    <s v="NBA"/>
    <x v="8"/>
    <s v="DET"/>
    <b v="1"/>
    <n v="82"/>
    <n v="19855"/>
    <x v="123"/>
    <n v="7238"/>
    <n v="0.44"/>
    <n v="993"/>
    <n v="2854"/>
    <n v="0.34799999999999998"/>
    <n v="2192"/>
    <n v="4384"/>
    <n v="0.5"/>
    <n v="1415"/>
    <n v="1893"/>
    <n v="0.747"/>
    <n v="936"/>
    <n v="2752"/>
    <n v="3688"/>
    <n v="1845"/>
    <n v="569"/>
    <n v="331"/>
    <n v="1135"/>
    <n v="1811"/>
    <n v="8778"/>
  </r>
  <r>
    <x v="4"/>
    <s v="NBA"/>
    <x v="9"/>
    <s v="GSW"/>
    <b v="1"/>
    <n v="82"/>
    <n v="19805"/>
    <x v="124"/>
    <n v="7361"/>
    <n v="0.49099999999999999"/>
    <n v="1087"/>
    <n v="2824"/>
    <n v="0.38500000000000001"/>
    <n v="2525"/>
    <n v="4537"/>
    <n v="0.55700000000000005"/>
    <n v="1339"/>
    <n v="1672"/>
    <n v="0.80100000000000005"/>
    <n v="797"/>
    <n v="2990"/>
    <n v="3787"/>
    <n v="2413"/>
    <n v="625"/>
    <n v="525"/>
    <n v="1169"/>
    <n v="1757"/>
    <n v="9650"/>
  </r>
  <r>
    <x v="4"/>
    <s v="NBA"/>
    <x v="10"/>
    <s v="HOU"/>
    <b v="1"/>
    <n v="82"/>
    <n v="19830"/>
    <x v="125"/>
    <n v="7163"/>
    <n v="0.44900000000000001"/>
    <n v="1323"/>
    <n v="3721"/>
    <n v="0.35599999999999998"/>
    <n v="1895"/>
    <n v="3442"/>
    <n v="0.55100000000000005"/>
    <n v="1582"/>
    <n v="2001"/>
    <n v="0.79100000000000004"/>
    <n v="836"/>
    <n v="2613"/>
    <n v="3449"/>
    <n v="1741"/>
    <n v="700"/>
    <n v="405"/>
    <n v="1094"/>
    <n v="1803"/>
    <n v="9341"/>
  </r>
  <r>
    <x v="4"/>
    <s v="NBA"/>
    <x v="11"/>
    <s v="IND"/>
    <b v="1"/>
    <n v="82"/>
    <n v="19705"/>
    <x v="126"/>
    <n v="7135"/>
    <n v="0.47499999999999998"/>
    <n v="779"/>
    <n v="2081"/>
    <n v="0.374"/>
    <n v="2611"/>
    <n v="5054"/>
    <n v="0.51700000000000002"/>
    <n v="1298"/>
    <n v="1727"/>
    <n v="0.752"/>
    <n v="762"/>
    <n v="2766"/>
    <n v="3528"/>
    <n v="2128"/>
    <n v="713"/>
    <n v="404"/>
    <n v="1122"/>
    <n v="1594"/>
    <n v="8857"/>
  </r>
  <r>
    <x v="4"/>
    <s v="NBA"/>
    <x v="12"/>
    <s v="LAC"/>
    <b v="1"/>
    <n v="82"/>
    <n v="19830"/>
    <x v="127"/>
    <n v="7178"/>
    <n v="0.47099999999999997"/>
    <n v="821"/>
    <n v="2118"/>
    <n v="0.38800000000000001"/>
    <n v="2563"/>
    <n v="5060"/>
    <n v="0.50700000000000001"/>
    <n v="1853"/>
    <n v="2340"/>
    <n v="0.79200000000000004"/>
    <n v="796"/>
    <n v="2936"/>
    <n v="3732"/>
    <n v="1970"/>
    <n v="561"/>
    <n v="385"/>
    <n v="1193"/>
    <n v="1913"/>
    <n v="9442"/>
  </r>
  <r>
    <x v="4"/>
    <s v="NBA"/>
    <x v="13"/>
    <s v="LAL"/>
    <b v="0"/>
    <n v="82"/>
    <n v="19780"/>
    <x v="128"/>
    <n v="7425"/>
    <n v="0.47"/>
    <n v="847"/>
    <n v="2541"/>
    <n v="0.33300000000000002"/>
    <n v="2644"/>
    <n v="4884"/>
    <n v="0.54100000000000004"/>
    <n v="1336"/>
    <n v="1910"/>
    <n v="0.69899999999999995"/>
    <n v="835"/>
    <n v="2985"/>
    <n v="3820"/>
    <n v="2096"/>
    <n v="618"/>
    <n v="440"/>
    <n v="1284"/>
    <n v="1701"/>
    <n v="9165"/>
  </r>
  <r>
    <x v="4"/>
    <s v="NBA"/>
    <x v="14"/>
    <s v="MEM"/>
    <b v="0"/>
    <n v="82"/>
    <n v="19880"/>
    <x v="129"/>
    <n v="6924"/>
    <n v="0.45"/>
    <n v="811"/>
    <n v="2368"/>
    <n v="0.34200000000000003"/>
    <n v="2302"/>
    <n v="4556"/>
    <n v="0.505"/>
    <n v="1453"/>
    <n v="1882"/>
    <n v="0.77200000000000002"/>
    <n v="723"/>
    <n v="2703"/>
    <n v="3426"/>
    <n v="1963"/>
    <n v="684"/>
    <n v="448"/>
    <n v="1147"/>
    <n v="1801"/>
    <n v="8490"/>
  </r>
  <r>
    <x v="4"/>
    <s v="NBA"/>
    <x v="15"/>
    <s v="MIA"/>
    <b v="0"/>
    <n v="82"/>
    <n v="19730"/>
    <x v="130"/>
    <n v="7218"/>
    <n v="0.45"/>
    <n v="928"/>
    <n v="2658"/>
    <n v="0.34899999999999998"/>
    <n v="2323"/>
    <n v="4560"/>
    <n v="0.50900000000000001"/>
    <n v="1238"/>
    <n v="1782"/>
    <n v="0.69499999999999995"/>
    <n v="921"/>
    <n v="2879"/>
    <n v="3800"/>
    <n v="1991"/>
    <n v="627"/>
    <n v="448"/>
    <n v="1208"/>
    <n v="1712"/>
    <n v="8668"/>
  </r>
  <r>
    <x v="4"/>
    <s v="NBA"/>
    <x v="16"/>
    <s v="MIL"/>
    <b v="1"/>
    <n v="82"/>
    <n v="19780"/>
    <x v="131"/>
    <n v="7471"/>
    <n v="0.47599999999999998"/>
    <n v="1105"/>
    <n v="3134"/>
    <n v="0.35299999999999998"/>
    <n v="2450"/>
    <n v="4337"/>
    <n v="0.56499999999999995"/>
    <n v="1471"/>
    <n v="1904"/>
    <n v="0.77300000000000002"/>
    <n v="762"/>
    <n v="3316"/>
    <n v="4078"/>
    <n v="2136"/>
    <n v="615"/>
    <n v="486"/>
    <n v="1137"/>
    <n v="1608"/>
    <n v="9686"/>
  </r>
  <r>
    <x v="4"/>
    <s v="NBA"/>
    <x v="17"/>
    <s v="MIN"/>
    <b v="0"/>
    <n v="82"/>
    <n v="19830"/>
    <x v="132"/>
    <n v="7483"/>
    <n v="0.45600000000000002"/>
    <n v="827"/>
    <n v="2357"/>
    <n v="0.35099999999999998"/>
    <n v="2586"/>
    <n v="5126"/>
    <n v="0.504"/>
    <n v="1570"/>
    <n v="1995"/>
    <n v="0.78700000000000003"/>
    <n v="923"/>
    <n v="2750"/>
    <n v="3673"/>
    <n v="2018"/>
    <n v="683"/>
    <n v="411"/>
    <n v="1074"/>
    <n v="1664"/>
    <n v="9223"/>
  </r>
  <r>
    <x v="4"/>
    <s v="NBA"/>
    <x v="18"/>
    <s v="NOP"/>
    <b v="0"/>
    <n v="82"/>
    <n v="19755"/>
    <x v="50"/>
    <n v="7563"/>
    <n v="0.47299999999999998"/>
    <n v="842"/>
    <n v="2449"/>
    <n v="0.34399999999999997"/>
    <n v="2739"/>
    <n v="5114"/>
    <n v="0.53600000000000003"/>
    <n v="1462"/>
    <n v="1921"/>
    <n v="0.76100000000000001"/>
    <n v="909"/>
    <n v="2969"/>
    <n v="3878"/>
    <n v="2216"/>
    <n v="610"/>
    <n v="441"/>
    <n v="1215"/>
    <n v="1732"/>
    <n v="9466"/>
  </r>
  <r>
    <x v="4"/>
    <s v="NBA"/>
    <x v="19"/>
    <s v="NYK"/>
    <b v="0"/>
    <n v="82"/>
    <n v="19780"/>
    <x v="133"/>
    <n v="7241"/>
    <n v="0.433"/>
    <n v="823"/>
    <n v="2421"/>
    <n v="0.34"/>
    <n v="2311"/>
    <n v="4820"/>
    <n v="0.47899999999999998"/>
    <n v="1484"/>
    <n v="1956"/>
    <n v="0.75900000000000001"/>
    <n v="857"/>
    <n v="2811"/>
    <n v="3668"/>
    <n v="1646"/>
    <n v="557"/>
    <n v="422"/>
    <n v="1151"/>
    <n v="1713"/>
    <n v="8575"/>
  </r>
  <r>
    <x v="4"/>
    <s v="NBA"/>
    <x v="20"/>
    <s v="OKC"/>
    <b v="1"/>
    <n v="82"/>
    <n v="19855"/>
    <x v="134"/>
    <n v="7706"/>
    <n v="0.45400000000000001"/>
    <n v="932"/>
    <n v="2677"/>
    <n v="0.34799999999999998"/>
    <n v="2565"/>
    <n v="5029"/>
    <n v="0.51"/>
    <n v="1461"/>
    <n v="2049"/>
    <n v="0.71299999999999997"/>
    <n v="1031"/>
    <n v="2911"/>
    <n v="3942"/>
    <n v="1917"/>
    <n v="766"/>
    <n v="425"/>
    <n v="1145"/>
    <n v="1839"/>
    <n v="9387"/>
  </r>
  <r>
    <x v="4"/>
    <s v="NBA"/>
    <x v="21"/>
    <s v="ORL"/>
    <b v="1"/>
    <n v="82"/>
    <n v="19780"/>
    <x v="135"/>
    <n v="7307"/>
    <n v="0.45400000000000001"/>
    <n v="937"/>
    <n v="2633"/>
    <n v="0.35599999999999998"/>
    <n v="2379"/>
    <n v="4674"/>
    <n v="0.50900000000000001"/>
    <n v="1231"/>
    <n v="1575"/>
    <n v="0.78200000000000003"/>
    <n v="822"/>
    <n v="2902"/>
    <n v="3724"/>
    <n v="2095"/>
    <n v="543"/>
    <n v="445"/>
    <n v="1082"/>
    <n v="1526"/>
    <n v="8800"/>
  </r>
  <r>
    <x v="4"/>
    <s v="NBA"/>
    <x v="22"/>
    <s v="PHI"/>
    <b v="1"/>
    <n v="82"/>
    <n v="19805"/>
    <x v="136"/>
    <n v="7233"/>
    <n v="0.47099999999999997"/>
    <n v="889"/>
    <n v="2474"/>
    <n v="0.35899999999999999"/>
    <n v="2518"/>
    <n v="4759"/>
    <n v="0.52900000000000003"/>
    <n v="1742"/>
    <n v="2258"/>
    <n v="0.77100000000000002"/>
    <n v="892"/>
    <n v="3025"/>
    <n v="3917"/>
    <n v="2207"/>
    <n v="606"/>
    <n v="432"/>
    <n v="1223"/>
    <n v="1745"/>
    <n v="9445"/>
  </r>
  <r>
    <x v="4"/>
    <s v="NBA"/>
    <x v="23"/>
    <s v="PHO"/>
    <b v="0"/>
    <n v="82"/>
    <n v="19880"/>
    <x v="137"/>
    <n v="7164"/>
    <n v="0.45900000000000002"/>
    <n v="790"/>
    <n v="2400"/>
    <n v="0.32900000000000001"/>
    <n v="2499"/>
    <n v="4764"/>
    <n v="0.52500000000000002"/>
    <n v="1447"/>
    <n v="1858"/>
    <n v="0.77900000000000003"/>
    <n v="748"/>
    <n v="2563"/>
    <n v="3311"/>
    <n v="1957"/>
    <n v="735"/>
    <n v="418"/>
    <n v="1279"/>
    <n v="1932"/>
    <n v="8815"/>
  </r>
  <r>
    <x v="4"/>
    <s v="NBA"/>
    <x v="24"/>
    <s v="POR"/>
    <b v="1"/>
    <n v="82"/>
    <n v="19855"/>
    <x v="138"/>
    <n v="7427"/>
    <n v="0.46700000000000003"/>
    <n v="904"/>
    <n v="2520"/>
    <n v="0.35899999999999999"/>
    <n v="2566"/>
    <n v="4907"/>
    <n v="0.52300000000000002"/>
    <n v="1558"/>
    <n v="1914"/>
    <n v="0.81399999999999995"/>
    <n v="967"/>
    <n v="2968"/>
    <n v="3935"/>
    <n v="1887"/>
    <n v="546"/>
    <n v="413"/>
    <n v="1135"/>
    <n v="1669"/>
    <n v="9402"/>
  </r>
  <r>
    <x v="4"/>
    <s v="NBA"/>
    <x v="25"/>
    <s v="SAC"/>
    <b v="0"/>
    <n v="82"/>
    <n v="19730"/>
    <x v="139"/>
    <n v="7637"/>
    <n v="0.46400000000000002"/>
    <n v="927"/>
    <n v="2455"/>
    <n v="0.378"/>
    <n v="2614"/>
    <n v="5182"/>
    <n v="0.504"/>
    <n v="1354"/>
    <n v="1865"/>
    <n v="0.72599999999999998"/>
    <n v="906"/>
    <n v="2819"/>
    <n v="3725"/>
    <n v="2083"/>
    <n v="679"/>
    <n v="363"/>
    <n v="1095"/>
    <n v="1751"/>
    <n v="9363"/>
  </r>
  <r>
    <x v="4"/>
    <s v="NBA"/>
    <x v="26"/>
    <s v="SAS"/>
    <b v="1"/>
    <n v="82"/>
    <n v="19805"/>
    <x v="140"/>
    <n v="7248"/>
    <n v="0.47799999999999998"/>
    <n v="812"/>
    <n v="2071"/>
    <n v="0.39200000000000002"/>
    <n v="2656"/>
    <n v="5177"/>
    <n v="0.51300000000000001"/>
    <n v="1408"/>
    <n v="1720"/>
    <n v="0.81899999999999995"/>
    <n v="757"/>
    <n v="2910"/>
    <n v="3667"/>
    <n v="2013"/>
    <n v="501"/>
    <n v="386"/>
    <n v="992"/>
    <n v="1487"/>
    <n v="9156"/>
  </r>
  <r>
    <x v="4"/>
    <s v="NBA"/>
    <x v="27"/>
    <s v="TOR"/>
    <b v="1"/>
    <n v="82"/>
    <n v="19880"/>
    <x v="1"/>
    <n v="7305"/>
    <n v="0.47399999999999998"/>
    <n v="1015"/>
    <n v="2771"/>
    <n v="0.36599999999999999"/>
    <n v="2445"/>
    <n v="4534"/>
    <n v="0.53900000000000003"/>
    <n v="1449"/>
    <n v="1803"/>
    <n v="0.80400000000000005"/>
    <n v="786"/>
    <n v="2920"/>
    <n v="3706"/>
    <n v="2085"/>
    <n v="680"/>
    <n v="437"/>
    <n v="1150"/>
    <n v="1724"/>
    <n v="9384"/>
  </r>
  <r>
    <x v="4"/>
    <s v="NBA"/>
    <x v="28"/>
    <s v="UTA"/>
    <b v="1"/>
    <n v="82"/>
    <n v="19755"/>
    <x v="141"/>
    <n v="7082"/>
    <n v="0.46800000000000003"/>
    <n v="993"/>
    <n v="2789"/>
    <n v="0.35599999999999998"/>
    <n v="2321"/>
    <n v="4293"/>
    <n v="0.54100000000000004"/>
    <n v="1540"/>
    <n v="2092"/>
    <n v="0.73599999999999999"/>
    <n v="820"/>
    <n v="2981"/>
    <n v="3801"/>
    <n v="2133"/>
    <n v="663"/>
    <n v="483"/>
    <n v="1240"/>
    <n v="1728"/>
    <n v="9161"/>
  </r>
  <r>
    <x v="4"/>
    <s v="NBA"/>
    <x v="29"/>
    <s v="WAS"/>
    <b v="0"/>
    <n v="82"/>
    <n v="19930"/>
    <x v="27"/>
    <n v="7387"/>
    <n v="0.46800000000000003"/>
    <n v="930"/>
    <n v="2731"/>
    <n v="0.34100000000000003"/>
    <n v="2526"/>
    <n v="4656"/>
    <n v="0.54300000000000004"/>
    <n v="1508"/>
    <n v="1963"/>
    <n v="0.76800000000000002"/>
    <n v="794"/>
    <n v="2679"/>
    <n v="3473"/>
    <n v="2154"/>
    <n v="683"/>
    <n v="379"/>
    <n v="1154"/>
    <n v="1701"/>
    <n v="9350"/>
  </r>
  <r>
    <x v="4"/>
    <s v="NBA"/>
    <x v="30"/>
    <s v="NA"/>
    <b v="0"/>
    <n v="82"/>
    <n v="19815"/>
    <x v="142"/>
    <n v="7315"/>
    <n v="0.46100000000000002"/>
    <n v="932"/>
    <n v="2625"/>
    <n v="0.35499999999999998"/>
    <n v="2437"/>
    <n v="4691"/>
    <n v="0.52"/>
    <n v="1450"/>
    <n v="1892"/>
    <n v="0.76600000000000001"/>
    <n v="848"/>
    <n v="2855"/>
    <n v="3704"/>
    <n v="2016"/>
    <n v="626"/>
    <n v="406"/>
    <n v="1155"/>
    <n v="1714"/>
    <n v="9119"/>
  </r>
  <r>
    <x v="5"/>
    <s v="NBA"/>
    <x v="0"/>
    <s v="ATL"/>
    <b v="0"/>
    <n v="82"/>
    <n v="19705"/>
    <x v="143"/>
    <n v="7015"/>
    <n v="0.44600000000000001"/>
    <n v="917"/>
    <n v="2544"/>
    <n v="0.36"/>
    <n v="2213"/>
    <n v="4471"/>
    <n v="0.495"/>
    <n v="1298"/>
    <n v="1654"/>
    <n v="0.78500000000000003"/>
    <n v="743"/>
    <n v="2693"/>
    <n v="3436"/>
    <n v="1946"/>
    <n v="638"/>
    <n v="348"/>
    <n v="1276"/>
    <n v="1606"/>
    <n v="8475"/>
  </r>
  <r>
    <x v="5"/>
    <s v="NBA"/>
    <x v="1"/>
    <s v="BOS"/>
    <b v="1"/>
    <n v="82"/>
    <n v="19805"/>
    <x v="47"/>
    <n v="6975"/>
    <n v="0.45"/>
    <n v="939"/>
    <n v="2492"/>
    <n v="0.377"/>
    <n v="2202"/>
    <n v="4483"/>
    <n v="0.49099999999999999"/>
    <n v="1308"/>
    <n v="1697"/>
    <n v="0.77100000000000002"/>
    <n v="767"/>
    <n v="2878"/>
    <n v="3645"/>
    <n v="1842"/>
    <n v="604"/>
    <n v="373"/>
    <n v="1149"/>
    <n v="1618"/>
    <n v="8529"/>
  </r>
  <r>
    <x v="5"/>
    <s v="NBA"/>
    <x v="2"/>
    <s v="BRK"/>
    <b v="0"/>
    <n v="82"/>
    <n v="19855"/>
    <x v="144"/>
    <n v="7114"/>
    <n v="0.441"/>
    <n v="1041"/>
    <n v="2924"/>
    <n v="0.35599999999999998"/>
    <n v="2095"/>
    <n v="4190"/>
    <n v="0.5"/>
    <n v="1428"/>
    <n v="1850"/>
    <n v="0.77200000000000002"/>
    <n v="792"/>
    <n v="2852"/>
    <n v="3644"/>
    <n v="1941"/>
    <n v="512"/>
    <n v="390"/>
    <n v="1245"/>
    <n v="1688"/>
    <n v="8741"/>
  </r>
  <r>
    <x v="5"/>
    <s v="NBA"/>
    <x v="3"/>
    <s v="CHI"/>
    <b v="0"/>
    <n v="82"/>
    <n v="19855"/>
    <x v="145"/>
    <n v="7285"/>
    <n v="0.435"/>
    <n v="906"/>
    <n v="2549"/>
    <n v="0.35499999999999998"/>
    <n v="2264"/>
    <n v="4736"/>
    <n v="0.47799999999999998"/>
    <n v="1194"/>
    <n v="1574"/>
    <n v="0.75900000000000001"/>
    <n v="790"/>
    <n v="2873"/>
    <n v="3663"/>
    <n v="1923"/>
    <n v="626"/>
    <n v="289"/>
    <n v="1147"/>
    <n v="1571"/>
    <n v="8440"/>
  </r>
  <r>
    <x v="5"/>
    <s v="NBA"/>
    <x v="4"/>
    <s v="CHO"/>
    <b v="0"/>
    <n v="82"/>
    <n v="19780"/>
    <x v="146"/>
    <n v="7106"/>
    <n v="0.45"/>
    <n v="824"/>
    <n v="2233"/>
    <n v="0.36899999999999999"/>
    <n v="2373"/>
    <n v="4873"/>
    <n v="0.48699999999999999"/>
    <n v="1656"/>
    <n v="2216"/>
    <n v="0.747"/>
    <n v="827"/>
    <n v="2901"/>
    <n v="3728"/>
    <n v="1770"/>
    <n v="559"/>
    <n v="373"/>
    <n v="1041"/>
    <n v="1409"/>
    <n v="8874"/>
  </r>
  <r>
    <x v="5"/>
    <s v="NBA"/>
    <x v="5"/>
    <s v="CLE"/>
    <b v="1"/>
    <n v="82"/>
    <n v="19730"/>
    <x v="147"/>
    <n v="6950"/>
    <n v="0.47599999999999998"/>
    <n v="981"/>
    <n v="2636"/>
    <n v="0.372"/>
    <n v="2330"/>
    <n v="4314"/>
    <n v="0.54"/>
    <n v="1488"/>
    <n v="1909"/>
    <n v="0.77900000000000003"/>
    <n v="694"/>
    <n v="2761"/>
    <n v="3455"/>
    <n v="1916"/>
    <n v="582"/>
    <n v="312"/>
    <n v="1126"/>
    <n v="1524"/>
    <n v="9091"/>
  </r>
  <r>
    <x v="5"/>
    <s v="NBA"/>
    <x v="6"/>
    <s v="DAL"/>
    <b v="0"/>
    <n v="82"/>
    <n v="19805"/>
    <x v="148"/>
    <n v="7042"/>
    <n v="0.44400000000000001"/>
    <n v="967"/>
    <n v="2688"/>
    <n v="0.36"/>
    <n v="2161"/>
    <n v="4354"/>
    <n v="0.496"/>
    <n v="1167"/>
    <n v="1530"/>
    <n v="0.76300000000000001"/>
    <n v="666"/>
    <n v="2717"/>
    <n v="3383"/>
    <n v="1858"/>
    <n v="578"/>
    <n v="310"/>
    <n v="1008"/>
    <n v="1578"/>
    <n v="8390"/>
  </r>
  <r>
    <x v="5"/>
    <s v="NBA"/>
    <x v="7"/>
    <s v="DEN"/>
    <b v="0"/>
    <n v="82"/>
    <n v="19880"/>
    <x v="149"/>
    <n v="7102"/>
    <n v="0.47"/>
    <n v="940"/>
    <n v="2536"/>
    <n v="0.371"/>
    <n v="2398"/>
    <n v="4566"/>
    <n v="0.52500000000000002"/>
    <n v="1404"/>
    <n v="1830"/>
    <n v="0.76700000000000002"/>
    <n v="902"/>
    <n v="2748"/>
    <n v="3650"/>
    <n v="2059"/>
    <n v="627"/>
    <n v="404"/>
    <n v="1227"/>
    <n v="1533"/>
    <n v="9020"/>
  </r>
  <r>
    <x v="5"/>
    <s v="NBA"/>
    <x v="8"/>
    <s v="DET"/>
    <b v="0"/>
    <n v="82"/>
    <n v="19805"/>
    <x v="150"/>
    <n v="7129"/>
    <n v="0.45"/>
    <n v="886"/>
    <n v="2373"/>
    <n v="0.373"/>
    <n v="2322"/>
    <n v="4756"/>
    <n v="0.48799999999999999"/>
    <n v="1207"/>
    <n v="1621"/>
    <n v="0.745"/>
    <n v="830"/>
    <n v="2756"/>
    <n v="3586"/>
    <n v="1868"/>
    <n v="628"/>
    <n v="317"/>
    <n v="1103"/>
    <n v="1508"/>
    <n v="8509"/>
  </r>
  <r>
    <x v="5"/>
    <s v="NBA"/>
    <x v="9"/>
    <s v="GSW"/>
    <b v="1"/>
    <n v="82"/>
    <n v="19730"/>
    <x v="151"/>
    <n v="6981"/>
    <n v="0.503"/>
    <n v="926"/>
    <n v="2370"/>
    <n v="0.39100000000000001"/>
    <n v="2583"/>
    <n v="4611"/>
    <n v="0.56000000000000005"/>
    <n v="1360"/>
    <n v="1668"/>
    <n v="0.81499999999999995"/>
    <n v="691"/>
    <n v="2877"/>
    <n v="3568"/>
    <n v="2402"/>
    <n v="656"/>
    <n v="612"/>
    <n v="1267"/>
    <n v="1607"/>
    <n v="9304"/>
  </r>
  <r>
    <x v="5"/>
    <s v="NBA"/>
    <x v="10"/>
    <s v="HOU"/>
    <b v="1"/>
    <n v="82"/>
    <n v="19755"/>
    <x v="152"/>
    <n v="6906"/>
    <n v="0.46"/>
    <n v="1256"/>
    <n v="3470"/>
    <n v="0.36199999999999999"/>
    <n v="1918"/>
    <n v="3436"/>
    <n v="0.55800000000000005"/>
    <n v="1609"/>
    <n v="2061"/>
    <n v="0.78100000000000003"/>
    <n v="739"/>
    <n v="2825"/>
    <n v="3564"/>
    <n v="1767"/>
    <n v="699"/>
    <n v="392"/>
    <n v="1135"/>
    <n v="1597"/>
    <n v="9213"/>
  </r>
  <r>
    <x v="5"/>
    <s v="NBA"/>
    <x v="11"/>
    <s v="IND"/>
    <b v="1"/>
    <n v="82"/>
    <n v="19755"/>
    <x v="153"/>
    <n v="7083"/>
    <n v="0.47199999999999998"/>
    <n v="741"/>
    <n v="2010"/>
    <n v="0.36899999999999999"/>
    <n v="2604"/>
    <n v="5073"/>
    <n v="0.51300000000000001"/>
    <n v="1225"/>
    <n v="1573"/>
    <n v="0.77900000000000003"/>
    <n v="788"/>
    <n v="2684"/>
    <n v="3472"/>
    <n v="1819"/>
    <n v="721"/>
    <n v="340"/>
    <n v="1089"/>
    <n v="1544"/>
    <n v="8656"/>
  </r>
  <r>
    <x v="5"/>
    <s v="NBA"/>
    <x v="12"/>
    <s v="LAC"/>
    <b v="0"/>
    <n v="82"/>
    <n v="19705"/>
    <x v="154"/>
    <n v="7004"/>
    <n v="0.47099999999999997"/>
    <n v="777"/>
    <n v="2196"/>
    <n v="0.35399999999999998"/>
    <n v="2525"/>
    <n v="4808"/>
    <n v="0.52500000000000002"/>
    <n v="1556"/>
    <n v="2095"/>
    <n v="0.74299999999999999"/>
    <n v="832"/>
    <n v="2766"/>
    <n v="3598"/>
    <n v="1832"/>
    <n v="628"/>
    <n v="373"/>
    <n v="1204"/>
    <n v="1638"/>
    <n v="8937"/>
  </r>
  <r>
    <x v="5"/>
    <s v="NBA"/>
    <x v="13"/>
    <s v="LAL"/>
    <b v="0"/>
    <n v="82"/>
    <n v="19905"/>
    <x v="149"/>
    <n v="7248"/>
    <n v="0.46100000000000002"/>
    <n v="822"/>
    <n v="2384"/>
    <n v="0.34499999999999997"/>
    <n v="2516"/>
    <n v="4864"/>
    <n v="0.51700000000000002"/>
    <n v="1364"/>
    <n v="1910"/>
    <n v="0.71399999999999997"/>
    <n v="876"/>
    <n v="2927"/>
    <n v="3803"/>
    <n v="1949"/>
    <n v="633"/>
    <n v="388"/>
    <n v="1295"/>
    <n v="1736"/>
    <n v="8862"/>
  </r>
  <r>
    <x v="5"/>
    <s v="NBA"/>
    <x v="14"/>
    <s v="MEM"/>
    <b v="0"/>
    <n v="82"/>
    <n v="19705"/>
    <x v="155"/>
    <n v="6788"/>
    <n v="0.44400000000000001"/>
    <n v="758"/>
    <n v="2152"/>
    <n v="0.35199999999999998"/>
    <n v="2255"/>
    <n v="4636"/>
    <n v="0.48599999999999999"/>
    <n v="1361"/>
    <n v="1732"/>
    <n v="0.78600000000000003"/>
    <n v="779"/>
    <n v="2544"/>
    <n v="3323"/>
    <n v="1767"/>
    <n v="613"/>
    <n v="396"/>
    <n v="1227"/>
    <n v="1900"/>
    <n v="8145"/>
  </r>
  <r>
    <x v="5"/>
    <s v="NBA"/>
    <x v="15"/>
    <s v="MIA"/>
    <b v="1"/>
    <n v="82"/>
    <n v="19930"/>
    <x v="156"/>
    <n v="6997"/>
    <n v="0.45500000000000002"/>
    <n v="903"/>
    <n v="2506"/>
    <n v="0.36"/>
    <n v="2281"/>
    <n v="4491"/>
    <n v="0.50800000000000001"/>
    <n v="1209"/>
    <n v="1601"/>
    <n v="0.755"/>
    <n v="763"/>
    <n v="2801"/>
    <n v="3564"/>
    <n v="1862"/>
    <n v="620"/>
    <n v="437"/>
    <n v="1179"/>
    <n v="1648"/>
    <n v="8480"/>
  </r>
  <r>
    <x v="5"/>
    <s v="NBA"/>
    <x v="16"/>
    <s v="MIL"/>
    <b v="1"/>
    <n v="82"/>
    <n v="19830"/>
    <x v="157"/>
    <n v="6807"/>
    <n v="0.47799999999999998"/>
    <n v="718"/>
    <n v="2024"/>
    <n v="0.35499999999999998"/>
    <n v="2539"/>
    <n v="4783"/>
    <n v="0.53100000000000003"/>
    <n v="1499"/>
    <n v="1915"/>
    <n v="0.78300000000000003"/>
    <n v="688"/>
    <n v="2579"/>
    <n v="3267"/>
    <n v="1905"/>
    <n v="722"/>
    <n v="443"/>
    <n v="1134"/>
    <n v="1752"/>
    <n v="8731"/>
  </r>
  <r>
    <x v="5"/>
    <s v="NBA"/>
    <x v="17"/>
    <s v="MIN"/>
    <b v="1"/>
    <n v="82"/>
    <n v="19805"/>
    <x v="158"/>
    <n v="7063"/>
    <n v="0.47599999999999998"/>
    <n v="658"/>
    <n v="1845"/>
    <n v="0.35699999999999998"/>
    <n v="2707"/>
    <n v="5218"/>
    <n v="0.51900000000000002"/>
    <n v="1592"/>
    <n v="1980"/>
    <n v="0.80400000000000005"/>
    <n v="848"/>
    <n v="2593"/>
    <n v="3441"/>
    <n v="1861"/>
    <n v="689"/>
    <n v="345"/>
    <n v="1021"/>
    <n v="1495"/>
    <n v="8980"/>
  </r>
  <r>
    <x v="5"/>
    <s v="NBA"/>
    <x v="18"/>
    <s v="NOP"/>
    <b v="1"/>
    <n v="82"/>
    <n v="19955"/>
    <x v="159"/>
    <n v="7241"/>
    <n v="0.48299999999999998"/>
    <n v="837"/>
    <n v="2312"/>
    <n v="0.36199999999999999"/>
    <n v="2663"/>
    <n v="4929"/>
    <n v="0.54"/>
    <n v="1324"/>
    <n v="1716"/>
    <n v="0.77200000000000002"/>
    <n v="712"/>
    <n v="2924"/>
    <n v="3636"/>
    <n v="2195"/>
    <n v="657"/>
    <n v="485"/>
    <n v="1223"/>
    <n v="1570"/>
    <n v="9161"/>
  </r>
  <r>
    <x v="5"/>
    <s v="NBA"/>
    <x v="19"/>
    <s v="NYK"/>
    <b v="0"/>
    <n v="82"/>
    <n v="19830"/>
    <x v="160"/>
    <n v="7193"/>
    <n v="0.46400000000000002"/>
    <n v="673"/>
    <n v="1914"/>
    <n v="0.35199999999999998"/>
    <n v="2661"/>
    <n v="5279"/>
    <n v="0.504"/>
    <n v="1225"/>
    <n v="1557"/>
    <n v="0.78700000000000003"/>
    <n v="859"/>
    <n v="2752"/>
    <n v="3611"/>
    <n v="1912"/>
    <n v="552"/>
    <n v="421"/>
    <n v="1207"/>
    <n v="1682"/>
    <n v="8566"/>
  </r>
  <r>
    <x v="5"/>
    <s v="NBA"/>
    <x v="20"/>
    <s v="OKC"/>
    <b v="1"/>
    <n v="82"/>
    <n v="19830"/>
    <x v="161"/>
    <n v="7221"/>
    <n v="0.45300000000000001"/>
    <n v="881"/>
    <n v="2491"/>
    <n v="0.35399999999999998"/>
    <n v="2390"/>
    <n v="4730"/>
    <n v="0.505"/>
    <n v="1421"/>
    <n v="1985"/>
    <n v="0.71599999999999997"/>
    <n v="1024"/>
    <n v="2671"/>
    <n v="3695"/>
    <n v="1750"/>
    <n v="743"/>
    <n v="412"/>
    <n v="1147"/>
    <n v="1653"/>
    <n v="8844"/>
  </r>
  <r>
    <x v="5"/>
    <s v="NBA"/>
    <x v="21"/>
    <s v="ORL"/>
    <b v="0"/>
    <n v="82"/>
    <n v="19730"/>
    <x v="121"/>
    <n v="7042"/>
    <n v="0.45200000000000001"/>
    <n v="844"/>
    <n v="2405"/>
    <n v="0.35099999999999998"/>
    <n v="2338"/>
    <n v="4637"/>
    <n v="0.504"/>
    <n v="1271"/>
    <n v="1678"/>
    <n v="0.75700000000000001"/>
    <n v="722"/>
    <n v="2692"/>
    <n v="3414"/>
    <n v="1921"/>
    <n v="622"/>
    <n v="400"/>
    <n v="1192"/>
    <n v="1579"/>
    <n v="8479"/>
  </r>
  <r>
    <x v="5"/>
    <s v="NBA"/>
    <x v="22"/>
    <s v="PHI"/>
    <b v="1"/>
    <n v="82"/>
    <n v="19780"/>
    <x v="162"/>
    <n v="7098"/>
    <n v="0.47199999999999998"/>
    <n v="901"/>
    <n v="2445"/>
    <n v="0.36899999999999999"/>
    <n v="2448"/>
    <n v="4653"/>
    <n v="0.52600000000000002"/>
    <n v="1405"/>
    <n v="1868"/>
    <n v="0.752"/>
    <n v="893"/>
    <n v="2996"/>
    <n v="3889"/>
    <n v="2221"/>
    <n v="682"/>
    <n v="420"/>
    <n v="1353"/>
    <n v="1811"/>
    <n v="9004"/>
  </r>
  <r>
    <x v="5"/>
    <s v="NBA"/>
    <x v="23"/>
    <s v="PHO"/>
    <b v="0"/>
    <n v="82"/>
    <n v="19705"/>
    <x v="163"/>
    <n v="7141"/>
    <n v="0.442"/>
    <n v="763"/>
    <n v="2286"/>
    <n v="0.33400000000000002"/>
    <n v="2390"/>
    <n v="4855"/>
    <n v="0.49199999999999999"/>
    <n v="1453"/>
    <n v="1962"/>
    <n v="0.74099999999999999"/>
    <n v="842"/>
    <n v="2776"/>
    <n v="3618"/>
    <n v="1743"/>
    <n v="569"/>
    <n v="370"/>
    <n v="1289"/>
    <n v="1807"/>
    <n v="8522"/>
  </r>
  <r>
    <x v="5"/>
    <s v="NBA"/>
    <x v="24"/>
    <s v="POR"/>
    <b v="1"/>
    <n v="82"/>
    <n v="19755"/>
    <x v="34"/>
    <n v="7132"/>
    <n v="0.45200000000000001"/>
    <n v="845"/>
    <n v="2308"/>
    <n v="0.36599999999999999"/>
    <n v="2377"/>
    <n v="4824"/>
    <n v="0.49299999999999999"/>
    <n v="1372"/>
    <n v="1715"/>
    <n v="0.8"/>
    <n v="835"/>
    <n v="2893"/>
    <n v="3728"/>
    <n v="1599"/>
    <n v="573"/>
    <n v="423"/>
    <n v="1109"/>
    <n v="1599"/>
    <n v="8661"/>
  </r>
  <r>
    <x v="5"/>
    <s v="NBA"/>
    <x v="25"/>
    <s v="SAC"/>
    <b v="0"/>
    <n v="82"/>
    <n v="19755"/>
    <x v="164"/>
    <n v="7063"/>
    <n v="0.45"/>
    <n v="738"/>
    <n v="1967"/>
    <n v="0.375"/>
    <n v="2441"/>
    <n v="5096"/>
    <n v="0.47899999999999998"/>
    <n v="1008"/>
    <n v="1371"/>
    <n v="0.73499999999999999"/>
    <n v="777"/>
    <n v="2578"/>
    <n v="3355"/>
    <n v="1768"/>
    <n v="643"/>
    <n v="340"/>
    <n v="1125"/>
    <n v="1639"/>
    <n v="8104"/>
  </r>
  <r>
    <x v="5"/>
    <s v="NBA"/>
    <x v="26"/>
    <s v="SAS"/>
    <b v="1"/>
    <n v="82"/>
    <n v="19730"/>
    <x v="165"/>
    <n v="6999"/>
    <n v="0.45700000000000002"/>
    <n v="696"/>
    <n v="1977"/>
    <n v="0.35199999999999998"/>
    <n v="2506"/>
    <n v="5022"/>
    <n v="0.499"/>
    <n v="1324"/>
    <n v="1715"/>
    <n v="0.77200000000000002"/>
    <n v="849"/>
    <n v="2777"/>
    <n v="3626"/>
    <n v="1868"/>
    <n v="628"/>
    <n v="460"/>
    <n v="1078"/>
    <n v="1408"/>
    <n v="8424"/>
  </r>
  <r>
    <x v="5"/>
    <s v="NBA"/>
    <x v="27"/>
    <s v="TOR"/>
    <b v="1"/>
    <n v="82"/>
    <n v="19830"/>
    <x v="166"/>
    <n v="7169"/>
    <n v="0.47199999999999998"/>
    <n v="968"/>
    <n v="2705"/>
    <n v="0.35799999999999998"/>
    <n v="2415"/>
    <n v="4464"/>
    <n v="0.54100000000000004"/>
    <n v="1422"/>
    <n v="1790"/>
    <n v="0.79400000000000004"/>
    <n v="800"/>
    <n v="2807"/>
    <n v="3607"/>
    <n v="1995"/>
    <n v="626"/>
    <n v="500"/>
    <n v="1095"/>
    <n v="1783"/>
    <n v="9156"/>
  </r>
  <r>
    <x v="5"/>
    <s v="NBA"/>
    <x v="28"/>
    <s v="UTA"/>
    <b v="1"/>
    <n v="82"/>
    <n v="19755"/>
    <x v="48"/>
    <n v="6797"/>
    <n v="0.46200000000000002"/>
    <n v="887"/>
    <n v="2425"/>
    <n v="0.36599999999999999"/>
    <n v="2252"/>
    <n v="4372"/>
    <n v="0.51500000000000001"/>
    <n v="1375"/>
    <n v="1766"/>
    <n v="0.77900000000000003"/>
    <n v="740"/>
    <n v="2807"/>
    <n v="3547"/>
    <n v="1839"/>
    <n v="708"/>
    <n v="420"/>
    <n v="1205"/>
    <n v="1608"/>
    <n v="8540"/>
  </r>
  <r>
    <x v="5"/>
    <s v="NBA"/>
    <x v="29"/>
    <s v="WAS"/>
    <b v="1"/>
    <n v="82"/>
    <n v="19855"/>
    <x v="167"/>
    <n v="7018"/>
    <n v="0.46700000000000003"/>
    <n v="814"/>
    <n v="2173"/>
    <n v="0.375"/>
    <n v="2461"/>
    <n v="4845"/>
    <n v="0.50800000000000001"/>
    <n v="1378"/>
    <n v="1786"/>
    <n v="0.77200000000000002"/>
    <n v="823"/>
    <n v="2713"/>
    <n v="3536"/>
    <n v="2065"/>
    <n v="645"/>
    <n v="353"/>
    <n v="1196"/>
    <n v="1746"/>
    <n v="8742"/>
  </r>
  <r>
    <x v="5"/>
    <s v="NBA"/>
    <x v="30"/>
    <s v="NA"/>
    <b v="0"/>
    <n v="82"/>
    <n v="19795"/>
    <x v="168"/>
    <n v="7057"/>
    <n v="0.46"/>
    <n v="860"/>
    <n v="2378"/>
    <n v="0.36199999999999999"/>
    <n v="2388"/>
    <n v="4679"/>
    <n v="0.51"/>
    <n v="1363"/>
    <n v="1778"/>
    <n v="0.76700000000000002"/>
    <n v="796"/>
    <n v="2772"/>
    <n v="3568"/>
    <n v="1905"/>
    <n v="633"/>
    <n v="395"/>
    <n v="1170"/>
    <n v="1628"/>
    <n v="8719"/>
  </r>
  <r>
    <x v="6"/>
    <s v="NBA"/>
    <x v="0"/>
    <s v="ATL"/>
    <b v="1"/>
    <n v="82"/>
    <n v="19880"/>
    <x v="169"/>
    <n v="6918"/>
    <n v="0.45100000000000001"/>
    <n v="729"/>
    <n v="2137"/>
    <n v="0.34100000000000003"/>
    <n v="2394"/>
    <n v="4781"/>
    <n v="0.501"/>
    <n v="1484"/>
    <n v="2039"/>
    <n v="0.72799999999999998"/>
    <n v="842"/>
    <n v="2793"/>
    <n v="3635"/>
    <n v="1938"/>
    <n v="672"/>
    <n v="397"/>
    <n v="1294"/>
    <n v="1491"/>
    <n v="8459"/>
  </r>
  <r>
    <x v="6"/>
    <s v="NBA"/>
    <x v="1"/>
    <s v="BOS"/>
    <b v="1"/>
    <n v="82"/>
    <n v="19755"/>
    <x v="170"/>
    <n v="6978"/>
    <n v="0.45400000000000001"/>
    <n v="985"/>
    <n v="2742"/>
    <n v="0.35899999999999999"/>
    <n v="2183"/>
    <n v="4236"/>
    <n v="0.51500000000000001"/>
    <n v="1536"/>
    <n v="1903"/>
    <n v="0.80700000000000005"/>
    <n v="744"/>
    <n v="2698"/>
    <n v="3442"/>
    <n v="2069"/>
    <n v="617"/>
    <n v="340"/>
    <n v="1088"/>
    <n v="1686"/>
    <n v="8857"/>
  </r>
  <r>
    <x v="6"/>
    <s v="NBA"/>
    <x v="2"/>
    <s v="BRK"/>
    <b v="0"/>
    <n v="82"/>
    <n v="19755"/>
    <x v="171"/>
    <n v="6987"/>
    <n v="0.44400000000000001"/>
    <n v="877"/>
    <n v="2591"/>
    <n v="0.33800000000000002"/>
    <n v="2225"/>
    <n v="4396"/>
    <n v="0.50600000000000001"/>
    <n v="1592"/>
    <n v="2020"/>
    <n v="0.78800000000000003"/>
    <n v="721"/>
    <n v="2879"/>
    <n v="3600"/>
    <n v="1756"/>
    <n v="593"/>
    <n v="387"/>
    <n v="1356"/>
    <n v="1726"/>
    <n v="8673"/>
  </r>
  <r>
    <x v="6"/>
    <s v="NBA"/>
    <x v="3"/>
    <s v="CHI"/>
    <b v="1"/>
    <n v="82"/>
    <n v="19780"/>
    <x v="172"/>
    <n v="7141"/>
    <n v="0.44400000000000001"/>
    <n v="623"/>
    <n v="1831"/>
    <n v="0.34"/>
    <n v="2546"/>
    <n v="5310"/>
    <n v="0.47899999999999998"/>
    <n v="1474"/>
    <n v="1848"/>
    <n v="0.79800000000000004"/>
    <n v="999"/>
    <n v="2797"/>
    <n v="3796"/>
    <n v="1851"/>
    <n v="643"/>
    <n v="393"/>
    <n v="1112"/>
    <n v="1455"/>
    <n v="8435"/>
  </r>
  <r>
    <x v="6"/>
    <s v="NBA"/>
    <x v="4"/>
    <s v="CHO"/>
    <b v="0"/>
    <n v="82"/>
    <n v="19830"/>
    <x v="173"/>
    <n v="7000"/>
    <n v="0.442"/>
    <n v="824"/>
    <n v="2347"/>
    <n v="0.35099999999999998"/>
    <n v="2269"/>
    <n v="4653"/>
    <n v="0.48799999999999999"/>
    <n v="1591"/>
    <n v="1953"/>
    <n v="0.81499999999999995"/>
    <n v="721"/>
    <n v="2853"/>
    <n v="3574"/>
    <n v="1891"/>
    <n v="571"/>
    <n v="390"/>
    <n v="942"/>
    <n v="1360"/>
    <n v="8601"/>
  </r>
  <r>
    <x v="6"/>
    <s v="NBA"/>
    <x v="5"/>
    <s v="CLE"/>
    <b v="1"/>
    <n v="82"/>
    <n v="19880"/>
    <x v="167"/>
    <n v="6963"/>
    <n v="0.47"/>
    <n v="1067"/>
    <n v="2779"/>
    <n v="0.38400000000000001"/>
    <n v="2208"/>
    <n v="4184"/>
    <n v="0.52800000000000002"/>
    <n v="1431"/>
    <n v="1913"/>
    <n v="0.748"/>
    <n v="766"/>
    <n v="2821"/>
    <n v="3587"/>
    <n v="1858"/>
    <n v="539"/>
    <n v="327"/>
    <n v="1121"/>
    <n v="1486"/>
    <n v="9048"/>
  </r>
  <r>
    <x v="6"/>
    <s v="NBA"/>
    <x v="6"/>
    <s v="DAL"/>
    <b v="0"/>
    <n v="82"/>
    <n v="19780"/>
    <x v="174"/>
    <n v="6750"/>
    <n v="0.44"/>
    <n v="878"/>
    <n v="2473"/>
    <n v="0.35499999999999998"/>
    <n v="2090"/>
    <n v="4277"/>
    <n v="0.48899999999999999"/>
    <n v="1215"/>
    <n v="1516"/>
    <n v="0.80100000000000005"/>
    <n v="647"/>
    <n v="2516"/>
    <n v="3163"/>
    <n v="1705"/>
    <n v="614"/>
    <n v="307"/>
    <n v="972"/>
    <n v="1567"/>
    <n v="8029"/>
  </r>
  <r>
    <x v="6"/>
    <s v="NBA"/>
    <x v="7"/>
    <s v="DEN"/>
    <b v="0"/>
    <n v="82"/>
    <n v="19755"/>
    <x v="175"/>
    <n v="7194"/>
    <n v="0.46899999999999997"/>
    <n v="870"/>
    <n v="2365"/>
    <n v="0.36799999999999999"/>
    <n v="2507"/>
    <n v="4829"/>
    <n v="0.51900000000000002"/>
    <n v="1537"/>
    <n v="1986"/>
    <n v="0.77400000000000002"/>
    <n v="966"/>
    <n v="2837"/>
    <n v="3803"/>
    <n v="2077"/>
    <n v="568"/>
    <n v="323"/>
    <n v="1226"/>
    <n v="1567"/>
    <n v="9161"/>
  </r>
  <r>
    <x v="6"/>
    <s v="NBA"/>
    <x v="8"/>
    <s v="DET"/>
    <b v="0"/>
    <n v="82"/>
    <n v="19805"/>
    <x v="176"/>
    <n v="7282"/>
    <n v="0.44900000000000001"/>
    <n v="631"/>
    <n v="1915"/>
    <n v="0.33"/>
    <n v="2638"/>
    <n v="5367"/>
    <n v="0.49199999999999999"/>
    <n v="1140"/>
    <n v="1586"/>
    <n v="0.71899999999999997"/>
    <n v="908"/>
    <n v="2838"/>
    <n v="3746"/>
    <n v="1732"/>
    <n v="574"/>
    <n v="310"/>
    <n v="973"/>
    <n v="1467"/>
    <n v="8309"/>
  </r>
  <r>
    <x v="6"/>
    <s v="NBA"/>
    <x v="9"/>
    <s v="GSW"/>
    <b v="1"/>
    <n v="82"/>
    <n v="19780"/>
    <x v="177"/>
    <n v="7140"/>
    <n v="0.495"/>
    <n v="982"/>
    <n v="2562"/>
    <n v="0.38300000000000001"/>
    <n v="2550"/>
    <n v="4578"/>
    <n v="0.55700000000000005"/>
    <n v="1457"/>
    <n v="1850"/>
    <n v="0.78800000000000003"/>
    <n v="770"/>
    <n v="2873"/>
    <n v="3643"/>
    <n v="2491"/>
    <n v="785"/>
    <n v="555"/>
    <n v="1211"/>
    <n v="1585"/>
    <n v="9503"/>
  </r>
  <r>
    <x v="6"/>
    <s v="NBA"/>
    <x v="10"/>
    <s v="HOU"/>
    <b v="1"/>
    <n v="82"/>
    <n v="19780"/>
    <x v="178"/>
    <n v="7152"/>
    <n v="0.46200000000000002"/>
    <n v="1181"/>
    <n v="3306"/>
    <n v="0.35699999999999998"/>
    <n v="2124"/>
    <n v="3846"/>
    <n v="0.55200000000000005"/>
    <n v="1667"/>
    <n v="2177"/>
    <n v="0.76600000000000001"/>
    <n v="892"/>
    <n v="2746"/>
    <n v="3638"/>
    <n v="2070"/>
    <n v="670"/>
    <n v="352"/>
    <n v="1240"/>
    <n v="1634"/>
    <n v="9458"/>
  </r>
  <r>
    <x v="6"/>
    <s v="NBA"/>
    <x v="11"/>
    <s v="IND"/>
    <b v="1"/>
    <n v="82"/>
    <n v="19855"/>
    <x v="73"/>
    <n v="6931"/>
    <n v="0.46500000000000002"/>
    <n v="709"/>
    <n v="1885"/>
    <n v="0.376"/>
    <n v="2512"/>
    <n v="5046"/>
    <n v="0.498"/>
    <n v="1467"/>
    <n v="1811"/>
    <n v="0.81"/>
    <n v="742"/>
    <n v="2702"/>
    <n v="3444"/>
    <n v="1844"/>
    <n v="669"/>
    <n v="409"/>
    <n v="1130"/>
    <n v="1597"/>
    <n v="8618"/>
  </r>
  <r>
    <x v="6"/>
    <s v="NBA"/>
    <x v="12"/>
    <s v="LAC"/>
    <b v="1"/>
    <n v="82"/>
    <n v="19755"/>
    <x v="179"/>
    <n v="6820"/>
    <n v="0.47499999999999998"/>
    <n v="841"/>
    <n v="2245"/>
    <n v="0.375"/>
    <n v="2401"/>
    <n v="4575"/>
    <n v="0.52500000000000002"/>
    <n v="1586"/>
    <n v="2128"/>
    <n v="0.745"/>
    <n v="738"/>
    <n v="2790"/>
    <n v="3528"/>
    <n v="1848"/>
    <n v="612"/>
    <n v="347"/>
    <n v="1062"/>
    <n v="1626"/>
    <n v="8911"/>
  </r>
  <r>
    <x v="6"/>
    <s v="NBA"/>
    <x v="13"/>
    <s v="LAL"/>
    <b v="0"/>
    <n v="82"/>
    <n v="19705"/>
    <x v="180"/>
    <n v="7164"/>
    <n v="0.45"/>
    <n v="730"/>
    <n v="2110"/>
    <n v="0.34599999999999997"/>
    <n v="2494"/>
    <n v="5054"/>
    <n v="0.49299999999999999"/>
    <n v="1397"/>
    <n v="1853"/>
    <n v="0.754"/>
    <n v="933"/>
    <n v="2636"/>
    <n v="3569"/>
    <n v="1716"/>
    <n v="674"/>
    <n v="320"/>
    <n v="1243"/>
    <n v="1698"/>
    <n v="8575"/>
  </r>
  <r>
    <x v="6"/>
    <s v="NBA"/>
    <x v="14"/>
    <s v="MEM"/>
    <b v="1"/>
    <n v="82"/>
    <n v="19905"/>
    <x v="181"/>
    <n v="6854"/>
    <n v="0.435"/>
    <n v="767"/>
    <n v="2169"/>
    <n v="0.35399999999999998"/>
    <n v="2217"/>
    <n v="4685"/>
    <n v="0.47299999999999998"/>
    <n v="1504"/>
    <n v="1918"/>
    <n v="0.78400000000000003"/>
    <n v="886"/>
    <n v="2621"/>
    <n v="3507"/>
    <n v="1744"/>
    <n v="653"/>
    <n v="344"/>
    <n v="1059"/>
    <n v="1840"/>
    <n v="8239"/>
  </r>
  <r>
    <x v="6"/>
    <s v="NBA"/>
    <x v="15"/>
    <s v="MIA"/>
    <b v="0"/>
    <n v="82"/>
    <n v="19780"/>
    <x v="165"/>
    <n v="7037"/>
    <n v="0.45500000000000002"/>
    <n v="808"/>
    <n v="2213"/>
    <n v="0.36499999999999999"/>
    <n v="2394"/>
    <n v="4824"/>
    <n v="0.496"/>
    <n v="1248"/>
    <n v="1768"/>
    <n v="0.70599999999999996"/>
    <n v="872"/>
    <n v="2705"/>
    <n v="3577"/>
    <n v="1742"/>
    <n v="588"/>
    <n v="469"/>
    <n v="1102"/>
    <n v="1680"/>
    <n v="8460"/>
  </r>
  <r>
    <x v="6"/>
    <s v="NBA"/>
    <x v="16"/>
    <s v="MIL"/>
    <b v="1"/>
    <n v="82"/>
    <n v="19780"/>
    <x v="121"/>
    <n v="6715"/>
    <n v="0.47399999999999998"/>
    <n v="720"/>
    <n v="1946"/>
    <n v="0.37"/>
    <n v="2462"/>
    <n v="4769"/>
    <n v="0.51600000000000001"/>
    <n v="1413"/>
    <n v="1839"/>
    <n v="0.76800000000000002"/>
    <n v="723"/>
    <n v="2589"/>
    <n v="3312"/>
    <n v="1984"/>
    <n v="666"/>
    <n v="436"/>
    <n v="1145"/>
    <n v="1660"/>
    <n v="8497"/>
  </r>
  <r>
    <x v="6"/>
    <s v="NBA"/>
    <x v="17"/>
    <s v="MIN"/>
    <b v="0"/>
    <n v="82"/>
    <n v="19805"/>
    <x v="182"/>
    <n v="6922"/>
    <n v="0.46700000000000003"/>
    <n v="601"/>
    <n v="1723"/>
    <n v="0.34899999999999998"/>
    <n v="2634"/>
    <n v="5199"/>
    <n v="0.50700000000000001"/>
    <n v="1586"/>
    <n v="1986"/>
    <n v="0.79900000000000004"/>
    <n v="938"/>
    <n v="2540"/>
    <n v="3478"/>
    <n v="1940"/>
    <n v="654"/>
    <n v="370"/>
    <n v="1150"/>
    <n v="1646"/>
    <n v="8657"/>
  </r>
  <r>
    <x v="6"/>
    <s v="NBA"/>
    <x v="18"/>
    <s v="NOP"/>
    <b v="0"/>
    <n v="82"/>
    <n v="19905"/>
    <x v="183"/>
    <n v="7130"/>
    <n v="0.45"/>
    <n v="768"/>
    <n v="2196"/>
    <n v="0.35"/>
    <n v="2442"/>
    <n v="4934"/>
    <n v="0.495"/>
    <n v="1368"/>
    <n v="1825"/>
    <n v="0.75"/>
    <n v="703"/>
    <n v="2879"/>
    <n v="3582"/>
    <n v="1869"/>
    <n v="638"/>
    <n v="453"/>
    <n v="1054"/>
    <n v="1490"/>
    <n v="8556"/>
  </r>
  <r>
    <x v="6"/>
    <s v="NBA"/>
    <x v="19"/>
    <s v="NYK"/>
    <b v="0"/>
    <n v="82"/>
    <n v="19855"/>
    <x v="8"/>
    <n v="7256"/>
    <n v="0.44700000000000001"/>
    <n v="704"/>
    <n v="2022"/>
    <n v="0.34799999999999998"/>
    <n v="2540"/>
    <n v="5234"/>
    <n v="0.48499999999999999"/>
    <n v="1364"/>
    <n v="1731"/>
    <n v="0.78800000000000003"/>
    <n v="983"/>
    <n v="2723"/>
    <n v="3706"/>
    <n v="1786"/>
    <n v="581"/>
    <n v="455"/>
    <n v="1139"/>
    <n v="1668"/>
    <n v="8556"/>
  </r>
  <r>
    <x v="6"/>
    <s v="NBA"/>
    <x v="20"/>
    <s v="OKC"/>
    <b v="1"/>
    <n v="82"/>
    <n v="19805"/>
    <x v="184"/>
    <n v="7169"/>
    <n v="0.45200000000000001"/>
    <n v="692"/>
    <n v="2116"/>
    <n v="0.32700000000000001"/>
    <n v="2545"/>
    <n v="5053"/>
    <n v="0.504"/>
    <n v="1575"/>
    <n v="2113"/>
    <n v="0.745"/>
    <n v="1002"/>
    <n v="2821"/>
    <n v="3823"/>
    <n v="1721"/>
    <n v="648"/>
    <n v="408"/>
    <n v="1230"/>
    <n v="1715"/>
    <n v="8741"/>
  </r>
  <r>
    <x v="6"/>
    <s v="NBA"/>
    <x v="21"/>
    <s v="ORL"/>
    <b v="0"/>
    <n v="82"/>
    <n v="19805"/>
    <x v="48"/>
    <n v="7133"/>
    <n v="0.44"/>
    <n v="701"/>
    <n v="2139"/>
    <n v="0.32800000000000001"/>
    <n v="2438"/>
    <n v="4994"/>
    <n v="0.48799999999999999"/>
    <n v="1309"/>
    <n v="1753"/>
    <n v="0.747"/>
    <n v="807"/>
    <n v="2734"/>
    <n v="3541"/>
    <n v="1820"/>
    <n v="580"/>
    <n v="396"/>
    <n v="1091"/>
    <n v="1584"/>
    <n v="8288"/>
  </r>
  <r>
    <x v="6"/>
    <s v="NBA"/>
    <x v="22"/>
    <s v="PHI"/>
    <b v="0"/>
    <n v="82"/>
    <n v="19830"/>
    <x v="46"/>
    <n v="6992"/>
    <n v="0.442"/>
    <n v="831"/>
    <n v="2443"/>
    <n v="0.34"/>
    <n v="2257"/>
    <n v="4549"/>
    <n v="0.496"/>
    <n v="1393"/>
    <n v="1806"/>
    <n v="0.77100000000000002"/>
    <n v="807"/>
    <n v="2706"/>
    <n v="3513"/>
    <n v="1949"/>
    <n v="692"/>
    <n v="420"/>
    <n v="1366"/>
    <n v="1793"/>
    <n v="8400"/>
  </r>
  <r>
    <x v="6"/>
    <s v="NBA"/>
    <x v="23"/>
    <s v="PHO"/>
    <b v="0"/>
    <n v="82"/>
    <n v="19830"/>
    <x v="185"/>
    <n v="7260"/>
    <n v="0.45"/>
    <n v="615"/>
    <n v="1854"/>
    <n v="0.33200000000000002"/>
    <n v="2655"/>
    <n v="5406"/>
    <n v="0.49099999999999999"/>
    <n v="1676"/>
    <n v="2159"/>
    <n v="0.77600000000000002"/>
    <n v="976"/>
    <n v="2712"/>
    <n v="3688"/>
    <n v="1604"/>
    <n v="673"/>
    <n v="399"/>
    <n v="1265"/>
    <n v="2030"/>
    <n v="8831"/>
  </r>
  <r>
    <x v="6"/>
    <s v="NBA"/>
    <x v="24"/>
    <s v="POR"/>
    <b v="1"/>
    <n v="82"/>
    <n v="19930"/>
    <x v="186"/>
    <n v="7059"/>
    <n v="0.45900000000000002"/>
    <n v="852"/>
    <n v="2272"/>
    <n v="0.375"/>
    <n v="2391"/>
    <n v="4787"/>
    <n v="0.499"/>
    <n v="1513"/>
    <n v="1940"/>
    <n v="0.78"/>
    <n v="830"/>
    <n v="2750"/>
    <n v="3580"/>
    <n v="1733"/>
    <n v="574"/>
    <n v="408"/>
    <n v="1126"/>
    <n v="1736"/>
    <n v="8851"/>
  </r>
  <r>
    <x v="6"/>
    <s v="NBA"/>
    <x v="25"/>
    <s v="SAC"/>
    <b v="0"/>
    <n v="82"/>
    <n v="19880"/>
    <x v="187"/>
    <n v="6734"/>
    <n v="0.46100000000000002"/>
    <n v="737"/>
    <n v="1960"/>
    <n v="0.376"/>
    <n v="2368"/>
    <n v="4774"/>
    <n v="0.496"/>
    <n v="1483"/>
    <n v="1913"/>
    <n v="0.77500000000000002"/>
    <n v="715"/>
    <n v="2652"/>
    <n v="3367"/>
    <n v="1844"/>
    <n v="627"/>
    <n v="324"/>
    <n v="1201"/>
    <n v="1667"/>
    <n v="8430"/>
  </r>
  <r>
    <x v="6"/>
    <s v="NBA"/>
    <x v="26"/>
    <s v="SAS"/>
    <b v="1"/>
    <n v="82"/>
    <n v="19805"/>
    <x v="34"/>
    <n v="6864"/>
    <n v="0.46899999999999997"/>
    <n v="753"/>
    <n v="1927"/>
    <n v="0.39100000000000001"/>
    <n v="2469"/>
    <n v="4937"/>
    <n v="0.5"/>
    <n v="1440"/>
    <n v="1806"/>
    <n v="0.79700000000000004"/>
    <n v="821"/>
    <n v="2777"/>
    <n v="3598"/>
    <n v="1954"/>
    <n v="655"/>
    <n v="484"/>
    <n v="1101"/>
    <n v="1498"/>
    <n v="8637"/>
  </r>
  <r>
    <x v="6"/>
    <s v="NBA"/>
    <x v="27"/>
    <s v="TOR"/>
    <b v="1"/>
    <n v="82"/>
    <n v="19780"/>
    <x v="188"/>
    <n v="6918"/>
    <n v="0.46400000000000002"/>
    <n v="725"/>
    <n v="1996"/>
    <n v="0.36299999999999999"/>
    <n v="2486"/>
    <n v="4922"/>
    <n v="0.505"/>
    <n v="1615"/>
    <n v="2028"/>
    <n v="0.79600000000000004"/>
    <n v="871"/>
    <n v="2676"/>
    <n v="3547"/>
    <n v="1517"/>
    <n v="677"/>
    <n v="400"/>
    <n v="1041"/>
    <n v="1708"/>
    <n v="8762"/>
  </r>
  <r>
    <x v="6"/>
    <s v="NBA"/>
    <x v="28"/>
    <s v="UTA"/>
    <b v="1"/>
    <n v="82"/>
    <n v="19755"/>
    <x v="189"/>
    <n v="6515"/>
    <n v="0.46600000000000003"/>
    <n v="791"/>
    <n v="2128"/>
    <n v="0.372"/>
    <n v="2242"/>
    <n v="4387"/>
    <n v="0.51100000000000001"/>
    <n v="1401"/>
    <n v="1875"/>
    <n v="0.747"/>
    <n v="771"/>
    <n v="2774"/>
    <n v="3545"/>
    <n v="1651"/>
    <n v="550"/>
    <n v="410"/>
    <n v="1118"/>
    <n v="1545"/>
    <n v="8258"/>
  </r>
  <r>
    <x v="6"/>
    <s v="NBA"/>
    <x v="29"/>
    <s v="WAS"/>
    <b v="1"/>
    <n v="82"/>
    <n v="19855"/>
    <x v="190"/>
    <n v="7137"/>
    <n v="0.47499999999999998"/>
    <n v="756"/>
    <n v="2030"/>
    <n v="0.372"/>
    <n v="2632"/>
    <n v="5107"/>
    <n v="0.51500000000000001"/>
    <n v="1421"/>
    <n v="1812"/>
    <n v="0.78400000000000003"/>
    <n v="843"/>
    <n v="2671"/>
    <n v="3514"/>
    <n v="1956"/>
    <n v="693"/>
    <n v="336"/>
    <n v="1162"/>
    <n v="1745"/>
    <n v="8953"/>
  </r>
  <r>
    <x v="6"/>
    <s v="NBA"/>
    <x v="30"/>
    <s v="NA"/>
    <b v="0"/>
    <n v="82"/>
    <n v="19813"/>
    <x v="165"/>
    <n v="7004"/>
    <n v="0.45700000000000002"/>
    <n v="792"/>
    <n v="2214"/>
    <n v="0.35799999999999998"/>
    <n v="2410"/>
    <n v="4790"/>
    <n v="0.503"/>
    <n v="1463"/>
    <n v="1895"/>
    <n v="0.77200000000000002"/>
    <n v="831"/>
    <n v="2737"/>
    <n v="3568"/>
    <n v="1855"/>
    <n v="632"/>
    <n v="389"/>
    <n v="1144"/>
    <n v="1632"/>
    <n v="8658"/>
  </r>
  <r>
    <x v="7"/>
    <s v="NBA"/>
    <x v="0"/>
    <s v="ATL"/>
    <b v="1"/>
    <n v="82"/>
    <n v="19830"/>
    <x v="170"/>
    <n v="6923"/>
    <n v="0.45800000000000002"/>
    <n v="815"/>
    <n v="2326"/>
    <n v="0.35"/>
    <n v="2353"/>
    <n v="4597"/>
    <n v="0.51200000000000001"/>
    <n v="1282"/>
    <n v="1638"/>
    <n v="0.78300000000000003"/>
    <n v="679"/>
    <n v="2772"/>
    <n v="3451"/>
    <n v="2100"/>
    <n v="747"/>
    <n v="486"/>
    <n v="1226"/>
    <n v="1570"/>
    <n v="8433"/>
  </r>
  <r>
    <x v="7"/>
    <s v="NBA"/>
    <x v="1"/>
    <s v="BOS"/>
    <b v="1"/>
    <n v="82"/>
    <n v="19780"/>
    <x v="191"/>
    <n v="7318"/>
    <n v="0.439"/>
    <n v="717"/>
    <n v="2142"/>
    <n v="0.33500000000000002"/>
    <n v="2499"/>
    <n v="5176"/>
    <n v="0.48299999999999998"/>
    <n v="1520"/>
    <n v="1929"/>
    <n v="0.78800000000000003"/>
    <n v="950"/>
    <n v="2733"/>
    <n v="3683"/>
    <n v="1981"/>
    <n v="752"/>
    <n v="348"/>
    <n v="1127"/>
    <n v="1796"/>
    <n v="8669"/>
  </r>
  <r>
    <x v="7"/>
    <s v="NBA"/>
    <x v="2"/>
    <s v="BRK"/>
    <b v="0"/>
    <n v="82"/>
    <n v="19755"/>
    <x v="144"/>
    <n v="6920"/>
    <n v="0.45300000000000001"/>
    <n v="531"/>
    <n v="1508"/>
    <n v="0.35199999999999998"/>
    <n v="2605"/>
    <n v="5412"/>
    <n v="0.48099999999999998"/>
    <n v="1286"/>
    <n v="1699"/>
    <n v="0.75700000000000001"/>
    <n v="863"/>
    <n v="2614"/>
    <n v="3477"/>
    <n v="1829"/>
    <n v="627"/>
    <n v="332"/>
    <n v="1212"/>
    <n v="1476"/>
    <n v="8089"/>
  </r>
  <r>
    <x v="7"/>
    <s v="NBA"/>
    <x v="3"/>
    <s v="CHI"/>
    <b v="0"/>
    <n v="82"/>
    <n v="19905"/>
    <x v="192"/>
    <n v="7170"/>
    <n v="0.441"/>
    <n v="651"/>
    <n v="1753"/>
    <n v="0.371"/>
    <n v="2514"/>
    <n v="5417"/>
    <n v="0.46400000000000002"/>
    <n v="1354"/>
    <n v="1720"/>
    <n v="0.78700000000000003"/>
    <n v="907"/>
    <n v="2889"/>
    <n v="3796"/>
    <n v="1870"/>
    <n v="495"/>
    <n v="470"/>
    <n v="1141"/>
    <n v="1545"/>
    <n v="8335"/>
  </r>
  <r>
    <x v="7"/>
    <s v="NBA"/>
    <x v="4"/>
    <s v="CHO"/>
    <b v="1"/>
    <n v="82"/>
    <n v="19855"/>
    <x v="193"/>
    <n v="6922"/>
    <n v="0.439"/>
    <n v="873"/>
    <n v="2410"/>
    <n v="0.36199999999999999"/>
    <n v="2163"/>
    <n v="4512"/>
    <n v="0.47899999999999998"/>
    <n v="1534"/>
    <n v="1941"/>
    <n v="0.79"/>
    <n v="734"/>
    <n v="2869"/>
    <n v="3603"/>
    <n v="1778"/>
    <n v="595"/>
    <n v="438"/>
    <n v="1030"/>
    <n v="1487"/>
    <n v="8479"/>
  </r>
  <r>
    <x v="7"/>
    <s v="NBA"/>
    <x v="5"/>
    <s v="CLE"/>
    <b v="1"/>
    <n v="82"/>
    <n v="19855"/>
    <x v="194"/>
    <n v="6888"/>
    <n v="0.46"/>
    <n v="880"/>
    <n v="2428"/>
    <n v="0.36199999999999999"/>
    <n v="2291"/>
    <n v="4460"/>
    <n v="0.51400000000000001"/>
    <n v="1333"/>
    <n v="1783"/>
    <n v="0.748"/>
    <n v="873"/>
    <n v="2777"/>
    <n v="3650"/>
    <n v="1861"/>
    <n v="551"/>
    <n v="317"/>
    <n v="1114"/>
    <n v="1666"/>
    <n v="8555"/>
  </r>
  <r>
    <x v="7"/>
    <s v="NBA"/>
    <x v="6"/>
    <s v="DAL"/>
    <b v="1"/>
    <n v="82"/>
    <n v="20005"/>
    <x v="195"/>
    <n v="6900"/>
    <n v="0.44400000000000001"/>
    <n v="806"/>
    <n v="2342"/>
    <n v="0.34399999999999997"/>
    <n v="2258"/>
    <n v="4558"/>
    <n v="0.495"/>
    <n v="1454"/>
    <n v="1831"/>
    <n v="0.79400000000000004"/>
    <n v="751"/>
    <n v="2781"/>
    <n v="3532"/>
    <n v="1813"/>
    <n v="560"/>
    <n v="306"/>
    <n v="1047"/>
    <n v="1595"/>
    <n v="8388"/>
  </r>
  <r>
    <x v="7"/>
    <s v="NBA"/>
    <x v="7"/>
    <s v="DEN"/>
    <b v="0"/>
    <n v="82"/>
    <n v="19830"/>
    <x v="173"/>
    <n v="7003"/>
    <n v="0.442"/>
    <n v="656"/>
    <n v="1943"/>
    <n v="0.33800000000000002"/>
    <n v="2437"/>
    <n v="5060"/>
    <n v="0.48199999999999998"/>
    <n v="1513"/>
    <n v="1974"/>
    <n v="0.76600000000000001"/>
    <n v="941"/>
    <n v="2718"/>
    <n v="3659"/>
    <n v="1858"/>
    <n v="609"/>
    <n v="395"/>
    <n v="1202"/>
    <n v="1723"/>
    <n v="8355"/>
  </r>
  <r>
    <x v="7"/>
    <s v="NBA"/>
    <x v="8"/>
    <s v="DET"/>
    <b v="1"/>
    <n v="82"/>
    <n v="19880"/>
    <x v="196"/>
    <n v="7087"/>
    <n v="0.439"/>
    <n v="740"/>
    <n v="2148"/>
    <n v="0.34499999999999997"/>
    <n v="2371"/>
    <n v="4939"/>
    <n v="0.48"/>
    <n v="1399"/>
    <n v="2095"/>
    <n v="0.66800000000000004"/>
    <n v="1021"/>
    <n v="2777"/>
    <n v="3798"/>
    <n v="1594"/>
    <n v="573"/>
    <n v="304"/>
    <n v="1110"/>
    <n v="1557"/>
    <n v="8361"/>
  </r>
  <r>
    <x v="7"/>
    <s v="NBA"/>
    <x v="9"/>
    <s v="GSW"/>
    <b v="1"/>
    <n v="82"/>
    <n v="19880"/>
    <x v="197"/>
    <n v="7159"/>
    <n v="0.48699999999999999"/>
    <n v="1077"/>
    <n v="2592"/>
    <n v="0.41599999999999998"/>
    <n v="2412"/>
    <n v="4567"/>
    <n v="0.52800000000000002"/>
    <n v="1366"/>
    <n v="1790"/>
    <n v="0.76300000000000001"/>
    <n v="816"/>
    <n v="2972"/>
    <n v="3788"/>
    <n v="2373"/>
    <n v="689"/>
    <n v="498"/>
    <n v="1245"/>
    <n v="1701"/>
    <n v="9421"/>
  </r>
  <r>
    <x v="7"/>
    <s v="NBA"/>
    <x v="10"/>
    <s v="HOU"/>
    <b v="1"/>
    <n v="82"/>
    <n v="19830"/>
    <x v="198"/>
    <n v="6847"/>
    <n v="0.45200000000000001"/>
    <n v="878"/>
    <n v="2533"/>
    <n v="0.34699999999999998"/>
    <n v="2216"/>
    <n v="4314"/>
    <n v="0.51400000000000001"/>
    <n v="1671"/>
    <n v="2407"/>
    <n v="0.69399999999999995"/>
    <n v="930"/>
    <n v="2601"/>
    <n v="3531"/>
    <n v="1821"/>
    <n v="821"/>
    <n v="430"/>
    <n v="1307"/>
    <n v="1790"/>
    <n v="8737"/>
  </r>
  <r>
    <x v="7"/>
    <s v="NBA"/>
    <x v="11"/>
    <s v="IND"/>
    <b v="1"/>
    <n v="82"/>
    <n v="19880"/>
    <x v="199"/>
    <n v="6985"/>
    <n v="0.45"/>
    <n v="663"/>
    <n v="1889"/>
    <n v="0.35099999999999998"/>
    <n v="2479"/>
    <n v="5096"/>
    <n v="0.48599999999999999"/>
    <n v="1430"/>
    <n v="1872"/>
    <n v="0.76400000000000001"/>
    <n v="847"/>
    <n v="2779"/>
    <n v="3626"/>
    <n v="1741"/>
    <n v="742"/>
    <n v="391"/>
    <n v="1219"/>
    <n v="1641"/>
    <n v="8377"/>
  </r>
  <r>
    <x v="7"/>
    <s v="NBA"/>
    <x v="12"/>
    <s v="LAC"/>
    <b v="1"/>
    <n v="82"/>
    <n v="19830"/>
    <x v="47"/>
    <n v="6759"/>
    <n v="0.46500000000000002"/>
    <n v="797"/>
    <n v="2190"/>
    <n v="0.36399999999999999"/>
    <n v="2344"/>
    <n v="4569"/>
    <n v="0.51300000000000001"/>
    <n v="1490"/>
    <n v="2152"/>
    <n v="0.69199999999999995"/>
    <n v="721"/>
    <n v="2727"/>
    <n v="3448"/>
    <n v="1873"/>
    <n v="709"/>
    <n v="460"/>
    <n v="1063"/>
    <n v="1746"/>
    <n v="8569"/>
  </r>
  <r>
    <x v="7"/>
    <s v="NBA"/>
    <x v="13"/>
    <s v="LAL"/>
    <b v="0"/>
    <n v="82"/>
    <n v="19730"/>
    <x v="100"/>
    <n v="6956"/>
    <n v="0.41399999999999998"/>
    <n v="639"/>
    <n v="2016"/>
    <n v="0.317"/>
    <n v="2241"/>
    <n v="4940"/>
    <n v="0.45400000000000001"/>
    <n v="1583"/>
    <n v="2028"/>
    <n v="0.78100000000000003"/>
    <n v="878"/>
    <n v="2645"/>
    <n v="3523"/>
    <n v="1478"/>
    <n v="593"/>
    <n v="337"/>
    <n v="1124"/>
    <n v="1662"/>
    <n v="7982"/>
  </r>
  <r>
    <x v="7"/>
    <s v="NBA"/>
    <x v="14"/>
    <s v="MEM"/>
    <b v="1"/>
    <n v="82"/>
    <n v="19830"/>
    <x v="200"/>
    <n v="6859"/>
    <n v="0.44"/>
    <n v="504"/>
    <n v="1521"/>
    <n v="0.33100000000000002"/>
    <n v="2515"/>
    <n v="5338"/>
    <n v="0.47099999999999997"/>
    <n v="1584"/>
    <n v="2024"/>
    <n v="0.78300000000000003"/>
    <n v="916"/>
    <n v="2497"/>
    <n v="3413"/>
    <n v="1697"/>
    <n v="724"/>
    <n v="350"/>
    <n v="1090"/>
    <n v="1783"/>
    <n v="8126"/>
  </r>
  <r>
    <x v="7"/>
    <s v="NBA"/>
    <x v="15"/>
    <s v="MIA"/>
    <b v="1"/>
    <n v="82"/>
    <n v="19830"/>
    <x v="201"/>
    <n v="6697"/>
    <n v="0.47"/>
    <n v="498"/>
    <n v="1480"/>
    <n v="0.33600000000000002"/>
    <n v="2652"/>
    <n v="5217"/>
    <n v="0.50800000000000001"/>
    <n v="1406"/>
    <n v="1889"/>
    <n v="0.74399999999999999"/>
    <n v="807"/>
    <n v="2811"/>
    <n v="3618"/>
    <n v="1709"/>
    <n v="553"/>
    <n v="531"/>
    <n v="1155"/>
    <n v="1502"/>
    <n v="8204"/>
  </r>
  <r>
    <x v="7"/>
    <s v="NBA"/>
    <x v="16"/>
    <s v="MIL"/>
    <b v="0"/>
    <n v="82"/>
    <n v="19830"/>
    <x v="202"/>
    <n v="6740"/>
    <n v="0.46700000000000003"/>
    <n v="440"/>
    <n v="1277"/>
    <n v="0.34499999999999997"/>
    <n v="2705"/>
    <n v="5463"/>
    <n v="0.495"/>
    <n v="1392"/>
    <n v="1863"/>
    <n v="0.747"/>
    <n v="858"/>
    <n v="2559"/>
    <n v="3417"/>
    <n v="1895"/>
    <n v="672"/>
    <n v="475"/>
    <n v="1247"/>
    <n v="1695"/>
    <n v="8122"/>
  </r>
  <r>
    <x v="7"/>
    <s v="NBA"/>
    <x v="17"/>
    <s v="MIN"/>
    <b v="0"/>
    <n v="82"/>
    <n v="19880"/>
    <x v="203"/>
    <n v="6668"/>
    <n v="0.46400000000000002"/>
    <n v="455"/>
    <n v="1347"/>
    <n v="0.33800000000000002"/>
    <n v="2640"/>
    <n v="5321"/>
    <n v="0.496"/>
    <n v="1753"/>
    <n v="2213"/>
    <n v="0.79200000000000004"/>
    <n v="821"/>
    <n v="2587"/>
    <n v="3408"/>
    <n v="1916"/>
    <n v="656"/>
    <n v="375"/>
    <n v="1231"/>
    <n v="1696"/>
    <n v="8398"/>
  </r>
  <r>
    <x v="7"/>
    <s v="NBA"/>
    <x v="18"/>
    <s v="NOP"/>
    <b v="0"/>
    <n v="82"/>
    <n v="19780"/>
    <x v="163"/>
    <n v="7040"/>
    <n v="0.44800000000000001"/>
    <n v="702"/>
    <n v="1951"/>
    <n v="0.36"/>
    <n v="2451"/>
    <n v="5089"/>
    <n v="0.48199999999999998"/>
    <n v="1415"/>
    <n v="1823"/>
    <n v="0.77600000000000002"/>
    <n v="782"/>
    <n v="2712"/>
    <n v="3494"/>
    <n v="1818"/>
    <n v="633"/>
    <n v="342"/>
    <n v="1102"/>
    <n v="1713"/>
    <n v="8423"/>
  </r>
  <r>
    <x v="7"/>
    <s v="NBA"/>
    <x v="19"/>
    <s v="NYK"/>
    <b v="0"/>
    <n v="82"/>
    <n v="19805"/>
    <x v="204"/>
    <n v="6886"/>
    <n v="0.439"/>
    <n v="610"/>
    <n v="1762"/>
    <n v="0.34599999999999997"/>
    <n v="2412"/>
    <n v="5124"/>
    <n v="0.47099999999999997"/>
    <n v="1411"/>
    <n v="1753"/>
    <n v="0.80500000000000005"/>
    <n v="850"/>
    <n v="2788"/>
    <n v="3638"/>
    <n v="1682"/>
    <n v="467"/>
    <n v="466"/>
    <n v="1099"/>
    <n v="1616"/>
    <n v="8065"/>
  </r>
  <r>
    <x v="7"/>
    <s v="NBA"/>
    <x v="20"/>
    <s v="OKC"/>
    <b v="1"/>
    <n v="82"/>
    <n v="19830"/>
    <x v="205"/>
    <n v="7082"/>
    <n v="0.47599999999999998"/>
    <n v="678"/>
    <n v="1945"/>
    <n v="0.34899999999999998"/>
    <n v="2694"/>
    <n v="5137"/>
    <n v="0.52400000000000002"/>
    <n v="1616"/>
    <n v="2067"/>
    <n v="0.78200000000000003"/>
    <n v="1071"/>
    <n v="2916"/>
    <n v="3987"/>
    <n v="1883"/>
    <n v="603"/>
    <n v="487"/>
    <n v="1305"/>
    <n v="1691"/>
    <n v="9038"/>
  </r>
  <r>
    <x v="7"/>
    <s v="NBA"/>
    <x v="21"/>
    <s v="ORL"/>
    <b v="0"/>
    <n v="82"/>
    <n v="19905"/>
    <x v="179"/>
    <n v="7120"/>
    <n v="0.45500000000000002"/>
    <n v="636"/>
    <n v="1818"/>
    <n v="0.35"/>
    <n v="2606"/>
    <n v="5302"/>
    <n v="0.49199999999999999"/>
    <n v="1249"/>
    <n v="1649"/>
    <n v="0.75700000000000001"/>
    <n v="843"/>
    <n v="2709"/>
    <n v="3552"/>
    <n v="1933"/>
    <n v="673"/>
    <n v="417"/>
    <n v="1155"/>
    <n v="1701"/>
    <n v="8369"/>
  </r>
  <r>
    <x v="7"/>
    <s v="NBA"/>
    <x v="22"/>
    <s v="PHI"/>
    <b v="0"/>
    <n v="82"/>
    <n v="19805"/>
    <x v="206"/>
    <n v="6887"/>
    <n v="0.43099999999999999"/>
    <n v="764"/>
    <n v="2255"/>
    <n v="0.33900000000000002"/>
    <n v="2206"/>
    <n v="4632"/>
    <n v="0.47599999999999998"/>
    <n v="1284"/>
    <n v="1850"/>
    <n v="0.69399999999999995"/>
    <n v="777"/>
    <n v="2605"/>
    <n v="3382"/>
    <n v="1765"/>
    <n v="680"/>
    <n v="495"/>
    <n v="1343"/>
    <n v="1780"/>
    <n v="7988"/>
  </r>
  <r>
    <x v="7"/>
    <s v="NBA"/>
    <x v="23"/>
    <s v="PHO"/>
    <b v="0"/>
    <n v="82"/>
    <n v="19705"/>
    <x v="207"/>
    <n v="7018"/>
    <n v="0.435"/>
    <n v="738"/>
    <n v="2118"/>
    <n v="0.34799999999999998"/>
    <n v="2313"/>
    <n v="4900"/>
    <n v="0.47199999999999998"/>
    <n v="1431"/>
    <n v="1905"/>
    <n v="0.751"/>
    <n v="943"/>
    <n v="2733"/>
    <n v="3676"/>
    <n v="1701"/>
    <n v="632"/>
    <n v="313"/>
    <n v="1410"/>
    <n v="1858"/>
    <n v="8271"/>
  </r>
  <r>
    <x v="7"/>
    <s v="NBA"/>
    <x v="24"/>
    <s v="POR"/>
    <b v="1"/>
    <n v="82"/>
    <n v="19805"/>
    <x v="208"/>
    <n v="7040"/>
    <n v="0.45"/>
    <n v="864"/>
    <n v="2336"/>
    <n v="0.37"/>
    <n v="2303"/>
    <n v="4704"/>
    <n v="0.49"/>
    <n v="1424"/>
    <n v="1889"/>
    <n v="0.754"/>
    <n v="948"/>
    <n v="2782"/>
    <n v="3730"/>
    <n v="1748"/>
    <n v="562"/>
    <n v="380"/>
    <n v="1200"/>
    <n v="1782"/>
    <n v="8622"/>
  </r>
  <r>
    <x v="7"/>
    <s v="NBA"/>
    <x v="25"/>
    <s v="SAC"/>
    <b v="0"/>
    <n v="82"/>
    <n v="19805"/>
    <x v="6"/>
    <n v="7083"/>
    <n v="0.46400000000000002"/>
    <n v="660"/>
    <n v="1839"/>
    <n v="0.35899999999999999"/>
    <n v="2623"/>
    <n v="5244"/>
    <n v="0.5"/>
    <n v="1514"/>
    <n v="2089"/>
    <n v="0.72499999999999998"/>
    <n v="868"/>
    <n v="2760"/>
    <n v="3628"/>
    <n v="2009"/>
    <n v="733"/>
    <n v="368"/>
    <n v="1326"/>
    <n v="1676"/>
    <n v="8740"/>
  </r>
  <r>
    <x v="7"/>
    <s v="NBA"/>
    <x v="26"/>
    <s v="SAS"/>
    <b v="1"/>
    <n v="82"/>
    <n v="19705"/>
    <x v="137"/>
    <n v="6797"/>
    <n v="0.48399999999999999"/>
    <n v="570"/>
    <n v="1518"/>
    <n v="0.375"/>
    <n v="2719"/>
    <n v="5279"/>
    <n v="0.51500000000000001"/>
    <n v="1342"/>
    <n v="1672"/>
    <n v="0.80300000000000005"/>
    <n v="770"/>
    <n v="2831"/>
    <n v="3601"/>
    <n v="2010"/>
    <n v="677"/>
    <n v="485"/>
    <n v="1071"/>
    <n v="1433"/>
    <n v="8490"/>
  </r>
  <r>
    <x v="7"/>
    <s v="NBA"/>
    <x v="27"/>
    <s v="TOR"/>
    <b v="1"/>
    <n v="82"/>
    <n v="19780"/>
    <x v="99"/>
    <n v="6669"/>
    <n v="0.45100000000000001"/>
    <n v="708"/>
    <n v="1915"/>
    <n v="0.37"/>
    <n v="2298"/>
    <n v="4754"/>
    <n v="0.48299999999999998"/>
    <n v="1702"/>
    <n v="2190"/>
    <n v="0.77700000000000002"/>
    <n v="836"/>
    <n v="2724"/>
    <n v="3560"/>
    <n v="1536"/>
    <n v="636"/>
    <n v="449"/>
    <n v="1073"/>
    <n v="1610"/>
    <n v="8422"/>
  </r>
  <r>
    <x v="7"/>
    <s v="NBA"/>
    <x v="28"/>
    <s v="UTA"/>
    <b v="0"/>
    <n v="82"/>
    <n v="19955"/>
    <x v="209"/>
    <n v="6593"/>
    <n v="0.44900000000000001"/>
    <n v="694"/>
    <n v="1956"/>
    <n v="0.35499999999999998"/>
    <n v="2263"/>
    <n v="4637"/>
    <n v="0.48799999999999999"/>
    <n v="1402"/>
    <n v="1885"/>
    <n v="0.74399999999999999"/>
    <n v="880"/>
    <n v="2665"/>
    <n v="3545"/>
    <n v="1555"/>
    <n v="631"/>
    <n v="425"/>
    <n v="1224"/>
    <n v="1655"/>
    <n v="8010"/>
  </r>
  <r>
    <x v="7"/>
    <s v="NBA"/>
    <x v="29"/>
    <s v="WAS"/>
    <b v="0"/>
    <n v="82"/>
    <n v="19755"/>
    <x v="210"/>
    <n v="7033"/>
    <n v="0.46"/>
    <n v="709"/>
    <n v="1983"/>
    <n v="0.35799999999999998"/>
    <n v="2529"/>
    <n v="5050"/>
    <n v="0.501"/>
    <n v="1349"/>
    <n v="1849"/>
    <n v="0.73"/>
    <n v="743"/>
    <n v="2688"/>
    <n v="3431"/>
    <n v="2005"/>
    <n v="708"/>
    <n v="323"/>
    <n v="1186"/>
    <n v="1708"/>
    <n v="8534"/>
  </r>
  <r>
    <x v="7"/>
    <s v="NBA"/>
    <x v="30"/>
    <s v="NA"/>
    <b v="0"/>
    <n v="82"/>
    <n v="19828"/>
    <x v="144"/>
    <n v="6935"/>
    <n v="0.45200000000000001"/>
    <n v="698"/>
    <n v="1975"/>
    <n v="0.35399999999999998"/>
    <n v="2437"/>
    <n v="4960"/>
    <n v="0.49099999999999999"/>
    <n v="1450"/>
    <n v="1916"/>
    <n v="0.75700000000000001"/>
    <n v="854"/>
    <n v="2734"/>
    <n v="3588"/>
    <n v="1828"/>
    <n v="643"/>
    <n v="406"/>
    <n v="1179"/>
    <n v="1662"/>
    <n v="8419"/>
  </r>
  <r>
    <x v="8"/>
    <s v="NBA"/>
    <x v="0"/>
    <s v="ATL"/>
    <b v="1"/>
    <n v="82"/>
    <n v="19730"/>
    <x v="211"/>
    <n v="6699"/>
    <n v="0.46600000000000003"/>
    <n v="818"/>
    <n v="2152"/>
    <n v="0.38"/>
    <n v="2303"/>
    <n v="4547"/>
    <n v="0.50600000000000001"/>
    <n v="1349"/>
    <n v="1735"/>
    <n v="0.77800000000000002"/>
    <n v="715"/>
    <n v="2611"/>
    <n v="3326"/>
    <n v="2111"/>
    <n v="744"/>
    <n v="380"/>
    <n v="1167"/>
    <n v="1457"/>
    <n v="8409"/>
  </r>
  <r>
    <x v="8"/>
    <s v="NBA"/>
    <x v="1"/>
    <s v="BOS"/>
    <b v="1"/>
    <n v="82"/>
    <n v="19880"/>
    <x v="212"/>
    <n v="7211"/>
    <n v="0.443"/>
    <n v="660"/>
    <n v="2021"/>
    <n v="0.32700000000000001"/>
    <n v="2533"/>
    <n v="5190"/>
    <n v="0.48799999999999999"/>
    <n v="1266"/>
    <n v="1678"/>
    <n v="0.754"/>
    <n v="910"/>
    <n v="2685"/>
    <n v="3595"/>
    <n v="2009"/>
    <n v="674"/>
    <n v="294"/>
    <n v="1133"/>
    <n v="1738"/>
    <n v="8312"/>
  </r>
  <r>
    <x v="8"/>
    <s v="NBA"/>
    <x v="2"/>
    <s v="BRK"/>
    <b v="1"/>
    <n v="82"/>
    <n v="19930"/>
    <x v="93"/>
    <n v="6804"/>
    <n v="0.45100000000000001"/>
    <n v="541"/>
    <n v="1633"/>
    <n v="0.33100000000000002"/>
    <n v="2528"/>
    <n v="5171"/>
    <n v="0.48899999999999999"/>
    <n v="1359"/>
    <n v="1817"/>
    <n v="0.748"/>
    <n v="846"/>
    <n v="2627"/>
    <n v="3473"/>
    <n v="1716"/>
    <n v="576"/>
    <n v="340"/>
    <n v="1133"/>
    <n v="1579"/>
    <n v="8038"/>
  </r>
  <r>
    <x v="8"/>
    <s v="NBA"/>
    <x v="3"/>
    <s v="CHI"/>
    <b v="1"/>
    <n v="82"/>
    <n v="19880"/>
    <x v="213"/>
    <n v="6797"/>
    <n v="0.442"/>
    <n v="645"/>
    <n v="1825"/>
    <n v="0.35299999999999998"/>
    <n v="2356"/>
    <n v="4972"/>
    <n v="0.47399999999999998"/>
    <n v="1618"/>
    <n v="2067"/>
    <n v="0.78300000000000003"/>
    <n v="959"/>
    <n v="2792"/>
    <n v="3751"/>
    <n v="1781"/>
    <n v="514"/>
    <n v="476"/>
    <n v="1145"/>
    <n v="1495"/>
    <n v="8265"/>
  </r>
  <r>
    <x v="8"/>
    <s v="NBA"/>
    <x v="4"/>
    <s v="CHO"/>
    <b v="0"/>
    <n v="82"/>
    <n v="19905"/>
    <x v="214"/>
    <n v="6932"/>
    <n v="0.42"/>
    <n v="498"/>
    <n v="1566"/>
    <n v="0.318"/>
    <n v="2415"/>
    <n v="5366"/>
    <n v="0.45"/>
    <n v="1397"/>
    <n v="1867"/>
    <n v="0.748"/>
    <n v="820"/>
    <n v="2793"/>
    <n v="3613"/>
    <n v="1654"/>
    <n v="499"/>
    <n v="448"/>
    <n v="976"/>
    <n v="1494"/>
    <n v="7721"/>
  </r>
  <r>
    <x v="8"/>
    <s v="NBA"/>
    <x v="5"/>
    <s v="CLE"/>
    <b v="1"/>
    <n v="82"/>
    <n v="19780"/>
    <x v="215"/>
    <n v="6739"/>
    <n v="0.45800000000000002"/>
    <n v="826"/>
    <n v="2253"/>
    <n v="0.36699999999999999"/>
    <n v="2263"/>
    <n v="4486"/>
    <n v="0.504"/>
    <n v="1453"/>
    <n v="1934"/>
    <n v="0.751"/>
    <n v="911"/>
    <n v="2612"/>
    <n v="3523"/>
    <n v="1814"/>
    <n v="603"/>
    <n v="340"/>
    <n v="1171"/>
    <n v="1510"/>
    <n v="8457"/>
  </r>
  <r>
    <x v="8"/>
    <s v="NBA"/>
    <x v="6"/>
    <s v="DAL"/>
    <b v="1"/>
    <n v="82"/>
    <n v="19880"/>
    <x v="33"/>
    <n v="7036"/>
    <n v="0.46300000000000002"/>
    <n v="732"/>
    <n v="2082"/>
    <n v="0.35199999999999998"/>
    <n v="2523"/>
    <n v="4954"/>
    <n v="0.50900000000000001"/>
    <n v="1386"/>
    <n v="1843"/>
    <n v="0.752"/>
    <n v="858"/>
    <n v="2608"/>
    <n v="3466"/>
    <n v="1846"/>
    <n v="663"/>
    <n v="371"/>
    <n v="1062"/>
    <n v="1644"/>
    <n v="8628"/>
  </r>
  <r>
    <x v="8"/>
    <s v="NBA"/>
    <x v="7"/>
    <s v="DEN"/>
    <b v="0"/>
    <n v="82"/>
    <n v="19880"/>
    <x v="216"/>
    <n v="7158"/>
    <n v="0.433"/>
    <n v="660"/>
    <n v="2032"/>
    <n v="0.32500000000000001"/>
    <n v="2439"/>
    <n v="5126"/>
    <n v="0.47599999999999998"/>
    <n v="1462"/>
    <n v="1991"/>
    <n v="0.73399999999999999"/>
    <n v="1012"/>
    <n v="2653"/>
    <n v="3665"/>
    <n v="1788"/>
    <n v="641"/>
    <n v="367"/>
    <n v="1166"/>
    <n v="1882"/>
    <n v="8320"/>
  </r>
  <r>
    <x v="8"/>
    <s v="NBA"/>
    <x v="8"/>
    <s v="DET"/>
    <b v="0"/>
    <n v="82"/>
    <n v="19830"/>
    <x v="217"/>
    <n v="7038"/>
    <n v="0.432"/>
    <n v="703"/>
    <n v="2043"/>
    <n v="0.34399999999999997"/>
    <n v="2338"/>
    <n v="4995"/>
    <n v="0.46800000000000003"/>
    <n v="1292"/>
    <n v="1838"/>
    <n v="0.70299999999999996"/>
    <n v="1051"/>
    <n v="2630"/>
    <n v="3681"/>
    <n v="1771"/>
    <n v="623"/>
    <n v="383"/>
    <n v="1099"/>
    <n v="1559"/>
    <n v="8077"/>
  </r>
  <r>
    <x v="8"/>
    <s v="NBA"/>
    <x v="9"/>
    <s v="GSW"/>
    <b v="1"/>
    <n v="82"/>
    <n v="19730"/>
    <x v="218"/>
    <n v="7137"/>
    <n v="0.47799999999999998"/>
    <n v="883"/>
    <n v="2217"/>
    <n v="0.39800000000000002"/>
    <n v="2527"/>
    <n v="4920"/>
    <n v="0.51400000000000001"/>
    <n v="1313"/>
    <n v="1709"/>
    <n v="0.76800000000000002"/>
    <n v="853"/>
    <n v="2814"/>
    <n v="3667"/>
    <n v="2248"/>
    <n v="762"/>
    <n v="496"/>
    <n v="1185"/>
    <n v="1628"/>
    <n v="9016"/>
  </r>
  <r>
    <x v="8"/>
    <s v="NBA"/>
    <x v="10"/>
    <s v="HOU"/>
    <b v="1"/>
    <n v="82"/>
    <n v="19805"/>
    <x v="219"/>
    <n v="6832"/>
    <n v="0.44400000000000001"/>
    <n v="933"/>
    <n v="2680"/>
    <n v="0.34799999999999998"/>
    <n v="2099"/>
    <n v="4152"/>
    <n v="0.50600000000000001"/>
    <n v="1525"/>
    <n v="2133"/>
    <n v="0.71499999999999997"/>
    <n v="958"/>
    <n v="2624"/>
    <n v="3582"/>
    <n v="1820"/>
    <n v="777"/>
    <n v="407"/>
    <n v="1366"/>
    <n v="1803"/>
    <n v="8522"/>
  </r>
  <r>
    <x v="8"/>
    <s v="NBA"/>
    <x v="11"/>
    <s v="IND"/>
    <b v="0"/>
    <n v="82"/>
    <n v="19855"/>
    <x v="220"/>
    <n v="6824"/>
    <n v="0.439"/>
    <n v="612"/>
    <n v="1740"/>
    <n v="0.35199999999999998"/>
    <n v="2386"/>
    <n v="5084"/>
    <n v="0.46899999999999997"/>
    <n v="1373"/>
    <n v="1817"/>
    <n v="0.75600000000000001"/>
    <n v="856"/>
    <n v="2822"/>
    <n v="3678"/>
    <n v="1757"/>
    <n v="505"/>
    <n v="375"/>
    <n v="1147"/>
    <n v="1742"/>
    <n v="7981"/>
  </r>
  <r>
    <x v="8"/>
    <s v="NBA"/>
    <x v="12"/>
    <s v="LAC"/>
    <b v="1"/>
    <n v="82"/>
    <n v="19730"/>
    <x v="221"/>
    <n v="6830"/>
    <n v="0.47299999999999998"/>
    <n v="827"/>
    <n v="2202"/>
    <n v="0.376"/>
    <n v="2401"/>
    <n v="4628"/>
    <n v="0.51900000000000002"/>
    <n v="1468"/>
    <n v="2067"/>
    <n v="0.71"/>
    <n v="784"/>
    <n v="2711"/>
    <n v="3495"/>
    <n v="2031"/>
    <n v="640"/>
    <n v="409"/>
    <n v="1012"/>
    <n v="1749"/>
    <n v="8751"/>
  </r>
  <r>
    <x v="8"/>
    <s v="NBA"/>
    <x v="13"/>
    <s v="LAL"/>
    <b v="0"/>
    <n v="82"/>
    <n v="19930"/>
    <x v="222"/>
    <n v="7020"/>
    <n v="0.435"/>
    <n v="532"/>
    <n v="1546"/>
    <n v="0.34399999999999997"/>
    <n v="2522"/>
    <n v="5474"/>
    <n v="0.46100000000000002"/>
    <n v="1433"/>
    <n v="1935"/>
    <n v="0.74099999999999999"/>
    <n v="952"/>
    <n v="2647"/>
    <n v="3599"/>
    <n v="1715"/>
    <n v="578"/>
    <n v="366"/>
    <n v="1086"/>
    <n v="1741"/>
    <n v="8073"/>
  </r>
  <r>
    <x v="8"/>
    <s v="NBA"/>
    <x v="14"/>
    <s v="MEM"/>
    <b v="1"/>
    <n v="82"/>
    <n v="19905"/>
    <x v="223"/>
    <n v="6763"/>
    <n v="0.45800000000000002"/>
    <n v="423"/>
    <n v="1246"/>
    <n v="0.33900000000000002"/>
    <n v="2674"/>
    <n v="5517"/>
    <n v="0.48499999999999999"/>
    <n v="1445"/>
    <n v="1869"/>
    <n v="0.77300000000000002"/>
    <n v="856"/>
    <n v="2634"/>
    <n v="3490"/>
    <n v="1777"/>
    <n v="700"/>
    <n v="347"/>
    <n v="1094"/>
    <n v="1567"/>
    <n v="8062"/>
  </r>
  <r>
    <x v="8"/>
    <s v="NBA"/>
    <x v="15"/>
    <s v="MIA"/>
    <b v="0"/>
    <n v="82"/>
    <n v="19730"/>
    <x v="114"/>
    <n v="6330"/>
    <n v="0.45600000000000002"/>
    <n v="556"/>
    <n v="1659"/>
    <n v="0.33500000000000002"/>
    <n v="2329"/>
    <n v="4671"/>
    <n v="0.499"/>
    <n v="1438"/>
    <n v="1940"/>
    <n v="0.74099999999999999"/>
    <n v="747"/>
    <n v="2461"/>
    <n v="3208"/>
    <n v="1626"/>
    <n v="642"/>
    <n v="372"/>
    <n v="1214"/>
    <n v="1636"/>
    <n v="7764"/>
  </r>
  <r>
    <x v="8"/>
    <s v="NBA"/>
    <x v="16"/>
    <s v="MIL"/>
    <b v="1"/>
    <n v="82"/>
    <n v="19930"/>
    <x v="224"/>
    <n v="6722"/>
    <n v="0.45900000000000002"/>
    <n v="545"/>
    <n v="1500"/>
    <n v="0.36299999999999999"/>
    <n v="2538"/>
    <n v="5222"/>
    <n v="0.48599999999999999"/>
    <n v="1312"/>
    <n v="1734"/>
    <n v="0.75700000000000001"/>
    <n v="876"/>
    <n v="2574"/>
    <n v="3450"/>
    <n v="1932"/>
    <n v="789"/>
    <n v="403"/>
    <n v="1373"/>
    <n v="1814"/>
    <n v="8023"/>
  </r>
  <r>
    <x v="8"/>
    <s v="NBA"/>
    <x v="17"/>
    <s v="MIN"/>
    <b v="0"/>
    <n v="82"/>
    <n v="19805"/>
    <x v="225"/>
    <n v="6820"/>
    <n v="0.438"/>
    <n v="406"/>
    <n v="1223"/>
    <n v="0.33200000000000002"/>
    <n v="2580"/>
    <n v="5597"/>
    <n v="0.46100000000000002"/>
    <n v="1638"/>
    <n v="2110"/>
    <n v="0.77600000000000002"/>
    <n v="949"/>
    <n v="2406"/>
    <n v="3355"/>
    <n v="1771"/>
    <n v="668"/>
    <n v="327"/>
    <n v="1231"/>
    <n v="1571"/>
    <n v="8016"/>
  </r>
  <r>
    <x v="8"/>
    <s v="NBA"/>
    <x v="18"/>
    <s v="NOP"/>
    <b v="1"/>
    <n v="82"/>
    <n v="19780"/>
    <x v="85"/>
    <n v="6795"/>
    <n v="0.45700000000000002"/>
    <n v="586"/>
    <n v="1583"/>
    <n v="0.37"/>
    <n v="2522"/>
    <n v="5212"/>
    <n v="0.48399999999999999"/>
    <n v="1345"/>
    <n v="1790"/>
    <n v="0.751"/>
    <n v="942"/>
    <n v="2621"/>
    <n v="3563"/>
    <n v="1806"/>
    <n v="553"/>
    <n v="510"/>
    <n v="1087"/>
    <n v="1530"/>
    <n v="8147"/>
  </r>
  <r>
    <x v="8"/>
    <s v="NBA"/>
    <x v="19"/>
    <s v="NYK"/>
    <b v="0"/>
    <n v="82"/>
    <n v="19855"/>
    <x v="226"/>
    <n v="6726"/>
    <n v="0.42799999999999999"/>
    <n v="560"/>
    <n v="1614"/>
    <n v="0.34699999999999998"/>
    <n v="2322"/>
    <n v="5112"/>
    <n v="0.45400000000000001"/>
    <n v="1211"/>
    <n v="1575"/>
    <n v="0.76900000000000002"/>
    <n v="867"/>
    <n v="2443"/>
    <n v="3310"/>
    <n v="1746"/>
    <n v="575"/>
    <n v="382"/>
    <n v="1206"/>
    <n v="1768"/>
    <n v="7535"/>
  </r>
  <r>
    <x v="8"/>
    <s v="NBA"/>
    <x v="20"/>
    <s v="OKC"/>
    <b v="0"/>
    <n v="82"/>
    <n v="19830"/>
    <x v="156"/>
    <n v="7119"/>
    <n v="0.44700000000000001"/>
    <n v="632"/>
    <n v="1864"/>
    <n v="0.33900000000000002"/>
    <n v="2552"/>
    <n v="5255"/>
    <n v="0.48599999999999999"/>
    <n v="1524"/>
    <n v="2020"/>
    <n v="0.754"/>
    <n v="1052"/>
    <n v="2844"/>
    <n v="3896"/>
    <n v="1681"/>
    <n v="598"/>
    <n v="454"/>
    <n v="1205"/>
    <n v="1829"/>
    <n v="8524"/>
  </r>
  <r>
    <x v="8"/>
    <s v="NBA"/>
    <x v="21"/>
    <s v="ORL"/>
    <b v="0"/>
    <n v="82"/>
    <n v="19755"/>
    <x v="227"/>
    <n v="6792"/>
    <n v="0.45300000000000001"/>
    <n v="554"/>
    <n v="1598"/>
    <n v="0.34699999999999998"/>
    <n v="2522"/>
    <n v="5194"/>
    <n v="0.48599999999999999"/>
    <n v="1141"/>
    <n v="1565"/>
    <n v="0.72899999999999998"/>
    <n v="822"/>
    <n v="2607"/>
    <n v="3429"/>
    <n v="1692"/>
    <n v="647"/>
    <n v="314"/>
    <n v="1221"/>
    <n v="1714"/>
    <n v="7847"/>
  </r>
  <r>
    <x v="8"/>
    <s v="NBA"/>
    <x v="22"/>
    <s v="PHI"/>
    <b v="0"/>
    <n v="82"/>
    <n v="19805"/>
    <x v="228"/>
    <n v="6777"/>
    <n v="0.40799999999999997"/>
    <n v="692"/>
    <n v="2160"/>
    <n v="0.32"/>
    <n v="2073"/>
    <n v="4617"/>
    <n v="0.44900000000000001"/>
    <n v="1320"/>
    <n v="1953"/>
    <n v="0.67600000000000005"/>
    <n v="978"/>
    <n v="2536"/>
    <n v="3514"/>
    <n v="1683"/>
    <n v="789"/>
    <n v="487"/>
    <n v="1453"/>
    <n v="1778"/>
    <n v="7542"/>
  </r>
  <r>
    <x v="8"/>
    <s v="NBA"/>
    <x v="23"/>
    <s v="PHO"/>
    <b v="0"/>
    <n v="82"/>
    <n v="19880"/>
    <x v="229"/>
    <n v="7038"/>
    <n v="0.45200000000000001"/>
    <n v="698"/>
    <n v="2048"/>
    <n v="0.34100000000000003"/>
    <n v="2480"/>
    <n v="4990"/>
    <n v="0.497"/>
    <n v="1343"/>
    <n v="1767"/>
    <n v="0.76"/>
    <n v="896"/>
    <n v="2643"/>
    <n v="3539"/>
    <n v="1659"/>
    <n v="700"/>
    <n v="385"/>
    <n v="1238"/>
    <n v="1744"/>
    <n v="8397"/>
  </r>
  <r>
    <x v="8"/>
    <s v="NBA"/>
    <x v="24"/>
    <s v="POR"/>
    <b v="1"/>
    <n v="82"/>
    <n v="19855"/>
    <x v="230"/>
    <n v="7049"/>
    <n v="0.45"/>
    <n v="807"/>
    <n v="2231"/>
    <n v="0.36199999999999999"/>
    <n v="2368"/>
    <n v="4818"/>
    <n v="0.49099999999999999"/>
    <n v="1272"/>
    <n v="1589"/>
    <n v="0.80100000000000005"/>
    <n v="879"/>
    <n v="2881"/>
    <n v="3760"/>
    <n v="1799"/>
    <n v="525"/>
    <n v="372"/>
    <n v="1117"/>
    <n v="1494"/>
    <n v="8429"/>
  </r>
  <r>
    <x v="8"/>
    <s v="NBA"/>
    <x v="25"/>
    <s v="SAC"/>
    <b v="0"/>
    <n v="82"/>
    <n v="19855"/>
    <x v="231"/>
    <n v="6617"/>
    <n v="0.45500000000000002"/>
    <n v="461"/>
    <n v="1350"/>
    <n v="0.34100000000000003"/>
    <n v="2549"/>
    <n v="5267"/>
    <n v="0.48399999999999999"/>
    <n v="1829"/>
    <n v="2400"/>
    <n v="0.76200000000000001"/>
    <n v="895"/>
    <n v="2728"/>
    <n v="3623"/>
    <n v="1667"/>
    <n v="550"/>
    <n v="324"/>
    <n v="1333"/>
    <n v="1696"/>
    <n v="8310"/>
  </r>
  <r>
    <x v="8"/>
    <s v="NBA"/>
    <x v="26"/>
    <s v="SAS"/>
    <b v="1"/>
    <n v="82"/>
    <n v="19955"/>
    <x v="150"/>
    <n v="6854"/>
    <n v="0.46800000000000003"/>
    <n v="677"/>
    <n v="1847"/>
    <n v="0.36699999999999999"/>
    <n v="2531"/>
    <n v="5007"/>
    <n v="0.505"/>
    <n v="1368"/>
    <n v="1754"/>
    <n v="0.78"/>
    <n v="806"/>
    <n v="2772"/>
    <n v="3578"/>
    <n v="2000"/>
    <n v="657"/>
    <n v="444"/>
    <n v="1146"/>
    <n v="1564"/>
    <n v="8461"/>
  </r>
  <r>
    <x v="8"/>
    <s v="NBA"/>
    <x v="27"/>
    <s v="TOR"/>
    <b v="1"/>
    <n v="82"/>
    <n v="19855"/>
    <x v="85"/>
    <n v="6829"/>
    <n v="0.45500000000000002"/>
    <n v="726"/>
    <n v="2060"/>
    <n v="0.35199999999999998"/>
    <n v="2382"/>
    <n v="4769"/>
    <n v="0.499"/>
    <n v="1585"/>
    <n v="2014"/>
    <n v="0.78700000000000003"/>
    <n v="881"/>
    <n v="2526"/>
    <n v="3407"/>
    <n v="1701"/>
    <n v="615"/>
    <n v="357"/>
    <n v="1057"/>
    <n v="1712"/>
    <n v="8527"/>
  </r>
  <r>
    <x v="8"/>
    <s v="NBA"/>
    <x v="28"/>
    <s v="UTA"/>
    <b v="0"/>
    <n v="82"/>
    <n v="19705"/>
    <x v="232"/>
    <n v="6492"/>
    <n v="0.44700000000000001"/>
    <n v="610"/>
    <n v="1781"/>
    <n v="0.34300000000000003"/>
    <n v="2290"/>
    <n v="4711"/>
    <n v="0.48599999999999999"/>
    <n v="1391"/>
    <n v="1929"/>
    <n v="0.72099999999999997"/>
    <n v="988"/>
    <n v="2617"/>
    <n v="3605"/>
    <n v="1632"/>
    <n v="623"/>
    <n v="489"/>
    <n v="1256"/>
    <n v="1583"/>
    <n v="7801"/>
  </r>
  <r>
    <x v="8"/>
    <s v="NBA"/>
    <x v="29"/>
    <s v="WAS"/>
    <b v="1"/>
    <n v="82"/>
    <n v="19955"/>
    <x v="48"/>
    <n v="6790"/>
    <n v="0.46200000000000002"/>
    <n v="497"/>
    <n v="1381"/>
    <n v="0.36"/>
    <n v="2642"/>
    <n v="5409"/>
    <n v="0.48799999999999999"/>
    <n v="1305"/>
    <n v="1758"/>
    <n v="0.74199999999999999"/>
    <n v="862"/>
    <n v="2801"/>
    <n v="3663"/>
    <n v="1969"/>
    <n v="601"/>
    <n v="378"/>
    <n v="1233"/>
    <n v="1707"/>
    <n v="8080"/>
  </r>
  <r>
    <x v="8"/>
    <s v="NBA"/>
    <x v="30"/>
    <s v="NA"/>
    <b v="0"/>
    <n v="82"/>
    <n v="19840"/>
    <x v="227"/>
    <n v="6852"/>
    <n v="0.44900000000000001"/>
    <n v="643"/>
    <n v="1838"/>
    <n v="0.35"/>
    <n v="2433"/>
    <n v="5014"/>
    <n v="0.48499999999999999"/>
    <n v="1405"/>
    <n v="1873"/>
    <n v="0.75"/>
    <n v="893"/>
    <n v="2657"/>
    <n v="3550"/>
    <n v="1807"/>
    <n v="634"/>
    <n v="393"/>
    <n v="1177"/>
    <n v="1658"/>
    <n v="8201"/>
  </r>
  <r>
    <x v="9"/>
    <s v="NBA"/>
    <x v="0"/>
    <s v="ATL"/>
    <b v="1"/>
    <n v="82"/>
    <n v="19830"/>
    <x v="233"/>
    <n v="6688"/>
    <n v="0.45800000000000002"/>
    <n v="768"/>
    <n v="2116"/>
    <n v="0.36299999999999999"/>
    <n v="2293"/>
    <n v="4572"/>
    <n v="0.502"/>
    <n v="1392"/>
    <n v="1782"/>
    <n v="0.78100000000000003"/>
    <n v="713"/>
    <n v="2565"/>
    <n v="3278"/>
    <n v="2041"/>
    <n v="680"/>
    <n v="326"/>
    <n v="1251"/>
    <n v="1577"/>
    <n v="8282"/>
  </r>
  <r>
    <x v="9"/>
    <s v="NBA"/>
    <x v="1"/>
    <s v="BOS"/>
    <b v="0"/>
    <n v="82"/>
    <n v="19730"/>
    <x v="234"/>
    <n v="6883"/>
    <n v="0.435"/>
    <n v="575"/>
    <n v="1729"/>
    <n v="0.33300000000000002"/>
    <n v="2421"/>
    <n v="5154"/>
    <n v="0.47"/>
    <n v="1325"/>
    <n v="1706"/>
    <n v="0.77700000000000002"/>
    <n v="980"/>
    <n v="2505"/>
    <n v="3485"/>
    <n v="1726"/>
    <n v="584"/>
    <n v="343"/>
    <n v="1261"/>
    <n v="1743"/>
    <n v="7892"/>
  </r>
  <r>
    <x v="9"/>
    <s v="NBA"/>
    <x v="2"/>
    <s v="BRK"/>
    <b v="1"/>
    <n v="82"/>
    <n v="19880"/>
    <x v="235"/>
    <n v="6391"/>
    <n v="0.45900000000000002"/>
    <n v="709"/>
    <n v="1922"/>
    <n v="0.36899999999999999"/>
    <n v="2222"/>
    <n v="4469"/>
    <n v="0.497"/>
    <n v="1508"/>
    <n v="2002"/>
    <n v="0.753"/>
    <n v="721"/>
    <n v="2407"/>
    <n v="3128"/>
    <n v="1714"/>
    <n v="705"/>
    <n v="311"/>
    <n v="1191"/>
    <n v="1777"/>
    <n v="8079"/>
  </r>
  <r>
    <x v="9"/>
    <s v="NBA"/>
    <x v="31"/>
    <s v="CHA"/>
    <b v="1"/>
    <n v="82"/>
    <n v="19905"/>
    <x v="236"/>
    <n v="6730"/>
    <n v="0.442"/>
    <n v="516"/>
    <n v="1471"/>
    <n v="0.35099999999999998"/>
    <n v="2460"/>
    <n v="5259"/>
    <n v="0.46800000000000003"/>
    <n v="1474"/>
    <n v="2000"/>
    <n v="0.73699999999999999"/>
    <n v="776"/>
    <n v="2724"/>
    <n v="3500"/>
    <n v="1778"/>
    <n v="499"/>
    <n v="421"/>
    <n v="1010"/>
    <n v="1493"/>
    <n v="7942"/>
  </r>
  <r>
    <x v="9"/>
    <s v="NBA"/>
    <x v="3"/>
    <s v="CHI"/>
    <b v="1"/>
    <n v="82"/>
    <n v="19930"/>
    <x v="237"/>
    <n v="6577"/>
    <n v="0.432"/>
    <n v="508"/>
    <n v="1459"/>
    <n v="0.34799999999999998"/>
    <n v="2335"/>
    <n v="5118"/>
    <n v="0.45600000000000002"/>
    <n v="1486"/>
    <n v="1908"/>
    <n v="0.77900000000000003"/>
    <n v="937"/>
    <n v="2683"/>
    <n v="3620"/>
    <n v="1860"/>
    <n v="594"/>
    <n v="424"/>
    <n v="1223"/>
    <n v="1565"/>
    <n v="7680"/>
  </r>
  <r>
    <x v="9"/>
    <s v="NBA"/>
    <x v="5"/>
    <s v="CLE"/>
    <b v="0"/>
    <n v="82"/>
    <n v="19930"/>
    <x v="193"/>
    <n v="6955"/>
    <n v="0.437"/>
    <n v="584"/>
    <n v="1640"/>
    <n v="0.35599999999999998"/>
    <n v="2452"/>
    <n v="5315"/>
    <n v="0.46100000000000002"/>
    <n v="1398"/>
    <n v="1861"/>
    <n v="0.751"/>
    <n v="989"/>
    <n v="2629"/>
    <n v="3618"/>
    <n v="1738"/>
    <n v="579"/>
    <n v="304"/>
    <n v="1163"/>
    <n v="1640"/>
    <n v="8054"/>
  </r>
  <r>
    <x v="9"/>
    <s v="NBA"/>
    <x v="6"/>
    <s v="DAL"/>
    <b v="1"/>
    <n v="82"/>
    <n v="19830"/>
    <x v="238"/>
    <n v="6858"/>
    <n v="0.47399999999999998"/>
    <n v="721"/>
    <n v="1877"/>
    <n v="0.38400000000000001"/>
    <n v="2528"/>
    <n v="4981"/>
    <n v="0.50800000000000001"/>
    <n v="1378"/>
    <n v="1733"/>
    <n v="0.79500000000000004"/>
    <n v="840"/>
    <n v="2514"/>
    <n v="3354"/>
    <n v="1935"/>
    <n v="704"/>
    <n v="356"/>
    <n v="1110"/>
    <n v="1636"/>
    <n v="8597"/>
  </r>
  <r>
    <x v="9"/>
    <s v="NBA"/>
    <x v="7"/>
    <s v="DEN"/>
    <b v="0"/>
    <n v="82"/>
    <n v="19755"/>
    <x v="239"/>
    <n v="7042"/>
    <n v="0.44700000000000001"/>
    <n v="702"/>
    <n v="1959"/>
    <n v="0.35799999999999998"/>
    <n v="2445"/>
    <n v="5083"/>
    <n v="0.48099999999999998"/>
    <n v="1563"/>
    <n v="2154"/>
    <n v="0.72599999999999998"/>
    <n v="1009"/>
    <n v="2717"/>
    <n v="3726"/>
    <n v="1838"/>
    <n v="615"/>
    <n v="459"/>
    <n v="1305"/>
    <n v="1890"/>
    <n v="8559"/>
  </r>
  <r>
    <x v="9"/>
    <s v="NBA"/>
    <x v="8"/>
    <s v="DET"/>
    <b v="0"/>
    <n v="82"/>
    <n v="19780"/>
    <x v="121"/>
    <n v="7124"/>
    <n v="0.44700000000000001"/>
    <n v="507"/>
    <n v="1580"/>
    <n v="0.32100000000000001"/>
    <n v="2675"/>
    <n v="5544"/>
    <n v="0.48299999999999998"/>
    <n v="1415"/>
    <n v="2111"/>
    <n v="0.67"/>
    <n v="1196"/>
    <n v="2525"/>
    <n v="3721"/>
    <n v="1714"/>
    <n v="687"/>
    <n v="395"/>
    <n v="1193"/>
    <n v="1666"/>
    <n v="8286"/>
  </r>
  <r>
    <x v="9"/>
    <s v="NBA"/>
    <x v="9"/>
    <s v="GSW"/>
    <b v="1"/>
    <n v="82"/>
    <n v="19830"/>
    <x v="240"/>
    <n v="7005"/>
    <n v="0.46200000000000002"/>
    <n v="774"/>
    <n v="2037"/>
    <n v="0.38"/>
    <n v="2462"/>
    <n v="4968"/>
    <n v="0.496"/>
    <n v="1303"/>
    <n v="1731"/>
    <n v="0.753"/>
    <n v="896"/>
    <n v="2819"/>
    <n v="3715"/>
    <n v="1912"/>
    <n v="642"/>
    <n v="407"/>
    <n v="1247"/>
    <n v="1784"/>
    <n v="8549"/>
  </r>
  <r>
    <x v="9"/>
    <s v="NBA"/>
    <x v="10"/>
    <s v="HOU"/>
    <b v="1"/>
    <n v="82"/>
    <n v="19830"/>
    <x v="80"/>
    <n v="6603"/>
    <n v="0.47199999999999998"/>
    <n v="779"/>
    <n v="2179"/>
    <n v="0.35799999999999998"/>
    <n v="2339"/>
    <n v="4424"/>
    <n v="0.52900000000000003"/>
    <n v="1814"/>
    <n v="2549"/>
    <n v="0.71199999999999997"/>
    <n v="920"/>
    <n v="2797"/>
    <n v="3717"/>
    <n v="1755"/>
    <n v="621"/>
    <n v="461"/>
    <n v="1323"/>
    <n v="1676"/>
    <n v="8829"/>
  </r>
  <r>
    <x v="9"/>
    <s v="NBA"/>
    <x v="11"/>
    <s v="IND"/>
    <b v="1"/>
    <n v="82"/>
    <n v="19780"/>
    <x v="241"/>
    <n v="6573"/>
    <n v="0.44900000000000001"/>
    <n v="550"/>
    <n v="1542"/>
    <n v="0.35699999999999998"/>
    <n v="2399"/>
    <n v="5031"/>
    <n v="0.47699999999999998"/>
    <n v="1485"/>
    <n v="1907"/>
    <n v="0.77900000000000003"/>
    <n v="834"/>
    <n v="2831"/>
    <n v="3665"/>
    <n v="1651"/>
    <n v="550"/>
    <n v="446"/>
    <n v="1237"/>
    <n v="1675"/>
    <n v="7933"/>
  </r>
  <r>
    <x v="9"/>
    <s v="NBA"/>
    <x v="12"/>
    <s v="LAC"/>
    <b v="1"/>
    <n v="82"/>
    <n v="19755"/>
    <x v="150"/>
    <n v="6761"/>
    <n v="0.47399999999999998"/>
    <n v="693"/>
    <n v="1966"/>
    <n v="0.35199999999999998"/>
    <n v="2515"/>
    <n v="4795"/>
    <n v="0.52500000000000002"/>
    <n v="1741"/>
    <n v="2384"/>
    <n v="0.73"/>
    <n v="858"/>
    <n v="2668"/>
    <n v="3526"/>
    <n v="2016"/>
    <n v="703"/>
    <n v="397"/>
    <n v="1136"/>
    <n v="1767"/>
    <n v="8850"/>
  </r>
  <r>
    <x v="9"/>
    <s v="NBA"/>
    <x v="13"/>
    <s v="LAL"/>
    <b v="0"/>
    <n v="82"/>
    <n v="19705"/>
    <x v="48"/>
    <n v="6980"/>
    <n v="0.45"/>
    <n v="774"/>
    <n v="2032"/>
    <n v="0.38100000000000001"/>
    <n v="2365"/>
    <n v="4948"/>
    <n v="0.47799999999999998"/>
    <n v="1390"/>
    <n v="1835"/>
    <n v="0.75700000000000001"/>
    <n v="745"/>
    <n v="2620"/>
    <n v="3365"/>
    <n v="2006"/>
    <n v="611"/>
    <n v="446"/>
    <n v="1239"/>
    <n v="1627"/>
    <n v="8442"/>
  </r>
  <r>
    <x v="9"/>
    <s v="NBA"/>
    <x v="14"/>
    <s v="MEM"/>
    <b v="1"/>
    <n v="82"/>
    <n v="19805"/>
    <x v="108"/>
    <n v="6723"/>
    <n v="0.46400000000000002"/>
    <n v="405"/>
    <n v="1147"/>
    <n v="0.35299999999999998"/>
    <n v="2717"/>
    <n v="5576"/>
    <n v="0.48699999999999999"/>
    <n v="1235"/>
    <n v="1666"/>
    <n v="0.74099999999999999"/>
    <n v="950"/>
    <n v="2526"/>
    <n v="3476"/>
    <n v="1792"/>
    <n v="631"/>
    <n v="375"/>
    <n v="1124"/>
    <n v="1568"/>
    <n v="7884"/>
  </r>
  <r>
    <x v="9"/>
    <s v="NBA"/>
    <x v="15"/>
    <s v="MIA"/>
    <b v="1"/>
    <n v="82"/>
    <n v="19880"/>
    <x v="199"/>
    <n v="6272"/>
    <n v="0.501"/>
    <n v="665"/>
    <n v="1829"/>
    <n v="0.36399999999999999"/>
    <n v="2477"/>
    <n v="4443"/>
    <n v="0.55800000000000005"/>
    <n v="1431"/>
    <n v="1884"/>
    <n v="0.76"/>
    <n v="627"/>
    <n v="2397"/>
    <n v="3024"/>
    <n v="1847"/>
    <n v="732"/>
    <n v="367"/>
    <n v="1212"/>
    <n v="1596"/>
    <n v="8380"/>
  </r>
  <r>
    <x v="9"/>
    <s v="NBA"/>
    <x v="16"/>
    <s v="MIL"/>
    <b v="0"/>
    <n v="82"/>
    <n v="19880"/>
    <x v="242"/>
    <n v="6737"/>
    <n v="0.438"/>
    <n v="548"/>
    <n v="1553"/>
    <n v="0.35299999999999998"/>
    <n v="2404"/>
    <n v="5184"/>
    <n v="0.46400000000000002"/>
    <n v="1377"/>
    <n v="1843"/>
    <n v="0.747"/>
    <n v="971"/>
    <n v="2399"/>
    <n v="3370"/>
    <n v="1760"/>
    <n v="541"/>
    <n v="403"/>
    <n v="1238"/>
    <n v="1713"/>
    <n v="7829"/>
  </r>
  <r>
    <x v="9"/>
    <s v="NBA"/>
    <x v="17"/>
    <s v="MIN"/>
    <b v="0"/>
    <n v="82"/>
    <n v="19855"/>
    <x v="120"/>
    <n v="7175"/>
    <n v="0.44400000000000001"/>
    <n v="600"/>
    <n v="1757"/>
    <n v="0.34100000000000003"/>
    <n v="2589"/>
    <n v="5418"/>
    <n v="0.47799999999999998"/>
    <n v="1790"/>
    <n v="2301"/>
    <n v="0.77800000000000002"/>
    <n v="1024"/>
    <n v="2644"/>
    <n v="3668"/>
    <n v="1963"/>
    <n v="718"/>
    <n v="297"/>
    <n v="1142"/>
    <n v="1504"/>
    <n v="8768"/>
  </r>
  <r>
    <x v="9"/>
    <s v="NBA"/>
    <x v="18"/>
    <s v="NOP"/>
    <b v="0"/>
    <n v="82"/>
    <n v="19855"/>
    <x v="243"/>
    <n v="6761"/>
    <n v="0.45900000000000002"/>
    <n v="486"/>
    <n v="1303"/>
    <n v="0.373"/>
    <n v="2615"/>
    <n v="5458"/>
    <n v="0.47899999999999998"/>
    <n v="1489"/>
    <n v="1936"/>
    <n v="0.76900000000000002"/>
    <n v="933"/>
    <n v="2486"/>
    <n v="3419"/>
    <n v="1745"/>
    <n v="647"/>
    <n v="523"/>
    <n v="1129"/>
    <n v="1857"/>
    <n v="8177"/>
  </r>
  <r>
    <x v="9"/>
    <s v="NBA"/>
    <x v="19"/>
    <s v="NYK"/>
    <b v="0"/>
    <n v="82"/>
    <n v="19855"/>
    <x v="244"/>
    <n v="6739"/>
    <n v="0.44900000000000001"/>
    <n v="759"/>
    <n v="2038"/>
    <n v="0.372"/>
    <n v="2268"/>
    <n v="4701"/>
    <n v="0.48199999999999998"/>
    <n v="1271"/>
    <n v="1670"/>
    <n v="0.76100000000000001"/>
    <n v="870"/>
    <n v="2437"/>
    <n v="3307"/>
    <n v="1641"/>
    <n v="631"/>
    <n v="367"/>
    <n v="1063"/>
    <n v="1815"/>
    <n v="8084"/>
  </r>
  <r>
    <x v="9"/>
    <s v="NBA"/>
    <x v="20"/>
    <s v="OKC"/>
    <b v="1"/>
    <n v="82"/>
    <n v="19805"/>
    <x v="245"/>
    <n v="6782"/>
    <n v="0.47099999999999997"/>
    <n v="664"/>
    <n v="1839"/>
    <n v="0.36099999999999999"/>
    <n v="2530"/>
    <n v="4943"/>
    <n v="0.51200000000000001"/>
    <n v="1653"/>
    <n v="2052"/>
    <n v="0.80600000000000005"/>
    <n v="887"/>
    <n v="2781"/>
    <n v="3668"/>
    <n v="1794"/>
    <n v="678"/>
    <n v="501"/>
    <n v="1256"/>
    <n v="1858"/>
    <n v="8705"/>
  </r>
  <r>
    <x v="9"/>
    <s v="NBA"/>
    <x v="21"/>
    <s v="ORL"/>
    <b v="0"/>
    <n v="82"/>
    <n v="19955"/>
    <x v="204"/>
    <n v="6784"/>
    <n v="0.44500000000000001"/>
    <n v="563"/>
    <n v="1596"/>
    <n v="0.35299999999999998"/>
    <n v="2459"/>
    <n v="5188"/>
    <n v="0.47399999999999998"/>
    <n v="1307"/>
    <n v="1714"/>
    <n v="0.76300000000000001"/>
    <n v="794"/>
    <n v="2654"/>
    <n v="3448"/>
    <n v="1726"/>
    <n v="630"/>
    <n v="350"/>
    <n v="1222"/>
    <n v="1678"/>
    <n v="7914"/>
  </r>
  <r>
    <x v="9"/>
    <s v="NBA"/>
    <x v="22"/>
    <s v="PHI"/>
    <b v="0"/>
    <n v="82"/>
    <n v="19855"/>
    <x v="85"/>
    <n v="7150"/>
    <n v="0.435"/>
    <n v="577"/>
    <n v="1847"/>
    <n v="0.312"/>
    <n v="2531"/>
    <n v="5303"/>
    <n v="0.47699999999999998"/>
    <n v="1362"/>
    <n v="1918"/>
    <n v="0.71"/>
    <n v="949"/>
    <n v="2556"/>
    <n v="3505"/>
    <n v="1791"/>
    <n v="765"/>
    <n v="330"/>
    <n v="1384"/>
    <n v="1844"/>
    <n v="8155"/>
  </r>
  <r>
    <x v="9"/>
    <s v="NBA"/>
    <x v="23"/>
    <s v="PHO"/>
    <b v="0"/>
    <n v="82"/>
    <n v="19755"/>
    <x v="246"/>
    <n v="6845"/>
    <n v="0.46300000000000002"/>
    <n v="765"/>
    <n v="2055"/>
    <n v="0.372"/>
    <n v="2407"/>
    <n v="4790"/>
    <n v="0.503"/>
    <n v="1520"/>
    <n v="2004"/>
    <n v="0.75800000000000001"/>
    <n v="928"/>
    <n v="2601"/>
    <n v="3529"/>
    <n v="1563"/>
    <n v="688"/>
    <n v="374"/>
    <n v="1258"/>
    <n v="1798"/>
    <n v="8629"/>
  </r>
  <r>
    <x v="9"/>
    <s v="NBA"/>
    <x v="24"/>
    <s v="POR"/>
    <b v="1"/>
    <n v="82"/>
    <n v="19855"/>
    <x v="247"/>
    <n v="7134"/>
    <n v="0.45"/>
    <n v="770"/>
    <n v="2071"/>
    <n v="0.372"/>
    <n v="2437"/>
    <n v="5063"/>
    <n v="0.48099999999999998"/>
    <n v="1569"/>
    <n v="1926"/>
    <n v="0.81499999999999995"/>
    <n v="1022"/>
    <n v="2786"/>
    <n v="3808"/>
    <n v="1904"/>
    <n v="454"/>
    <n v="387"/>
    <n v="1125"/>
    <n v="1576"/>
    <n v="8753"/>
  </r>
  <r>
    <x v="9"/>
    <s v="NBA"/>
    <x v="25"/>
    <s v="SAC"/>
    <b v="0"/>
    <n v="82"/>
    <n v="19830"/>
    <x v="248"/>
    <n v="6766"/>
    <n v="0.44700000000000001"/>
    <n v="491"/>
    <n v="1475"/>
    <n v="0.33300000000000002"/>
    <n v="2535"/>
    <n v="5291"/>
    <n v="0.47899999999999998"/>
    <n v="1698"/>
    <n v="2237"/>
    <n v="0.75900000000000001"/>
    <n v="990"/>
    <n v="2656"/>
    <n v="3646"/>
    <n v="1547"/>
    <n v="587"/>
    <n v="318"/>
    <n v="1249"/>
    <n v="1849"/>
    <n v="8241"/>
  </r>
  <r>
    <x v="9"/>
    <s v="NBA"/>
    <x v="26"/>
    <s v="SAS"/>
    <b v="1"/>
    <n v="82"/>
    <n v="19755"/>
    <x v="249"/>
    <n v="6844"/>
    <n v="0.48599999999999999"/>
    <n v="698"/>
    <n v="1757"/>
    <n v="0.39700000000000002"/>
    <n v="2628"/>
    <n v="5087"/>
    <n v="0.51700000000000002"/>
    <n v="1289"/>
    <n v="1642"/>
    <n v="0.78500000000000003"/>
    <n v="762"/>
    <n v="2786"/>
    <n v="3548"/>
    <n v="2064"/>
    <n v="604"/>
    <n v="420"/>
    <n v="1180"/>
    <n v="1495"/>
    <n v="8639"/>
  </r>
  <r>
    <x v="9"/>
    <s v="NBA"/>
    <x v="27"/>
    <s v="TOR"/>
    <b v="1"/>
    <n v="82"/>
    <n v="19955"/>
    <x v="98"/>
    <n v="6718"/>
    <n v="0.44500000000000001"/>
    <n v="713"/>
    <n v="1917"/>
    <n v="0.372"/>
    <n v="2279"/>
    <n v="4801"/>
    <n v="0.47499999999999998"/>
    <n v="1608"/>
    <n v="2055"/>
    <n v="0.78200000000000003"/>
    <n v="935"/>
    <n v="2552"/>
    <n v="3487"/>
    <n v="1737"/>
    <n v="577"/>
    <n v="343"/>
    <n v="1159"/>
    <n v="1882"/>
    <n v="8305"/>
  </r>
  <r>
    <x v="9"/>
    <s v="NBA"/>
    <x v="28"/>
    <s v="UTA"/>
    <b v="0"/>
    <n v="82"/>
    <n v="19780"/>
    <x v="250"/>
    <n v="6652"/>
    <n v="0.44400000000000001"/>
    <n v="543"/>
    <n v="1577"/>
    <n v="0.34399999999999997"/>
    <n v="2408"/>
    <n v="5075"/>
    <n v="0.47399999999999998"/>
    <n v="1346"/>
    <n v="1803"/>
    <n v="0.747"/>
    <n v="904"/>
    <n v="2477"/>
    <n v="3381"/>
    <n v="1664"/>
    <n v="570"/>
    <n v="366"/>
    <n v="1200"/>
    <n v="1699"/>
    <n v="7791"/>
  </r>
  <r>
    <x v="9"/>
    <s v="NBA"/>
    <x v="29"/>
    <s v="WAS"/>
    <b v="1"/>
    <n v="82"/>
    <n v="20055"/>
    <x v="251"/>
    <n v="6920"/>
    <n v="0.45900000000000002"/>
    <n v="647"/>
    <n v="1704"/>
    <n v="0.38"/>
    <n v="2530"/>
    <n v="5216"/>
    <n v="0.48499999999999999"/>
    <n v="1253"/>
    <n v="1715"/>
    <n v="0.73099999999999998"/>
    <n v="886"/>
    <n v="2573"/>
    <n v="3459"/>
    <n v="1909"/>
    <n v="668"/>
    <n v="377"/>
    <n v="1204"/>
    <n v="1675"/>
    <n v="8254"/>
  </r>
  <r>
    <x v="9"/>
    <s v="NBA"/>
    <x v="30"/>
    <s v="NA"/>
    <b v="0"/>
    <n v="82"/>
    <n v="19840"/>
    <x v="173"/>
    <n v="6806"/>
    <n v="0.45400000000000001"/>
    <n v="635"/>
    <n v="1766"/>
    <n v="0.36"/>
    <n v="2458"/>
    <n v="5040"/>
    <n v="0.48799999999999999"/>
    <n v="1462"/>
    <n v="1934"/>
    <n v="0.75600000000000001"/>
    <n v="895"/>
    <n v="2611"/>
    <n v="3505"/>
    <n v="1804"/>
    <n v="630"/>
    <n v="386"/>
    <n v="1201"/>
    <n v="1697"/>
    <n v="8283"/>
  </r>
  <r>
    <x v="10"/>
    <s v="NBA"/>
    <x v="0"/>
    <s v="ATL"/>
    <b v="1"/>
    <n v="82"/>
    <n v="19855"/>
    <x v="252"/>
    <n v="6644"/>
    <n v="0.46400000000000002"/>
    <n v="706"/>
    <n v="1901"/>
    <n v="0.371"/>
    <n v="2378"/>
    <n v="4743"/>
    <n v="0.501"/>
    <n v="1158"/>
    <n v="1619"/>
    <n v="0.71499999999999997"/>
    <n v="758"/>
    <n v="2593"/>
    <n v="3351"/>
    <n v="2007"/>
    <n v="664"/>
    <n v="369"/>
    <n v="1219"/>
    <n v="1473"/>
    <n v="8032"/>
  </r>
  <r>
    <x v="10"/>
    <s v="NBA"/>
    <x v="1"/>
    <s v="BOS"/>
    <b v="1"/>
    <n v="81"/>
    <n v="19840"/>
    <x v="213"/>
    <n v="6459"/>
    <n v="0.46500000000000002"/>
    <n v="498"/>
    <n v="1390"/>
    <n v="0.35799999999999998"/>
    <n v="2503"/>
    <n v="5069"/>
    <n v="0.49399999999999999"/>
    <n v="1318"/>
    <n v="1698"/>
    <n v="0.77600000000000002"/>
    <n v="654"/>
    <n v="2533"/>
    <n v="3187"/>
    <n v="1843"/>
    <n v="667"/>
    <n v="365"/>
    <n v="1181"/>
    <n v="1717"/>
    <n v="7818"/>
  </r>
  <r>
    <x v="10"/>
    <s v="NBA"/>
    <x v="2"/>
    <s v="BRK"/>
    <b v="1"/>
    <n v="82"/>
    <n v="19855"/>
    <x v="253"/>
    <n v="6544"/>
    <n v="0.45"/>
    <n v="628"/>
    <n v="1760"/>
    <n v="0.35699999999999998"/>
    <n v="2314"/>
    <n v="4784"/>
    <n v="0.48399999999999999"/>
    <n v="1432"/>
    <n v="1958"/>
    <n v="0.73099999999999998"/>
    <n v="1047"/>
    <n v="2460"/>
    <n v="3507"/>
    <n v="1668"/>
    <n v="599"/>
    <n v="391"/>
    <n v="1206"/>
    <n v="1500"/>
    <n v="7944"/>
  </r>
  <r>
    <x v="10"/>
    <s v="NBA"/>
    <x v="31"/>
    <s v="CHA"/>
    <b v="0"/>
    <n v="82"/>
    <n v="19805"/>
    <x v="254"/>
    <n v="6649"/>
    <n v="0.42499999999999999"/>
    <n v="469"/>
    <n v="1399"/>
    <n v="0.33500000000000002"/>
    <n v="2354"/>
    <n v="5250"/>
    <n v="0.44800000000000001"/>
    <n v="1546"/>
    <n v="2060"/>
    <n v="0.75"/>
    <n v="917"/>
    <n v="2389"/>
    <n v="3306"/>
    <n v="1587"/>
    <n v="591"/>
    <n v="479"/>
    <n v="1153"/>
    <n v="1561"/>
    <n v="7661"/>
  </r>
  <r>
    <x v="10"/>
    <s v="NBA"/>
    <x v="3"/>
    <s v="CHI"/>
    <b v="1"/>
    <n v="82"/>
    <n v="19830"/>
    <x v="255"/>
    <n v="6698"/>
    <n v="0.437"/>
    <n v="446"/>
    <n v="1265"/>
    <n v="0.35299999999999998"/>
    <n v="2480"/>
    <n v="5433"/>
    <n v="0.45600000000000002"/>
    <n v="1343"/>
    <n v="1738"/>
    <n v="0.77300000000000002"/>
    <n v="1026"/>
    <n v="2514"/>
    <n v="3540"/>
    <n v="1886"/>
    <n v="588"/>
    <n v="417"/>
    <n v="1171"/>
    <n v="1617"/>
    <n v="7641"/>
  </r>
  <r>
    <x v="10"/>
    <s v="NBA"/>
    <x v="5"/>
    <s v="CLE"/>
    <b v="0"/>
    <n v="82"/>
    <n v="19730"/>
    <x v="256"/>
    <n v="6901"/>
    <n v="0.434"/>
    <n v="547"/>
    <n v="1581"/>
    <n v="0.34599999999999997"/>
    <n v="2446"/>
    <n v="5320"/>
    <n v="0.46"/>
    <n v="1380"/>
    <n v="1826"/>
    <n v="0.75600000000000001"/>
    <n v="1004"/>
    <n v="2359"/>
    <n v="3363"/>
    <n v="1694"/>
    <n v="647"/>
    <n v="334"/>
    <n v="1149"/>
    <n v="1737"/>
    <n v="7913"/>
  </r>
  <r>
    <x v="10"/>
    <s v="NBA"/>
    <x v="6"/>
    <s v="DAL"/>
    <b v="0"/>
    <n v="82"/>
    <n v="19980"/>
    <x v="121"/>
    <n v="6892"/>
    <n v="0.46200000000000002"/>
    <n v="606"/>
    <n v="1628"/>
    <n v="0.372"/>
    <n v="2576"/>
    <n v="5264"/>
    <n v="0.48899999999999999"/>
    <n v="1323"/>
    <n v="1669"/>
    <n v="0.79300000000000004"/>
    <n v="767"/>
    <n v="2670"/>
    <n v="3437"/>
    <n v="1906"/>
    <n v="648"/>
    <n v="454"/>
    <n v="1144"/>
    <n v="1698"/>
    <n v="8293"/>
  </r>
  <r>
    <x v="10"/>
    <s v="NBA"/>
    <x v="7"/>
    <s v="DEN"/>
    <b v="1"/>
    <n v="82"/>
    <n v="19905"/>
    <x v="257"/>
    <n v="6983"/>
    <n v="0.47799999999999998"/>
    <n v="521"/>
    <n v="1518"/>
    <n v="0.34300000000000003"/>
    <n v="2818"/>
    <n v="5465"/>
    <n v="0.51600000000000001"/>
    <n v="1505"/>
    <n v="2148"/>
    <n v="0.70099999999999996"/>
    <n v="1092"/>
    <n v="2601"/>
    <n v="3693"/>
    <n v="2002"/>
    <n v="762"/>
    <n v="533"/>
    <n v="1253"/>
    <n v="1682"/>
    <n v="8704"/>
  </r>
  <r>
    <x v="10"/>
    <s v="NBA"/>
    <x v="8"/>
    <s v="DET"/>
    <b v="0"/>
    <n v="82"/>
    <n v="19805"/>
    <x v="258"/>
    <n v="6638"/>
    <n v="0.44900000000000001"/>
    <n v="513"/>
    <n v="1440"/>
    <n v="0.35599999999999998"/>
    <n v="2466"/>
    <n v="5198"/>
    <n v="0.47399999999999998"/>
    <n v="1307"/>
    <n v="1870"/>
    <n v="0.69899999999999995"/>
    <n v="991"/>
    <n v="2463"/>
    <n v="3454"/>
    <n v="1742"/>
    <n v="574"/>
    <n v="400"/>
    <n v="1241"/>
    <n v="1623"/>
    <n v="7778"/>
  </r>
  <r>
    <x v="10"/>
    <s v="NBA"/>
    <x v="9"/>
    <s v="GSW"/>
    <b v="1"/>
    <n v="82"/>
    <n v="19805"/>
    <x v="143"/>
    <n v="6840"/>
    <n v="0.45800000000000002"/>
    <n v="658"/>
    <n v="1632"/>
    <n v="0.40300000000000002"/>
    <n v="2472"/>
    <n v="5208"/>
    <n v="0.47499999999999998"/>
    <n v="1378"/>
    <n v="1744"/>
    <n v="0.79"/>
    <n v="885"/>
    <n v="2801"/>
    <n v="3686"/>
    <n v="1845"/>
    <n v="567"/>
    <n v="346"/>
    <n v="1236"/>
    <n v="1753"/>
    <n v="8296"/>
  </r>
  <r>
    <x v="10"/>
    <s v="NBA"/>
    <x v="10"/>
    <s v="HOU"/>
    <b v="1"/>
    <n v="82"/>
    <n v="19780"/>
    <x v="92"/>
    <n v="6782"/>
    <n v="0.46100000000000002"/>
    <n v="867"/>
    <n v="2369"/>
    <n v="0.36599999999999999"/>
    <n v="2257"/>
    <n v="4413"/>
    <n v="0.51100000000000001"/>
    <n v="1573"/>
    <n v="2087"/>
    <n v="0.754"/>
    <n v="909"/>
    <n v="2652"/>
    <n v="3561"/>
    <n v="1902"/>
    <n v="679"/>
    <n v="359"/>
    <n v="1348"/>
    <n v="1662"/>
    <n v="8688"/>
  </r>
  <r>
    <x v="10"/>
    <s v="NBA"/>
    <x v="11"/>
    <s v="IND"/>
    <b v="1"/>
    <n v="81"/>
    <n v="19590"/>
    <x v="259"/>
    <n v="6525"/>
    <n v="0.436"/>
    <n v="555"/>
    <n v="1599"/>
    <n v="0.34699999999999998"/>
    <n v="2290"/>
    <n v="4926"/>
    <n v="0.46500000000000002"/>
    <n v="1429"/>
    <n v="1915"/>
    <n v="0.746"/>
    <n v="1043"/>
    <n v="2671"/>
    <n v="3714"/>
    <n v="1645"/>
    <n v="580"/>
    <n v="513"/>
    <n v="1227"/>
    <n v="1623"/>
    <n v="7674"/>
  </r>
  <r>
    <x v="10"/>
    <s v="NBA"/>
    <x v="12"/>
    <s v="LAC"/>
    <b v="1"/>
    <n v="82"/>
    <n v="19730"/>
    <x v="101"/>
    <n v="6608"/>
    <n v="0.47799999999999998"/>
    <n v="627"/>
    <n v="1752"/>
    <n v="0.35799999999999998"/>
    <n v="2533"/>
    <n v="4856"/>
    <n v="0.52200000000000002"/>
    <n v="1342"/>
    <n v="1888"/>
    <n v="0.71099999999999997"/>
    <n v="938"/>
    <n v="2475"/>
    <n v="3413"/>
    <n v="1958"/>
    <n v="784"/>
    <n v="461"/>
    <n v="1197"/>
    <n v="1716"/>
    <n v="8289"/>
  </r>
  <r>
    <x v="10"/>
    <s v="NBA"/>
    <x v="13"/>
    <s v="LAL"/>
    <b v="1"/>
    <n v="82"/>
    <n v="19755"/>
    <x v="217"/>
    <n v="6640"/>
    <n v="0.45800000000000002"/>
    <n v="715"/>
    <n v="2015"/>
    <n v="0.35499999999999998"/>
    <n v="2326"/>
    <n v="4625"/>
    <n v="0.503"/>
    <n v="1584"/>
    <n v="2289"/>
    <n v="0.69199999999999995"/>
    <n v="942"/>
    <n v="2732"/>
    <n v="3674"/>
    <n v="1818"/>
    <n v="576"/>
    <n v="429"/>
    <n v="1232"/>
    <n v="1467"/>
    <n v="8381"/>
  </r>
  <r>
    <x v="10"/>
    <s v="NBA"/>
    <x v="14"/>
    <s v="MEM"/>
    <b v="1"/>
    <n v="82"/>
    <n v="19805"/>
    <x v="260"/>
    <n v="6679"/>
    <n v="0.44400000000000001"/>
    <n v="382"/>
    <n v="1107"/>
    <n v="0.34499999999999997"/>
    <n v="2582"/>
    <n v="5572"/>
    <n v="0.46300000000000002"/>
    <n v="1349"/>
    <n v="1746"/>
    <n v="0.77300000000000002"/>
    <n v="1059"/>
    <n v="2445"/>
    <n v="3504"/>
    <n v="1715"/>
    <n v="703"/>
    <n v="436"/>
    <n v="1144"/>
    <n v="1660"/>
    <n v="7659"/>
  </r>
  <r>
    <x v="10"/>
    <s v="NBA"/>
    <x v="15"/>
    <s v="MIA"/>
    <b v="1"/>
    <n v="82"/>
    <n v="19880"/>
    <x v="261"/>
    <n v="6348"/>
    <n v="0.496"/>
    <n v="717"/>
    <n v="1809"/>
    <n v="0.39600000000000002"/>
    <n v="2431"/>
    <n v="4539"/>
    <n v="0.53600000000000003"/>
    <n v="1423"/>
    <n v="1887"/>
    <n v="0.754"/>
    <n v="676"/>
    <n v="2490"/>
    <n v="3166"/>
    <n v="1890"/>
    <n v="710"/>
    <n v="441"/>
    <n v="1143"/>
    <n v="1533"/>
    <n v="8436"/>
  </r>
  <r>
    <x v="10"/>
    <s v="NBA"/>
    <x v="16"/>
    <s v="MIL"/>
    <b v="1"/>
    <n v="82"/>
    <n v="19830"/>
    <x v="148"/>
    <n v="7197"/>
    <n v="0.435"/>
    <n v="601"/>
    <n v="1670"/>
    <n v="0.36"/>
    <n v="2527"/>
    <n v="5527"/>
    <n v="0.45700000000000002"/>
    <n v="1251"/>
    <n v="1700"/>
    <n v="0.73599999999999999"/>
    <n v="1068"/>
    <n v="2537"/>
    <n v="3605"/>
    <n v="1876"/>
    <n v="685"/>
    <n v="550"/>
    <n v="1156"/>
    <n v="1554"/>
    <n v="8108"/>
  </r>
  <r>
    <x v="10"/>
    <s v="NBA"/>
    <x v="17"/>
    <s v="MIN"/>
    <b v="0"/>
    <n v="82"/>
    <n v="19730"/>
    <x v="109"/>
    <n v="6702"/>
    <n v="0.439"/>
    <n v="450"/>
    <n v="1475"/>
    <n v="0.30499999999999999"/>
    <n v="2493"/>
    <n v="5227"/>
    <n v="0.47699999999999998"/>
    <n v="1515"/>
    <n v="2042"/>
    <n v="0.74199999999999999"/>
    <n v="973"/>
    <n v="2473"/>
    <n v="3446"/>
    <n v="1836"/>
    <n v="700"/>
    <n v="387"/>
    <n v="1214"/>
    <n v="1509"/>
    <n v="7851"/>
  </r>
  <r>
    <x v="10"/>
    <s v="NBA"/>
    <x v="32"/>
    <s v="NOH"/>
    <b v="0"/>
    <n v="82"/>
    <n v="19780"/>
    <x v="262"/>
    <n v="6589"/>
    <n v="0.44800000000000001"/>
    <n v="535"/>
    <n v="1474"/>
    <n v="0.36299999999999999"/>
    <n v="2420"/>
    <n v="5115"/>
    <n v="0.47299999999999998"/>
    <n v="1269"/>
    <n v="1636"/>
    <n v="0.77600000000000002"/>
    <n v="988"/>
    <n v="2426"/>
    <n v="3414"/>
    <n v="1721"/>
    <n v="520"/>
    <n v="440"/>
    <n v="1193"/>
    <n v="1673"/>
    <n v="7714"/>
  </r>
  <r>
    <x v="10"/>
    <s v="NBA"/>
    <x v="19"/>
    <s v="NYK"/>
    <b v="1"/>
    <n v="82"/>
    <n v="19730"/>
    <x v="234"/>
    <n v="6689"/>
    <n v="0.44800000000000001"/>
    <n v="891"/>
    <n v="2371"/>
    <n v="0.376"/>
    <n v="2105"/>
    <n v="4318"/>
    <n v="0.48699999999999999"/>
    <n v="1313"/>
    <n v="1729"/>
    <n v="0.75900000000000001"/>
    <n v="890"/>
    <n v="2436"/>
    <n v="3326"/>
    <n v="1579"/>
    <n v="672"/>
    <n v="294"/>
    <n v="988"/>
    <n v="1650"/>
    <n v="8196"/>
  </r>
  <r>
    <x v="10"/>
    <s v="NBA"/>
    <x v="20"/>
    <s v="OKC"/>
    <b v="1"/>
    <n v="82"/>
    <n v="19830"/>
    <x v="263"/>
    <n v="6504"/>
    <n v="0.48099999999999998"/>
    <n v="598"/>
    <n v="1588"/>
    <n v="0.377"/>
    <n v="2528"/>
    <n v="4916"/>
    <n v="0.51400000000000001"/>
    <n v="1819"/>
    <n v="2196"/>
    <n v="0.82799999999999996"/>
    <n v="854"/>
    <n v="2725"/>
    <n v="3579"/>
    <n v="1753"/>
    <n v="679"/>
    <n v="624"/>
    <n v="1253"/>
    <n v="1654"/>
    <n v="8669"/>
  </r>
  <r>
    <x v="10"/>
    <s v="NBA"/>
    <x v="21"/>
    <s v="ORL"/>
    <b v="0"/>
    <n v="82"/>
    <n v="19780"/>
    <x v="173"/>
    <n v="6904"/>
    <n v="0.44800000000000001"/>
    <n v="506"/>
    <n v="1537"/>
    <n v="0.32900000000000001"/>
    <n v="2587"/>
    <n v="5367"/>
    <n v="0.48199999999999998"/>
    <n v="1026"/>
    <n v="1359"/>
    <n v="0.755"/>
    <n v="890"/>
    <n v="2612"/>
    <n v="3502"/>
    <n v="1871"/>
    <n v="528"/>
    <n v="358"/>
    <n v="1191"/>
    <n v="1591"/>
    <n v="7718"/>
  </r>
  <r>
    <x v="10"/>
    <s v="NBA"/>
    <x v="22"/>
    <s v="PHI"/>
    <b v="0"/>
    <n v="82"/>
    <n v="19755"/>
    <x v="264"/>
    <n v="6895"/>
    <n v="0.44400000000000001"/>
    <n v="518"/>
    <n v="1438"/>
    <n v="0.36"/>
    <n v="2541"/>
    <n v="5457"/>
    <n v="0.46600000000000003"/>
    <n v="1004"/>
    <n v="1377"/>
    <n v="0.72899999999999998"/>
    <n v="896"/>
    <n v="2493"/>
    <n v="3389"/>
    <n v="1867"/>
    <n v="609"/>
    <n v="384"/>
    <n v="1070"/>
    <n v="1505"/>
    <n v="7640"/>
  </r>
  <r>
    <x v="10"/>
    <s v="NBA"/>
    <x v="23"/>
    <s v="PHO"/>
    <b v="0"/>
    <n v="82"/>
    <n v="19805"/>
    <x v="233"/>
    <n v="6917"/>
    <n v="0.443"/>
    <n v="480"/>
    <n v="1455"/>
    <n v="0.33"/>
    <n v="2581"/>
    <n v="5462"/>
    <n v="0.47299999999999998"/>
    <n v="1203"/>
    <n v="1618"/>
    <n v="0.74399999999999999"/>
    <n v="959"/>
    <n v="2454"/>
    <n v="3413"/>
    <n v="1855"/>
    <n v="659"/>
    <n v="434"/>
    <n v="1278"/>
    <n v="1688"/>
    <n v="7805"/>
  </r>
  <r>
    <x v="10"/>
    <s v="NBA"/>
    <x v="24"/>
    <s v="POR"/>
    <b v="0"/>
    <n v="82"/>
    <n v="19855"/>
    <x v="69"/>
    <n v="6715"/>
    <n v="0.44800000000000001"/>
    <n v="673"/>
    <n v="1904"/>
    <n v="0.35299999999999998"/>
    <n v="2336"/>
    <n v="4811"/>
    <n v="0.48599999999999999"/>
    <n v="1304"/>
    <n v="1680"/>
    <n v="0.77600000000000002"/>
    <n v="874"/>
    <n v="2474"/>
    <n v="3348"/>
    <n v="1784"/>
    <n v="538"/>
    <n v="353"/>
    <n v="1203"/>
    <n v="1518"/>
    <n v="7995"/>
  </r>
  <r>
    <x v="10"/>
    <s v="NBA"/>
    <x v="25"/>
    <s v="SAC"/>
    <b v="0"/>
    <n v="82"/>
    <n v="19830"/>
    <x v="265"/>
    <n v="6904"/>
    <n v="0.44700000000000001"/>
    <n v="610"/>
    <n v="1681"/>
    <n v="0.36299999999999999"/>
    <n v="2476"/>
    <n v="5223"/>
    <n v="0.47399999999999998"/>
    <n v="1437"/>
    <n v="1869"/>
    <n v="0.76900000000000002"/>
    <n v="943"/>
    <n v="2385"/>
    <n v="3328"/>
    <n v="1708"/>
    <n v="671"/>
    <n v="342"/>
    <n v="1199"/>
    <n v="1717"/>
    <n v="8219"/>
  </r>
  <r>
    <x v="10"/>
    <s v="NBA"/>
    <x v="26"/>
    <s v="SAS"/>
    <b v="1"/>
    <n v="82"/>
    <n v="19880"/>
    <x v="183"/>
    <n v="6675"/>
    <n v="0.48099999999999998"/>
    <n v="663"/>
    <n v="1764"/>
    <n v="0.376"/>
    <n v="2547"/>
    <n v="4911"/>
    <n v="0.51900000000000002"/>
    <n v="1365"/>
    <n v="1725"/>
    <n v="0.79100000000000004"/>
    <n v="666"/>
    <n v="2721"/>
    <n v="3387"/>
    <n v="2058"/>
    <n v="695"/>
    <n v="446"/>
    <n v="1206"/>
    <n v="1427"/>
    <n v="8448"/>
  </r>
  <r>
    <x v="10"/>
    <s v="NBA"/>
    <x v="27"/>
    <s v="TOR"/>
    <b v="0"/>
    <n v="82"/>
    <n v="19980"/>
    <x v="258"/>
    <n v="6685"/>
    <n v="0.44600000000000001"/>
    <n v="571"/>
    <n v="1665"/>
    <n v="0.34300000000000003"/>
    <n v="2408"/>
    <n v="5020"/>
    <n v="0.48"/>
    <n v="1442"/>
    <n v="1831"/>
    <n v="0.78800000000000003"/>
    <n v="871"/>
    <n v="2426"/>
    <n v="3297"/>
    <n v="1765"/>
    <n v="595"/>
    <n v="392"/>
    <n v="1124"/>
    <n v="1836"/>
    <n v="7971"/>
  </r>
  <r>
    <x v="10"/>
    <s v="NBA"/>
    <x v="28"/>
    <s v="UTA"/>
    <b v="0"/>
    <n v="82"/>
    <n v="19880"/>
    <x v="266"/>
    <n v="6710"/>
    <n v="0.45400000000000001"/>
    <n v="507"/>
    <n v="1385"/>
    <n v="0.36599999999999999"/>
    <n v="2539"/>
    <n v="5325"/>
    <n v="0.47699999999999998"/>
    <n v="1439"/>
    <n v="1883"/>
    <n v="0.76400000000000001"/>
    <n v="989"/>
    <n v="2457"/>
    <n v="3446"/>
    <n v="1859"/>
    <n v="690"/>
    <n v="515"/>
    <n v="1210"/>
    <n v="1750"/>
    <n v="8038"/>
  </r>
  <r>
    <x v="10"/>
    <s v="NBA"/>
    <x v="29"/>
    <s v="WAS"/>
    <b v="0"/>
    <n v="82"/>
    <n v="19855"/>
    <x v="267"/>
    <n v="6693"/>
    <n v="0.435"/>
    <n v="545"/>
    <n v="1495"/>
    <n v="0.36499999999999999"/>
    <n v="2365"/>
    <n v="5198"/>
    <n v="0.45500000000000002"/>
    <n v="1279"/>
    <n v="1746"/>
    <n v="0.73299999999999998"/>
    <n v="887"/>
    <n v="2652"/>
    <n v="3539"/>
    <n v="1775"/>
    <n v="598"/>
    <n v="376"/>
    <n v="1238"/>
    <n v="1681"/>
    <n v="7644"/>
  </r>
  <r>
    <x v="10"/>
    <s v="NBA"/>
    <x v="30"/>
    <s v="NA"/>
    <b v="0"/>
    <n v="82"/>
    <n v="19816"/>
    <x v="268"/>
    <n v="6720"/>
    <n v="0.45300000000000001"/>
    <n v="587"/>
    <n v="1636"/>
    <n v="0.35899999999999999"/>
    <n v="2456"/>
    <n v="5085"/>
    <n v="0.48299999999999998"/>
    <n v="1369"/>
    <n v="1818"/>
    <n v="0.753"/>
    <n v="915"/>
    <n v="2537"/>
    <n v="3453"/>
    <n v="1814"/>
    <n v="639"/>
    <n v="421"/>
    <n v="1192"/>
    <n v="1626"/>
    <n v="8041"/>
  </r>
  <r>
    <x v="11"/>
    <s v="NBA"/>
    <x v="0"/>
    <s v="ATL"/>
    <b v="1"/>
    <n v="66"/>
    <n v="16165"/>
    <x v="269"/>
    <n v="5348"/>
    <n v="0.45400000000000001"/>
    <n v="492"/>
    <n v="1330"/>
    <n v="0.37"/>
    <n v="1937"/>
    <n v="4018"/>
    <n v="0.48199999999999998"/>
    <n v="1025"/>
    <n v="1385"/>
    <n v="0.74"/>
    <n v="652"/>
    <n v="2066"/>
    <n v="2718"/>
    <n v="1481"/>
    <n v="536"/>
    <n v="303"/>
    <n v="921"/>
    <n v="1178"/>
    <n v="6375"/>
  </r>
  <r>
    <x v="11"/>
    <s v="NBA"/>
    <x v="1"/>
    <s v="BOS"/>
    <b v="1"/>
    <n v="66"/>
    <n v="15940"/>
    <x v="270"/>
    <n v="5086"/>
    <n v="0.46"/>
    <n v="363"/>
    <n v="988"/>
    <n v="0.36699999999999999"/>
    <n v="1978"/>
    <n v="4098"/>
    <n v="0.48299999999999998"/>
    <n v="1017"/>
    <n v="1308"/>
    <n v="0.77800000000000002"/>
    <n v="509"/>
    <n v="2051"/>
    <n v="2560"/>
    <n v="1557"/>
    <n v="498"/>
    <n v="362"/>
    <n v="979"/>
    <n v="1315"/>
    <n v="6062"/>
  </r>
  <r>
    <x v="11"/>
    <s v="NBA"/>
    <x v="31"/>
    <s v="CHA"/>
    <b v="0"/>
    <n v="66"/>
    <n v="15890"/>
    <x v="271"/>
    <n v="5293"/>
    <n v="0.41399999999999998"/>
    <n v="263"/>
    <n v="892"/>
    <n v="0.29499999999999998"/>
    <n v="1930"/>
    <n v="4401"/>
    <n v="0.439"/>
    <n v="1090"/>
    <n v="1462"/>
    <n v="0.746"/>
    <n v="677"/>
    <n v="1894"/>
    <n v="2571"/>
    <n v="1326"/>
    <n v="397"/>
    <n v="361"/>
    <n v="957"/>
    <n v="1249"/>
    <n v="5739"/>
  </r>
  <r>
    <x v="11"/>
    <s v="NBA"/>
    <x v="3"/>
    <s v="CHI"/>
    <b v="1"/>
    <n v="66"/>
    <n v="15940"/>
    <x v="272"/>
    <n v="5462"/>
    <n v="0.45200000000000001"/>
    <n v="419"/>
    <n v="1117"/>
    <n v="0.375"/>
    <n v="2048"/>
    <n v="4345"/>
    <n v="0.47099999999999997"/>
    <n v="1006"/>
    <n v="1394"/>
    <n v="0.72199999999999998"/>
    <n v="915"/>
    <n v="2165"/>
    <n v="3080"/>
    <n v="1527"/>
    <n v="456"/>
    <n v="388"/>
    <n v="923"/>
    <n v="1139"/>
    <n v="6359"/>
  </r>
  <r>
    <x v="11"/>
    <s v="NBA"/>
    <x v="5"/>
    <s v="CLE"/>
    <b v="0"/>
    <n v="66"/>
    <n v="15965"/>
    <x v="273"/>
    <n v="5360"/>
    <n v="0.42199999999999999"/>
    <n v="440"/>
    <n v="1273"/>
    <n v="0.34599999999999997"/>
    <n v="1821"/>
    <n v="4087"/>
    <n v="0.44600000000000001"/>
    <n v="1178"/>
    <n v="1645"/>
    <n v="0.71599999999999997"/>
    <n v="841"/>
    <n v="1949"/>
    <n v="2790"/>
    <n v="1308"/>
    <n v="466"/>
    <n v="262"/>
    <n v="1017"/>
    <n v="1317"/>
    <n v="6140"/>
  </r>
  <r>
    <x v="11"/>
    <s v="NBA"/>
    <x v="6"/>
    <s v="DAL"/>
    <b v="1"/>
    <n v="66"/>
    <n v="16065"/>
    <x v="274"/>
    <n v="5412"/>
    <n v="0.443"/>
    <n v="497"/>
    <n v="1464"/>
    <n v="0.33900000000000002"/>
    <n v="1901"/>
    <n v="3948"/>
    <n v="0.48199999999999998"/>
    <n v="1029"/>
    <n v="1334"/>
    <n v="0.77100000000000002"/>
    <n v="665"/>
    <n v="2157"/>
    <n v="2822"/>
    <n v="1380"/>
    <n v="565"/>
    <n v="337"/>
    <n v="926"/>
    <n v="1226"/>
    <n v="6322"/>
  </r>
  <r>
    <x v="11"/>
    <s v="NBA"/>
    <x v="7"/>
    <s v="DEN"/>
    <b v="1"/>
    <n v="66"/>
    <n v="16040"/>
    <x v="275"/>
    <n v="5404"/>
    <n v="0.47599999999999998"/>
    <n v="435"/>
    <n v="1311"/>
    <n v="0.33200000000000002"/>
    <n v="2137"/>
    <n v="4093"/>
    <n v="0.52200000000000002"/>
    <n v="1293"/>
    <n v="1760"/>
    <n v="0.73499999999999999"/>
    <n v="738"/>
    <n v="2105"/>
    <n v="2843"/>
    <n v="1581"/>
    <n v="540"/>
    <n v="330"/>
    <n v="1015"/>
    <n v="1297"/>
    <n v="6872"/>
  </r>
  <r>
    <x v="11"/>
    <s v="NBA"/>
    <x v="8"/>
    <s v="DET"/>
    <b v="0"/>
    <n v="66"/>
    <n v="15965"/>
    <x v="276"/>
    <n v="5232"/>
    <n v="0.438"/>
    <n v="317"/>
    <n v="916"/>
    <n v="0.34599999999999997"/>
    <n v="1974"/>
    <n v="4316"/>
    <n v="0.45700000000000002"/>
    <n v="1098"/>
    <n v="1461"/>
    <n v="0.752"/>
    <n v="775"/>
    <n v="1882"/>
    <n v="2657"/>
    <n v="1232"/>
    <n v="460"/>
    <n v="278"/>
    <n v="1033"/>
    <n v="1293"/>
    <n v="5997"/>
  </r>
  <r>
    <x v="11"/>
    <s v="NBA"/>
    <x v="9"/>
    <s v="GSW"/>
    <b v="0"/>
    <n v="66"/>
    <n v="15915"/>
    <x v="277"/>
    <n v="5443"/>
    <n v="0.45700000000000002"/>
    <n v="524"/>
    <n v="1351"/>
    <n v="0.38800000000000001"/>
    <n v="1965"/>
    <n v="4092"/>
    <n v="0.48"/>
    <n v="951"/>
    <n v="1235"/>
    <n v="0.77"/>
    <n v="640"/>
    <n v="1947"/>
    <n v="2587"/>
    <n v="1470"/>
    <n v="528"/>
    <n v="362"/>
    <n v="915"/>
    <n v="1410"/>
    <n v="6453"/>
  </r>
  <r>
    <x v="11"/>
    <s v="NBA"/>
    <x v="10"/>
    <s v="HOU"/>
    <b v="0"/>
    <n v="66"/>
    <n v="16065"/>
    <x v="277"/>
    <n v="5543"/>
    <n v="0.44900000000000001"/>
    <n v="478"/>
    <n v="1330"/>
    <n v="0.35899999999999999"/>
    <n v="2011"/>
    <n v="4213"/>
    <n v="0.47699999999999998"/>
    <n v="1018"/>
    <n v="1301"/>
    <n v="0.78200000000000003"/>
    <n v="769"/>
    <n v="2014"/>
    <n v="2783"/>
    <n v="1404"/>
    <n v="496"/>
    <n v="319"/>
    <n v="955"/>
    <n v="1347"/>
    <n v="6474"/>
  </r>
  <r>
    <x v="11"/>
    <s v="NBA"/>
    <x v="11"/>
    <s v="IND"/>
    <b v="1"/>
    <n v="66"/>
    <n v="15990"/>
    <x v="278"/>
    <n v="5375"/>
    <n v="0.438"/>
    <n v="392"/>
    <n v="1064"/>
    <n v="0.36799999999999999"/>
    <n v="1962"/>
    <n v="4311"/>
    <n v="0.45500000000000002"/>
    <n v="1349"/>
    <n v="1724"/>
    <n v="0.78200000000000003"/>
    <n v="826"/>
    <n v="2070"/>
    <n v="2896"/>
    <n v="1228"/>
    <n v="523"/>
    <n v="357"/>
    <n v="925"/>
    <n v="1430"/>
    <n v="6449"/>
  </r>
  <r>
    <x v="11"/>
    <s v="NBA"/>
    <x v="12"/>
    <s v="LAC"/>
    <b v="1"/>
    <n v="66"/>
    <n v="15965"/>
    <x v="279"/>
    <n v="5366"/>
    <n v="0.45500000000000002"/>
    <n v="514"/>
    <n v="1441"/>
    <n v="0.35699999999999998"/>
    <n v="1925"/>
    <n v="3925"/>
    <n v="0.49"/>
    <n v="1046"/>
    <n v="1538"/>
    <n v="0.68"/>
    <n v="800"/>
    <n v="1943"/>
    <n v="2743"/>
    <n v="1385"/>
    <n v="556"/>
    <n v="315"/>
    <n v="879"/>
    <n v="1399"/>
    <n v="6438"/>
  </r>
  <r>
    <x v="11"/>
    <s v="NBA"/>
    <x v="13"/>
    <s v="LAL"/>
    <b v="1"/>
    <n v="66"/>
    <n v="16065"/>
    <x v="269"/>
    <n v="5319"/>
    <n v="0.45700000000000002"/>
    <n v="362"/>
    <n v="1112"/>
    <n v="0.32600000000000001"/>
    <n v="2067"/>
    <n v="4207"/>
    <n v="0.49099999999999999"/>
    <n v="1202"/>
    <n v="1589"/>
    <n v="0.75600000000000001"/>
    <n v="799"/>
    <n v="2251"/>
    <n v="3050"/>
    <n v="1485"/>
    <n v="390"/>
    <n v="351"/>
    <n v="997"/>
    <n v="1109"/>
    <n v="6422"/>
  </r>
  <r>
    <x v="11"/>
    <s v="NBA"/>
    <x v="14"/>
    <s v="MEM"/>
    <b v="1"/>
    <n v="66"/>
    <n v="15940"/>
    <x v="90"/>
    <n v="5422"/>
    <n v="0.44700000000000001"/>
    <n v="277"/>
    <n v="849"/>
    <n v="0.32600000000000001"/>
    <n v="2148"/>
    <n v="4573"/>
    <n v="0.47"/>
    <n v="1142"/>
    <n v="1504"/>
    <n v="0.75900000000000001"/>
    <n v="831"/>
    <n v="1944"/>
    <n v="2775"/>
    <n v="1290"/>
    <n v="631"/>
    <n v="345"/>
    <n v="955"/>
    <n v="1316"/>
    <n v="6269"/>
  </r>
  <r>
    <x v="11"/>
    <s v="NBA"/>
    <x v="15"/>
    <s v="MIA"/>
    <b v="1"/>
    <n v="66"/>
    <n v="16040"/>
    <x v="280"/>
    <n v="5212"/>
    <n v="0.46899999999999997"/>
    <n v="370"/>
    <n v="1030"/>
    <n v="0.35899999999999999"/>
    <n v="2076"/>
    <n v="4182"/>
    <n v="0.496"/>
    <n v="1238"/>
    <n v="1598"/>
    <n v="0.77500000000000002"/>
    <n v="686"/>
    <n v="2060"/>
    <n v="2746"/>
    <n v="1317"/>
    <n v="585"/>
    <n v="355"/>
    <n v="1002"/>
    <n v="1282"/>
    <n v="6500"/>
  </r>
  <r>
    <x v="11"/>
    <s v="NBA"/>
    <x v="16"/>
    <s v="MIL"/>
    <b v="0"/>
    <n v="66"/>
    <n v="15865"/>
    <x v="281"/>
    <n v="5652"/>
    <n v="0.443"/>
    <n v="436"/>
    <n v="1265"/>
    <n v="0.34499999999999997"/>
    <n v="2066"/>
    <n v="4387"/>
    <n v="0.47099999999999997"/>
    <n v="1095"/>
    <n v="1415"/>
    <n v="0.77400000000000002"/>
    <n v="820"/>
    <n v="1983"/>
    <n v="2803"/>
    <n v="1550"/>
    <n v="548"/>
    <n v="335"/>
    <n v="929"/>
    <n v="1273"/>
    <n v="6535"/>
  </r>
  <r>
    <x v="11"/>
    <s v="NBA"/>
    <x v="17"/>
    <s v="MIN"/>
    <b v="0"/>
    <n v="66"/>
    <n v="15940"/>
    <x v="282"/>
    <n v="5434"/>
    <n v="0.433"/>
    <n v="473"/>
    <n v="1423"/>
    <n v="0.33200000000000002"/>
    <n v="1882"/>
    <n v="4011"/>
    <n v="0.46899999999999997"/>
    <n v="1281"/>
    <n v="1662"/>
    <n v="0.77100000000000002"/>
    <n v="797"/>
    <n v="2089"/>
    <n v="2886"/>
    <n v="1290"/>
    <n v="436"/>
    <n v="293"/>
    <n v="1001"/>
    <n v="1212"/>
    <n v="6464"/>
  </r>
  <r>
    <x v="11"/>
    <s v="NBA"/>
    <x v="33"/>
    <s v="NJN"/>
    <b v="0"/>
    <n v="66"/>
    <n v="15890"/>
    <x v="283"/>
    <n v="5320"/>
    <n v="0.42499999999999999"/>
    <n v="507"/>
    <n v="1481"/>
    <n v="0.34200000000000003"/>
    <n v="1755"/>
    <n v="3839"/>
    <n v="0.45700000000000002"/>
    <n v="1113"/>
    <n v="1433"/>
    <n v="0.77700000000000002"/>
    <n v="783"/>
    <n v="1879"/>
    <n v="2662"/>
    <n v="1311"/>
    <n v="493"/>
    <n v="260"/>
    <n v="995"/>
    <n v="1268"/>
    <n v="6144"/>
  </r>
  <r>
    <x v="11"/>
    <s v="NBA"/>
    <x v="32"/>
    <s v="NOH"/>
    <b v="0"/>
    <n v="66"/>
    <n v="15940"/>
    <x v="284"/>
    <n v="5103"/>
    <n v="0.45100000000000001"/>
    <n v="259"/>
    <n v="777"/>
    <n v="0.33300000000000002"/>
    <n v="2041"/>
    <n v="4326"/>
    <n v="0.47199999999999998"/>
    <n v="1057"/>
    <n v="1397"/>
    <n v="0.75700000000000001"/>
    <n v="724"/>
    <n v="1991"/>
    <n v="2715"/>
    <n v="1368"/>
    <n v="488"/>
    <n v="316"/>
    <n v="1024"/>
    <n v="1324"/>
    <n v="5916"/>
  </r>
  <r>
    <x v="11"/>
    <s v="NBA"/>
    <x v="19"/>
    <s v="NYK"/>
    <b v="1"/>
    <n v="66"/>
    <n v="15940"/>
    <x v="285"/>
    <n v="5335"/>
    <n v="0.443"/>
    <n v="517"/>
    <n v="1538"/>
    <n v="0.33600000000000002"/>
    <n v="1848"/>
    <n v="3797"/>
    <n v="0.48699999999999999"/>
    <n v="1211"/>
    <n v="1634"/>
    <n v="0.74099999999999999"/>
    <n v="743"/>
    <n v="2012"/>
    <n v="2755"/>
    <n v="1328"/>
    <n v="622"/>
    <n v="276"/>
    <n v="1056"/>
    <n v="1391"/>
    <n v="6458"/>
  </r>
  <r>
    <x v="11"/>
    <s v="NBA"/>
    <x v="20"/>
    <s v="OKC"/>
    <b v="1"/>
    <n v="66"/>
    <n v="15990"/>
    <x v="286"/>
    <n v="5229"/>
    <n v="0.47099999999999997"/>
    <n v="472"/>
    <n v="1317"/>
    <n v="0.35799999999999998"/>
    <n v="1990"/>
    <n v="3912"/>
    <n v="0.50900000000000001"/>
    <n v="1406"/>
    <n v="1744"/>
    <n v="0.80600000000000005"/>
    <n v="726"/>
    <n v="2157"/>
    <n v="2883"/>
    <n v="1224"/>
    <n v="498"/>
    <n v="539"/>
    <n v="1079"/>
    <n v="1352"/>
    <n v="6802"/>
  </r>
  <r>
    <x v="11"/>
    <s v="NBA"/>
    <x v="21"/>
    <s v="ORL"/>
    <b v="1"/>
    <n v="66"/>
    <n v="15965"/>
    <x v="287"/>
    <n v="5162"/>
    <n v="0.441"/>
    <n v="670"/>
    <n v="1785"/>
    <n v="0.375"/>
    <n v="1605"/>
    <n v="3377"/>
    <n v="0.47499999999999998"/>
    <n v="995"/>
    <n v="1508"/>
    <n v="0.66"/>
    <n v="742"/>
    <n v="2060"/>
    <n v="2802"/>
    <n v="1321"/>
    <n v="451"/>
    <n v="275"/>
    <n v="984"/>
    <n v="1168"/>
    <n v="6215"/>
  </r>
  <r>
    <x v="11"/>
    <s v="NBA"/>
    <x v="22"/>
    <s v="PHI"/>
    <b v="1"/>
    <n v="66"/>
    <n v="15915"/>
    <x v="288"/>
    <n v="5516"/>
    <n v="0.44800000000000001"/>
    <n v="349"/>
    <n v="963"/>
    <n v="0.36199999999999999"/>
    <n v="2122"/>
    <n v="4553"/>
    <n v="0.46600000000000003"/>
    <n v="889"/>
    <n v="1198"/>
    <n v="0.74199999999999999"/>
    <n v="704"/>
    <n v="2144"/>
    <n v="2848"/>
    <n v="1453"/>
    <n v="526"/>
    <n v="340"/>
    <n v="738"/>
    <n v="1157"/>
    <n v="6180"/>
  </r>
  <r>
    <x v="11"/>
    <s v="NBA"/>
    <x v="23"/>
    <s v="PHO"/>
    <b v="0"/>
    <n v="66"/>
    <n v="15840"/>
    <x v="289"/>
    <n v="5445"/>
    <n v="0.45800000000000002"/>
    <n v="444"/>
    <n v="1295"/>
    <n v="0.34300000000000003"/>
    <n v="2051"/>
    <n v="4150"/>
    <n v="0.49399999999999999"/>
    <n v="1058"/>
    <n v="1397"/>
    <n v="0.75700000000000001"/>
    <n v="717"/>
    <n v="2035"/>
    <n v="2752"/>
    <n v="1486"/>
    <n v="431"/>
    <n v="366"/>
    <n v="928"/>
    <n v="1233"/>
    <n v="6492"/>
  </r>
  <r>
    <x v="11"/>
    <s v="NBA"/>
    <x v="24"/>
    <s v="POR"/>
    <b v="0"/>
    <n v="66"/>
    <n v="15965"/>
    <x v="290"/>
    <n v="5417"/>
    <n v="0.443"/>
    <n v="478"/>
    <n v="1382"/>
    <n v="0.34599999999999997"/>
    <n v="1924"/>
    <n v="4035"/>
    <n v="0.47699999999999998"/>
    <n v="1133"/>
    <n v="1423"/>
    <n v="0.79600000000000004"/>
    <n v="735"/>
    <n v="1949"/>
    <n v="2684"/>
    <n v="1349"/>
    <n v="528"/>
    <n v="322"/>
    <n v="935"/>
    <n v="1251"/>
    <n v="6415"/>
  </r>
  <r>
    <x v="11"/>
    <s v="NBA"/>
    <x v="25"/>
    <s v="SAC"/>
    <b v="0"/>
    <n v="66"/>
    <n v="15915"/>
    <x v="291"/>
    <n v="5712"/>
    <n v="0.436"/>
    <n v="411"/>
    <n v="1301"/>
    <n v="0.316"/>
    <n v="2079"/>
    <n v="4411"/>
    <n v="0.47099999999999997"/>
    <n v="1127"/>
    <n v="1532"/>
    <n v="0.73599999999999999"/>
    <n v="882"/>
    <n v="1947"/>
    <n v="2829"/>
    <n v="1271"/>
    <n v="561"/>
    <n v="323"/>
    <n v="952"/>
    <n v="1287"/>
    <n v="6518"/>
  </r>
  <r>
    <x v="11"/>
    <s v="NBA"/>
    <x v="26"/>
    <s v="SAS"/>
    <b v="1"/>
    <n v="66"/>
    <n v="15940"/>
    <x v="292"/>
    <n v="5463"/>
    <n v="0.47799999999999998"/>
    <n v="552"/>
    <n v="1405"/>
    <n v="0.39300000000000002"/>
    <n v="2059"/>
    <n v="4058"/>
    <n v="0.50700000000000001"/>
    <n v="1067"/>
    <n v="1427"/>
    <n v="0.748"/>
    <n v="683"/>
    <n v="2153"/>
    <n v="2836"/>
    <n v="1528"/>
    <n v="490"/>
    <n v="293"/>
    <n v="895"/>
    <n v="1143"/>
    <n v="6841"/>
  </r>
  <r>
    <x v="11"/>
    <s v="NBA"/>
    <x v="27"/>
    <s v="TOR"/>
    <b v="0"/>
    <n v="66"/>
    <n v="15965"/>
    <x v="293"/>
    <n v="5154"/>
    <n v="0.44"/>
    <n v="365"/>
    <n v="1075"/>
    <n v="0.34"/>
    <n v="1903"/>
    <n v="4079"/>
    <n v="0.46700000000000003"/>
    <n v="1085"/>
    <n v="1410"/>
    <n v="0.77"/>
    <n v="697"/>
    <n v="2074"/>
    <n v="2771"/>
    <n v="1382"/>
    <n v="429"/>
    <n v="321"/>
    <n v="1001"/>
    <n v="1532"/>
    <n v="5986"/>
  </r>
  <r>
    <x v="11"/>
    <s v="NBA"/>
    <x v="28"/>
    <s v="UTA"/>
    <b v="1"/>
    <n v="66"/>
    <n v="16165"/>
    <x v="294"/>
    <n v="5531"/>
    <n v="0.45600000000000002"/>
    <n v="273"/>
    <n v="845"/>
    <n v="0.32300000000000001"/>
    <n v="2250"/>
    <n v="4686"/>
    <n v="0.48"/>
    <n v="1258"/>
    <n v="1668"/>
    <n v="0.754"/>
    <n v="861"/>
    <n v="2055"/>
    <n v="2916"/>
    <n v="1439"/>
    <n v="545"/>
    <n v="385"/>
    <n v="936"/>
    <n v="1441"/>
    <n v="6577"/>
  </r>
  <r>
    <x v="11"/>
    <s v="NBA"/>
    <x v="29"/>
    <s v="WAS"/>
    <b v="0"/>
    <n v="66"/>
    <n v="15865"/>
    <x v="295"/>
    <n v="5475"/>
    <n v="0.441"/>
    <n v="344"/>
    <n v="1075"/>
    <n v="0.32"/>
    <n v="2070"/>
    <n v="4400"/>
    <n v="0.47"/>
    <n v="1008"/>
    <n v="1386"/>
    <n v="0.72699999999999998"/>
    <n v="775"/>
    <n v="1975"/>
    <n v="2750"/>
    <n v="1262"/>
    <n v="527"/>
    <n v="417"/>
    <n v="1008"/>
    <n v="1405"/>
    <n v="6180"/>
  </r>
  <r>
    <x v="11"/>
    <s v="NBA"/>
    <x v="30"/>
    <s v="NA"/>
    <b v="0"/>
    <n v="66"/>
    <n v="15968"/>
    <x v="296"/>
    <n v="5374"/>
    <n v="0.44800000000000001"/>
    <n v="423"/>
    <n v="1213"/>
    <n v="0.34899999999999998"/>
    <n v="1984"/>
    <n v="4161"/>
    <n v="0.47699999999999998"/>
    <n v="1116"/>
    <n v="1482"/>
    <n v="0.752"/>
    <n v="750"/>
    <n v="2033"/>
    <n v="2784"/>
    <n v="1384"/>
    <n v="507"/>
    <n v="336"/>
    <n v="962"/>
    <n v="1291"/>
    <n v="6353"/>
  </r>
  <r>
    <x v="12"/>
    <s v="NBA"/>
    <x v="0"/>
    <s v="ATL"/>
    <b v="1"/>
    <n v="82"/>
    <n v="19730"/>
    <x v="84"/>
    <n v="6429"/>
    <n v="0.46200000000000002"/>
    <n v="502"/>
    <n v="1427"/>
    <n v="0.35199999999999998"/>
    <n v="2469"/>
    <n v="5002"/>
    <n v="0.49399999999999999"/>
    <n v="1346"/>
    <n v="1728"/>
    <n v="0.77900000000000003"/>
    <n v="762"/>
    <n v="2460"/>
    <n v="3222"/>
    <n v="1802"/>
    <n v="497"/>
    <n v="341"/>
    <n v="1118"/>
    <n v="1554"/>
    <n v="7790"/>
  </r>
  <r>
    <x v="12"/>
    <s v="NBA"/>
    <x v="1"/>
    <s v="BOS"/>
    <b v="1"/>
    <n v="82"/>
    <n v="19780"/>
    <x v="297"/>
    <n v="6219"/>
    <n v="0.48599999999999999"/>
    <n v="408"/>
    <n v="1119"/>
    <n v="0.36499999999999999"/>
    <n v="2615"/>
    <n v="5100"/>
    <n v="0.51300000000000001"/>
    <n v="1459"/>
    <n v="1895"/>
    <n v="0.77"/>
    <n v="639"/>
    <n v="2542"/>
    <n v="3181"/>
    <n v="1921"/>
    <n v="676"/>
    <n v="344"/>
    <n v="1195"/>
    <n v="1678"/>
    <n v="7913"/>
  </r>
  <r>
    <x v="12"/>
    <s v="NBA"/>
    <x v="31"/>
    <s v="CHA"/>
    <b v="0"/>
    <n v="82"/>
    <n v="19805"/>
    <x v="298"/>
    <n v="6365"/>
    <n v="0.45100000000000001"/>
    <n v="393"/>
    <n v="1203"/>
    <n v="0.32700000000000001"/>
    <n v="2480"/>
    <n v="5162"/>
    <n v="0.48"/>
    <n v="1511"/>
    <n v="1999"/>
    <n v="0.75600000000000001"/>
    <n v="848"/>
    <n v="2444"/>
    <n v="3292"/>
    <n v="1728"/>
    <n v="524"/>
    <n v="433"/>
    <n v="1192"/>
    <n v="1637"/>
    <n v="7650"/>
  </r>
  <r>
    <x v="12"/>
    <s v="NBA"/>
    <x v="3"/>
    <s v="CHI"/>
    <b v="1"/>
    <n v="82"/>
    <n v="19830"/>
    <x v="299"/>
    <n v="6587"/>
    <n v="0.46200000000000002"/>
    <n v="511"/>
    <n v="1415"/>
    <n v="0.36099999999999999"/>
    <n v="2531"/>
    <n v="5172"/>
    <n v="0.48899999999999999"/>
    <n v="1492"/>
    <n v="2008"/>
    <n v="0.74299999999999999"/>
    <n v="967"/>
    <n v="2654"/>
    <n v="3621"/>
    <n v="1827"/>
    <n v="592"/>
    <n v="468"/>
    <n v="1161"/>
    <n v="1639"/>
    <n v="8087"/>
  </r>
  <r>
    <x v="12"/>
    <s v="NBA"/>
    <x v="5"/>
    <s v="CLE"/>
    <b v="0"/>
    <n v="82"/>
    <n v="19755"/>
    <x v="112"/>
    <n v="6647"/>
    <n v="0.434"/>
    <n v="509"/>
    <n v="1489"/>
    <n v="0.34200000000000003"/>
    <n v="2377"/>
    <n v="5158"/>
    <n v="0.46100000000000002"/>
    <n v="1546"/>
    <n v="2075"/>
    <n v="0.745"/>
    <n v="856"/>
    <n v="2449"/>
    <n v="3305"/>
    <n v="1720"/>
    <n v="544"/>
    <n v="341"/>
    <n v="1166"/>
    <n v="1648"/>
    <n v="7827"/>
  </r>
  <r>
    <x v="12"/>
    <s v="NBA"/>
    <x v="6"/>
    <s v="DAL"/>
    <b v="1"/>
    <n v="82"/>
    <n v="19705"/>
    <x v="93"/>
    <n v="6463"/>
    <n v="0.47499999999999998"/>
    <n v="645"/>
    <n v="1768"/>
    <n v="0.36499999999999999"/>
    <n v="2424"/>
    <n v="4695"/>
    <n v="0.51600000000000001"/>
    <n v="1437"/>
    <n v="1850"/>
    <n v="0.77700000000000002"/>
    <n v="780"/>
    <n v="2618"/>
    <n v="3398"/>
    <n v="1954"/>
    <n v="557"/>
    <n v="352"/>
    <n v="1145"/>
    <n v="1575"/>
    <n v="8220"/>
  </r>
  <r>
    <x v="12"/>
    <s v="NBA"/>
    <x v="7"/>
    <s v="DEN"/>
    <b v="1"/>
    <n v="82"/>
    <n v="19705"/>
    <x v="202"/>
    <n v="6613"/>
    <n v="0.47599999999999998"/>
    <n v="662"/>
    <n v="1704"/>
    <n v="0.38800000000000001"/>
    <n v="2483"/>
    <n v="4909"/>
    <n v="0.50600000000000001"/>
    <n v="1859"/>
    <n v="2429"/>
    <n v="0.76500000000000001"/>
    <n v="791"/>
    <n v="2652"/>
    <n v="3443"/>
    <n v="1813"/>
    <n v="605"/>
    <n v="352"/>
    <n v="1157"/>
    <n v="1719"/>
    <n v="8811"/>
  </r>
  <r>
    <x v="12"/>
    <s v="NBA"/>
    <x v="8"/>
    <s v="DET"/>
    <b v="0"/>
    <n v="82"/>
    <n v="19880"/>
    <x v="300"/>
    <n v="6647"/>
    <n v="0.46"/>
    <n v="472"/>
    <n v="1256"/>
    <n v="0.376"/>
    <n v="2584"/>
    <n v="5391"/>
    <n v="0.47899999999999998"/>
    <n v="1367"/>
    <n v="1854"/>
    <n v="0.73699999999999999"/>
    <n v="931"/>
    <n v="2236"/>
    <n v="3167"/>
    <n v="1730"/>
    <n v="595"/>
    <n v="328"/>
    <n v="1067"/>
    <n v="1629"/>
    <n v="7951"/>
  </r>
  <r>
    <x v="12"/>
    <s v="NBA"/>
    <x v="9"/>
    <s v="GSW"/>
    <b v="0"/>
    <n v="82"/>
    <n v="19830"/>
    <x v="130"/>
    <n v="7047"/>
    <n v="0.46100000000000002"/>
    <n v="685"/>
    <n v="1749"/>
    <n v="0.39200000000000002"/>
    <n v="2566"/>
    <n v="5298"/>
    <n v="0.48399999999999999"/>
    <n v="1290"/>
    <n v="1695"/>
    <n v="0.76100000000000001"/>
    <n v="955"/>
    <n v="2370"/>
    <n v="3325"/>
    <n v="1847"/>
    <n v="737"/>
    <n v="406"/>
    <n v="1198"/>
    <n v="1806"/>
    <n v="8477"/>
  </r>
  <r>
    <x v="12"/>
    <s v="NBA"/>
    <x v="10"/>
    <s v="HOU"/>
    <b v="0"/>
    <n v="82"/>
    <n v="19880"/>
    <x v="145"/>
    <n v="6975"/>
    <n v="0.45400000000000001"/>
    <n v="677"/>
    <n v="1843"/>
    <n v="0.36699999999999999"/>
    <n v="2493"/>
    <n v="5132"/>
    <n v="0.48599999999999999"/>
    <n v="1668"/>
    <n v="2083"/>
    <n v="0.80100000000000005"/>
    <n v="962"/>
    <n v="2549"/>
    <n v="3511"/>
    <n v="1955"/>
    <n v="581"/>
    <n v="371"/>
    <n v="1110"/>
    <n v="1641"/>
    <n v="8685"/>
  </r>
  <r>
    <x v="12"/>
    <s v="NBA"/>
    <x v="11"/>
    <s v="IND"/>
    <b v="1"/>
    <n v="82"/>
    <n v="19780"/>
    <x v="301"/>
    <n v="6787"/>
    <n v="0.442"/>
    <n v="585"/>
    <n v="1653"/>
    <n v="0.35399999999999998"/>
    <n v="2418"/>
    <n v="5134"/>
    <n v="0.47099999999999997"/>
    <n v="1592"/>
    <n v="2035"/>
    <n v="0.78200000000000003"/>
    <n v="914"/>
    <n v="2657"/>
    <n v="3571"/>
    <n v="1611"/>
    <n v="584"/>
    <n v="456"/>
    <n v="1262"/>
    <n v="1782"/>
    <n v="8183"/>
  </r>
  <r>
    <x v="12"/>
    <s v="NBA"/>
    <x v="12"/>
    <s v="LAC"/>
    <b v="0"/>
    <n v="82"/>
    <n v="19855"/>
    <x v="302"/>
    <n v="6594"/>
    <n v="0.45700000000000002"/>
    <n v="513"/>
    <n v="1519"/>
    <n v="0.33800000000000002"/>
    <n v="2502"/>
    <n v="5075"/>
    <n v="0.49299999999999999"/>
    <n v="1546"/>
    <n v="2187"/>
    <n v="0.70699999999999996"/>
    <n v="955"/>
    <n v="2501"/>
    <n v="3456"/>
    <n v="1813"/>
    <n v="585"/>
    <n v="402"/>
    <n v="1343"/>
    <n v="1733"/>
    <n v="8089"/>
  </r>
  <r>
    <x v="12"/>
    <s v="NBA"/>
    <x v="13"/>
    <s v="LAL"/>
    <b v="1"/>
    <n v="82"/>
    <n v="19830"/>
    <x v="148"/>
    <n v="6757"/>
    <n v="0.46300000000000002"/>
    <n v="524"/>
    <n v="1487"/>
    <n v="0.35199999999999998"/>
    <n v="2604"/>
    <n v="5270"/>
    <n v="0.49399999999999999"/>
    <n v="1541"/>
    <n v="1979"/>
    <n v="0.77900000000000003"/>
    <n v="989"/>
    <n v="2616"/>
    <n v="3605"/>
    <n v="1801"/>
    <n v="602"/>
    <n v="422"/>
    <n v="1073"/>
    <n v="1555"/>
    <n v="8321"/>
  </r>
  <r>
    <x v="12"/>
    <s v="NBA"/>
    <x v="14"/>
    <s v="MEM"/>
    <b v="1"/>
    <n v="82"/>
    <n v="19880"/>
    <x v="303"/>
    <n v="6801"/>
    <n v="0.47099999999999997"/>
    <n v="309"/>
    <n v="926"/>
    <n v="0.33400000000000002"/>
    <n v="2891"/>
    <n v="5875"/>
    <n v="0.49199999999999999"/>
    <n v="1486"/>
    <n v="1981"/>
    <n v="0.75"/>
    <n v="970"/>
    <n v="2391"/>
    <n v="3361"/>
    <n v="1691"/>
    <n v="771"/>
    <n v="441"/>
    <n v="1145"/>
    <n v="1705"/>
    <n v="8195"/>
  </r>
  <r>
    <x v="12"/>
    <s v="NBA"/>
    <x v="15"/>
    <s v="MIA"/>
    <b v="1"/>
    <n v="82"/>
    <n v="19780"/>
    <x v="304"/>
    <n v="6301"/>
    <n v="0.48099999999999998"/>
    <n v="547"/>
    <n v="1479"/>
    <n v="0.37"/>
    <n v="2484"/>
    <n v="4822"/>
    <n v="0.51500000000000001"/>
    <n v="1760"/>
    <n v="2288"/>
    <n v="0.76900000000000002"/>
    <n v="790"/>
    <n v="2666"/>
    <n v="3456"/>
    <n v="1639"/>
    <n v="544"/>
    <n v="430"/>
    <n v="1142"/>
    <n v="1674"/>
    <n v="8369"/>
  </r>
  <r>
    <x v="12"/>
    <s v="NBA"/>
    <x v="16"/>
    <s v="MIL"/>
    <b v="0"/>
    <n v="82"/>
    <n v="19830"/>
    <x v="305"/>
    <n v="6544"/>
    <n v="0.43"/>
    <n v="483"/>
    <n v="1414"/>
    <n v="0.34200000000000003"/>
    <n v="2331"/>
    <n v="5130"/>
    <n v="0.45400000000000001"/>
    <n v="1423"/>
    <n v="1881"/>
    <n v="0.75700000000000001"/>
    <n v="862"/>
    <n v="2480"/>
    <n v="3342"/>
    <n v="1545"/>
    <n v="617"/>
    <n v="399"/>
    <n v="1103"/>
    <n v="1682"/>
    <n v="7534"/>
  </r>
  <r>
    <x v="12"/>
    <s v="NBA"/>
    <x v="17"/>
    <s v="MIN"/>
    <b v="0"/>
    <n v="82"/>
    <n v="19780"/>
    <x v="306"/>
    <n v="7014"/>
    <n v="0.441"/>
    <n v="589"/>
    <n v="1565"/>
    <n v="0.376"/>
    <n v="2501"/>
    <n v="5449"/>
    <n v="0.45900000000000002"/>
    <n v="1519"/>
    <n v="1977"/>
    <n v="0.76800000000000002"/>
    <n v="1085"/>
    <n v="2556"/>
    <n v="3641"/>
    <n v="1650"/>
    <n v="592"/>
    <n v="422"/>
    <n v="1398"/>
    <n v="1825"/>
    <n v="8288"/>
  </r>
  <r>
    <x v="12"/>
    <s v="NBA"/>
    <x v="33"/>
    <s v="NJN"/>
    <b v="0"/>
    <n v="82"/>
    <n v="20005"/>
    <x v="307"/>
    <n v="6638"/>
    <n v="0.44"/>
    <n v="459"/>
    <n v="1337"/>
    <n v="0.34300000000000003"/>
    <n v="2459"/>
    <n v="5301"/>
    <n v="0.46400000000000002"/>
    <n v="1427"/>
    <n v="1881"/>
    <n v="0.75900000000000001"/>
    <n v="909"/>
    <n v="2440"/>
    <n v="3349"/>
    <n v="1723"/>
    <n v="458"/>
    <n v="384"/>
    <n v="1152"/>
    <n v="1807"/>
    <n v="7722"/>
  </r>
  <r>
    <x v="12"/>
    <s v="NBA"/>
    <x v="32"/>
    <s v="NOH"/>
    <b v="1"/>
    <n v="82"/>
    <n v="19830"/>
    <x v="308"/>
    <n v="6416"/>
    <n v="0.45900000000000002"/>
    <n v="444"/>
    <n v="1232"/>
    <n v="0.36"/>
    <n v="2500"/>
    <n v="5184"/>
    <n v="0.48199999999999998"/>
    <n v="1452"/>
    <n v="1897"/>
    <n v="0.76500000000000001"/>
    <n v="824"/>
    <n v="2468"/>
    <n v="3292"/>
    <n v="1691"/>
    <n v="624"/>
    <n v="359"/>
    <n v="1069"/>
    <n v="1719"/>
    <n v="7784"/>
  </r>
  <r>
    <x v="12"/>
    <s v="NBA"/>
    <x v="19"/>
    <s v="NYK"/>
    <b v="1"/>
    <n v="82"/>
    <n v="19780"/>
    <x v="309"/>
    <n v="6867"/>
    <n v="0.45700000000000002"/>
    <n v="765"/>
    <n v="2081"/>
    <n v="0.36799999999999999"/>
    <n v="2375"/>
    <n v="4786"/>
    <n v="0.496"/>
    <n v="1689"/>
    <n v="2087"/>
    <n v="0.80900000000000005"/>
    <n v="847"/>
    <n v="2470"/>
    <n v="3317"/>
    <n v="1757"/>
    <n v="625"/>
    <n v="475"/>
    <n v="1123"/>
    <n v="1743"/>
    <n v="8734"/>
  </r>
  <r>
    <x v="12"/>
    <s v="NBA"/>
    <x v="20"/>
    <s v="OKC"/>
    <b v="1"/>
    <n v="82"/>
    <n v="20005"/>
    <x v="310"/>
    <n v="6609"/>
    <n v="0.46400000000000002"/>
    <n v="487"/>
    <n v="1403"/>
    <n v="0.34699999999999998"/>
    <n v="2579"/>
    <n v="5206"/>
    <n v="0.495"/>
    <n v="1977"/>
    <n v="2401"/>
    <n v="0.82299999999999995"/>
    <n v="903"/>
    <n v="2604"/>
    <n v="3507"/>
    <n v="1672"/>
    <n v="654"/>
    <n v="487"/>
    <n v="1156"/>
    <n v="1836"/>
    <n v="8596"/>
  </r>
  <r>
    <x v="12"/>
    <s v="NBA"/>
    <x v="21"/>
    <s v="ORL"/>
    <b v="1"/>
    <n v="82"/>
    <n v="19830"/>
    <x v="311"/>
    <n v="6411"/>
    <n v="0.46100000000000002"/>
    <n v="770"/>
    <n v="2103"/>
    <n v="0.36599999999999999"/>
    <n v="2186"/>
    <n v="4308"/>
    <n v="0.50700000000000001"/>
    <n v="1453"/>
    <n v="2101"/>
    <n v="0.69199999999999995"/>
    <n v="864"/>
    <n v="2679"/>
    <n v="3543"/>
    <n v="1636"/>
    <n v="548"/>
    <n v="384"/>
    <n v="1224"/>
    <n v="1640"/>
    <n v="8135"/>
  </r>
  <r>
    <x v="12"/>
    <s v="NBA"/>
    <x v="22"/>
    <s v="PHI"/>
    <b v="1"/>
    <n v="82"/>
    <n v="19930"/>
    <x v="312"/>
    <n v="6776"/>
    <n v="0.46100000000000002"/>
    <n v="443"/>
    <n v="1248"/>
    <n v="0.35499999999999998"/>
    <n v="2682"/>
    <n v="5528"/>
    <n v="0.48499999999999999"/>
    <n v="1426"/>
    <n v="1851"/>
    <n v="0.77"/>
    <n v="850"/>
    <n v="2578"/>
    <n v="3428"/>
    <n v="1861"/>
    <n v="621"/>
    <n v="355"/>
    <n v="1063"/>
    <n v="1592"/>
    <n v="8119"/>
  </r>
  <r>
    <x v="12"/>
    <s v="NBA"/>
    <x v="23"/>
    <s v="PHO"/>
    <b v="0"/>
    <n v="82"/>
    <n v="20005"/>
    <x v="313"/>
    <n v="6844"/>
    <n v="0.47"/>
    <n v="701"/>
    <n v="1857"/>
    <n v="0.377"/>
    <n v="2518"/>
    <n v="4987"/>
    <n v="0.505"/>
    <n v="1472"/>
    <n v="1939"/>
    <n v="0.75900000000000001"/>
    <n v="821"/>
    <n v="2478"/>
    <n v="3299"/>
    <n v="1945"/>
    <n v="545"/>
    <n v="357"/>
    <n v="1169"/>
    <n v="1666"/>
    <n v="8611"/>
  </r>
  <r>
    <x v="12"/>
    <s v="NBA"/>
    <x v="24"/>
    <s v="POR"/>
    <b v="1"/>
    <n v="82"/>
    <n v="19805"/>
    <x v="250"/>
    <n v="6599"/>
    <n v="0.44700000000000001"/>
    <n v="518"/>
    <n v="1503"/>
    <n v="0.34499999999999997"/>
    <n v="2433"/>
    <n v="5096"/>
    <n v="0.47699999999999998"/>
    <n v="1476"/>
    <n v="1835"/>
    <n v="0.80400000000000005"/>
    <n v="996"/>
    <n v="2230"/>
    <n v="3226"/>
    <n v="1736"/>
    <n v="660"/>
    <n v="358"/>
    <n v="1070"/>
    <n v="1585"/>
    <n v="7896"/>
  </r>
  <r>
    <x v="12"/>
    <s v="NBA"/>
    <x v="25"/>
    <s v="SAC"/>
    <b v="0"/>
    <n v="82"/>
    <n v="19855"/>
    <x v="133"/>
    <n v="6979"/>
    <n v="0.44900000000000001"/>
    <n v="428"/>
    <n v="1277"/>
    <n v="0.33500000000000002"/>
    <n v="2706"/>
    <n v="5702"/>
    <n v="0.47499999999999998"/>
    <n v="1455"/>
    <n v="1981"/>
    <n v="0.73399999999999999"/>
    <n v="1071"/>
    <n v="2526"/>
    <n v="3597"/>
    <n v="1675"/>
    <n v="608"/>
    <n v="391"/>
    <n v="1324"/>
    <n v="1805"/>
    <n v="8151"/>
  </r>
  <r>
    <x v="12"/>
    <s v="NBA"/>
    <x v="26"/>
    <s v="SAS"/>
    <b v="1"/>
    <n v="82"/>
    <n v="19780"/>
    <x v="261"/>
    <n v="6628"/>
    <n v="0.47499999999999998"/>
    <n v="685"/>
    <n v="1727"/>
    <n v="0.39700000000000002"/>
    <n v="2463"/>
    <n v="4901"/>
    <n v="0.503"/>
    <n v="1521"/>
    <n v="1984"/>
    <n v="0.76700000000000002"/>
    <n v="829"/>
    <n v="2603"/>
    <n v="3432"/>
    <n v="1836"/>
    <n v="602"/>
    <n v="372"/>
    <n v="1101"/>
    <n v="1556"/>
    <n v="8502"/>
  </r>
  <r>
    <x v="12"/>
    <s v="NBA"/>
    <x v="27"/>
    <s v="TOR"/>
    <b v="0"/>
    <n v="82"/>
    <n v="19780"/>
    <x v="314"/>
    <n v="6755"/>
    <n v="0.46500000000000002"/>
    <n v="345"/>
    <n v="1091"/>
    <n v="0.316"/>
    <n v="2799"/>
    <n v="5664"/>
    <n v="0.49399999999999999"/>
    <n v="1491"/>
    <n v="1976"/>
    <n v="0.755"/>
    <n v="963"/>
    <n v="2343"/>
    <n v="3306"/>
    <n v="1795"/>
    <n v="581"/>
    <n v="350"/>
    <n v="1206"/>
    <n v="1807"/>
    <n v="8124"/>
  </r>
  <r>
    <x v="12"/>
    <s v="NBA"/>
    <x v="28"/>
    <s v="UTA"/>
    <b v="0"/>
    <n v="82"/>
    <n v="19880"/>
    <x v="195"/>
    <n v="6590"/>
    <n v="0.46500000000000002"/>
    <n v="435"/>
    <n v="1256"/>
    <n v="0.34599999999999997"/>
    <n v="2629"/>
    <n v="5334"/>
    <n v="0.49299999999999999"/>
    <n v="1590"/>
    <n v="2061"/>
    <n v="0.77100000000000002"/>
    <n v="898"/>
    <n v="2338"/>
    <n v="3236"/>
    <n v="1921"/>
    <n v="629"/>
    <n v="484"/>
    <n v="1175"/>
    <n v="1865"/>
    <n v="8153"/>
  </r>
  <r>
    <x v="12"/>
    <s v="NBA"/>
    <x v="29"/>
    <s v="WAS"/>
    <b v="0"/>
    <n v="82"/>
    <n v="19930"/>
    <x v="315"/>
    <n v="6888"/>
    <n v="0.443"/>
    <n v="392"/>
    <n v="1182"/>
    <n v="0.33200000000000002"/>
    <n v="2656"/>
    <n v="5706"/>
    <n v="0.46500000000000002"/>
    <n v="1489"/>
    <n v="1999"/>
    <n v="0.745"/>
    <n v="1013"/>
    <n v="2374"/>
    <n v="3387"/>
    <n v="1592"/>
    <n v="665"/>
    <n v="502"/>
    <n v="1258"/>
    <n v="1850"/>
    <n v="7977"/>
  </r>
  <r>
    <x v="12"/>
    <s v="NBA"/>
    <x v="30"/>
    <s v="NA"/>
    <b v="0"/>
    <n v="82"/>
    <n v="19835"/>
    <x v="222"/>
    <n v="6660"/>
    <n v="0.45900000000000002"/>
    <n v="530"/>
    <n v="1477"/>
    <n v="0.35799999999999998"/>
    <n v="2525"/>
    <n v="5183"/>
    <n v="0.48699999999999999"/>
    <n v="1525"/>
    <n v="1998"/>
    <n v="0.76300000000000001"/>
    <n v="895"/>
    <n v="2499"/>
    <n v="3394"/>
    <n v="1763"/>
    <n v="601"/>
    <n v="399"/>
    <n v="1169"/>
    <n v="1698"/>
    <n v="8163"/>
  </r>
  <r>
    <x v="13"/>
    <s v="NBA"/>
    <x v="0"/>
    <s v="ATL"/>
    <b v="1"/>
    <n v="82"/>
    <n v="19855"/>
    <x v="316"/>
    <n v="6801"/>
    <n v="0.46800000000000003"/>
    <n v="524"/>
    <n v="1455"/>
    <n v="0.36"/>
    <n v="2657"/>
    <n v="5346"/>
    <n v="0.497"/>
    <n v="1452"/>
    <n v="1914"/>
    <n v="0.75900000000000001"/>
    <n v="969"/>
    <n v="2451"/>
    <n v="3420"/>
    <n v="1789"/>
    <n v="592"/>
    <n v="413"/>
    <n v="980"/>
    <n v="1632"/>
    <n v="8338"/>
  </r>
  <r>
    <x v="13"/>
    <s v="NBA"/>
    <x v="1"/>
    <s v="BOS"/>
    <b v="1"/>
    <n v="82"/>
    <n v="19780"/>
    <x v="317"/>
    <n v="6294"/>
    <n v="0.48299999999999998"/>
    <n v="499"/>
    <n v="1433"/>
    <n v="0.34799999999999998"/>
    <n v="2540"/>
    <n v="4861"/>
    <n v="0.52300000000000002"/>
    <n v="1559"/>
    <n v="2090"/>
    <n v="0.746"/>
    <n v="716"/>
    <n v="2449"/>
    <n v="3165"/>
    <n v="1930"/>
    <n v="701"/>
    <n v="402"/>
    <n v="1219"/>
    <n v="1816"/>
    <n v="8136"/>
  </r>
  <r>
    <x v="13"/>
    <s v="NBA"/>
    <x v="31"/>
    <s v="CHA"/>
    <b v="1"/>
    <n v="82"/>
    <n v="19880"/>
    <x v="318"/>
    <n v="6306"/>
    <n v="0.45300000000000001"/>
    <n v="460"/>
    <n v="1331"/>
    <n v="0.34599999999999997"/>
    <n v="2398"/>
    <n v="4975"/>
    <n v="0.48199999999999998"/>
    <n v="1637"/>
    <n v="2180"/>
    <n v="0.751"/>
    <n v="858"/>
    <n v="2490"/>
    <n v="3348"/>
    <n v="1658"/>
    <n v="632"/>
    <n v="446"/>
    <n v="1290"/>
    <n v="1597"/>
    <n v="7813"/>
  </r>
  <r>
    <x v="13"/>
    <s v="NBA"/>
    <x v="3"/>
    <s v="CHI"/>
    <b v="1"/>
    <n v="82"/>
    <n v="19905"/>
    <x v="319"/>
    <n v="6825"/>
    <n v="0.45100000000000001"/>
    <n v="352"/>
    <n v="1066"/>
    <n v="0.33"/>
    <n v="2729"/>
    <n v="5759"/>
    <n v="0.47399999999999998"/>
    <n v="1479"/>
    <n v="1962"/>
    <n v="0.754"/>
    <n v="937"/>
    <n v="2715"/>
    <n v="3652"/>
    <n v="1704"/>
    <n v="531"/>
    <n v="478"/>
    <n v="1175"/>
    <n v="1648"/>
    <n v="7993"/>
  </r>
  <r>
    <x v="13"/>
    <s v="NBA"/>
    <x v="5"/>
    <s v="CLE"/>
    <b v="1"/>
    <n v="82"/>
    <n v="19780"/>
    <x v="243"/>
    <n v="6391"/>
    <n v="0.48499999999999999"/>
    <n v="602"/>
    <n v="1582"/>
    <n v="0.38100000000000001"/>
    <n v="2499"/>
    <n v="4809"/>
    <n v="0.52"/>
    <n v="1569"/>
    <n v="2180"/>
    <n v="0.72"/>
    <n v="791"/>
    <n v="2692"/>
    <n v="3483"/>
    <n v="1835"/>
    <n v="564"/>
    <n v="425"/>
    <n v="1137"/>
    <n v="1591"/>
    <n v="8373"/>
  </r>
  <r>
    <x v="13"/>
    <s v="NBA"/>
    <x v="6"/>
    <s v="DAL"/>
    <b v="1"/>
    <n v="82"/>
    <n v="19880"/>
    <x v="309"/>
    <n v="6760"/>
    <n v="0.46400000000000002"/>
    <n v="558"/>
    <n v="1498"/>
    <n v="0.372"/>
    <n v="2582"/>
    <n v="5262"/>
    <n v="0.49099999999999999"/>
    <n v="1526"/>
    <n v="1870"/>
    <n v="0.81599999999999995"/>
    <n v="834"/>
    <n v="2586"/>
    <n v="3420"/>
    <n v="1917"/>
    <n v="624"/>
    <n v="449"/>
    <n v="1059"/>
    <n v="1563"/>
    <n v="8364"/>
  </r>
  <r>
    <x v="13"/>
    <s v="NBA"/>
    <x v="7"/>
    <s v="DEN"/>
    <b v="1"/>
    <n v="82"/>
    <n v="19780"/>
    <x v="92"/>
    <n v="6678"/>
    <n v="0.46800000000000003"/>
    <n v="544"/>
    <n v="1517"/>
    <n v="0.35899999999999999"/>
    <n v="2580"/>
    <n v="5161"/>
    <n v="0.5"/>
    <n v="1937"/>
    <n v="2508"/>
    <n v="0.77200000000000002"/>
    <n v="889"/>
    <n v="2505"/>
    <n v="3394"/>
    <n v="1719"/>
    <n v="683"/>
    <n v="417"/>
    <n v="1136"/>
    <n v="1844"/>
    <n v="8729"/>
  </r>
  <r>
    <x v="13"/>
    <s v="NBA"/>
    <x v="8"/>
    <s v="DET"/>
    <b v="0"/>
    <n v="82"/>
    <n v="19780"/>
    <x v="320"/>
    <n v="6602"/>
    <n v="0.44500000000000001"/>
    <n v="374"/>
    <n v="1190"/>
    <n v="0.314"/>
    <n v="2566"/>
    <n v="5412"/>
    <n v="0.47399999999999998"/>
    <n v="1455"/>
    <n v="1998"/>
    <n v="0.72799999999999998"/>
    <n v="1053"/>
    <n v="2242"/>
    <n v="3295"/>
    <n v="1591"/>
    <n v="596"/>
    <n v="313"/>
    <n v="1100"/>
    <n v="1822"/>
    <n v="7709"/>
  </r>
  <r>
    <x v="13"/>
    <s v="NBA"/>
    <x v="9"/>
    <s v="GSW"/>
    <b v="0"/>
    <n v="82"/>
    <n v="19730"/>
    <x v="10"/>
    <n v="7094"/>
    <n v="0.46899999999999997"/>
    <n v="633"/>
    <n v="1687"/>
    <n v="0.375"/>
    <n v="2696"/>
    <n v="5407"/>
    <n v="0.499"/>
    <n v="1631"/>
    <n v="2085"/>
    <n v="0.78200000000000003"/>
    <n v="753"/>
    <n v="2397"/>
    <n v="3150"/>
    <n v="1839"/>
    <n v="761"/>
    <n v="340"/>
    <n v="1204"/>
    <n v="1886"/>
    <n v="8922"/>
  </r>
  <r>
    <x v="13"/>
    <s v="NBA"/>
    <x v="10"/>
    <s v="HOU"/>
    <b v="0"/>
    <n v="82"/>
    <n v="19905"/>
    <x v="198"/>
    <n v="6923"/>
    <n v="0.44700000000000001"/>
    <n v="646"/>
    <n v="1838"/>
    <n v="0.35099999999999998"/>
    <n v="2448"/>
    <n v="5085"/>
    <n v="0.48099999999999998"/>
    <n v="1561"/>
    <n v="2022"/>
    <n v="0.77200000000000002"/>
    <n v="971"/>
    <n v="2471"/>
    <n v="3442"/>
    <n v="1790"/>
    <n v="583"/>
    <n v="318"/>
    <n v="1188"/>
    <n v="1712"/>
    <n v="8395"/>
  </r>
  <r>
    <x v="13"/>
    <s v="NBA"/>
    <x v="11"/>
    <s v="IND"/>
    <b v="0"/>
    <n v="82"/>
    <n v="19705"/>
    <x v="321"/>
    <n v="6823"/>
    <n v="0.443"/>
    <n v="659"/>
    <n v="1896"/>
    <n v="0.34799999999999998"/>
    <n v="2361"/>
    <n v="4927"/>
    <n v="0.47899999999999998"/>
    <n v="1564"/>
    <n v="2019"/>
    <n v="0.77500000000000002"/>
    <n v="785"/>
    <n v="2618"/>
    <n v="3403"/>
    <n v="1730"/>
    <n v="585"/>
    <n v="439"/>
    <n v="1232"/>
    <n v="1848"/>
    <n v="8263"/>
  </r>
  <r>
    <x v="13"/>
    <s v="NBA"/>
    <x v="12"/>
    <s v="LAC"/>
    <b v="0"/>
    <n v="82"/>
    <n v="19705"/>
    <x v="322"/>
    <n v="6601"/>
    <n v="0.45500000000000002"/>
    <n v="483"/>
    <n v="1457"/>
    <n v="0.33200000000000002"/>
    <n v="2519"/>
    <n v="5144"/>
    <n v="0.49"/>
    <n v="1362"/>
    <n v="1867"/>
    <n v="0.73"/>
    <n v="927"/>
    <n v="2502"/>
    <n v="3429"/>
    <n v="1810"/>
    <n v="532"/>
    <n v="466"/>
    <n v="1285"/>
    <n v="1581"/>
    <n v="7849"/>
  </r>
  <r>
    <x v="13"/>
    <s v="NBA"/>
    <x v="13"/>
    <s v="LAL"/>
    <b v="1"/>
    <n v="82"/>
    <n v="19830"/>
    <x v="314"/>
    <n v="6875"/>
    <n v="0.45700000000000002"/>
    <n v="532"/>
    <n v="1562"/>
    <n v="0.34100000000000003"/>
    <n v="2612"/>
    <n v="5313"/>
    <n v="0.49199999999999999"/>
    <n v="1519"/>
    <n v="1985"/>
    <n v="0.76500000000000001"/>
    <n v="973"/>
    <n v="2662"/>
    <n v="3635"/>
    <n v="1730"/>
    <n v="612"/>
    <n v="400"/>
    <n v="1096"/>
    <n v="1592"/>
    <n v="8339"/>
  </r>
  <r>
    <x v="13"/>
    <s v="NBA"/>
    <x v="14"/>
    <s v="MEM"/>
    <b v="0"/>
    <n v="82"/>
    <n v="19905"/>
    <x v="323"/>
    <n v="6875"/>
    <n v="0.46899999999999997"/>
    <n v="344"/>
    <n v="1020"/>
    <n v="0.33700000000000002"/>
    <n v="2879"/>
    <n v="5855"/>
    <n v="0.49199999999999999"/>
    <n v="1614"/>
    <n v="2202"/>
    <n v="0.73299999999999998"/>
    <n v="1070"/>
    <n v="2496"/>
    <n v="3566"/>
    <n v="1543"/>
    <n v="645"/>
    <n v="399"/>
    <n v="1248"/>
    <n v="1655"/>
    <n v="8404"/>
  </r>
  <r>
    <x v="13"/>
    <s v="NBA"/>
    <x v="15"/>
    <s v="MIA"/>
    <b v="1"/>
    <n v="82"/>
    <n v="19880"/>
    <x v="181"/>
    <n v="6518"/>
    <n v="0.45800000000000002"/>
    <n v="494"/>
    <n v="1426"/>
    <n v="0.34599999999999997"/>
    <n v="2490"/>
    <n v="5092"/>
    <n v="0.48899999999999999"/>
    <n v="1452"/>
    <n v="1931"/>
    <n v="0.752"/>
    <n v="875"/>
    <n v="2553"/>
    <n v="3428"/>
    <n v="1548"/>
    <n v="605"/>
    <n v="457"/>
    <n v="1079"/>
    <n v="1710"/>
    <n v="7914"/>
  </r>
  <r>
    <x v="13"/>
    <s v="NBA"/>
    <x v="16"/>
    <s v="MIL"/>
    <b v="1"/>
    <n v="82"/>
    <n v="19980"/>
    <x v="324"/>
    <n v="6998"/>
    <n v="0.436"/>
    <n v="645"/>
    <n v="1813"/>
    <n v="0.35599999999999998"/>
    <n v="2405"/>
    <n v="5185"/>
    <n v="0.46400000000000002"/>
    <n v="1264"/>
    <n v="1675"/>
    <n v="0.755"/>
    <n v="965"/>
    <n v="2560"/>
    <n v="3525"/>
    <n v="1740"/>
    <n v="580"/>
    <n v="385"/>
    <n v="1085"/>
    <n v="1823"/>
    <n v="8009"/>
  </r>
  <r>
    <x v="13"/>
    <s v="NBA"/>
    <x v="17"/>
    <s v="MIN"/>
    <b v="0"/>
    <n v="82"/>
    <n v="19780"/>
    <x v="59"/>
    <n v="6923"/>
    <n v="0.44900000000000001"/>
    <n v="403"/>
    <n v="1181"/>
    <n v="0.34100000000000003"/>
    <n v="2703"/>
    <n v="5742"/>
    <n v="0.47099999999999997"/>
    <n v="1436"/>
    <n v="1926"/>
    <n v="0.746"/>
    <n v="962"/>
    <n v="2556"/>
    <n v="3518"/>
    <n v="1626"/>
    <n v="597"/>
    <n v="306"/>
    <n v="1333"/>
    <n v="1699"/>
    <n v="8051"/>
  </r>
  <r>
    <x v="13"/>
    <s v="NBA"/>
    <x v="33"/>
    <s v="NJN"/>
    <b v="0"/>
    <n v="82"/>
    <n v="19780"/>
    <x v="325"/>
    <n v="6554"/>
    <n v="0.42899999999999999"/>
    <n v="377"/>
    <n v="1185"/>
    <n v="0.318"/>
    <n v="2436"/>
    <n v="5369"/>
    <n v="0.45400000000000001"/>
    <n v="1572"/>
    <n v="2015"/>
    <n v="0.78"/>
    <n v="897"/>
    <n v="2358"/>
    <n v="3255"/>
    <n v="1540"/>
    <n v="573"/>
    <n v="393"/>
    <n v="1182"/>
    <n v="1643"/>
    <n v="7575"/>
  </r>
  <r>
    <x v="13"/>
    <s v="NBA"/>
    <x v="32"/>
    <s v="NOH"/>
    <b v="0"/>
    <n v="82"/>
    <n v="19830"/>
    <x v="229"/>
    <n v="6842"/>
    <n v="0.46400000000000002"/>
    <n v="571"/>
    <n v="1572"/>
    <n v="0.36299999999999999"/>
    <n v="2607"/>
    <n v="5270"/>
    <n v="0.495"/>
    <n v="1293"/>
    <n v="1661"/>
    <n v="0.77800000000000002"/>
    <n v="852"/>
    <n v="2450"/>
    <n v="3302"/>
    <n v="1828"/>
    <n v="625"/>
    <n v="300"/>
    <n v="1103"/>
    <n v="1606"/>
    <n v="8220"/>
  </r>
  <r>
    <x v="13"/>
    <s v="NBA"/>
    <x v="19"/>
    <s v="NYK"/>
    <b v="0"/>
    <n v="82"/>
    <n v="19880"/>
    <x v="326"/>
    <n v="6876"/>
    <n v="0.45500000000000002"/>
    <n v="743"/>
    <n v="2145"/>
    <n v="0.34599999999999997"/>
    <n v="2384"/>
    <n v="4731"/>
    <n v="0.504"/>
    <n v="1376"/>
    <n v="1759"/>
    <n v="0.78200000000000003"/>
    <n v="836"/>
    <n v="2477"/>
    <n v="3313"/>
    <n v="1772"/>
    <n v="586"/>
    <n v="305"/>
    <n v="1148"/>
    <n v="1638"/>
    <n v="8373"/>
  </r>
  <r>
    <x v="13"/>
    <s v="NBA"/>
    <x v="20"/>
    <s v="OKC"/>
    <b v="1"/>
    <n v="82"/>
    <n v="19805"/>
    <x v="327"/>
    <n v="6629"/>
    <n v="0.46200000000000002"/>
    <n v="418"/>
    <n v="1229"/>
    <n v="0.34"/>
    <n v="2645"/>
    <n v="5400"/>
    <n v="0.49"/>
    <n v="1778"/>
    <n v="2210"/>
    <n v="0.80500000000000005"/>
    <n v="960"/>
    <n v="2607"/>
    <n v="3567"/>
    <n v="1639"/>
    <n v="654"/>
    <n v="481"/>
    <n v="1227"/>
    <n v="1743"/>
    <n v="8322"/>
  </r>
  <r>
    <x v="13"/>
    <s v="NBA"/>
    <x v="21"/>
    <s v="ORL"/>
    <b v="1"/>
    <n v="82"/>
    <n v="19730"/>
    <x v="328"/>
    <n v="6394"/>
    <n v="0.47"/>
    <n v="841"/>
    <n v="2241"/>
    <n v="0.375"/>
    <n v="2164"/>
    <n v="4153"/>
    <n v="0.52100000000000002"/>
    <n v="1575"/>
    <n v="2176"/>
    <n v="0.72399999999999998"/>
    <n v="810"/>
    <n v="2736"/>
    <n v="3546"/>
    <n v="1615"/>
    <n v="512"/>
    <n v="456"/>
    <n v="1155"/>
    <n v="1629"/>
    <n v="8426"/>
  </r>
  <r>
    <x v="13"/>
    <s v="NBA"/>
    <x v="22"/>
    <s v="PHI"/>
    <b v="0"/>
    <n v="82"/>
    <n v="19805"/>
    <x v="329"/>
    <n v="6706"/>
    <n v="0.46"/>
    <n v="474"/>
    <n v="1381"/>
    <n v="0.34300000000000003"/>
    <n v="2613"/>
    <n v="5325"/>
    <n v="0.49099999999999999"/>
    <n v="1366"/>
    <n v="1808"/>
    <n v="0.75600000000000001"/>
    <n v="941"/>
    <n v="2421"/>
    <n v="3362"/>
    <n v="1723"/>
    <n v="667"/>
    <n v="439"/>
    <n v="1192"/>
    <n v="1677"/>
    <n v="8014"/>
  </r>
  <r>
    <x v="13"/>
    <s v="NBA"/>
    <x v="23"/>
    <s v="PHO"/>
    <b v="1"/>
    <n v="82"/>
    <n v="19730"/>
    <x v="257"/>
    <n v="6788"/>
    <n v="0.49199999999999999"/>
    <n v="730"/>
    <n v="1770"/>
    <n v="0.41199999999999998"/>
    <n v="2609"/>
    <n v="5018"/>
    <n v="0.52"/>
    <n v="1631"/>
    <n v="2117"/>
    <n v="0.77"/>
    <n v="910"/>
    <n v="2616"/>
    <n v="3526"/>
    <n v="1912"/>
    <n v="479"/>
    <n v="418"/>
    <n v="1210"/>
    <n v="1713"/>
    <n v="9039"/>
  </r>
  <r>
    <x v="13"/>
    <s v="NBA"/>
    <x v="24"/>
    <s v="POR"/>
    <b v="1"/>
    <n v="82"/>
    <n v="19855"/>
    <x v="330"/>
    <n v="6453"/>
    <n v="0.46100000000000002"/>
    <n v="491"/>
    <n v="1388"/>
    <n v="0.35399999999999998"/>
    <n v="2483"/>
    <n v="5065"/>
    <n v="0.49"/>
    <n v="1606"/>
    <n v="2033"/>
    <n v="0.79"/>
    <n v="913"/>
    <n v="2383"/>
    <n v="3296"/>
    <n v="1674"/>
    <n v="523"/>
    <n v="350"/>
    <n v="1012"/>
    <n v="1715"/>
    <n v="8045"/>
  </r>
  <r>
    <x v="13"/>
    <s v="NBA"/>
    <x v="25"/>
    <s v="SAC"/>
    <b v="0"/>
    <n v="82"/>
    <n v="19880"/>
    <x v="314"/>
    <n v="6895"/>
    <n v="0.45600000000000002"/>
    <n v="482"/>
    <n v="1383"/>
    <n v="0.34899999999999998"/>
    <n v="2662"/>
    <n v="5512"/>
    <n v="0.48299999999999998"/>
    <n v="1430"/>
    <n v="1969"/>
    <n v="0.72599999999999998"/>
    <n v="977"/>
    <n v="2518"/>
    <n v="3495"/>
    <n v="1679"/>
    <n v="564"/>
    <n v="366"/>
    <n v="1226"/>
    <n v="1827"/>
    <n v="8200"/>
  </r>
  <r>
    <x v="13"/>
    <s v="NBA"/>
    <x v="26"/>
    <s v="SAS"/>
    <b v="1"/>
    <n v="82"/>
    <n v="19780"/>
    <x v="201"/>
    <n v="6659"/>
    <n v="0.47299999999999998"/>
    <n v="554"/>
    <n v="1547"/>
    <n v="0.35799999999999998"/>
    <n v="2596"/>
    <n v="5112"/>
    <n v="0.50800000000000001"/>
    <n v="1458"/>
    <n v="1969"/>
    <n v="0.74"/>
    <n v="887"/>
    <n v="2621"/>
    <n v="3508"/>
    <n v="1829"/>
    <n v="516"/>
    <n v="381"/>
    <n v="1116"/>
    <n v="1669"/>
    <n v="8312"/>
  </r>
  <r>
    <x v="13"/>
    <s v="NBA"/>
    <x v="27"/>
    <s v="TOR"/>
    <b v="0"/>
    <n v="82"/>
    <n v="19780"/>
    <x v="331"/>
    <n v="6631"/>
    <n v="0.48199999999999998"/>
    <n v="518"/>
    <n v="1397"/>
    <n v="0.371"/>
    <n v="2681"/>
    <n v="5234"/>
    <n v="0.51200000000000001"/>
    <n v="1618"/>
    <n v="2118"/>
    <n v="0.76400000000000001"/>
    <n v="806"/>
    <n v="2507"/>
    <n v="3313"/>
    <n v="1804"/>
    <n v="469"/>
    <n v="384"/>
    <n v="1100"/>
    <n v="1819"/>
    <n v="8534"/>
  </r>
  <r>
    <x v="13"/>
    <s v="NBA"/>
    <x v="28"/>
    <s v="UTA"/>
    <b v="1"/>
    <n v="82"/>
    <n v="19755"/>
    <x v="332"/>
    <n v="6575"/>
    <n v="0.49099999999999999"/>
    <n v="439"/>
    <n v="1207"/>
    <n v="0.36399999999999999"/>
    <n v="2788"/>
    <n v="5368"/>
    <n v="0.51900000000000002"/>
    <n v="1654"/>
    <n v="2233"/>
    <n v="0.74099999999999999"/>
    <n v="872"/>
    <n v="2588"/>
    <n v="3460"/>
    <n v="2187"/>
    <n v="675"/>
    <n v="400"/>
    <n v="1246"/>
    <n v="1859"/>
    <n v="8547"/>
  </r>
  <r>
    <x v="13"/>
    <s v="NBA"/>
    <x v="29"/>
    <s v="WAS"/>
    <b v="0"/>
    <n v="82"/>
    <n v="19830"/>
    <x v="333"/>
    <n v="6700"/>
    <n v="0.44900000000000001"/>
    <n v="432"/>
    <n v="1225"/>
    <n v="0.35299999999999998"/>
    <n v="2576"/>
    <n v="5475"/>
    <n v="0.47099999999999997"/>
    <n v="1444"/>
    <n v="1895"/>
    <n v="0.76200000000000001"/>
    <n v="966"/>
    <n v="2458"/>
    <n v="3424"/>
    <n v="1557"/>
    <n v="493"/>
    <n v="421"/>
    <n v="1219"/>
    <n v="1752"/>
    <n v="7892"/>
  </r>
  <r>
    <x v="13"/>
    <s v="NBA"/>
    <x v="30"/>
    <s v="NA"/>
    <b v="0"/>
    <n v="82"/>
    <n v="19817"/>
    <x v="334"/>
    <n v="6700"/>
    <n v="0.46100000000000002"/>
    <n v="527"/>
    <n v="1487"/>
    <n v="0.35499999999999998"/>
    <n v="2564"/>
    <n v="5212"/>
    <n v="0.49199999999999999"/>
    <n v="1527"/>
    <n v="2013"/>
    <n v="0.75900000000000001"/>
    <n v="899"/>
    <n v="2523"/>
    <n v="3421"/>
    <n v="1742"/>
    <n v="592"/>
    <n v="398"/>
    <n v="1166"/>
    <n v="1710"/>
    <n v="8237"/>
  </r>
  <r>
    <x v="14"/>
    <s v="NBA"/>
    <x v="0"/>
    <s v="ATL"/>
    <b v="1"/>
    <n v="82"/>
    <n v="19705"/>
    <x v="311"/>
    <n v="6451"/>
    <n v="0.45800000000000002"/>
    <n v="597"/>
    <n v="1633"/>
    <n v="0.36599999999999999"/>
    <n v="2359"/>
    <n v="4818"/>
    <n v="0.49"/>
    <n v="1537"/>
    <n v="2085"/>
    <n v="0.73699999999999999"/>
    <n v="870"/>
    <n v="2412"/>
    <n v="3282"/>
    <n v="1657"/>
    <n v="603"/>
    <n v="376"/>
    <n v="1048"/>
    <n v="1610"/>
    <n v="8046"/>
  </r>
  <r>
    <x v="14"/>
    <s v="NBA"/>
    <x v="1"/>
    <s v="BOS"/>
    <b v="1"/>
    <n v="82"/>
    <n v="19880"/>
    <x v="97"/>
    <n v="6333"/>
    <n v="0.48599999999999999"/>
    <n v="538"/>
    <n v="1355"/>
    <n v="0.39700000000000002"/>
    <n v="2537"/>
    <n v="4978"/>
    <n v="0.51"/>
    <n v="1587"/>
    <n v="2075"/>
    <n v="0.76500000000000001"/>
    <n v="869"/>
    <n v="2586"/>
    <n v="3455"/>
    <n v="1862"/>
    <n v="621"/>
    <n v="387"/>
    <n v="1280"/>
    <n v="1897"/>
    <n v="8275"/>
  </r>
  <r>
    <x v="14"/>
    <s v="NBA"/>
    <x v="31"/>
    <s v="CHA"/>
    <b v="0"/>
    <n v="82"/>
    <n v="19930"/>
    <x v="335"/>
    <n v="6299"/>
    <n v="0.45500000000000002"/>
    <n v="490"/>
    <n v="1339"/>
    <n v="0.36599999999999999"/>
    <n v="2376"/>
    <n v="4960"/>
    <n v="0.47899999999999998"/>
    <n v="1455"/>
    <n v="1965"/>
    <n v="0.74"/>
    <n v="886"/>
    <n v="2366"/>
    <n v="3252"/>
    <n v="1741"/>
    <n v="580"/>
    <n v="397"/>
    <n v="1279"/>
    <n v="1754"/>
    <n v="7677"/>
  </r>
  <r>
    <x v="14"/>
    <s v="NBA"/>
    <x v="3"/>
    <s v="CHI"/>
    <b v="1"/>
    <n v="82"/>
    <n v="19930"/>
    <x v="263"/>
    <n v="6846"/>
    <n v="0.45700000000000002"/>
    <n v="493"/>
    <n v="1293"/>
    <n v="0.38100000000000001"/>
    <n v="2633"/>
    <n v="5553"/>
    <n v="0.47399999999999998"/>
    <n v="1633"/>
    <n v="2052"/>
    <n v="0.79600000000000004"/>
    <n v="970"/>
    <n v="2481"/>
    <n v="3451"/>
    <n v="1732"/>
    <n v="615"/>
    <n v="453"/>
    <n v="1192"/>
    <n v="1709"/>
    <n v="8378"/>
  </r>
  <r>
    <x v="14"/>
    <s v="NBA"/>
    <x v="5"/>
    <s v="CLE"/>
    <b v="1"/>
    <n v="82"/>
    <n v="19780"/>
    <x v="204"/>
    <n v="6454"/>
    <n v="0.46800000000000003"/>
    <n v="656"/>
    <n v="1670"/>
    <n v="0.39300000000000002"/>
    <n v="2366"/>
    <n v="4784"/>
    <n v="0.495"/>
    <n v="1523"/>
    <n v="2012"/>
    <n v="0.75700000000000001"/>
    <n v="886"/>
    <n v="2574"/>
    <n v="3460"/>
    <n v="1663"/>
    <n v="593"/>
    <n v="435"/>
    <n v="1045"/>
    <n v="1663"/>
    <n v="8223"/>
  </r>
  <r>
    <x v="14"/>
    <s v="NBA"/>
    <x v="6"/>
    <s v="DAL"/>
    <b v="1"/>
    <n v="82"/>
    <n v="19805"/>
    <x v="148"/>
    <n v="6770"/>
    <n v="0.46200000000000002"/>
    <n v="571"/>
    <n v="1632"/>
    <n v="0.35"/>
    <n v="2557"/>
    <n v="5138"/>
    <n v="0.498"/>
    <n v="1516"/>
    <n v="1852"/>
    <n v="0.81899999999999995"/>
    <n v="909"/>
    <n v="2595"/>
    <n v="3504"/>
    <n v="1779"/>
    <n v="591"/>
    <n v="429"/>
    <n v="1043"/>
    <n v="1600"/>
    <n v="8343"/>
  </r>
  <r>
    <x v="14"/>
    <s v="NBA"/>
    <x v="7"/>
    <s v="DEN"/>
    <b v="1"/>
    <n v="82"/>
    <n v="19730"/>
    <x v="336"/>
    <n v="6510"/>
    <n v="0.47"/>
    <n v="548"/>
    <n v="1477"/>
    <n v="0.371"/>
    <n v="2510"/>
    <n v="5033"/>
    <n v="0.499"/>
    <n v="1891"/>
    <n v="2487"/>
    <n v="0.76"/>
    <n v="905"/>
    <n v="2507"/>
    <n v="3412"/>
    <n v="1820"/>
    <n v="710"/>
    <n v="492"/>
    <n v="1257"/>
    <n v="1874"/>
    <n v="8555"/>
  </r>
  <r>
    <x v="14"/>
    <s v="NBA"/>
    <x v="8"/>
    <s v="DET"/>
    <b v="1"/>
    <n v="82"/>
    <n v="19905"/>
    <x v="79"/>
    <n v="6559"/>
    <n v="0.45400000000000001"/>
    <n v="377"/>
    <n v="1079"/>
    <n v="0.34899999999999998"/>
    <n v="2604"/>
    <n v="5480"/>
    <n v="0.47499999999999998"/>
    <n v="1388"/>
    <n v="1849"/>
    <n v="0.751"/>
    <n v="949"/>
    <n v="2448"/>
    <n v="3397"/>
    <n v="1689"/>
    <n v="493"/>
    <n v="377"/>
    <n v="973"/>
    <n v="1712"/>
    <n v="7727"/>
  </r>
  <r>
    <x v="14"/>
    <s v="NBA"/>
    <x v="9"/>
    <s v="GSW"/>
    <b v="0"/>
    <n v="82"/>
    <n v="19880"/>
    <x v="337"/>
    <n v="7055"/>
    <n v="0.45800000000000002"/>
    <n v="550"/>
    <n v="1475"/>
    <n v="0.373"/>
    <n v="2681"/>
    <n v="5580"/>
    <n v="0.48"/>
    <n v="1893"/>
    <n v="2392"/>
    <n v="0.79100000000000004"/>
    <n v="953"/>
    <n v="2492"/>
    <n v="3445"/>
    <n v="1711"/>
    <n v="638"/>
    <n v="527"/>
    <n v="1201"/>
    <n v="1842"/>
    <n v="8905"/>
  </r>
  <r>
    <x v="14"/>
    <s v="NBA"/>
    <x v="10"/>
    <s v="HOU"/>
    <b v="1"/>
    <n v="82"/>
    <n v="19805"/>
    <x v="338"/>
    <n v="6526"/>
    <n v="0.45300000000000001"/>
    <n v="621"/>
    <n v="1656"/>
    <n v="0.375"/>
    <n v="2338"/>
    <n v="4870"/>
    <n v="0.48"/>
    <n v="1531"/>
    <n v="1903"/>
    <n v="0.80500000000000005"/>
    <n v="862"/>
    <n v="2662"/>
    <n v="3524"/>
    <n v="1662"/>
    <n v="548"/>
    <n v="355"/>
    <n v="1158"/>
    <n v="1553"/>
    <n v="8070"/>
  </r>
  <r>
    <x v="14"/>
    <s v="NBA"/>
    <x v="11"/>
    <s v="IND"/>
    <b v="0"/>
    <n v="82"/>
    <n v="19830"/>
    <x v="339"/>
    <n v="7080"/>
    <n v="0.45500000000000002"/>
    <n v="652"/>
    <n v="1725"/>
    <n v="0.378"/>
    <n v="2568"/>
    <n v="5355"/>
    <n v="0.48"/>
    <n v="1525"/>
    <n v="1890"/>
    <n v="0.80700000000000005"/>
    <n v="924"/>
    <n v="2661"/>
    <n v="3585"/>
    <n v="1775"/>
    <n v="573"/>
    <n v="434"/>
    <n v="1189"/>
    <n v="1895"/>
    <n v="8617"/>
  </r>
  <r>
    <x v="14"/>
    <s v="NBA"/>
    <x v="12"/>
    <s v="LAC"/>
    <b v="0"/>
    <n v="82"/>
    <n v="19880"/>
    <x v="262"/>
    <n v="6696"/>
    <n v="0.441"/>
    <n v="535"/>
    <n v="1513"/>
    <n v="0.35399999999999998"/>
    <n v="2420"/>
    <n v="5183"/>
    <n v="0.46700000000000003"/>
    <n v="1354"/>
    <n v="1839"/>
    <n v="0.73599999999999999"/>
    <n v="890"/>
    <n v="2377"/>
    <n v="3267"/>
    <n v="1723"/>
    <n v="572"/>
    <n v="482"/>
    <n v="1221"/>
    <n v="1650"/>
    <n v="7799"/>
  </r>
  <r>
    <x v="14"/>
    <s v="NBA"/>
    <x v="13"/>
    <s v="LAL"/>
    <b v="1"/>
    <n v="82"/>
    <n v="19780"/>
    <x v="340"/>
    <n v="6981"/>
    <n v="0.47399999999999998"/>
    <n v="547"/>
    <n v="1516"/>
    <n v="0.36099999999999999"/>
    <n v="2760"/>
    <n v="5465"/>
    <n v="0.505"/>
    <n v="1607"/>
    <n v="2087"/>
    <n v="0.77"/>
    <n v="1015"/>
    <n v="2587"/>
    <n v="3602"/>
    <n v="1908"/>
    <n v="718"/>
    <n v="420"/>
    <n v="1103"/>
    <n v="1698"/>
    <n v="8768"/>
  </r>
  <r>
    <x v="14"/>
    <s v="NBA"/>
    <x v="14"/>
    <s v="MEM"/>
    <b v="0"/>
    <n v="82"/>
    <n v="19805"/>
    <x v="341"/>
    <n v="6311"/>
    <n v="0.45400000000000001"/>
    <n v="398"/>
    <n v="1106"/>
    <n v="0.36"/>
    <n v="2467"/>
    <n v="5205"/>
    <n v="0.47399999999999998"/>
    <n v="1570"/>
    <n v="2077"/>
    <n v="0.75600000000000001"/>
    <n v="847"/>
    <n v="2337"/>
    <n v="3184"/>
    <n v="1423"/>
    <n v="615"/>
    <n v="385"/>
    <n v="1252"/>
    <n v="1777"/>
    <n v="7698"/>
  </r>
  <r>
    <x v="14"/>
    <s v="NBA"/>
    <x v="15"/>
    <s v="MIA"/>
    <b v="1"/>
    <n v="82"/>
    <n v="19955"/>
    <x v="342"/>
    <n v="6646"/>
    <n v="0.45700000000000002"/>
    <n v="582"/>
    <n v="1631"/>
    <n v="0.35699999999999998"/>
    <n v="2452"/>
    <n v="5015"/>
    <n v="0.48899999999999999"/>
    <n v="1411"/>
    <n v="1871"/>
    <n v="0.754"/>
    <n v="828"/>
    <n v="2411"/>
    <n v="3239"/>
    <n v="1671"/>
    <n v="651"/>
    <n v="451"/>
    <n v="1026"/>
    <n v="1696"/>
    <n v="8061"/>
  </r>
  <r>
    <x v="14"/>
    <s v="NBA"/>
    <x v="16"/>
    <s v="MIL"/>
    <b v="0"/>
    <n v="82"/>
    <n v="19780"/>
    <x v="69"/>
    <n v="6755"/>
    <n v="0.44500000000000001"/>
    <n v="511"/>
    <n v="1408"/>
    <n v="0.36299999999999999"/>
    <n v="2498"/>
    <n v="5347"/>
    <n v="0.46700000000000003"/>
    <n v="1613"/>
    <n v="2067"/>
    <n v="0.78"/>
    <n v="973"/>
    <n v="2367"/>
    <n v="3340"/>
    <n v="1802"/>
    <n v="609"/>
    <n v="308"/>
    <n v="1154"/>
    <n v="1986"/>
    <n v="8142"/>
  </r>
  <r>
    <x v="14"/>
    <s v="NBA"/>
    <x v="17"/>
    <s v="MIN"/>
    <b v="0"/>
    <n v="82"/>
    <n v="19805"/>
    <x v="225"/>
    <n v="6766"/>
    <n v="0.441"/>
    <n v="543"/>
    <n v="1539"/>
    <n v="0.35299999999999998"/>
    <n v="2443"/>
    <n v="5227"/>
    <n v="0.46700000000000003"/>
    <n v="1504"/>
    <n v="1957"/>
    <n v="0.76900000000000002"/>
    <n v="975"/>
    <n v="2442"/>
    <n v="3417"/>
    <n v="1674"/>
    <n v="512"/>
    <n v="322"/>
    <n v="1165"/>
    <n v="1785"/>
    <n v="8019"/>
  </r>
  <r>
    <x v="14"/>
    <s v="NBA"/>
    <x v="33"/>
    <s v="NJN"/>
    <b v="0"/>
    <n v="82"/>
    <n v="19830"/>
    <x v="70"/>
    <n v="6536"/>
    <n v="0.44800000000000001"/>
    <n v="652"/>
    <n v="1735"/>
    <n v="0.376"/>
    <n v="2273"/>
    <n v="4801"/>
    <n v="0.47299999999999998"/>
    <n v="1542"/>
    <n v="1980"/>
    <n v="0.77900000000000003"/>
    <n v="850"/>
    <n v="2415"/>
    <n v="3265"/>
    <n v="1636"/>
    <n v="559"/>
    <n v="391"/>
    <n v="1075"/>
    <n v="1838"/>
    <n v="8044"/>
  </r>
  <r>
    <x v="14"/>
    <s v="NBA"/>
    <x v="32"/>
    <s v="NOH"/>
    <b v="1"/>
    <n v="82"/>
    <n v="19755"/>
    <x v="343"/>
    <n v="6366"/>
    <n v="0.45700000000000002"/>
    <n v="556"/>
    <n v="1526"/>
    <n v="0.36399999999999999"/>
    <n v="2355"/>
    <n v="4840"/>
    <n v="0.48699999999999999"/>
    <n v="1479"/>
    <n v="1833"/>
    <n v="0.80700000000000005"/>
    <n v="802"/>
    <n v="2453"/>
    <n v="3255"/>
    <n v="1609"/>
    <n v="593"/>
    <n v="338"/>
    <n v="1029"/>
    <n v="1665"/>
    <n v="7857"/>
  </r>
  <r>
    <x v="14"/>
    <s v="NBA"/>
    <x v="19"/>
    <s v="NYK"/>
    <b v="0"/>
    <n v="82"/>
    <n v="19805"/>
    <x v="344"/>
    <n v="7091"/>
    <n v="0.44500000000000001"/>
    <n v="823"/>
    <n v="2284"/>
    <n v="0.36"/>
    <n v="2334"/>
    <n v="4807"/>
    <n v="0.48599999999999999"/>
    <n v="1490"/>
    <n v="1900"/>
    <n v="0.78400000000000003"/>
    <n v="911"/>
    <n v="2545"/>
    <n v="3456"/>
    <n v="1738"/>
    <n v="610"/>
    <n v="204"/>
    <n v="1174"/>
    <n v="1672"/>
    <n v="8627"/>
  </r>
  <r>
    <x v="14"/>
    <s v="NBA"/>
    <x v="20"/>
    <s v="OKC"/>
    <b v="0"/>
    <n v="82"/>
    <n v="19805"/>
    <x v="345"/>
    <n v="6716"/>
    <n v="0.44700000000000001"/>
    <n v="328"/>
    <n v="949"/>
    <n v="0.34599999999999997"/>
    <n v="2671"/>
    <n v="5767"/>
    <n v="0.46300000000000002"/>
    <n v="1626"/>
    <n v="2069"/>
    <n v="0.78600000000000003"/>
    <n v="999"/>
    <n v="2497"/>
    <n v="3496"/>
    <n v="1663"/>
    <n v="608"/>
    <n v="371"/>
    <n v="1330"/>
    <n v="1655"/>
    <n v="7952"/>
  </r>
  <r>
    <x v="14"/>
    <s v="NBA"/>
    <x v="21"/>
    <s v="ORL"/>
    <b v="1"/>
    <n v="82"/>
    <n v="19730"/>
    <x v="346"/>
    <n v="6416"/>
    <n v="0.45700000000000002"/>
    <n v="817"/>
    <n v="2147"/>
    <n v="0.38100000000000001"/>
    <n v="2112"/>
    <n v="4269"/>
    <n v="0.495"/>
    <n v="1611"/>
    <n v="2253"/>
    <n v="0.71499999999999997"/>
    <n v="819"/>
    <n v="2728"/>
    <n v="3547"/>
    <n v="1593"/>
    <n v="570"/>
    <n v="439"/>
    <n v="1142"/>
    <n v="1664"/>
    <n v="8286"/>
  </r>
  <r>
    <x v="14"/>
    <s v="NBA"/>
    <x v="22"/>
    <s v="PHI"/>
    <b v="1"/>
    <n v="82"/>
    <n v="19755"/>
    <x v="347"/>
    <n v="6532"/>
    <n v="0.45900000000000002"/>
    <n v="341"/>
    <n v="1072"/>
    <n v="0.318"/>
    <n v="2656"/>
    <n v="5460"/>
    <n v="0.48599999999999999"/>
    <n v="1652"/>
    <n v="2216"/>
    <n v="0.745"/>
    <n v="1039"/>
    <n v="2336"/>
    <n v="3375"/>
    <n v="1647"/>
    <n v="658"/>
    <n v="415"/>
    <n v="1157"/>
    <n v="1650"/>
    <n v="7987"/>
  </r>
  <r>
    <x v="14"/>
    <s v="NBA"/>
    <x v="23"/>
    <s v="PHO"/>
    <b v="0"/>
    <n v="82"/>
    <n v="19755"/>
    <x v="348"/>
    <n v="6695"/>
    <n v="0.504"/>
    <n v="553"/>
    <n v="1445"/>
    <n v="0.38300000000000001"/>
    <n v="2820"/>
    <n v="5250"/>
    <n v="0.53700000000000003"/>
    <n v="1675"/>
    <n v="2251"/>
    <n v="0.74399999999999999"/>
    <n v="900"/>
    <n v="2520"/>
    <n v="3420"/>
    <n v="1905"/>
    <n v="589"/>
    <n v="420"/>
    <n v="1288"/>
    <n v="1691"/>
    <n v="8974"/>
  </r>
  <r>
    <x v="14"/>
    <s v="NBA"/>
    <x v="24"/>
    <s v="POR"/>
    <b v="1"/>
    <n v="82"/>
    <n v="19830"/>
    <x v="349"/>
    <n v="6494"/>
    <n v="0.46500000000000002"/>
    <n v="596"/>
    <n v="1555"/>
    <n v="0.38300000000000001"/>
    <n v="2422"/>
    <n v="4939"/>
    <n v="0.49"/>
    <n v="1521"/>
    <n v="1988"/>
    <n v="0.76500000000000001"/>
    <n v="1060"/>
    <n v="2360"/>
    <n v="3420"/>
    <n v="1667"/>
    <n v="550"/>
    <n v="402"/>
    <n v="1055"/>
    <n v="1671"/>
    <n v="8153"/>
  </r>
  <r>
    <x v="14"/>
    <s v="NBA"/>
    <x v="25"/>
    <s v="SAC"/>
    <b v="0"/>
    <n v="82"/>
    <n v="19905"/>
    <x v="113"/>
    <n v="6685"/>
    <n v="0.44700000000000001"/>
    <n v="586"/>
    <n v="1594"/>
    <n v="0.36799999999999999"/>
    <n v="2404"/>
    <n v="5091"/>
    <n v="0.47199999999999998"/>
    <n v="1682"/>
    <n v="2107"/>
    <n v="0.79800000000000004"/>
    <n v="840"/>
    <n v="2366"/>
    <n v="3206"/>
    <n v="1619"/>
    <n v="569"/>
    <n v="349"/>
    <n v="1266"/>
    <n v="1910"/>
    <n v="8248"/>
  </r>
  <r>
    <x v="14"/>
    <s v="NBA"/>
    <x v="26"/>
    <s v="SAS"/>
    <b v="1"/>
    <n v="82"/>
    <n v="19905"/>
    <x v="299"/>
    <n v="6534"/>
    <n v="0.46600000000000003"/>
    <n v="625"/>
    <n v="1620"/>
    <n v="0.38600000000000001"/>
    <n v="2417"/>
    <n v="4914"/>
    <n v="0.49199999999999999"/>
    <n v="1249"/>
    <n v="1641"/>
    <n v="0.76100000000000001"/>
    <n v="728"/>
    <n v="2638"/>
    <n v="3366"/>
    <n v="1736"/>
    <n v="474"/>
    <n v="329"/>
    <n v="963"/>
    <n v="1546"/>
    <n v="7958"/>
  </r>
  <r>
    <x v="14"/>
    <s v="NBA"/>
    <x v="27"/>
    <s v="TOR"/>
    <b v="0"/>
    <n v="82"/>
    <n v="19805"/>
    <x v="222"/>
    <n v="6673"/>
    <n v="0.45800000000000002"/>
    <n v="479"/>
    <n v="1289"/>
    <n v="0.372"/>
    <n v="2575"/>
    <n v="5384"/>
    <n v="0.47799999999999998"/>
    <n v="1534"/>
    <n v="1861"/>
    <n v="0.82399999999999995"/>
    <n v="802"/>
    <n v="2513"/>
    <n v="3315"/>
    <n v="1835"/>
    <n v="523"/>
    <n v="390"/>
    <n v="1098"/>
    <n v="1593"/>
    <n v="8121"/>
  </r>
  <r>
    <x v="14"/>
    <s v="NBA"/>
    <x v="28"/>
    <s v="UTA"/>
    <b v="1"/>
    <n v="82"/>
    <n v="19880"/>
    <x v="350"/>
    <n v="6623"/>
    <n v="0.47499999999999998"/>
    <n v="392"/>
    <n v="1122"/>
    <n v="0.34899999999999998"/>
    <n v="2751"/>
    <n v="5501"/>
    <n v="0.5"/>
    <n v="1814"/>
    <n v="2352"/>
    <n v="0.77100000000000002"/>
    <n v="940"/>
    <n v="2423"/>
    <n v="3363"/>
    <n v="2024"/>
    <n v="719"/>
    <n v="374"/>
    <n v="1210"/>
    <n v="1830"/>
    <n v="8492"/>
  </r>
  <r>
    <x v="14"/>
    <s v="NBA"/>
    <x v="29"/>
    <s v="WAS"/>
    <b v="0"/>
    <n v="82"/>
    <n v="19705"/>
    <x v="351"/>
    <n v="6655"/>
    <n v="0.45"/>
    <n v="395"/>
    <n v="1198"/>
    <n v="0.33"/>
    <n v="2599"/>
    <n v="5457"/>
    <n v="0.47599999999999998"/>
    <n v="1494"/>
    <n v="1948"/>
    <n v="0.76700000000000002"/>
    <n v="956"/>
    <n v="2330"/>
    <n v="3286"/>
    <n v="1641"/>
    <n v="619"/>
    <n v="365"/>
    <n v="1146"/>
    <n v="1679"/>
    <n v="7877"/>
  </r>
  <r>
    <x v="14"/>
    <s v="NBA"/>
    <x v="30"/>
    <s v="NA"/>
    <b v="0"/>
    <n v="82"/>
    <n v="19822"/>
    <x v="352"/>
    <n v="6635"/>
    <n v="0.45900000000000002"/>
    <n v="545"/>
    <n v="1486"/>
    <n v="0.36699999999999999"/>
    <n v="2499"/>
    <n v="5149"/>
    <n v="0.48499999999999999"/>
    <n v="1564"/>
    <n v="2029"/>
    <n v="0.77100000000000002"/>
    <n v="905"/>
    <n v="2481"/>
    <n v="3386"/>
    <n v="1720"/>
    <n v="596"/>
    <n v="394"/>
    <n v="1151"/>
    <n v="1726"/>
    <n v="8196"/>
  </r>
  <r>
    <x v="15"/>
    <s v="NBA"/>
    <x v="0"/>
    <s v="ATL"/>
    <b v="1"/>
    <n v="82"/>
    <n v="19855"/>
    <x v="353"/>
    <n v="6552"/>
    <n v="0.45400000000000001"/>
    <n v="384"/>
    <n v="1078"/>
    <n v="0.35599999999999998"/>
    <n v="2591"/>
    <n v="5474"/>
    <n v="0.47299999999999998"/>
    <n v="1720"/>
    <n v="2227"/>
    <n v="0.77200000000000002"/>
    <n v="1008"/>
    <n v="2454"/>
    <n v="3462"/>
    <n v="1804"/>
    <n v="600"/>
    <n v="448"/>
    <n v="1223"/>
    <n v="1673"/>
    <n v="8054"/>
  </r>
  <r>
    <x v="15"/>
    <s v="NBA"/>
    <x v="1"/>
    <s v="BOS"/>
    <b v="1"/>
    <n v="82"/>
    <n v="19755"/>
    <x v="225"/>
    <n v="6286"/>
    <n v="0.47499999999999998"/>
    <n v="596"/>
    <n v="1564"/>
    <n v="0.38100000000000001"/>
    <n v="2390"/>
    <n v="4722"/>
    <n v="0.50600000000000001"/>
    <n v="1677"/>
    <n v="2176"/>
    <n v="0.77100000000000002"/>
    <n v="830"/>
    <n v="2615"/>
    <n v="3445"/>
    <n v="1833"/>
    <n v="696"/>
    <n v="379"/>
    <n v="1246"/>
    <n v="1864"/>
    <n v="8245"/>
  </r>
  <r>
    <x v="15"/>
    <s v="NBA"/>
    <x v="31"/>
    <s v="CHA"/>
    <b v="0"/>
    <n v="82"/>
    <n v="19880"/>
    <x v="354"/>
    <n v="6554"/>
    <n v="0.45200000000000001"/>
    <n v="529"/>
    <n v="1443"/>
    <n v="0.36699999999999999"/>
    <n v="2431"/>
    <n v="5111"/>
    <n v="0.47599999999999998"/>
    <n v="1510"/>
    <n v="2115"/>
    <n v="0.71399999999999997"/>
    <n v="892"/>
    <n v="2440"/>
    <n v="3332"/>
    <n v="1748"/>
    <n v="614"/>
    <n v="402"/>
    <n v="1204"/>
    <n v="1777"/>
    <n v="7959"/>
  </r>
  <r>
    <x v="15"/>
    <s v="NBA"/>
    <x v="3"/>
    <s v="CHI"/>
    <b v="0"/>
    <n v="82"/>
    <n v="19805"/>
    <x v="355"/>
    <n v="6861"/>
    <n v="0.435"/>
    <n v="474"/>
    <n v="1305"/>
    <n v="0.36299999999999999"/>
    <n v="2513"/>
    <n v="5556"/>
    <n v="0.45200000000000001"/>
    <n v="1533"/>
    <n v="2029"/>
    <n v="0.75600000000000001"/>
    <n v="1050"/>
    <n v="2478"/>
    <n v="3528"/>
    <n v="1811"/>
    <n v="635"/>
    <n v="429"/>
    <n v="1197"/>
    <n v="1784"/>
    <n v="7981"/>
  </r>
  <r>
    <x v="15"/>
    <s v="NBA"/>
    <x v="5"/>
    <s v="CLE"/>
    <b v="1"/>
    <n v="82"/>
    <n v="19855"/>
    <x v="57"/>
    <n v="6697"/>
    <n v="0.439"/>
    <n v="552"/>
    <n v="1544"/>
    <n v="0.35799999999999998"/>
    <n v="2385"/>
    <n v="5153"/>
    <n v="0.46300000000000002"/>
    <n v="1477"/>
    <n v="2061"/>
    <n v="0.71699999999999997"/>
    <n v="1092"/>
    <n v="2563"/>
    <n v="3655"/>
    <n v="1640"/>
    <n v="579"/>
    <n v="427"/>
    <n v="1145"/>
    <n v="1712"/>
    <n v="7903"/>
  </r>
  <r>
    <x v="15"/>
    <s v="NBA"/>
    <x v="6"/>
    <s v="DAL"/>
    <b v="1"/>
    <n v="82"/>
    <n v="19730"/>
    <x v="356"/>
    <n v="6515"/>
    <n v="0.46400000000000002"/>
    <n v="494"/>
    <n v="1403"/>
    <n v="0.35199999999999998"/>
    <n v="2531"/>
    <n v="5112"/>
    <n v="0.495"/>
    <n v="1690"/>
    <n v="2075"/>
    <n v="0.81399999999999995"/>
    <n v="883"/>
    <n v="2643"/>
    <n v="3526"/>
    <n v="1720"/>
    <n v="490"/>
    <n v="402"/>
    <n v="1037"/>
    <n v="1786"/>
    <n v="8234"/>
  </r>
  <r>
    <x v="15"/>
    <s v="NBA"/>
    <x v="7"/>
    <s v="DEN"/>
    <b v="1"/>
    <n v="82"/>
    <n v="19855"/>
    <x v="340"/>
    <n v="7038"/>
    <n v="0.47"/>
    <n v="569"/>
    <n v="1605"/>
    <n v="0.35499999999999998"/>
    <n v="2738"/>
    <n v="5433"/>
    <n v="0.504"/>
    <n v="1891"/>
    <n v="2519"/>
    <n v="0.751"/>
    <n v="918"/>
    <n v="2698"/>
    <n v="3616"/>
    <n v="2024"/>
    <n v="752"/>
    <n v="551"/>
    <n v="1203"/>
    <n v="1731"/>
    <n v="9074"/>
  </r>
  <r>
    <x v="15"/>
    <s v="NBA"/>
    <x v="8"/>
    <s v="DET"/>
    <b v="1"/>
    <n v="82"/>
    <n v="19730"/>
    <x v="345"/>
    <n v="6551"/>
    <n v="0.45800000000000002"/>
    <n v="487"/>
    <n v="1330"/>
    <n v="0.36599999999999999"/>
    <n v="2512"/>
    <n v="5221"/>
    <n v="0.48099999999999998"/>
    <n v="1507"/>
    <n v="1965"/>
    <n v="0.76700000000000002"/>
    <n v="974"/>
    <n v="2423"/>
    <n v="3397"/>
    <n v="1831"/>
    <n v="583"/>
    <n v="472"/>
    <n v="956"/>
    <n v="1688"/>
    <n v="7992"/>
  </r>
  <r>
    <x v="15"/>
    <s v="NBA"/>
    <x v="9"/>
    <s v="GSW"/>
    <b v="0"/>
    <n v="82"/>
    <n v="19780"/>
    <x v="357"/>
    <n v="7406"/>
    <n v="0.45900000000000002"/>
    <n v="761"/>
    <n v="2185"/>
    <n v="0.34799999999999998"/>
    <n v="2642"/>
    <n v="5221"/>
    <n v="0.50600000000000001"/>
    <n v="1538"/>
    <n v="2044"/>
    <n v="0.752"/>
    <n v="1045"/>
    <n v="2496"/>
    <n v="3541"/>
    <n v="1833"/>
    <n v="744"/>
    <n v="377"/>
    <n v="1082"/>
    <n v="1875"/>
    <n v="9105"/>
  </r>
  <r>
    <x v="15"/>
    <s v="NBA"/>
    <x v="10"/>
    <s v="HOU"/>
    <b v="1"/>
    <n v="82"/>
    <n v="19730"/>
    <x v="301"/>
    <n v="6698"/>
    <n v="0.44800000000000001"/>
    <n v="583"/>
    <n v="1707"/>
    <n v="0.34200000000000003"/>
    <n v="2420"/>
    <n v="4991"/>
    <n v="0.48499999999999999"/>
    <n v="1342"/>
    <n v="1848"/>
    <n v="0.72599999999999998"/>
    <n v="1002"/>
    <n v="2659"/>
    <n v="3661"/>
    <n v="1757"/>
    <n v="598"/>
    <n v="420"/>
    <n v="1125"/>
    <n v="1609"/>
    <n v="7931"/>
  </r>
  <r>
    <x v="15"/>
    <s v="NBA"/>
    <x v="11"/>
    <s v="IND"/>
    <b v="0"/>
    <n v="82"/>
    <n v="19755"/>
    <x v="171"/>
    <n v="6993"/>
    <n v="0.44400000000000001"/>
    <n v="755"/>
    <n v="2021"/>
    <n v="0.374"/>
    <n v="2347"/>
    <n v="4972"/>
    <n v="0.47199999999999998"/>
    <n v="1568"/>
    <n v="2042"/>
    <n v="0.76800000000000002"/>
    <n v="904"/>
    <n v="2633"/>
    <n v="3537"/>
    <n v="1864"/>
    <n v="623"/>
    <n v="412"/>
    <n v="1236"/>
    <n v="1921"/>
    <n v="8527"/>
  </r>
  <r>
    <x v="15"/>
    <s v="NBA"/>
    <x v="12"/>
    <s v="LAC"/>
    <b v="0"/>
    <n v="82"/>
    <n v="19805"/>
    <x v="358"/>
    <n v="6445"/>
    <n v="0.438"/>
    <n v="350"/>
    <n v="1079"/>
    <n v="0.32400000000000001"/>
    <n v="2470"/>
    <n v="5366"/>
    <n v="0.46"/>
    <n v="1702"/>
    <n v="2178"/>
    <n v="0.78100000000000003"/>
    <n v="800"/>
    <n v="2491"/>
    <n v="3291"/>
    <n v="1732"/>
    <n v="557"/>
    <n v="398"/>
    <n v="1180"/>
    <n v="1745"/>
    <n v="7692"/>
  </r>
  <r>
    <x v="15"/>
    <s v="NBA"/>
    <x v="13"/>
    <s v="LAL"/>
    <b v="1"/>
    <n v="82"/>
    <n v="19780"/>
    <x v="168"/>
    <n v="6818"/>
    <n v="0.47599999999999998"/>
    <n v="662"/>
    <n v="1751"/>
    <n v="0.378"/>
    <n v="2586"/>
    <n v="5067"/>
    <n v="0.51"/>
    <n v="1746"/>
    <n v="2270"/>
    <n v="0.76900000000000002"/>
    <n v="898"/>
    <n v="2722"/>
    <n v="3620"/>
    <n v="2003"/>
    <n v="654"/>
    <n v="438"/>
    <n v="1156"/>
    <n v="1691"/>
    <n v="8904"/>
  </r>
  <r>
    <x v="15"/>
    <s v="NBA"/>
    <x v="14"/>
    <s v="MEM"/>
    <b v="0"/>
    <n v="82"/>
    <n v="19805"/>
    <x v="75"/>
    <n v="6737"/>
    <n v="0.45400000000000001"/>
    <n v="620"/>
    <n v="1779"/>
    <n v="0.34899999999999998"/>
    <n v="2440"/>
    <n v="4958"/>
    <n v="0.49199999999999999"/>
    <n v="1517"/>
    <n v="2097"/>
    <n v="0.72299999999999998"/>
    <n v="848"/>
    <n v="2567"/>
    <n v="3415"/>
    <n v="1574"/>
    <n v="503"/>
    <n v="386"/>
    <n v="1251"/>
    <n v="1592"/>
    <n v="8257"/>
  </r>
  <r>
    <x v="15"/>
    <s v="NBA"/>
    <x v="15"/>
    <s v="MIA"/>
    <b v="0"/>
    <n v="82"/>
    <n v="19830"/>
    <x v="359"/>
    <n v="6336"/>
    <n v="0.443"/>
    <n v="491"/>
    <n v="1373"/>
    <n v="0.35799999999999998"/>
    <n v="2317"/>
    <n v="4963"/>
    <n v="0.46700000000000003"/>
    <n v="1384"/>
    <n v="1903"/>
    <n v="0.72699999999999998"/>
    <n v="743"/>
    <n v="2342"/>
    <n v="3085"/>
    <n v="1644"/>
    <n v="589"/>
    <n v="355"/>
    <n v="1202"/>
    <n v="1670"/>
    <n v="7491"/>
  </r>
  <r>
    <x v="15"/>
    <s v="NBA"/>
    <x v="16"/>
    <s v="MIL"/>
    <b v="0"/>
    <n v="82"/>
    <n v="19855"/>
    <x v="248"/>
    <n v="6745"/>
    <n v="0.44900000000000001"/>
    <n v="452"/>
    <n v="1313"/>
    <n v="0.34399999999999997"/>
    <n v="2574"/>
    <n v="5432"/>
    <n v="0.47399999999999998"/>
    <n v="1452"/>
    <n v="1980"/>
    <n v="0.73299999999999998"/>
    <n v="1055"/>
    <n v="2363"/>
    <n v="3418"/>
    <n v="1760"/>
    <n v="544"/>
    <n v="361"/>
    <n v="1210"/>
    <n v="1748"/>
    <n v="7956"/>
  </r>
  <r>
    <x v="15"/>
    <s v="NBA"/>
    <x v="17"/>
    <s v="MIN"/>
    <b v="0"/>
    <n v="82"/>
    <n v="19730"/>
    <x v="227"/>
    <n v="6817"/>
    <n v="0.45100000000000001"/>
    <n v="441"/>
    <n v="1259"/>
    <n v="0.35"/>
    <n v="2635"/>
    <n v="5558"/>
    <n v="0.47399999999999998"/>
    <n v="1246"/>
    <n v="1693"/>
    <n v="0.73599999999999999"/>
    <n v="964"/>
    <n v="2428"/>
    <n v="3392"/>
    <n v="1630"/>
    <n v="616"/>
    <n v="306"/>
    <n v="1188"/>
    <n v="1885"/>
    <n v="7839"/>
  </r>
  <r>
    <x v="15"/>
    <s v="NBA"/>
    <x v="33"/>
    <s v="NJN"/>
    <b v="0"/>
    <n v="82"/>
    <n v="19830"/>
    <x v="360"/>
    <n v="6450"/>
    <n v="0.443"/>
    <n v="498"/>
    <n v="1430"/>
    <n v="0.34799999999999998"/>
    <n v="2358"/>
    <n v="5020"/>
    <n v="0.47"/>
    <n v="1647"/>
    <n v="2237"/>
    <n v="0.73599999999999999"/>
    <n v="913"/>
    <n v="2520"/>
    <n v="3433"/>
    <n v="1925"/>
    <n v="521"/>
    <n v="390"/>
    <n v="1229"/>
    <n v="1855"/>
    <n v="7857"/>
  </r>
  <r>
    <x v="15"/>
    <s v="NBA"/>
    <x v="32"/>
    <s v="NOH"/>
    <b v="1"/>
    <n v="82"/>
    <n v="19805"/>
    <x v="361"/>
    <n v="6796"/>
    <n v="0.46600000000000003"/>
    <n v="630"/>
    <n v="1621"/>
    <n v="0.38900000000000001"/>
    <n v="2534"/>
    <n v="5175"/>
    <n v="0.49"/>
    <n v="1312"/>
    <n v="1707"/>
    <n v="0.76900000000000002"/>
    <n v="937"/>
    <n v="2494"/>
    <n v="3431"/>
    <n v="1785"/>
    <n v="637"/>
    <n v="321"/>
    <n v="974"/>
    <n v="1531"/>
    <n v="8270"/>
  </r>
  <r>
    <x v="15"/>
    <s v="NBA"/>
    <x v="19"/>
    <s v="NYK"/>
    <b v="0"/>
    <n v="82"/>
    <n v="19880"/>
    <x v="86"/>
    <n v="6757"/>
    <n v="0.439"/>
    <n v="490"/>
    <n v="1454"/>
    <n v="0.33700000000000002"/>
    <n v="2477"/>
    <n v="5303"/>
    <n v="0.46700000000000003"/>
    <n v="1524"/>
    <n v="2095"/>
    <n v="0.72699999999999998"/>
    <n v="1029"/>
    <n v="2457"/>
    <n v="3486"/>
    <n v="1530"/>
    <n v="521"/>
    <n v="213"/>
    <n v="1187"/>
    <n v="1761"/>
    <n v="7948"/>
  </r>
  <r>
    <x v="15"/>
    <s v="NBA"/>
    <x v="21"/>
    <s v="ORL"/>
    <b v="1"/>
    <n v="82"/>
    <n v="19780"/>
    <x v="336"/>
    <n v="6446"/>
    <n v="0.47399999999999998"/>
    <n v="801"/>
    <n v="2074"/>
    <n v="0.38600000000000001"/>
    <n v="2257"/>
    <n v="4372"/>
    <n v="0.51600000000000001"/>
    <n v="1650"/>
    <n v="2288"/>
    <n v="0.72099999999999997"/>
    <n v="768"/>
    <n v="2677"/>
    <n v="3445"/>
    <n v="1706"/>
    <n v="520"/>
    <n v="333"/>
    <n v="1173"/>
    <n v="1688"/>
    <n v="8567"/>
  </r>
  <r>
    <x v="15"/>
    <s v="NBA"/>
    <x v="22"/>
    <s v="PHI"/>
    <b v="1"/>
    <n v="82"/>
    <n v="19755"/>
    <x v="300"/>
    <n v="6648"/>
    <n v="0.46"/>
    <n v="302"/>
    <n v="952"/>
    <n v="0.317"/>
    <n v="2754"/>
    <n v="5696"/>
    <n v="0.48299999999999998"/>
    <n v="1509"/>
    <n v="2137"/>
    <n v="0.70599999999999996"/>
    <n v="1067"/>
    <n v="2370"/>
    <n v="3437"/>
    <n v="1673"/>
    <n v="712"/>
    <n v="400"/>
    <n v="1172"/>
    <n v="1620"/>
    <n v="7923"/>
  </r>
  <r>
    <x v="15"/>
    <s v="NBA"/>
    <x v="23"/>
    <s v="PHO"/>
    <b v="1"/>
    <n v="82"/>
    <n v="19780"/>
    <x v="115"/>
    <n v="6782"/>
    <n v="0.5"/>
    <n v="694"/>
    <n v="1764"/>
    <n v="0.39300000000000002"/>
    <n v="2698"/>
    <n v="5018"/>
    <n v="0.53800000000000003"/>
    <n v="1548"/>
    <n v="1977"/>
    <n v="0.78300000000000003"/>
    <n v="720"/>
    <n v="2683"/>
    <n v="3403"/>
    <n v="2188"/>
    <n v="532"/>
    <n v="518"/>
    <n v="1184"/>
    <n v="1633"/>
    <n v="9026"/>
  </r>
  <r>
    <x v="15"/>
    <s v="NBA"/>
    <x v="24"/>
    <s v="POR"/>
    <b v="0"/>
    <n v="82"/>
    <n v="19905"/>
    <x v="362"/>
    <n v="6546"/>
    <n v="0.44800000000000001"/>
    <n v="538"/>
    <n v="1426"/>
    <n v="0.377"/>
    <n v="2397"/>
    <n v="5120"/>
    <n v="0.46800000000000003"/>
    <n v="1412"/>
    <n v="1841"/>
    <n v="0.76700000000000002"/>
    <n v="901"/>
    <n v="2438"/>
    <n v="3339"/>
    <n v="1733"/>
    <n v="455"/>
    <n v="360"/>
    <n v="1056"/>
    <n v="1642"/>
    <n v="7820"/>
  </r>
  <r>
    <x v="15"/>
    <s v="NBA"/>
    <x v="25"/>
    <s v="SAC"/>
    <b v="0"/>
    <n v="82"/>
    <n v="19830"/>
    <x v="268"/>
    <n v="6558"/>
    <n v="0.46400000000000002"/>
    <n v="510"/>
    <n v="1367"/>
    <n v="0.373"/>
    <n v="2533"/>
    <n v="5191"/>
    <n v="0.48799999999999999"/>
    <n v="1812"/>
    <n v="2272"/>
    <n v="0.79800000000000004"/>
    <n v="829"/>
    <n v="2456"/>
    <n v="3285"/>
    <n v="1567"/>
    <n v="651"/>
    <n v="334"/>
    <n v="1317"/>
    <n v="1839"/>
    <n v="8408"/>
  </r>
  <r>
    <x v="15"/>
    <s v="NBA"/>
    <x v="26"/>
    <s v="SAS"/>
    <b v="1"/>
    <n v="82"/>
    <n v="19730"/>
    <x v="363"/>
    <n v="6424"/>
    <n v="0.45700000000000002"/>
    <n v="594"/>
    <n v="1610"/>
    <n v="0.36899999999999999"/>
    <n v="2344"/>
    <n v="4814"/>
    <n v="0.48699999999999999"/>
    <n v="1350"/>
    <n v="1774"/>
    <n v="0.76100000000000001"/>
    <n v="771"/>
    <n v="2612"/>
    <n v="3383"/>
    <n v="1718"/>
    <n v="521"/>
    <n v="337"/>
    <n v="1035"/>
    <n v="1537"/>
    <n v="7820"/>
  </r>
  <r>
    <x v="15"/>
    <s v="NBA"/>
    <x v="34"/>
    <s v="SEA"/>
    <b v="0"/>
    <n v="82"/>
    <n v="19830"/>
    <x v="312"/>
    <n v="7032"/>
    <n v="0.44400000000000001"/>
    <n v="313"/>
    <n v="939"/>
    <n v="0.33300000000000002"/>
    <n v="2812"/>
    <n v="6093"/>
    <n v="0.46200000000000002"/>
    <n v="1436"/>
    <n v="1866"/>
    <n v="0.77"/>
    <n v="971"/>
    <n v="2688"/>
    <n v="3659"/>
    <n v="1748"/>
    <n v="531"/>
    <n v="400"/>
    <n v="1310"/>
    <n v="1680"/>
    <n v="7999"/>
  </r>
  <r>
    <x v="15"/>
    <s v="NBA"/>
    <x v="27"/>
    <s v="TOR"/>
    <b v="1"/>
    <n v="82"/>
    <n v="19830"/>
    <x v="261"/>
    <n v="6726"/>
    <n v="0.46800000000000003"/>
    <n v="572"/>
    <n v="1459"/>
    <n v="0.39200000000000002"/>
    <n v="2576"/>
    <n v="5267"/>
    <n v="0.48899999999999999"/>
    <n v="1347"/>
    <n v="1658"/>
    <n v="0.81200000000000006"/>
    <n v="790"/>
    <n v="2496"/>
    <n v="3286"/>
    <n v="1953"/>
    <n v="570"/>
    <n v="336"/>
    <n v="959"/>
    <n v="1596"/>
    <n v="8215"/>
  </r>
  <r>
    <x v="15"/>
    <s v="NBA"/>
    <x v="28"/>
    <s v="UTA"/>
    <b v="1"/>
    <n v="82"/>
    <n v="19705"/>
    <x v="364"/>
    <n v="6592"/>
    <n v="0.497"/>
    <n v="407"/>
    <n v="1095"/>
    <n v="0.372"/>
    <n v="2872"/>
    <n v="5497"/>
    <n v="0.52200000000000002"/>
    <n v="1745"/>
    <n v="2298"/>
    <n v="0.75900000000000001"/>
    <n v="942"/>
    <n v="2410"/>
    <n v="3352"/>
    <n v="2165"/>
    <n v="717"/>
    <n v="355"/>
    <n v="1200"/>
    <n v="1970"/>
    <n v="8710"/>
  </r>
  <r>
    <x v="15"/>
    <s v="NBA"/>
    <x v="29"/>
    <s v="WAS"/>
    <b v="1"/>
    <n v="82"/>
    <n v="19905"/>
    <x v="225"/>
    <n v="6695"/>
    <n v="0.44600000000000001"/>
    <n v="575"/>
    <n v="1614"/>
    <n v="0.35599999999999998"/>
    <n v="2411"/>
    <n v="5081"/>
    <n v="0.47499999999999998"/>
    <n v="1557"/>
    <n v="1991"/>
    <n v="0.78200000000000003"/>
    <n v="1007"/>
    <n v="2404"/>
    <n v="3411"/>
    <n v="1607"/>
    <n v="632"/>
    <n v="391"/>
    <n v="1082"/>
    <n v="1606"/>
    <n v="8104"/>
  </r>
  <r>
    <x v="15"/>
    <s v="NBA"/>
    <x v="30"/>
    <s v="NA"/>
    <b v="0"/>
    <n v="82"/>
    <n v="19803"/>
    <x v="300"/>
    <n v="6683"/>
    <n v="0.45700000000000002"/>
    <n v="537"/>
    <n v="1485"/>
    <n v="0.36199999999999999"/>
    <n v="2518"/>
    <n v="5199"/>
    <n v="0.48399999999999999"/>
    <n v="1545"/>
    <n v="2045"/>
    <n v="0.755"/>
    <n v="918"/>
    <n v="2524"/>
    <n v="3442"/>
    <n v="1784"/>
    <n v="597"/>
    <n v="388"/>
    <n v="1157"/>
    <n v="1724"/>
    <n v="8194"/>
  </r>
  <r>
    <x v="16"/>
    <s v="NBA"/>
    <x v="0"/>
    <s v="ATL"/>
    <b v="0"/>
    <n v="82"/>
    <n v="19880"/>
    <x v="365"/>
    <n v="6372"/>
    <n v="0.44400000000000001"/>
    <n v="341"/>
    <n v="1038"/>
    <n v="0.32900000000000001"/>
    <n v="2490"/>
    <n v="5334"/>
    <n v="0.46700000000000003"/>
    <n v="1677"/>
    <n v="2203"/>
    <n v="0.76100000000000001"/>
    <n v="976"/>
    <n v="2312"/>
    <n v="3288"/>
    <n v="1573"/>
    <n v="609"/>
    <n v="446"/>
    <n v="1306"/>
    <n v="1970"/>
    <n v="7680"/>
  </r>
  <r>
    <x v="16"/>
    <s v="NBA"/>
    <x v="1"/>
    <s v="BOS"/>
    <b v="0"/>
    <n v="82"/>
    <n v="19855"/>
    <x v="318"/>
    <n v="6454"/>
    <n v="0.443"/>
    <n v="471"/>
    <n v="1283"/>
    <n v="0.36699999999999999"/>
    <n v="2387"/>
    <n v="5171"/>
    <n v="0.46200000000000002"/>
    <n v="1670"/>
    <n v="2178"/>
    <n v="0.76700000000000002"/>
    <n v="918"/>
    <n v="2391"/>
    <n v="3309"/>
    <n v="1630"/>
    <n v="589"/>
    <n v="382"/>
    <n v="1350"/>
    <n v="1971"/>
    <n v="7857"/>
  </r>
  <r>
    <x v="16"/>
    <s v="NBA"/>
    <x v="31"/>
    <s v="CHA"/>
    <b v="0"/>
    <n v="82"/>
    <n v="20005"/>
    <x v="354"/>
    <n v="6643"/>
    <n v="0.44600000000000001"/>
    <n v="457"/>
    <n v="1280"/>
    <n v="0.35699999999999998"/>
    <n v="2503"/>
    <n v="5363"/>
    <n v="0.46700000000000003"/>
    <n v="1568"/>
    <n v="2136"/>
    <n v="0.73399999999999999"/>
    <n v="920"/>
    <n v="2346"/>
    <n v="3266"/>
    <n v="1836"/>
    <n v="638"/>
    <n v="369"/>
    <n v="1224"/>
    <n v="1985"/>
    <n v="7945"/>
  </r>
  <r>
    <x v="16"/>
    <s v="NBA"/>
    <x v="3"/>
    <s v="CHI"/>
    <b v="1"/>
    <n v="82"/>
    <n v="19780"/>
    <x v="266"/>
    <n v="6663"/>
    <n v="0.45700000000000002"/>
    <n v="480"/>
    <n v="1237"/>
    <n v="0.38800000000000001"/>
    <n v="2566"/>
    <n v="5426"/>
    <n v="0.47299999999999998"/>
    <n v="1528"/>
    <n v="2083"/>
    <n v="0.73399999999999999"/>
    <n v="984"/>
    <n v="2597"/>
    <n v="3581"/>
    <n v="1832"/>
    <n v="639"/>
    <n v="445"/>
    <n v="1310"/>
    <n v="1908"/>
    <n v="8100"/>
  </r>
  <r>
    <x v="16"/>
    <s v="NBA"/>
    <x v="5"/>
    <s v="CLE"/>
    <b v="1"/>
    <n v="82"/>
    <n v="19880"/>
    <x v="366"/>
    <n v="6658"/>
    <n v="0.44700000000000001"/>
    <n v="494"/>
    <n v="1404"/>
    <n v="0.35199999999999998"/>
    <n v="2484"/>
    <n v="5254"/>
    <n v="0.47299999999999998"/>
    <n v="1484"/>
    <n v="2133"/>
    <n v="0.69599999999999995"/>
    <n v="1039"/>
    <n v="2529"/>
    <n v="3568"/>
    <n v="1708"/>
    <n v="625"/>
    <n v="353"/>
    <n v="1177"/>
    <n v="1781"/>
    <n v="7934"/>
  </r>
  <r>
    <x v="16"/>
    <s v="NBA"/>
    <x v="6"/>
    <s v="DAL"/>
    <b v="1"/>
    <n v="82"/>
    <n v="19755"/>
    <x v="231"/>
    <n v="6442"/>
    <n v="0.46700000000000003"/>
    <n v="535"/>
    <n v="1404"/>
    <n v="0.38100000000000001"/>
    <n v="2475"/>
    <n v="5038"/>
    <n v="0.49099999999999999"/>
    <n v="1646"/>
    <n v="2045"/>
    <n v="0.80500000000000005"/>
    <n v="920"/>
    <n v="2515"/>
    <n v="3435"/>
    <n v="1632"/>
    <n v="560"/>
    <n v="408"/>
    <n v="1140"/>
    <n v="1837"/>
    <n v="8201"/>
  </r>
  <r>
    <x v="16"/>
    <s v="NBA"/>
    <x v="7"/>
    <s v="DEN"/>
    <b v="1"/>
    <n v="82"/>
    <n v="19780"/>
    <x v="361"/>
    <n v="6805"/>
    <n v="0.46500000000000002"/>
    <n v="484"/>
    <n v="1440"/>
    <n v="0.33600000000000002"/>
    <n v="2680"/>
    <n v="5365"/>
    <n v="0.5"/>
    <n v="1827"/>
    <n v="2449"/>
    <n v="0.746"/>
    <n v="1001"/>
    <n v="2558"/>
    <n v="3559"/>
    <n v="1920"/>
    <n v="678"/>
    <n v="435"/>
    <n v="1352"/>
    <n v="1756"/>
    <n v="8639"/>
  </r>
  <r>
    <x v="16"/>
    <s v="NBA"/>
    <x v="8"/>
    <s v="DET"/>
    <b v="1"/>
    <n v="82"/>
    <n v="19880"/>
    <x v="253"/>
    <n v="6484"/>
    <n v="0.45400000000000001"/>
    <n v="449"/>
    <n v="1305"/>
    <n v="0.34399999999999997"/>
    <n v="2493"/>
    <n v="5179"/>
    <n v="0.48099999999999998"/>
    <n v="1539"/>
    <n v="1988"/>
    <n v="0.77400000000000002"/>
    <n v="948"/>
    <n v="2374"/>
    <n v="3322"/>
    <n v="1768"/>
    <n v="583"/>
    <n v="472"/>
    <n v="1001"/>
    <n v="1672"/>
    <n v="7872"/>
  </r>
  <r>
    <x v="16"/>
    <s v="NBA"/>
    <x v="9"/>
    <s v="GSW"/>
    <b v="1"/>
    <n v="82"/>
    <n v="19755"/>
    <x v="367"/>
    <n v="7048"/>
    <n v="0.46300000000000002"/>
    <n v="700"/>
    <n v="1967"/>
    <n v="0.35599999999999998"/>
    <n v="2561"/>
    <n v="5081"/>
    <n v="0.504"/>
    <n v="1515"/>
    <n v="2113"/>
    <n v="0.71699999999999997"/>
    <n v="940"/>
    <n v="2456"/>
    <n v="3396"/>
    <n v="1950"/>
    <n v="750"/>
    <n v="466"/>
    <n v="1309"/>
    <n v="1933"/>
    <n v="8737"/>
  </r>
  <r>
    <x v="16"/>
    <s v="NBA"/>
    <x v="10"/>
    <s v="HOU"/>
    <b v="1"/>
    <n v="82"/>
    <n v="19855"/>
    <x v="368"/>
    <n v="6528"/>
    <n v="0.44500000000000001"/>
    <n v="705"/>
    <n v="1893"/>
    <n v="0.372"/>
    <n v="2201"/>
    <n v="4635"/>
    <n v="0.47499999999999998"/>
    <n v="1436"/>
    <n v="1906"/>
    <n v="0.753"/>
    <n v="880"/>
    <n v="2673"/>
    <n v="3553"/>
    <n v="1704"/>
    <n v="583"/>
    <n v="337"/>
    <n v="1162"/>
    <n v="1710"/>
    <n v="7953"/>
  </r>
  <r>
    <x v="16"/>
    <s v="NBA"/>
    <x v="11"/>
    <s v="IND"/>
    <b v="0"/>
    <n v="82"/>
    <n v="19780"/>
    <x v="369"/>
    <n v="6561"/>
    <n v="0.438"/>
    <n v="481"/>
    <n v="1389"/>
    <n v="0.34599999999999997"/>
    <n v="2391"/>
    <n v="5172"/>
    <n v="0.46200000000000002"/>
    <n v="1615"/>
    <n v="2125"/>
    <n v="0.76"/>
    <n v="990"/>
    <n v="2441"/>
    <n v="3431"/>
    <n v="1680"/>
    <n v="599"/>
    <n v="447"/>
    <n v="1335"/>
    <n v="1912"/>
    <n v="7840"/>
  </r>
  <r>
    <x v="16"/>
    <s v="NBA"/>
    <x v="12"/>
    <s v="LAC"/>
    <b v="0"/>
    <n v="82"/>
    <n v="19730"/>
    <x v="100"/>
    <n v="6318"/>
    <n v="0.45600000000000002"/>
    <n v="314"/>
    <n v="903"/>
    <n v="0.34799999999999998"/>
    <n v="2566"/>
    <n v="5415"/>
    <n v="0.47399999999999998"/>
    <n v="1769"/>
    <n v="2245"/>
    <n v="0.78800000000000003"/>
    <n v="888"/>
    <n v="2484"/>
    <n v="3372"/>
    <n v="1762"/>
    <n v="596"/>
    <n v="472"/>
    <n v="1239"/>
    <n v="1858"/>
    <n v="7843"/>
  </r>
  <r>
    <x v="16"/>
    <s v="NBA"/>
    <x v="13"/>
    <s v="LAL"/>
    <b v="1"/>
    <n v="82"/>
    <n v="20030"/>
    <x v="370"/>
    <n v="6664"/>
    <n v="0.46600000000000003"/>
    <n v="608"/>
    <n v="1724"/>
    <n v="0.35299999999999998"/>
    <n v="2495"/>
    <n v="4940"/>
    <n v="0.505"/>
    <n v="1660"/>
    <n v="2221"/>
    <n v="0.747"/>
    <n v="886"/>
    <n v="2495"/>
    <n v="3381"/>
    <n v="1850"/>
    <n v="600"/>
    <n v="421"/>
    <n v="1273"/>
    <n v="1889"/>
    <n v="8474"/>
  </r>
  <r>
    <x v="16"/>
    <s v="NBA"/>
    <x v="14"/>
    <s v="MEM"/>
    <b v="0"/>
    <n v="82"/>
    <n v="19980"/>
    <x v="220"/>
    <n v="6448"/>
    <n v="0.46500000000000002"/>
    <n v="500"/>
    <n v="1362"/>
    <n v="0.36699999999999999"/>
    <n v="2498"/>
    <n v="5086"/>
    <n v="0.49099999999999999"/>
    <n v="1835"/>
    <n v="2410"/>
    <n v="0.76100000000000001"/>
    <n v="866"/>
    <n v="2375"/>
    <n v="3241"/>
    <n v="1680"/>
    <n v="564"/>
    <n v="407"/>
    <n v="1343"/>
    <n v="1827"/>
    <n v="8331"/>
  </r>
  <r>
    <x v="16"/>
    <s v="NBA"/>
    <x v="15"/>
    <s v="MIA"/>
    <b v="1"/>
    <n v="82"/>
    <n v="19855"/>
    <x v="371"/>
    <n v="6288"/>
    <n v="0.46400000000000002"/>
    <n v="528"/>
    <n v="1539"/>
    <n v="0.34300000000000003"/>
    <n v="2391"/>
    <n v="4749"/>
    <n v="0.503"/>
    <n v="1393"/>
    <n v="2019"/>
    <n v="0.69"/>
    <n v="817"/>
    <n v="2526"/>
    <n v="3343"/>
    <n v="1681"/>
    <n v="566"/>
    <n v="442"/>
    <n v="1201"/>
    <n v="1749"/>
    <n v="7759"/>
  </r>
  <r>
    <x v="16"/>
    <s v="NBA"/>
    <x v="16"/>
    <s v="MIL"/>
    <b v="0"/>
    <n v="82"/>
    <n v="19855"/>
    <x v="211"/>
    <n v="6714"/>
    <n v="0.46500000000000002"/>
    <n v="524"/>
    <n v="1472"/>
    <n v="0.35599999999999998"/>
    <n v="2597"/>
    <n v="5242"/>
    <n v="0.495"/>
    <n v="1406"/>
    <n v="1919"/>
    <n v="0.73299999999999998"/>
    <n v="941"/>
    <n v="2272"/>
    <n v="3213"/>
    <n v="1771"/>
    <n v="587"/>
    <n v="224"/>
    <n v="1240"/>
    <n v="1821"/>
    <n v="8172"/>
  </r>
  <r>
    <x v="16"/>
    <s v="NBA"/>
    <x v="17"/>
    <s v="MIN"/>
    <b v="0"/>
    <n v="82"/>
    <n v="20005"/>
    <x v="347"/>
    <n v="6503"/>
    <n v="0.46100000000000002"/>
    <n v="384"/>
    <n v="1089"/>
    <n v="0.35299999999999998"/>
    <n v="2613"/>
    <n v="5414"/>
    <n v="0.48299999999999998"/>
    <n v="1499"/>
    <n v="1892"/>
    <n v="0.79200000000000004"/>
    <n v="819"/>
    <n v="2474"/>
    <n v="3293"/>
    <n v="1848"/>
    <n v="532"/>
    <n v="325"/>
    <n v="1278"/>
    <n v="1758"/>
    <n v="7877"/>
  </r>
  <r>
    <x v="16"/>
    <s v="NBA"/>
    <x v="33"/>
    <s v="NJN"/>
    <b v="1"/>
    <n v="82"/>
    <n v="19880"/>
    <x v="214"/>
    <n v="6379"/>
    <n v="0.45700000000000002"/>
    <n v="609"/>
    <n v="1676"/>
    <n v="0.36299999999999999"/>
    <n v="2304"/>
    <n v="4703"/>
    <n v="0.49"/>
    <n v="1566"/>
    <n v="2153"/>
    <n v="0.72699999999999998"/>
    <n v="822"/>
    <n v="2525"/>
    <n v="3347"/>
    <n v="1962"/>
    <n v="499"/>
    <n v="273"/>
    <n v="1212"/>
    <n v="1869"/>
    <n v="8001"/>
  </r>
  <r>
    <x v="16"/>
    <s v="NBA"/>
    <x v="35"/>
    <s v="NOK"/>
    <b v="0"/>
    <n v="82"/>
    <n v="19880"/>
    <x v="84"/>
    <n v="6674"/>
    <n v="0.44500000000000001"/>
    <n v="455"/>
    <n v="1256"/>
    <n v="0.36199999999999999"/>
    <n v="2516"/>
    <n v="5418"/>
    <n v="0.46400000000000002"/>
    <n v="1436"/>
    <n v="1941"/>
    <n v="0.74"/>
    <n v="1025"/>
    <n v="2512"/>
    <n v="3537"/>
    <n v="1537"/>
    <n v="522"/>
    <n v="347"/>
    <n v="1187"/>
    <n v="1620"/>
    <n v="7833"/>
  </r>
  <r>
    <x v="16"/>
    <s v="NBA"/>
    <x v="19"/>
    <s v="NYK"/>
    <b v="0"/>
    <n v="82"/>
    <n v="20005"/>
    <x v="372"/>
    <n v="6356"/>
    <n v="0.45700000000000002"/>
    <n v="474"/>
    <n v="1370"/>
    <n v="0.34599999999999997"/>
    <n v="2429"/>
    <n v="4986"/>
    <n v="0.48699999999999999"/>
    <n v="1714"/>
    <n v="2396"/>
    <n v="0.71499999999999997"/>
    <n v="1032"/>
    <n v="2516"/>
    <n v="3548"/>
    <n v="1532"/>
    <n v="543"/>
    <n v="260"/>
    <n v="1405"/>
    <n v="1932"/>
    <n v="7994"/>
  </r>
  <r>
    <x v="16"/>
    <s v="NBA"/>
    <x v="21"/>
    <s v="ORL"/>
    <b v="1"/>
    <n v="82"/>
    <n v="19780"/>
    <x v="61"/>
    <n v="6090"/>
    <n v="0.47199999999999998"/>
    <n v="342"/>
    <n v="962"/>
    <n v="0.35599999999999998"/>
    <n v="2533"/>
    <n v="5128"/>
    <n v="0.49399999999999999"/>
    <n v="1679"/>
    <n v="2393"/>
    <n v="0.70199999999999996"/>
    <n v="920"/>
    <n v="2418"/>
    <n v="3338"/>
    <n v="1525"/>
    <n v="565"/>
    <n v="416"/>
    <n v="1392"/>
    <n v="1904"/>
    <n v="7771"/>
  </r>
  <r>
    <x v="16"/>
    <s v="NBA"/>
    <x v="22"/>
    <s v="PHI"/>
    <b v="0"/>
    <n v="82"/>
    <n v="19880"/>
    <x v="74"/>
    <n v="6408"/>
    <n v="0.45800000000000002"/>
    <n v="284"/>
    <n v="823"/>
    <n v="0.34499999999999997"/>
    <n v="2648"/>
    <n v="5585"/>
    <n v="0.47399999999999998"/>
    <n v="1637"/>
    <n v="2135"/>
    <n v="0.76700000000000002"/>
    <n v="899"/>
    <n v="2353"/>
    <n v="3252"/>
    <n v="1669"/>
    <n v="590"/>
    <n v="390"/>
    <n v="1258"/>
    <n v="1671"/>
    <n v="7785"/>
  </r>
  <r>
    <x v="16"/>
    <s v="NBA"/>
    <x v="23"/>
    <s v="PHO"/>
    <b v="1"/>
    <n v="82"/>
    <n v="19905"/>
    <x v="190"/>
    <n v="6855"/>
    <n v="0.49399999999999999"/>
    <n v="785"/>
    <n v="1965"/>
    <n v="0.39900000000000002"/>
    <n v="2603"/>
    <n v="4890"/>
    <n v="0.53200000000000003"/>
    <n v="1476"/>
    <n v="1827"/>
    <n v="0.80800000000000005"/>
    <n v="737"/>
    <n v="2583"/>
    <n v="3320"/>
    <n v="2122"/>
    <n v="553"/>
    <n v="394"/>
    <n v="1189"/>
    <n v="1659"/>
    <n v="9037"/>
  </r>
  <r>
    <x v="16"/>
    <s v="NBA"/>
    <x v="24"/>
    <s v="POR"/>
    <b v="0"/>
    <n v="82"/>
    <n v="19955"/>
    <x v="373"/>
    <n v="6392"/>
    <n v="0.45"/>
    <n v="426"/>
    <n v="1232"/>
    <n v="0.34599999999999997"/>
    <n v="2448"/>
    <n v="5160"/>
    <n v="0.47399999999999998"/>
    <n v="1543"/>
    <n v="2006"/>
    <n v="0.76900000000000002"/>
    <n v="923"/>
    <n v="2299"/>
    <n v="3222"/>
    <n v="1513"/>
    <n v="555"/>
    <n v="380"/>
    <n v="1236"/>
    <n v="1931"/>
    <n v="7717"/>
  </r>
  <r>
    <x v="16"/>
    <s v="NBA"/>
    <x v="25"/>
    <s v="SAC"/>
    <b v="0"/>
    <n v="82"/>
    <n v="19805"/>
    <x v="374"/>
    <n v="6532"/>
    <n v="0.45"/>
    <n v="530"/>
    <n v="1513"/>
    <n v="0.35"/>
    <n v="2411"/>
    <n v="5019"/>
    <n v="0.48"/>
    <n v="1891"/>
    <n v="2473"/>
    <n v="0.76500000000000001"/>
    <n v="797"/>
    <n v="2396"/>
    <n v="3193"/>
    <n v="1665"/>
    <n v="671"/>
    <n v="265"/>
    <n v="1194"/>
    <n v="1792"/>
    <n v="8303"/>
  </r>
  <r>
    <x v="16"/>
    <s v="NBA"/>
    <x v="26"/>
    <s v="SAS"/>
    <b v="1"/>
    <n v="82"/>
    <n v="19780"/>
    <x v="345"/>
    <n v="6328"/>
    <n v="0.47399999999999998"/>
    <n v="595"/>
    <n v="1561"/>
    <n v="0.38100000000000001"/>
    <n v="2404"/>
    <n v="4767"/>
    <n v="0.504"/>
    <n v="1486"/>
    <n v="1980"/>
    <n v="0.751"/>
    <n v="761"/>
    <n v="2577"/>
    <n v="3338"/>
    <n v="1814"/>
    <n v="587"/>
    <n v="417"/>
    <n v="1137"/>
    <n v="1588"/>
    <n v="8079"/>
  </r>
  <r>
    <x v="16"/>
    <s v="NBA"/>
    <x v="34"/>
    <s v="SEA"/>
    <b v="0"/>
    <n v="82"/>
    <n v="19830"/>
    <x v="375"/>
    <n v="6628"/>
    <n v="0.46"/>
    <n v="525"/>
    <n v="1451"/>
    <n v="0.36199999999999999"/>
    <n v="2522"/>
    <n v="5177"/>
    <n v="0.48699999999999999"/>
    <n v="1511"/>
    <n v="1911"/>
    <n v="0.79100000000000004"/>
    <n v="928"/>
    <n v="2322"/>
    <n v="3250"/>
    <n v="1695"/>
    <n v="631"/>
    <n v="301"/>
    <n v="1268"/>
    <n v="1801"/>
    <n v="8130"/>
  </r>
  <r>
    <x v="16"/>
    <s v="NBA"/>
    <x v="27"/>
    <s v="TOR"/>
    <b v="1"/>
    <n v="82"/>
    <n v="19755"/>
    <x v="219"/>
    <n v="6547"/>
    <n v="0.46300000000000002"/>
    <n v="531"/>
    <n v="1464"/>
    <n v="0.36299999999999999"/>
    <n v="2501"/>
    <n v="5083"/>
    <n v="0.49199999999999999"/>
    <n v="1562"/>
    <n v="1982"/>
    <n v="0.78800000000000003"/>
    <n v="755"/>
    <n v="2480"/>
    <n v="3235"/>
    <n v="1822"/>
    <n v="581"/>
    <n v="321"/>
    <n v="1104"/>
    <n v="1672"/>
    <n v="8157"/>
  </r>
  <r>
    <x v="16"/>
    <s v="NBA"/>
    <x v="28"/>
    <s v="UTA"/>
    <b v="1"/>
    <n v="82"/>
    <n v="19805"/>
    <x v="93"/>
    <n v="6471"/>
    <n v="0.47399999999999998"/>
    <n v="354"/>
    <n v="1056"/>
    <n v="0.33500000000000002"/>
    <n v="2715"/>
    <n v="5415"/>
    <n v="0.501"/>
    <n v="1830"/>
    <n v="2462"/>
    <n v="0.74299999999999999"/>
    <n v="1030"/>
    <n v="2456"/>
    <n v="3486"/>
    <n v="2024"/>
    <n v="577"/>
    <n v="339"/>
    <n v="1277"/>
    <n v="2067"/>
    <n v="8322"/>
  </r>
  <r>
    <x v="16"/>
    <s v="NBA"/>
    <x v="29"/>
    <s v="WAS"/>
    <b v="1"/>
    <n v="82"/>
    <n v="19830"/>
    <x v="376"/>
    <n v="6820"/>
    <n v="0.45"/>
    <n v="561"/>
    <n v="1614"/>
    <n v="0.34799999999999998"/>
    <n v="2509"/>
    <n v="5206"/>
    <n v="0.48199999999999998"/>
    <n v="1855"/>
    <n v="2425"/>
    <n v="0.76500000000000001"/>
    <n v="998"/>
    <n v="2379"/>
    <n v="3377"/>
    <n v="1660"/>
    <n v="635"/>
    <n v="375"/>
    <n v="1133"/>
    <n v="1823"/>
    <n v="8556"/>
  </r>
  <r>
    <x v="16"/>
    <s v="NBA"/>
    <x v="30"/>
    <s v="NA"/>
    <b v="0"/>
    <n v="82"/>
    <n v="19858"/>
    <x v="110"/>
    <n v="6536"/>
    <n v="0.45800000000000002"/>
    <n v="498"/>
    <n v="1389"/>
    <n v="0.35799999999999998"/>
    <n v="2498"/>
    <n v="5147"/>
    <n v="0.48499999999999999"/>
    <n v="1608"/>
    <n v="2138"/>
    <n v="0.752"/>
    <n v="912"/>
    <n v="2454"/>
    <n v="3366"/>
    <n v="1746"/>
    <n v="594"/>
    <n v="378"/>
    <n v="1241"/>
    <n v="1822"/>
    <n v="8097"/>
  </r>
  <r>
    <x v="17"/>
    <s v="NBA"/>
    <x v="0"/>
    <s v="ATL"/>
    <b v="0"/>
    <n v="82"/>
    <n v="19880"/>
    <x v="377"/>
    <n v="6496"/>
    <n v="0.45400000000000001"/>
    <n v="424"/>
    <n v="1154"/>
    <n v="0.36699999999999999"/>
    <n v="2522"/>
    <n v="5342"/>
    <n v="0.47199999999999998"/>
    <n v="1656"/>
    <n v="2207"/>
    <n v="0.75"/>
    <n v="1069"/>
    <n v="2232"/>
    <n v="3301"/>
    <n v="1625"/>
    <n v="587"/>
    <n v="394"/>
    <n v="1284"/>
    <n v="2054"/>
    <n v="7972"/>
  </r>
  <r>
    <x v="17"/>
    <s v="NBA"/>
    <x v="1"/>
    <s v="BOS"/>
    <b v="0"/>
    <n v="82"/>
    <n v="19880"/>
    <x v="250"/>
    <n v="6322"/>
    <n v="0.46700000000000003"/>
    <n v="467"/>
    <n v="1290"/>
    <n v="0.36199999999999999"/>
    <n v="2484"/>
    <n v="5032"/>
    <n v="0.49399999999999999"/>
    <n v="1664"/>
    <n v="2204"/>
    <n v="0.755"/>
    <n v="813"/>
    <n v="2432"/>
    <n v="3245"/>
    <n v="1716"/>
    <n v="578"/>
    <n v="422"/>
    <n v="1359"/>
    <n v="2033"/>
    <n v="8033"/>
  </r>
  <r>
    <x v="17"/>
    <s v="NBA"/>
    <x v="31"/>
    <s v="CHA"/>
    <b v="0"/>
    <n v="82"/>
    <n v="19905"/>
    <x v="378"/>
    <n v="6843"/>
    <n v="0.433"/>
    <n v="428"/>
    <n v="1261"/>
    <n v="0.33900000000000002"/>
    <n v="2533"/>
    <n v="5582"/>
    <n v="0.45400000000000001"/>
    <n v="1593"/>
    <n v="2186"/>
    <n v="0.72899999999999998"/>
    <n v="990"/>
    <n v="2270"/>
    <n v="3260"/>
    <n v="1717"/>
    <n v="822"/>
    <n v="354"/>
    <n v="1167"/>
    <n v="1960"/>
    <n v="7943"/>
  </r>
  <r>
    <x v="17"/>
    <s v="NBA"/>
    <x v="3"/>
    <s v="CHI"/>
    <b v="1"/>
    <n v="82"/>
    <n v="19905"/>
    <x v="379"/>
    <n v="6737"/>
    <n v="0.44600000000000001"/>
    <n v="560"/>
    <n v="1477"/>
    <n v="0.379"/>
    <n v="2444"/>
    <n v="5260"/>
    <n v="0.46500000000000002"/>
    <n v="1452"/>
    <n v="1967"/>
    <n v="0.73799999999999999"/>
    <n v="906"/>
    <n v="2602"/>
    <n v="3508"/>
    <n v="1804"/>
    <n v="508"/>
    <n v="345"/>
    <n v="1224"/>
    <n v="2038"/>
    <n v="8020"/>
  </r>
  <r>
    <x v="17"/>
    <s v="NBA"/>
    <x v="5"/>
    <s v="CLE"/>
    <b v="1"/>
    <n v="82"/>
    <n v="19830"/>
    <x v="88"/>
    <n v="6412"/>
    <n v="0.45400000000000001"/>
    <n v="497"/>
    <n v="1465"/>
    <n v="0.33900000000000002"/>
    <n v="2411"/>
    <n v="4947"/>
    <n v="0.48699999999999999"/>
    <n v="1689"/>
    <n v="2318"/>
    <n v="0.72899999999999998"/>
    <n v="959"/>
    <n v="2511"/>
    <n v="3470"/>
    <n v="1560"/>
    <n v="567"/>
    <n v="392"/>
    <n v="1137"/>
    <n v="1733"/>
    <n v="8002"/>
  </r>
  <r>
    <x v="17"/>
    <s v="NBA"/>
    <x v="6"/>
    <s v="DAL"/>
    <b v="1"/>
    <n v="82"/>
    <n v="19880"/>
    <x v="380"/>
    <n v="6375"/>
    <n v="0.46200000000000002"/>
    <n v="416"/>
    <n v="1113"/>
    <n v="0.374"/>
    <n v="2532"/>
    <n v="5262"/>
    <n v="0.48099999999999998"/>
    <n v="1818"/>
    <n v="2322"/>
    <n v="0.78300000000000003"/>
    <n v="1030"/>
    <n v="2431"/>
    <n v="3461"/>
    <n v="1473"/>
    <n v="593"/>
    <n v="488"/>
    <n v="1112"/>
    <n v="1834"/>
    <n v="8130"/>
  </r>
  <r>
    <x v="17"/>
    <s v="NBA"/>
    <x v="7"/>
    <s v="DEN"/>
    <b v="1"/>
    <n v="82"/>
    <n v="19930"/>
    <x v="381"/>
    <n v="6672"/>
    <n v="0.46100000000000002"/>
    <n v="350"/>
    <n v="1076"/>
    <n v="0.32500000000000001"/>
    <n v="2728"/>
    <n v="5596"/>
    <n v="0.48699999999999999"/>
    <n v="1721"/>
    <n v="2312"/>
    <n v="0.74399999999999999"/>
    <n v="903"/>
    <n v="2486"/>
    <n v="3389"/>
    <n v="1921"/>
    <n v="698"/>
    <n v="463"/>
    <n v="1216"/>
    <n v="1863"/>
    <n v="8227"/>
  </r>
  <r>
    <x v="17"/>
    <s v="NBA"/>
    <x v="8"/>
    <s v="DET"/>
    <b v="1"/>
    <n v="82"/>
    <n v="19830"/>
    <x v="382"/>
    <n v="6558"/>
    <n v="0.45500000000000002"/>
    <n v="557"/>
    <n v="1451"/>
    <n v="0.38400000000000001"/>
    <n v="2426"/>
    <n v="5107"/>
    <n v="0.47499999999999998"/>
    <n v="1418"/>
    <n v="1950"/>
    <n v="0.72699999999999998"/>
    <n v="975"/>
    <n v="2347"/>
    <n v="3322"/>
    <n v="1971"/>
    <n v="580"/>
    <n v="490"/>
    <n v="931"/>
    <n v="1513"/>
    <n v="7941"/>
  </r>
  <r>
    <x v="17"/>
    <s v="NBA"/>
    <x v="9"/>
    <s v="GSW"/>
    <b v="0"/>
    <n v="82"/>
    <n v="19830"/>
    <x v="383"/>
    <n v="6785"/>
    <n v="0.433"/>
    <n v="625"/>
    <n v="1832"/>
    <n v="0.34100000000000003"/>
    <n v="2314"/>
    <n v="4953"/>
    <n v="0.46700000000000003"/>
    <n v="1573"/>
    <n v="2190"/>
    <n v="0.71799999999999997"/>
    <n v="980"/>
    <n v="2485"/>
    <n v="3465"/>
    <n v="1694"/>
    <n v="604"/>
    <n v="357"/>
    <n v="1156"/>
    <n v="1941"/>
    <n v="8076"/>
  </r>
  <r>
    <x v="17"/>
    <s v="NBA"/>
    <x v="10"/>
    <s v="HOU"/>
    <b v="0"/>
    <n v="82"/>
    <n v="19830"/>
    <x v="384"/>
    <n v="6252"/>
    <n v="0.433"/>
    <n v="469"/>
    <n v="1414"/>
    <n v="0.33200000000000002"/>
    <n v="2239"/>
    <n v="4838"/>
    <n v="0.46300000000000002"/>
    <n v="1502"/>
    <n v="1980"/>
    <n v="0.75900000000000001"/>
    <n v="849"/>
    <n v="2565"/>
    <n v="3414"/>
    <n v="1580"/>
    <n v="588"/>
    <n v="320"/>
    <n v="1193"/>
    <n v="1863"/>
    <n v="7387"/>
  </r>
  <r>
    <x v="17"/>
    <s v="NBA"/>
    <x v="11"/>
    <s v="IND"/>
    <b v="1"/>
    <n v="82"/>
    <n v="19730"/>
    <x v="385"/>
    <n v="6274"/>
    <n v="0.44400000000000001"/>
    <n v="536"/>
    <n v="1536"/>
    <n v="0.34899999999999998"/>
    <n v="2250"/>
    <n v="4738"/>
    <n v="0.47499999999999998"/>
    <n v="1591"/>
    <n v="2158"/>
    <n v="0.73699999999999999"/>
    <n v="898"/>
    <n v="2559"/>
    <n v="3457"/>
    <n v="1631"/>
    <n v="598"/>
    <n v="409"/>
    <n v="1254"/>
    <n v="1821"/>
    <n v="7699"/>
  </r>
  <r>
    <x v="17"/>
    <s v="NBA"/>
    <x v="12"/>
    <s v="LAC"/>
    <b v="1"/>
    <n v="82"/>
    <n v="19805"/>
    <x v="256"/>
    <n v="6443"/>
    <n v="0.46500000000000002"/>
    <n v="290"/>
    <n v="843"/>
    <n v="0.34399999999999997"/>
    <n v="2703"/>
    <n v="5600"/>
    <n v="0.48299999999999998"/>
    <n v="1694"/>
    <n v="2142"/>
    <n v="0.79100000000000004"/>
    <n v="828"/>
    <n v="2704"/>
    <n v="3532"/>
    <n v="1708"/>
    <n v="534"/>
    <n v="503"/>
    <n v="1185"/>
    <n v="1872"/>
    <n v="7970"/>
  </r>
  <r>
    <x v="17"/>
    <s v="NBA"/>
    <x v="13"/>
    <s v="LAL"/>
    <b v="1"/>
    <n v="82"/>
    <n v="19855"/>
    <x v="98"/>
    <n v="6607"/>
    <n v="0.45300000000000001"/>
    <n v="552"/>
    <n v="1583"/>
    <n v="0.34899999999999998"/>
    <n v="2440"/>
    <n v="5024"/>
    <n v="0.48599999999999999"/>
    <n v="1618"/>
    <n v="2172"/>
    <n v="0.745"/>
    <n v="970"/>
    <n v="2488"/>
    <n v="3458"/>
    <n v="1734"/>
    <n v="628"/>
    <n v="350"/>
    <n v="1143"/>
    <n v="1894"/>
    <n v="8154"/>
  </r>
  <r>
    <x v="17"/>
    <s v="NBA"/>
    <x v="14"/>
    <s v="MEM"/>
    <b v="1"/>
    <n v="82"/>
    <n v="19855"/>
    <x v="386"/>
    <n v="6125"/>
    <n v="0.44800000000000001"/>
    <n v="590"/>
    <n v="1578"/>
    <n v="0.374"/>
    <n v="2156"/>
    <n v="4547"/>
    <n v="0.47399999999999998"/>
    <n v="1476"/>
    <n v="2077"/>
    <n v="0.71099999999999997"/>
    <n v="834"/>
    <n v="2379"/>
    <n v="3213"/>
    <n v="1586"/>
    <n v="600"/>
    <n v="442"/>
    <n v="1134"/>
    <n v="1757"/>
    <n v="7558"/>
  </r>
  <r>
    <x v="17"/>
    <s v="NBA"/>
    <x v="15"/>
    <s v="MIA"/>
    <b v="1"/>
    <n v="82"/>
    <n v="19755"/>
    <x v="317"/>
    <n v="6355"/>
    <n v="0.47799999999999998"/>
    <n v="497"/>
    <n v="1441"/>
    <n v="0.34499999999999997"/>
    <n v="2542"/>
    <n v="4914"/>
    <n v="0.51700000000000002"/>
    <n v="1616"/>
    <n v="2310"/>
    <n v="0.7"/>
    <n v="858"/>
    <n v="2675"/>
    <n v="3533"/>
    <n v="1692"/>
    <n v="522"/>
    <n v="442"/>
    <n v="1186"/>
    <n v="1871"/>
    <n v="8191"/>
  </r>
  <r>
    <x v="17"/>
    <s v="NBA"/>
    <x v="16"/>
    <s v="MIL"/>
    <b v="1"/>
    <n v="82"/>
    <n v="19855"/>
    <x v="236"/>
    <n v="6566"/>
    <n v="0.45300000000000001"/>
    <n v="507"/>
    <n v="1335"/>
    <n v="0.38"/>
    <n v="2469"/>
    <n v="5231"/>
    <n v="0.47199999999999998"/>
    <n v="1561"/>
    <n v="2115"/>
    <n v="0.73799999999999999"/>
    <n v="929"/>
    <n v="2448"/>
    <n v="3377"/>
    <n v="1769"/>
    <n v="597"/>
    <n v="270"/>
    <n v="1197"/>
    <n v="1902"/>
    <n v="8020"/>
  </r>
  <r>
    <x v="17"/>
    <s v="NBA"/>
    <x v="17"/>
    <s v="MIN"/>
    <b v="0"/>
    <n v="82"/>
    <n v="19855"/>
    <x v="387"/>
    <n v="6340"/>
    <n v="0.45600000000000002"/>
    <n v="310"/>
    <n v="942"/>
    <n v="0.32900000000000001"/>
    <n v="2578"/>
    <n v="5398"/>
    <n v="0.47799999999999998"/>
    <n v="1436"/>
    <n v="1895"/>
    <n v="0.75800000000000001"/>
    <n v="811"/>
    <n v="2422"/>
    <n v="3233"/>
    <n v="1716"/>
    <n v="559"/>
    <n v="471"/>
    <n v="1189"/>
    <n v="1889"/>
    <n v="7522"/>
  </r>
  <r>
    <x v="17"/>
    <s v="NBA"/>
    <x v="33"/>
    <s v="NJN"/>
    <b v="1"/>
    <n v="82"/>
    <n v="19780"/>
    <x v="62"/>
    <n v="6317"/>
    <n v="0.44"/>
    <n v="477"/>
    <n v="1447"/>
    <n v="0.33"/>
    <n v="2301"/>
    <n v="4870"/>
    <n v="0.47199999999999998"/>
    <n v="1658"/>
    <n v="2187"/>
    <n v="0.75800000000000001"/>
    <n v="822"/>
    <n v="2539"/>
    <n v="3361"/>
    <n v="1884"/>
    <n v="558"/>
    <n v="278"/>
    <n v="1119"/>
    <n v="1903"/>
    <n v="7691"/>
  </r>
  <r>
    <x v="17"/>
    <s v="NBA"/>
    <x v="35"/>
    <s v="NOK"/>
    <b v="0"/>
    <n v="82"/>
    <n v="19805"/>
    <x v="365"/>
    <n v="6428"/>
    <n v="0.44"/>
    <n v="300"/>
    <n v="885"/>
    <n v="0.33900000000000002"/>
    <n v="2531"/>
    <n v="5543"/>
    <n v="0.45700000000000002"/>
    <n v="1649"/>
    <n v="2176"/>
    <n v="0.75800000000000001"/>
    <n v="918"/>
    <n v="2379"/>
    <n v="3297"/>
    <n v="1519"/>
    <n v="611"/>
    <n v="311"/>
    <n v="1095"/>
    <n v="1786"/>
    <n v="7611"/>
  </r>
  <r>
    <x v="17"/>
    <s v="NBA"/>
    <x v="19"/>
    <s v="NYK"/>
    <b v="0"/>
    <n v="82"/>
    <n v="19930"/>
    <x v="388"/>
    <n v="6206"/>
    <n v="0.45500000000000002"/>
    <n v="320"/>
    <n v="884"/>
    <n v="0.36199999999999999"/>
    <n v="2502"/>
    <n v="5322"/>
    <n v="0.47"/>
    <n v="1878"/>
    <n v="2587"/>
    <n v="0.72599999999999998"/>
    <n v="1034"/>
    <n v="2360"/>
    <n v="3394"/>
    <n v="1468"/>
    <n v="555"/>
    <n v="271"/>
    <n v="1449"/>
    <n v="2157"/>
    <n v="7842"/>
  </r>
  <r>
    <x v="17"/>
    <s v="NBA"/>
    <x v="21"/>
    <s v="ORL"/>
    <b v="0"/>
    <n v="82"/>
    <n v="19905"/>
    <x v="343"/>
    <n v="6167"/>
    <n v="0.47199999999999998"/>
    <n v="299"/>
    <n v="796"/>
    <n v="0.376"/>
    <n v="2612"/>
    <n v="5371"/>
    <n v="0.48599999999999999"/>
    <n v="1663"/>
    <n v="2277"/>
    <n v="0.73"/>
    <n v="892"/>
    <n v="2402"/>
    <n v="3294"/>
    <n v="1495"/>
    <n v="532"/>
    <n v="362"/>
    <n v="1240"/>
    <n v="1908"/>
    <n v="7784"/>
  </r>
  <r>
    <x v="17"/>
    <s v="NBA"/>
    <x v="22"/>
    <s v="PHI"/>
    <b v="0"/>
    <n v="82"/>
    <n v="19905"/>
    <x v="213"/>
    <n v="6546"/>
    <n v="0.45800000000000002"/>
    <n v="375"/>
    <n v="1031"/>
    <n v="0.36399999999999999"/>
    <n v="2626"/>
    <n v="5515"/>
    <n v="0.47599999999999998"/>
    <n v="1770"/>
    <n v="2330"/>
    <n v="0.76"/>
    <n v="873"/>
    <n v="2425"/>
    <n v="3298"/>
    <n v="1653"/>
    <n v="651"/>
    <n v="404"/>
    <n v="1159"/>
    <n v="1712"/>
    <n v="8147"/>
  </r>
  <r>
    <x v="17"/>
    <s v="NBA"/>
    <x v="23"/>
    <s v="PHO"/>
    <b v="1"/>
    <n v="82"/>
    <n v="19955"/>
    <x v="389"/>
    <n v="7167"/>
    <n v="0.47899999999999998"/>
    <n v="837"/>
    <n v="2097"/>
    <n v="0.39900000000000002"/>
    <n v="2593"/>
    <n v="5070"/>
    <n v="0.51100000000000001"/>
    <n v="1189"/>
    <n v="1475"/>
    <n v="0.80600000000000005"/>
    <n v="778"/>
    <n v="2650"/>
    <n v="3428"/>
    <n v="2179"/>
    <n v="549"/>
    <n v="412"/>
    <n v="1088"/>
    <n v="1683"/>
    <n v="8886"/>
  </r>
  <r>
    <x v="17"/>
    <s v="NBA"/>
    <x v="24"/>
    <s v="POR"/>
    <b v="0"/>
    <n v="82"/>
    <n v="19730"/>
    <x v="390"/>
    <n v="6267"/>
    <n v="0.44500000000000001"/>
    <n v="364"/>
    <n v="1042"/>
    <n v="0.34899999999999998"/>
    <n v="2427"/>
    <n v="5225"/>
    <n v="0.46400000000000002"/>
    <n v="1339"/>
    <n v="1944"/>
    <n v="0.68899999999999995"/>
    <n v="886"/>
    <n v="2203"/>
    <n v="3089"/>
    <n v="1490"/>
    <n v="529"/>
    <n v="435"/>
    <n v="1205"/>
    <n v="1828"/>
    <n v="7285"/>
  </r>
  <r>
    <x v="17"/>
    <s v="NBA"/>
    <x v="25"/>
    <s v="SAC"/>
    <b v="1"/>
    <n v="82"/>
    <n v="19830"/>
    <x v="391"/>
    <n v="6500"/>
    <n v="0.45400000000000001"/>
    <n v="494"/>
    <n v="1408"/>
    <n v="0.35099999999999998"/>
    <n v="2460"/>
    <n v="5092"/>
    <n v="0.48299999999999998"/>
    <n v="1704"/>
    <n v="2173"/>
    <n v="0.78400000000000003"/>
    <n v="852"/>
    <n v="2473"/>
    <n v="3325"/>
    <n v="1825"/>
    <n v="608"/>
    <n v="299"/>
    <n v="1199"/>
    <n v="1672"/>
    <n v="8106"/>
  </r>
  <r>
    <x v="17"/>
    <s v="NBA"/>
    <x v="26"/>
    <s v="SAS"/>
    <b v="1"/>
    <n v="82"/>
    <n v="19805"/>
    <x v="256"/>
    <n v="6342"/>
    <n v="0.47199999999999998"/>
    <n v="524"/>
    <n v="1362"/>
    <n v="0.38500000000000001"/>
    <n v="2469"/>
    <n v="4980"/>
    <n v="0.496"/>
    <n v="1327"/>
    <n v="1891"/>
    <n v="0.70199999999999996"/>
    <n v="851"/>
    <n v="2548"/>
    <n v="3399"/>
    <n v="1717"/>
    <n v="543"/>
    <n v="467"/>
    <n v="1126"/>
    <n v="1714"/>
    <n v="7837"/>
  </r>
  <r>
    <x v="17"/>
    <s v="NBA"/>
    <x v="34"/>
    <s v="SEA"/>
    <b v="0"/>
    <n v="82"/>
    <n v="19830"/>
    <x v="392"/>
    <n v="6711"/>
    <n v="0.45900000000000002"/>
    <n v="605"/>
    <n v="1631"/>
    <n v="0.371"/>
    <n v="2472"/>
    <n v="5080"/>
    <n v="0.48699999999999999"/>
    <n v="1652"/>
    <n v="2104"/>
    <n v="0.78500000000000003"/>
    <n v="1013"/>
    <n v="2233"/>
    <n v="3246"/>
    <n v="1696"/>
    <n v="622"/>
    <n v="306"/>
    <n v="1208"/>
    <n v="1933"/>
    <n v="8411"/>
  </r>
  <r>
    <x v="17"/>
    <s v="NBA"/>
    <x v="27"/>
    <s v="TOR"/>
    <b v="0"/>
    <n v="82"/>
    <n v="19955"/>
    <x v="155"/>
    <n v="6639"/>
    <n v="0.45400000000000001"/>
    <n v="608"/>
    <n v="1620"/>
    <n v="0.375"/>
    <n v="2405"/>
    <n v="5019"/>
    <n v="0.47899999999999998"/>
    <n v="1653"/>
    <n v="2089"/>
    <n v="0.79100000000000004"/>
    <n v="864"/>
    <n v="2291"/>
    <n v="3155"/>
    <n v="1593"/>
    <n v="529"/>
    <n v="272"/>
    <n v="1071"/>
    <n v="1965"/>
    <n v="8287"/>
  </r>
  <r>
    <x v="17"/>
    <s v="NBA"/>
    <x v="28"/>
    <s v="UTA"/>
    <b v="0"/>
    <n v="82"/>
    <n v="19880"/>
    <x v="393"/>
    <n v="6207"/>
    <n v="0.442"/>
    <n v="311"/>
    <n v="925"/>
    <n v="0.33600000000000002"/>
    <n v="2433"/>
    <n v="5282"/>
    <n v="0.46100000000000002"/>
    <n v="1774"/>
    <n v="2466"/>
    <n v="0.71899999999999997"/>
    <n v="1071"/>
    <n v="2380"/>
    <n v="3451"/>
    <n v="1772"/>
    <n v="524"/>
    <n v="492"/>
    <n v="1290"/>
    <n v="2032"/>
    <n v="7573"/>
  </r>
  <r>
    <x v="17"/>
    <s v="NBA"/>
    <x v="29"/>
    <s v="WAS"/>
    <b v="1"/>
    <n v="82"/>
    <n v="19830"/>
    <x v="353"/>
    <n v="6656"/>
    <n v="0.44700000000000001"/>
    <n v="497"/>
    <n v="1394"/>
    <n v="0.35699999999999998"/>
    <n v="2478"/>
    <n v="5262"/>
    <n v="0.47099999999999997"/>
    <n v="1889"/>
    <n v="2496"/>
    <n v="0.75700000000000001"/>
    <n v="1035"/>
    <n v="2344"/>
    <n v="3379"/>
    <n v="1523"/>
    <n v="658"/>
    <n v="339"/>
    <n v="1143"/>
    <n v="1855"/>
    <n v="8336"/>
  </r>
  <r>
    <x v="17"/>
    <s v="NBA"/>
    <x v="30"/>
    <s v="NA"/>
    <b v="0"/>
    <n v="82"/>
    <n v="19852"/>
    <x v="383"/>
    <n v="6477"/>
    <n v="0.45400000000000001"/>
    <n v="470"/>
    <n v="1310"/>
    <n v="0.35799999999999998"/>
    <n v="2469"/>
    <n v="5167"/>
    <n v="0.47799999999999998"/>
    <n v="1607"/>
    <n v="2157"/>
    <n v="0.745"/>
    <n v="916"/>
    <n v="2442"/>
    <n v="3358"/>
    <n v="1690"/>
    <n v="588"/>
    <n v="385"/>
    <n v="1182"/>
    <n v="1866"/>
    <n v="7955"/>
  </r>
  <r>
    <x v="18"/>
    <s v="NBA"/>
    <x v="0"/>
    <s v="ATL"/>
    <b v="0"/>
    <n v="82"/>
    <n v="19855"/>
    <x v="253"/>
    <n v="6672"/>
    <n v="0.441"/>
    <n v="304"/>
    <n v="973"/>
    <n v="0.312"/>
    <n v="2638"/>
    <n v="5699"/>
    <n v="0.46300000000000002"/>
    <n v="1417"/>
    <n v="1994"/>
    <n v="0.71099999999999997"/>
    <n v="1100"/>
    <n v="2335"/>
    <n v="3435"/>
    <n v="1614"/>
    <n v="629"/>
    <n v="344"/>
    <n v="1319"/>
    <n v="2009"/>
    <n v="7605"/>
  </r>
  <r>
    <x v="18"/>
    <s v="NBA"/>
    <x v="1"/>
    <s v="BOS"/>
    <b v="1"/>
    <n v="82"/>
    <n v="19880"/>
    <x v="266"/>
    <n v="6511"/>
    <n v="0.46800000000000003"/>
    <n v="437"/>
    <n v="1252"/>
    <n v="0.34899999999999998"/>
    <n v="2609"/>
    <n v="5259"/>
    <n v="0.496"/>
    <n v="1775"/>
    <n v="2323"/>
    <n v="0.76400000000000001"/>
    <n v="909"/>
    <n v="2438"/>
    <n v="3347"/>
    <n v="1810"/>
    <n v="667"/>
    <n v="423"/>
    <n v="1297"/>
    <n v="2000"/>
    <n v="8304"/>
  </r>
  <r>
    <x v="18"/>
    <s v="NBA"/>
    <x v="31"/>
    <s v="CHA"/>
    <b v="0"/>
    <n v="82"/>
    <n v="19880"/>
    <x v="378"/>
    <n v="6859"/>
    <n v="0.432"/>
    <n v="320"/>
    <n v="881"/>
    <n v="0.36299999999999999"/>
    <n v="2641"/>
    <n v="5978"/>
    <n v="0.442"/>
    <n v="1487"/>
    <n v="2096"/>
    <n v="0.70899999999999996"/>
    <n v="1083"/>
    <n v="2335"/>
    <n v="3418"/>
    <n v="1794"/>
    <n v="695"/>
    <n v="440"/>
    <n v="1192"/>
    <n v="1894"/>
    <n v="7729"/>
  </r>
  <r>
    <x v="18"/>
    <s v="NBA"/>
    <x v="3"/>
    <s v="CHI"/>
    <b v="1"/>
    <n v="82"/>
    <n v="19830"/>
    <x v="394"/>
    <n v="6592"/>
    <n v="0.432"/>
    <n v="511"/>
    <n v="1433"/>
    <n v="0.35699999999999998"/>
    <n v="2338"/>
    <n v="5159"/>
    <n v="0.45300000000000001"/>
    <n v="1536"/>
    <n v="2048"/>
    <n v="0.75"/>
    <n v="1001"/>
    <n v="2591"/>
    <n v="3592"/>
    <n v="1743"/>
    <n v="576"/>
    <n v="369"/>
    <n v="1371"/>
    <n v="2028"/>
    <n v="7745"/>
  </r>
  <r>
    <x v="18"/>
    <s v="NBA"/>
    <x v="5"/>
    <s v="CLE"/>
    <b v="0"/>
    <n v="82"/>
    <n v="19855"/>
    <x v="113"/>
    <n v="6687"/>
    <n v="0.44700000000000001"/>
    <n v="300"/>
    <n v="904"/>
    <n v="0.33200000000000002"/>
    <n v="2690"/>
    <n v="5783"/>
    <n v="0.46500000000000002"/>
    <n v="1634"/>
    <n v="2174"/>
    <n v="0.752"/>
    <n v="1117"/>
    <n v="2352"/>
    <n v="3469"/>
    <n v="1851"/>
    <n v="654"/>
    <n v="461"/>
    <n v="1141"/>
    <n v="1850"/>
    <n v="7914"/>
  </r>
  <r>
    <x v="18"/>
    <s v="NBA"/>
    <x v="6"/>
    <s v="DAL"/>
    <b v="1"/>
    <n v="82"/>
    <n v="19730"/>
    <x v="336"/>
    <n v="6691"/>
    <n v="0.45700000000000002"/>
    <n v="463"/>
    <n v="1273"/>
    <n v="0.36399999999999999"/>
    <n v="2595"/>
    <n v="5418"/>
    <n v="0.47899999999999998"/>
    <n v="1826"/>
    <n v="2314"/>
    <n v="0.78900000000000003"/>
    <n v="990"/>
    <n v="2530"/>
    <n v="3520"/>
    <n v="1610"/>
    <n v="708"/>
    <n v="461"/>
    <n v="1102"/>
    <n v="1827"/>
    <n v="8405"/>
  </r>
  <r>
    <x v="18"/>
    <s v="NBA"/>
    <x v="7"/>
    <s v="DEN"/>
    <b v="1"/>
    <n v="82"/>
    <n v="19755"/>
    <x v="395"/>
    <n v="6615"/>
    <n v="0.45900000000000002"/>
    <n v="320"/>
    <n v="940"/>
    <n v="0.34"/>
    <n v="2718"/>
    <n v="5675"/>
    <n v="0.47899999999999998"/>
    <n v="1765"/>
    <n v="2313"/>
    <n v="0.76300000000000001"/>
    <n v="967"/>
    <n v="2473"/>
    <n v="3440"/>
    <n v="1958"/>
    <n v="750"/>
    <n v="489"/>
    <n v="1224"/>
    <n v="1878"/>
    <n v="8161"/>
  </r>
  <r>
    <x v="18"/>
    <s v="NBA"/>
    <x v="8"/>
    <s v="DET"/>
    <b v="1"/>
    <n v="82"/>
    <n v="19955"/>
    <x v="396"/>
    <n v="6421"/>
    <n v="0.44400000000000001"/>
    <n v="363"/>
    <n v="1053"/>
    <n v="0.34499999999999997"/>
    <n v="2488"/>
    <n v="5368"/>
    <n v="0.46300000000000002"/>
    <n v="1588"/>
    <n v="2150"/>
    <n v="0.73899999999999999"/>
    <n v="1054"/>
    <n v="2507"/>
    <n v="3561"/>
    <n v="1787"/>
    <n v="576"/>
    <n v="497"/>
    <n v="1133"/>
    <n v="1638"/>
    <n v="7653"/>
  </r>
  <r>
    <x v="18"/>
    <s v="NBA"/>
    <x v="9"/>
    <s v="GSW"/>
    <b v="0"/>
    <n v="82"/>
    <n v="19905"/>
    <x v="397"/>
    <n v="7039"/>
    <n v="0.43"/>
    <n v="624"/>
    <n v="1774"/>
    <n v="0.35199999999999998"/>
    <n v="2405"/>
    <n v="5265"/>
    <n v="0.45700000000000002"/>
    <n v="1412"/>
    <n v="1955"/>
    <n v="0.72199999999999998"/>
    <n v="1069"/>
    <n v="2436"/>
    <n v="3505"/>
    <n v="1811"/>
    <n v="642"/>
    <n v="420"/>
    <n v="1112"/>
    <n v="1833"/>
    <n v="8094"/>
  </r>
  <r>
    <x v="18"/>
    <s v="NBA"/>
    <x v="10"/>
    <s v="HOU"/>
    <b v="1"/>
    <n v="82"/>
    <n v="19855"/>
    <x v="398"/>
    <n v="6419"/>
    <n v="0.443"/>
    <n v="553"/>
    <n v="1521"/>
    <n v="0.36399999999999999"/>
    <n v="2293"/>
    <n v="4898"/>
    <n v="0.46800000000000003"/>
    <n v="1551"/>
    <n v="1986"/>
    <n v="0.78100000000000003"/>
    <n v="874"/>
    <n v="2601"/>
    <n v="3475"/>
    <n v="1733"/>
    <n v="563"/>
    <n v="378"/>
    <n v="1135"/>
    <n v="1807"/>
    <n v="7796"/>
  </r>
  <r>
    <x v="18"/>
    <s v="NBA"/>
    <x v="11"/>
    <s v="IND"/>
    <b v="1"/>
    <n v="82"/>
    <n v="19905"/>
    <x v="399"/>
    <n v="6169"/>
    <n v="0.432"/>
    <n v="542"/>
    <n v="1575"/>
    <n v="0.34399999999999997"/>
    <n v="2126"/>
    <n v="4594"/>
    <n v="0.46300000000000002"/>
    <n v="1748"/>
    <n v="2206"/>
    <n v="0.79200000000000004"/>
    <n v="868"/>
    <n v="2418"/>
    <n v="3286"/>
    <n v="1489"/>
    <n v="615"/>
    <n v="357"/>
    <n v="1173"/>
    <n v="1890"/>
    <n v="7626"/>
  </r>
  <r>
    <x v="18"/>
    <s v="NBA"/>
    <x v="12"/>
    <s v="LAC"/>
    <b v="0"/>
    <n v="82"/>
    <n v="20030"/>
    <x v="400"/>
    <n v="6368"/>
    <n v="0.45900000000000002"/>
    <n v="231"/>
    <n v="669"/>
    <n v="0.34499999999999997"/>
    <n v="2693"/>
    <n v="5699"/>
    <n v="0.47299999999999998"/>
    <n v="1770"/>
    <n v="2274"/>
    <n v="0.77800000000000002"/>
    <n v="980"/>
    <n v="2455"/>
    <n v="3435"/>
    <n v="1901"/>
    <n v="599"/>
    <n v="422"/>
    <n v="1290"/>
    <n v="1819"/>
    <n v="7849"/>
  </r>
  <r>
    <x v="18"/>
    <s v="NBA"/>
    <x v="13"/>
    <s v="LAL"/>
    <b v="0"/>
    <n v="82"/>
    <n v="19780"/>
    <x v="401"/>
    <n v="6629"/>
    <n v="0.437"/>
    <n v="644"/>
    <n v="1813"/>
    <n v="0.35499999999999998"/>
    <n v="2251"/>
    <n v="4816"/>
    <n v="0.46700000000000003"/>
    <n v="1661"/>
    <n v="2137"/>
    <n v="0.77700000000000002"/>
    <n v="1028"/>
    <n v="2511"/>
    <n v="3539"/>
    <n v="1672"/>
    <n v="508"/>
    <n v="344"/>
    <n v="1176"/>
    <n v="1794"/>
    <n v="8095"/>
  </r>
  <r>
    <x v="18"/>
    <s v="NBA"/>
    <x v="14"/>
    <s v="MEM"/>
    <b v="1"/>
    <n v="82"/>
    <n v="19705"/>
    <x v="402"/>
    <n v="6271"/>
    <n v="0.44700000000000001"/>
    <n v="531"/>
    <n v="1486"/>
    <n v="0.35699999999999998"/>
    <n v="2271"/>
    <n v="4785"/>
    <n v="0.47499999999999998"/>
    <n v="1526"/>
    <n v="2024"/>
    <n v="0.754"/>
    <n v="887"/>
    <n v="2307"/>
    <n v="3194"/>
    <n v="1716"/>
    <n v="699"/>
    <n v="476"/>
    <n v="1197"/>
    <n v="1910"/>
    <n v="7661"/>
  </r>
  <r>
    <x v="18"/>
    <s v="NBA"/>
    <x v="15"/>
    <s v="MIA"/>
    <b v="1"/>
    <n v="82"/>
    <n v="19980"/>
    <x v="223"/>
    <n v="6368"/>
    <n v="0.48599999999999999"/>
    <n v="475"/>
    <n v="1260"/>
    <n v="0.377"/>
    <n v="2622"/>
    <n v="5108"/>
    <n v="0.51300000000000001"/>
    <n v="1658"/>
    <n v="2466"/>
    <n v="0.67200000000000004"/>
    <n v="887"/>
    <n v="2639"/>
    <n v="3526"/>
    <n v="1790"/>
    <n v="528"/>
    <n v="474"/>
    <n v="1127"/>
    <n v="1814"/>
    <n v="8327"/>
  </r>
  <r>
    <x v="18"/>
    <s v="NBA"/>
    <x v="16"/>
    <s v="MIL"/>
    <b v="0"/>
    <n v="82"/>
    <n v="19780"/>
    <x v="260"/>
    <n v="6580"/>
    <n v="0.45"/>
    <n v="325"/>
    <n v="925"/>
    <n v="0.35099999999999998"/>
    <n v="2639"/>
    <n v="5655"/>
    <n v="0.46700000000000003"/>
    <n v="1720"/>
    <n v="2229"/>
    <n v="0.77200000000000002"/>
    <n v="985"/>
    <n v="2405"/>
    <n v="3390"/>
    <n v="1720"/>
    <n v="529"/>
    <n v="289"/>
    <n v="1132"/>
    <n v="1797"/>
    <n v="7973"/>
  </r>
  <r>
    <x v="18"/>
    <s v="NBA"/>
    <x v="17"/>
    <s v="MIN"/>
    <b v="0"/>
    <n v="82"/>
    <n v="19755"/>
    <x v="403"/>
    <n v="6629"/>
    <n v="0.45900000000000002"/>
    <n v="395"/>
    <n v="1145"/>
    <n v="0.34499999999999997"/>
    <n v="2650"/>
    <n v="5484"/>
    <n v="0.48299999999999998"/>
    <n v="1449"/>
    <n v="1820"/>
    <n v="0.79600000000000004"/>
    <n v="947"/>
    <n v="2580"/>
    <n v="3527"/>
    <n v="1918"/>
    <n v="460"/>
    <n v="447"/>
    <n v="1079"/>
    <n v="1774"/>
    <n v="7934"/>
  </r>
  <r>
    <x v="18"/>
    <s v="NBA"/>
    <x v="33"/>
    <s v="NJN"/>
    <b v="1"/>
    <n v="82"/>
    <n v="19905"/>
    <x v="404"/>
    <n v="6419"/>
    <n v="0.42899999999999999"/>
    <n v="435"/>
    <n v="1203"/>
    <n v="0.36199999999999999"/>
    <n v="2318"/>
    <n v="5216"/>
    <n v="0.44400000000000001"/>
    <n v="1555"/>
    <n v="2039"/>
    <n v="0.76300000000000001"/>
    <n v="855"/>
    <n v="2387"/>
    <n v="3242"/>
    <n v="1772"/>
    <n v="650"/>
    <n v="308"/>
    <n v="1164"/>
    <n v="1985"/>
    <n v="7496"/>
  </r>
  <r>
    <x v="18"/>
    <s v="NBA"/>
    <x v="32"/>
    <s v="NOH"/>
    <b v="0"/>
    <n v="82"/>
    <n v="19930"/>
    <x v="405"/>
    <n v="6556"/>
    <n v="0.41499999999999998"/>
    <n v="415"/>
    <n v="1316"/>
    <n v="0.315"/>
    <n v="2303"/>
    <n v="5240"/>
    <n v="0.44"/>
    <n v="1401"/>
    <n v="1830"/>
    <n v="0.76600000000000001"/>
    <n v="1019"/>
    <n v="2281"/>
    <n v="3300"/>
    <n v="1724"/>
    <n v="550"/>
    <n v="310"/>
    <n v="1217"/>
    <n v="1883"/>
    <n v="7252"/>
  </r>
  <r>
    <x v="18"/>
    <s v="NBA"/>
    <x v="19"/>
    <s v="NYK"/>
    <b v="0"/>
    <n v="82"/>
    <n v="19880"/>
    <x v="366"/>
    <n v="6599"/>
    <n v="0.45100000000000001"/>
    <n v="441"/>
    <n v="1240"/>
    <n v="0.35599999999999998"/>
    <n v="2537"/>
    <n v="5359"/>
    <n v="0.47299999999999998"/>
    <n v="1580"/>
    <n v="2060"/>
    <n v="0.76700000000000002"/>
    <n v="965"/>
    <n v="2393"/>
    <n v="3358"/>
    <n v="1665"/>
    <n v="629"/>
    <n v="260"/>
    <n v="1204"/>
    <n v="1942"/>
    <n v="7977"/>
  </r>
  <r>
    <x v="18"/>
    <s v="NBA"/>
    <x v="21"/>
    <s v="ORL"/>
    <b v="0"/>
    <n v="82"/>
    <n v="19705"/>
    <x v="342"/>
    <n v="6679"/>
    <n v="0.45400000000000001"/>
    <n v="320"/>
    <n v="916"/>
    <n v="0.34899999999999998"/>
    <n v="2714"/>
    <n v="5763"/>
    <n v="0.47099999999999997"/>
    <n v="1772"/>
    <n v="2335"/>
    <n v="0.75900000000000001"/>
    <n v="1038"/>
    <n v="2544"/>
    <n v="3582"/>
    <n v="1583"/>
    <n v="633"/>
    <n v="441"/>
    <n v="1322"/>
    <n v="1937"/>
    <n v="8160"/>
  </r>
  <r>
    <x v="18"/>
    <s v="NBA"/>
    <x v="22"/>
    <s v="PHI"/>
    <b v="1"/>
    <n v="82"/>
    <n v="19855"/>
    <x v="377"/>
    <n v="6736"/>
    <n v="0.437"/>
    <n v="505"/>
    <n v="1453"/>
    <n v="0.34799999999999998"/>
    <n v="2441"/>
    <n v="5283"/>
    <n v="0.46200000000000002"/>
    <n v="1731"/>
    <n v="2194"/>
    <n v="0.78900000000000003"/>
    <n v="909"/>
    <n v="2536"/>
    <n v="3445"/>
    <n v="1710"/>
    <n v="756"/>
    <n v="321"/>
    <n v="1274"/>
    <n v="1878"/>
    <n v="8128"/>
  </r>
  <r>
    <x v="18"/>
    <s v="NBA"/>
    <x v="23"/>
    <s v="PHO"/>
    <b v="1"/>
    <n v="82"/>
    <n v="19780"/>
    <x v="406"/>
    <n v="7018"/>
    <n v="0.47699999999999998"/>
    <n v="796"/>
    <n v="2026"/>
    <n v="0.39300000000000002"/>
    <n v="2555"/>
    <n v="4992"/>
    <n v="0.51200000000000001"/>
    <n v="1556"/>
    <n v="2080"/>
    <n v="0.748"/>
    <n v="967"/>
    <n v="2652"/>
    <n v="3619"/>
    <n v="1927"/>
    <n v="572"/>
    <n v="453"/>
    <n v="1125"/>
    <n v="1563"/>
    <n v="9054"/>
  </r>
  <r>
    <x v="18"/>
    <s v="NBA"/>
    <x v="24"/>
    <s v="POR"/>
    <b v="0"/>
    <n v="82"/>
    <n v="19730"/>
    <x v="407"/>
    <n v="6422"/>
    <n v="0.45100000000000001"/>
    <n v="420"/>
    <n v="1161"/>
    <n v="0.36199999999999999"/>
    <n v="2476"/>
    <n v="5261"/>
    <n v="0.47099999999999997"/>
    <n v="1409"/>
    <n v="1944"/>
    <n v="0.72499999999999998"/>
    <n v="970"/>
    <n v="2404"/>
    <n v="3374"/>
    <n v="1722"/>
    <n v="583"/>
    <n v="544"/>
    <n v="1308"/>
    <n v="1703"/>
    <n v="7621"/>
  </r>
  <r>
    <x v="18"/>
    <s v="NBA"/>
    <x v="25"/>
    <s v="SAC"/>
    <b v="1"/>
    <n v="82"/>
    <n v="19855"/>
    <x v="408"/>
    <n v="6978"/>
    <n v="0.45900000000000002"/>
    <n v="522"/>
    <n v="1396"/>
    <n v="0.374"/>
    <n v="2681"/>
    <n v="5582"/>
    <n v="0.48"/>
    <n v="1577"/>
    <n v="2004"/>
    <n v="0.78700000000000003"/>
    <n v="1023"/>
    <n v="2455"/>
    <n v="3478"/>
    <n v="2005"/>
    <n v="674"/>
    <n v="316"/>
    <n v="1073"/>
    <n v="1685"/>
    <n v="8505"/>
  </r>
  <r>
    <x v="18"/>
    <s v="NBA"/>
    <x v="26"/>
    <s v="SAS"/>
    <b v="1"/>
    <n v="82"/>
    <n v="19805"/>
    <x v="409"/>
    <n v="6450"/>
    <n v="0.45300000000000001"/>
    <n v="507"/>
    <n v="1395"/>
    <n v="0.36299999999999999"/>
    <n v="2416"/>
    <n v="5055"/>
    <n v="0.47799999999999998"/>
    <n v="1535"/>
    <n v="2120"/>
    <n v="0.72399999999999998"/>
    <n v="987"/>
    <n v="2489"/>
    <n v="3476"/>
    <n v="1771"/>
    <n v="613"/>
    <n v="543"/>
    <n v="1126"/>
    <n v="1717"/>
    <n v="7888"/>
  </r>
  <r>
    <x v="18"/>
    <s v="NBA"/>
    <x v="34"/>
    <s v="SEA"/>
    <b v="1"/>
    <n v="82"/>
    <n v="19755"/>
    <x v="226"/>
    <n v="6498"/>
    <n v="0.44400000000000001"/>
    <n v="666"/>
    <n v="1824"/>
    <n v="0.36499999999999999"/>
    <n v="2216"/>
    <n v="4674"/>
    <n v="0.47399999999999998"/>
    <n v="1683"/>
    <n v="2131"/>
    <n v="0.79"/>
    <n v="1041"/>
    <n v="2311"/>
    <n v="3352"/>
    <n v="1487"/>
    <n v="553"/>
    <n v="338"/>
    <n v="1113"/>
    <n v="1944"/>
    <n v="8113"/>
  </r>
  <r>
    <x v="18"/>
    <s v="NBA"/>
    <x v="27"/>
    <s v="TOR"/>
    <b v="0"/>
    <n v="82"/>
    <n v="19805"/>
    <x v="242"/>
    <n v="6656"/>
    <n v="0.44400000000000001"/>
    <n v="648"/>
    <n v="1681"/>
    <n v="0.38500000000000001"/>
    <n v="2304"/>
    <n v="4975"/>
    <n v="0.46300000000000002"/>
    <n v="1626"/>
    <n v="2101"/>
    <n v="0.77400000000000002"/>
    <n v="844"/>
    <n v="2444"/>
    <n v="3288"/>
    <n v="1670"/>
    <n v="621"/>
    <n v="317"/>
    <n v="1087"/>
    <n v="1876"/>
    <n v="8178"/>
  </r>
  <r>
    <x v="18"/>
    <s v="NBA"/>
    <x v="28"/>
    <s v="UTA"/>
    <b v="0"/>
    <n v="82"/>
    <n v="19780"/>
    <x v="410"/>
    <n v="6301"/>
    <n v="0.44900000000000001"/>
    <n v="250"/>
    <n v="762"/>
    <n v="0.32800000000000001"/>
    <n v="2578"/>
    <n v="5539"/>
    <n v="0.46500000000000002"/>
    <n v="1719"/>
    <n v="2272"/>
    <n v="0.75700000000000001"/>
    <n v="1047"/>
    <n v="2243"/>
    <n v="3290"/>
    <n v="1826"/>
    <n v="541"/>
    <n v="374"/>
    <n v="1292"/>
    <n v="2189"/>
    <n v="7625"/>
  </r>
  <r>
    <x v="18"/>
    <s v="NBA"/>
    <x v="29"/>
    <s v="WAS"/>
    <b v="1"/>
    <n v="82"/>
    <n v="19780"/>
    <x v="411"/>
    <n v="6794"/>
    <n v="0.437"/>
    <n v="514"/>
    <n v="1498"/>
    <n v="0.34300000000000003"/>
    <n v="2452"/>
    <n v="5296"/>
    <n v="0.46300000000000002"/>
    <n v="1795"/>
    <n v="2476"/>
    <n v="0.72499999999999998"/>
    <n v="1133"/>
    <n v="2374"/>
    <n v="3507"/>
    <n v="1563"/>
    <n v="716"/>
    <n v="347"/>
    <n v="1172"/>
    <n v="1807"/>
    <n v="8241"/>
  </r>
  <r>
    <x v="18"/>
    <s v="NBA"/>
    <x v="30"/>
    <s v="NA"/>
    <b v="0"/>
    <n v="82"/>
    <n v="19833"/>
    <x v="380"/>
    <n v="6588"/>
    <n v="0.44700000000000001"/>
    <n v="459"/>
    <n v="1292"/>
    <n v="0.35599999999999998"/>
    <n v="2489"/>
    <n v="5296"/>
    <n v="0.47"/>
    <n v="1615"/>
    <n v="2137"/>
    <n v="0.75600000000000001"/>
    <n v="985"/>
    <n v="2448"/>
    <n v="3432"/>
    <n v="1745"/>
    <n v="616"/>
    <n v="399"/>
    <n v="1189"/>
    <n v="1856"/>
    <n v="7970"/>
  </r>
  <r>
    <x v="19"/>
    <s v="NBA"/>
    <x v="0"/>
    <s v="ATL"/>
    <b v="0"/>
    <n v="82"/>
    <n v="19905"/>
    <x v="412"/>
    <n v="6529"/>
    <n v="0.433"/>
    <n v="419"/>
    <n v="1249"/>
    <n v="0.33500000000000002"/>
    <n v="2410"/>
    <n v="5280"/>
    <n v="0.45600000000000002"/>
    <n v="1534"/>
    <n v="1976"/>
    <n v="0.77600000000000002"/>
    <n v="996"/>
    <n v="2507"/>
    <n v="3503"/>
    <n v="1648"/>
    <n v="627"/>
    <n v="408"/>
    <n v="1350"/>
    <n v="1826"/>
    <n v="7611"/>
  </r>
  <r>
    <x v="19"/>
    <s v="NBA"/>
    <x v="1"/>
    <s v="BOS"/>
    <b v="1"/>
    <n v="82"/>
    <n v="19705"/>
    <x v="237"/>
    <n v="6415"/>
    <n v="0.443"/>
    <n v="553"/>
    <n v="1599"/>
    <n v="0.34599999999999997"/>
    <n v="2290"/>
    <n v="4816"/>
    <n v="0.47499999999999998"/>
    <n v="1572"/>
    <n v="2095"/>
    <n v="0.75"/>
    <n v="851"/>
    <n v="2440"/>
    <n v="3291"/>
    <n v="1683"/>
    <n v="770"/>
    <n v="331"/>
    <n v="1332"/>
    <n v="1837"/>
    <n v="7811"/>
  </r>
  <r>
    <x v="19"/>
    <s v="NBA"/>
    <x v="3"/>
    <s v="CHI"/>
    <b v="0"/>
    <n v="82"/>
    <n v="19830"/>
    <x v="413"/>
    <n v="6753"/>
    <n v="0.41399999999999998"/>
    <n v="429"/>
    <n v="1256"/>
    <n v="0.34200000000000003"/>
    <n v="2369"/>
    <n v="5497"/>
    <n v="0.43099999999999999"/>
    <n v="1330"/>
    <n v="1834"/>
    <n v="0.72499999999999998"/>
    <n v="1048"/>
    <n v="2519"/>
    <n v="3567"/>
    <n v="1793"/>
    <n v="659"/>
    <n v="396"/>
    <n v="1321"/>
    <n v="1911"/>
    <n v="7355"/>
  </r>
  <r>
    <x v="19"/>
    <s v="NBA"/>
    <x v="5"/>
    <s v="CLE"/>
    <b v="0"/>
    <n v="82"/>
    <n v="19855"/>
    <x v="414"/>
    <n v="6753"/>
    <n v="0.433"/>
    <n v="247"/>
    <n v="786"/>
    <n v="0.314"/>
    <n v="2675"/>
    <n v="5967"/>
    <n v="0.44800000000000001"/>
    <n v="1528"/>
    <n v="2030"/>
    <n v="0.753"/>
    <n v="1118"/>
    <n v="2619"/>
    <n v="3737"/>
    <n v="1808"/>
    <n v="585"/>
    <n v="537"/>
    <n v="1216"/>
    <n v="1743"/>
    <n v="7619"/>
  </r>
  <r>
    <x v="19"/>
    <s v="NBA"/>
    <x v="6"/>
    <s v="DAL"/>
    <b v="1"/>
    <n v="82"/>
    <n v="19805"/>
    <x v="415"/>
    <n v="7230"/>
    <n v="0.45900000000000002"/>
    <n v="507"/>
    <n v="1456"/>
    <n v="0.34799999999999998"/>
    <n v="2815"/>
    <n v="5774"/>
    <n v="0.48799999999999999"/>
    <n v="1475"/>
    <n v="1854"/>
    <n v="0.79600000000000004"/>
    <n v="1174"/>
    <n v="2538"/>
    <n v="3712"/>
    <n v="1963"/>
    <n v="656"/>
    <n v="437"/>
    <n v="1000"/>
    <n v="1609"/>
    <n v="8626"/>
  </r>
  <r>
    <x v="19"/>
    <s v="NBA"/>
    <x v="7"/>
    <s v="DEN"/>
    <b v="1"/>
    <n v="82"/>
    <n v="19730"/>
    <x v="256"/>
    <n v="6763"/>
    <n v="0.443"/>
    <n v="331"/>
    <n v="985"/>
    <n v="0.33600000000000002"/>
    <n v="2662"/>
    <n v="5778"/>
    <n v="0.46100000000000002"/>
    <n v="1655"/>
    <n v="2159"/>
    <n v="0.76700000000000002"/>
    <n v="1083"/>
    <n v="2387"/>
    <n v="3470"/>
    <n v="1794"/>
    <n v="745"/>
    <n v="520"/>
    <n v="1278"/>
    <n v="1804"/>
    <n v="7972"/>
  </r>
  <r>
    <x v="19"/>
    <s v="NBA"/>
    <x v="8"/>
    <s v="DET"/>
    <b v="1"/>
    <n v="82"/>
    <n v="19780"/>
    <x v="416"/>
    <n v="6314"/>
    <n v="0.435"/>
    <n v="333"/>
    <n v="968"/>
    <n v="0.34399999999999997"/>
    <n v="2414"/>
    <n v="5346"/>
    <n v="0.45200000000000001"/>
    <n v="1561"/>
    <n v="2074"/>
    <n v="0.753"/>
    <n v="1014"/>
    <n v="2492"/>
    <n v="3506"/>
    <n v="1702"/>
    <n v="659"/>
    <n v="570"/>
    <n v="1241"/>
    <n v="1664"/>
    <n v="7388"/>
  </r>
  <r>
    <x v="19"/>
    <s v="NBA"/>
    <x v="9"/>
    <s v="GSW"/>
    <b v="0"/>
    <n v="82"/>
    <n v="19855"/>
    <x v="61"/>
    <n v="6511"/>
    <n v="0.442"/>
    <n v="429"/>
    <n v="1283"/>
    <n v="0.33400000000000002"/>
    <n v="2446"/>
    <n v="5228"/>
    <n v="0.46800000000000003"/>
    <n v="1470"/>
    <n v="2028"/>
    <n v="0.72499999999999998"/>
    <n v="1002"/>
    <n v="2533"/>
    <n v="3535"/>
    <n v="1681"/>
    <n v="576"/>
    <n v="389"/>
    <n v="1211"/>
    <n v="1691"/>
    <n v="7649"/>
  </r>
  <r>
    <x v="19"/>
    <s v="NBA"/>
    <x v="10"/>
    <s v="HOU"/>
    <b v="1"/>
    <n v="82"/>
    <n v="19930"/>
    <x v="417"/>
    <n v="6195"/>
    <n v="0.442"/>
    <n v="515"/>
    <n v="1406"/>
    <n v="0.36599999999999999"/>
    <n v="2223"/>
    <n v="4789"/>
    <n v="0.46400000000000002"/>
    <n v="1371"/>
    <n v="1774"/>
    <n v="0.77300000000000002"/>
    <n v="847"/>
    <n v="2647"/>
    <n v="3494"/>
    <n v="1579"/>
    <n v="560"/>
    <n v="443"/>
    <n v="1373"/>
    <n v="1762"/>
    <n v="7362"/>
  </r>
  <r>
    <x v="19"/>
    <s v="NBA"/>
    <x v="11"/>
    <s v="IND"/>
    <b v="1"/>
    <n v="82"/>
    <n v="19805"/>
    <x v="404"/>
    <n v="6322"/>
    <n v="0.435"/>
    <n v="449"/>
    <n v="1281"/>
    <n v="0.35099999999999998"/>
    <n v="2304"/>
    <n v="5041"/>
    <n v="0.45700000000000002"/>
    <n v="1538"/>
    <n v="2014"/>
    <n v="0.76400000000000001"/>
    <n v="965"/>
    <n v="2452"/>
    <n v="3417"/>
    <n v="1774"/>
    <n v="726"/>
    <n v="411"/>
    <n v="1182"/>
    <n v="1709"/>
    <n v="7493"/>
  </r>
  <r>
    <x v="19"/>
    <s v="NBA"/>
    <x v="12"/>
    <s v="LAC"/>
    <b v="0"/>
    <n v="82"/>
    <n v="19805"/>
    <x v="418"/>
    <n v="6579"/>
    <n v="0.42799999999999999"/>
    <n v="329"/>
    <n v="1024"/>
    <n v="0.32100000000000001"/>
    <n v="2488"/>
    <n v="5555"/>
    <n v="0.44800000000000001"/>
    <n v="1808"/>
    <n v="2302"/>
    <n v="0.78500000000000003"/>
    <n v="1149"/>
    <n v="2416"/>
    <n v="3565"/>
    <n v="1653"/>
    <n v="594"/>
    <n v="376"/>
    <n v="1344"/>
    <n v="1816"/>
    <n v="7771"/>
  </r>
  <r>
    <x v="19"/>
    <s v="NBA"/>
    <x v="13"/>
    <s v="LAL"/>
    <b v="1"/>
    <n v="82"/>
    <n v="19855"/>
    <x v="419"/>
    <n v="6676"/>
    <n v="0.45400000000000001"/>
    <n v="365"/>
    <n v="1115"/>
    <n v="0.32700000000000001"/>
    <n v="2663"/>
    <n v="5561"/>
    <n v="0.47899999999999998"/>
    <n v="1631"/>
    <n v="2352"/>
    <n v="0.69299999999999995"/>
    <n v="1001"/>
    <n v="2535"/>
    <n v="3536"/>
    <n v="1948"/>
    <n v="682"/>
    <n v="379"/>
    <n v="1132"/>
    <n v="1732"/>
    <n v="8052"/>
  </r>
  <r>
    <x v="19"/>
    <s v="NBA"/>
    <x v="14"/>
    <s v="MEM"/>
    <b v="1"/>
    <n v="82"/>
    <n v="19880"/>
    <x v="420"/>
    <n v="6657"/>
    <n v="0.44500000000000001"/>
    <n v="447"/>
    <n v="1314"/>
    <n v="0.34"/>
    <n v="2516"/>
    <n v="5343"/>
    <n v="0.47099999999999997"/>
    <n v="1557"/>
    <n v="2143"/>
    <n v="0.72699999999999998"/>
    <n v="1047"/>
    <n v="2381"/>
    <n v="3428"/>
    <n v="1915"/>
    <n v="795"/>
    <n v="565"/>
    <n v="1226"/>
    <n v="1903"/>
    <n v="7930"/>
  </r>
  <r>
    <x v="19"/>
    <s v="NBA"/>
    <x v="15"/>
    <s v="MIA"/>
    <b v="1"/>
    <n v="82"/>
    <n v="19755"/>
    <x v="421"/>
    <n v="6417"/>
    <n v="0.42499999999999999"/>
    <n v="485"/>
    <n v="1357"/>
    <n v="0.35699999999999998"/>
    <n v="2244"/>
    <n v="5060"/>
    <n v="0.443"/>
    <n v="1459"/>
    <n v="1915"/>
    <n v="0.76200000000000001"/>
    <n v="940"/>
    <n v="2459"/>
    <n v="3399"/>
    <n v="1565"/>
    <n v="590"/>
    <n v="313"/>
    <n v="1137"/>
    <n v="1812"/>
    <n v="7402"/>
  </r>
  <r>
    <x v="19"/>
    <s v="NBA"/>
    <x v="16"/>
    <s v="MIL"/>
    <b v="1"/>
    <n v="82"/>
    <n v="19780"/>
    <x v="206"/>
    <n v="6650"/>
    <n v="0.44700000000000001"/>
    <n v="401"/>
    <n v="1145"/>
    <n v="0.35"/>
    <n v="2569"/>
    <n v="5505"/>
    <n v="0.46700000000000003"/>
    <n v="1698"/>
    <n v="2192"/>
    <n v="0.77500000000000002"/>
    <n v="960"/>
    <n v="2502"/>
    <n v="3462"/>
    <n v="1872"/>
    <n v="554"/>
    <n v="383"/>
    <n v="1110"/>
    <n v="1668"/>
    <n v="8039"/>
  </r>
  <r>
    <x v="19"/>
    <s v="NBA"/>
    <x v="17"/>
    <s v="MIN"/>
    <b v="1"/>
    <n v="82"/>
    <n v="19755"/>
    <x v="189"/>
    <n v="6571"/>
    <n v="0.46200000000000002"/>
    <n v="326"/>
    <n v="897"/>
    <n v="0.36299999999999999"/>
    <n v="2707"/>
    <n v="5674"/>
    <n v="0.47699999999999998"/>
    <n v="1361"/>
    <n v="1743"/>
    <n v="0.78100000000000003"/>
    <n v="875"/>
    <n v="2645"/>
    <n v="3520"/>
    <n v="1890"/>
    <n v="561"/>
    <n v="462"/>
    <n v="1043"/>
    <n v="1731"/>
    <n v="7753"/>
  </r>
  <r>
    <x v="19"/>
    <s v="NBA"/>
    <x v="33"/>
    <s v="NJN"/>
    <b v="1"/>
    <n v="82"/>
    <n v="19705"/>
    <x v="325"/>
    <n v="6372"/>
    <n v="0.441"/>
    <n v="377"/>
    <n v="1123"/>
    <n v="0.33600000000000002"/>
    <n v="2436"/>
    <n v="5249"/>
    <n v="0.46400000000000002"/>
    <n v="1398"/>
    <n v="1856"/>
    <n v="0.753"/>
    <n v="862"/>
    <n v="2473"/>
    <n v="3335"/>
    <n v="2009"/>
    <n v="709"/>
    <n v="322"/>
    <n v="1209"/>
    <n v="1722"/>
    <n v="7401"/>
  </r>
  <r>
    <x v="19"/>
    <s v="NBA"/>
    <x v="32"/>
    <s v="NOH"/>
    <b v="1"/>
    <n v="82"/>
    <n v="19830"/>
    <x v="422"/>
    <n v="6605"/>
    <n v="0.42"/>
    <n v="531"/>
    <n v="1666"/>
    <n v="0.31900000000000001"/>
    <n v="2241"/>
    <n v="4939"/>
    <n v="0.45400000000000001"/>
    <n v="1454"/>
    <n v="1937"/>
    <n v="0.751"/>
    <n v="1091"/>
    <n v="2418"/>
    <n v="3509"/>
    <n v="1716"/>
    <n v="708"/>
    <n v="346"/>
    <n v="1228"/>
    <n v="1715"/>
    <n v="7529"/>
  </r>
  <r>
    <x v="19"/>
    <s v="NBA"/>
    <x v="19"/>
    <s v="NYK"/>
    <b v="1"/>
    <n v="82"/>
    <n v="19880"/>
    <x v="423"/>
    <n v="6513"/>
    <n v="0.442"/>
    <n v="406"/>
    <n v="1115"/>
    <n v="0.36399999999999999"/>
    <n v="2475"/>
    <n v="5398"/>
    <n v="0.45900000000000002"/>
    <n v="1374"/>
    <n v="1732"/>
    <n v="0.79300000000000004"/>
    <n v="950"/>
    <n v="2543"/>
    <n v="3493"/>
    <n v="1695"/>
    <n v="608"/>
    <n v="391"/>
    <n v="1289"/>
    <n v="1897"/>
    <n v="7542"/>
  </r>
  <r>
    <x v="19"/>
    <s v="NBA"/>
    <x v="21"/>
    <s v="ORL"/>
    <b v="0"/>
    <n v="82"/>
    <n v="19830"/>
    <x v="424"/>
    <n v="6768"/>
    <n v="0.42899999999999999"/>
    <n v="429"/>
    <n v="1248"/>
    <n v="0.34399999999999997"/>
    <n v="2475"/>
    <n v="5520"/>
    <n v="0.44800000000000001"/>
    <n v="1474"/>
    <n v="2000"/>
    <n v="0.73699999999999999"/>
    <n v="1003"/>
    <n v="2350"/>
    <n v="3353"/>
    <n v="1584"/>
    <n v="547"/>
    <n v="308"/>
    <n v="1123"/>
    <n v="1744"/>
    <n v="7711"/>
  </r>
  <r>
    <x v="19"/>
    <s v="NBA"/>
    <x v="22"/>
    <s v="PHI"/>
    <b v="0"/>
    <n v="82"/>
    <n v="19855"/>
    <x v="425"/>
    <n v="6260"/>
    <n v="0.42799999999999999"/>
    <n v="339"/>
    <n v="992"/>
    <n v="0.34200000000000003"/>
    <n v="2343"/>
    <n v="5268"/>
    <n v="0.44500000000000001"/>
    <n v="1512"/>
    <n v="2009"/>
    <n v="0.753"/>
    <n v="941"/>
    <n v="2408"/>
    <n v="3349"/>
    <n v="1640"/>
    <n v="654"/>
    <n v="358"/>
    <n v="1307"/>
    <n v="1701"/>
    <n v="7215"/>
  </r>
  <r>
    <x v="19"/>
    <s v="NBA"/>
    <x v="23"/>
    <s v="PHO"/>
    <b v="0"/>
    <n v="82"/>
    <n v="19730"/>
    <x v="63"/>
    <n v="6671"/>
    <n v="0.443"/>
    <n v="415"/>
    <n v="1202"/>
    <n v="0.34499999999999997"/>
    <n v="2543"/>
    <n v="5469"/>
    <n v="0.46500000000000002"/>
    <n v="1392"/>
    <n v="1865"/>
    <n v="0.746"/>
    <n v="924"/>
    <n v="2406"/>
    <n v="3330"/>
    <n v="1586"/>
    <n v="734"/>
    <n v="383"/>
    <n v="1249"/>
    <n v="1862"/>
    <n v="7723"/>
  </r>
  <r>
    <x v="19"/>
    <s v="NBA"/>
    <x v="24"/>
    <s v="POR"/>
    <b v="0"/>
    <n v="82"/>
    <n v="19980"/>
    <x v="426"/>
    <n v="6467"/>
    <n v="0.44800000000000001"/>
    <n v="381"/>
    <n v="1102"/>
    <n v="0.34599999999999997"/>
    <n v="2517"/>
    <n v="5365"/>
    <n v="0.46899999999999997"/>
    <n v="1263"/>
    <n v="1728"/>
    <n v="0.73099999999999998"/>
    <n v="1040"/>
    <n v="2376"/>
    <n v="3416"/>
    <n v="1768"/>
    <n v="613"/>
    <n v="443"/>
    <n v="1213"/>
    <n v="1554"/>
    <n v="7440"/>
  </r>
  <r>
    <x v="19"/>
    <s v="NBA"/>
    <x v="25"/>
    <s v="SAC"/>
    <b v="1"/>
    <n v="82"/>
    <n v="19780"/>
    <x v="370"/>
    <n v="6711"/>
    <n v="0.46200000000000002"/>
    <n v="601"/>
    <n v="1498"/>
    <n v="0.40100000000000002"/>
    <n v="2502"/>
    <n v="5213"/>
    <n v="0.48"/>
    <n v="1626"/>
    <n v="2044"/>
    <n v="0.79500000000000004"/>
    <n v="888"/>
    <n v="2492"/>
    <n v="3380"/>
    <n v="2152"/>
    <n v="710"/>
    <n v="325"/>
    <n v="1137"/>
    <n v="1586"/>
    <n v="8433"/>
  </r>
  <r>
    <x v="19"/>
    <s v="NBA"/>
    <x v="26"/>
    <s v="SAS"/>
    <b v="1"/>
    <n v="82"/>
    <n v="19755"/>
    <x v="427"/>
    <n v="6434"/>
    <n v="0.442"/>
    <n v="408"/>
    <n v="1140"/>
    <n v="0.35799999999999998"/>
    <n v="2434"/>
    <n v="5294"/>
    <n v="0.46"/>
    <n v="1409"/>
    <n v="2069"/>
    <n v="0.68100000000000005"/>
    <n v="1029"/>
    <n v="2669"/>
    <n v="3698"/>
    <n v="1676"/>
    <n v="661"/>
    <n v="537"/>
    <n v="1203"/>
    <n v="1667"/>
    <n v="7501"/>
  </r>
  <r>
    <x v="19"/>
    <s v="NBA"/>
    <x v="34"/>
    <s v="SEA"/>
    <b v="0"/>
    <n v="82"/>
    <n v="19805"/>
    <x v="383"/>
    <n v="6590"/>
    <n v="0.44600000000000001"/>
    <n v="723"/>
    <n v="1936"/>
    <n v="0.373"/>
    <n v="2216"/>
    <n v="4654"/>
    <n v="0.47599999999999998"/>
    <n v="1363"/>
    <n v="1782"/>
    <n v="0.76500000000000001"/>
    <n v="907"/>
    <n v="2318"/>
    <n v="3225"/>
    <n v="1782"/>
    <n v="661"/>
    <n v="387"/>
    <n v="1188"/>
    <n v="1784"/>
    <n v="7964"/>
  </r>
  <r>
    <x v="19"/>
    <s v="NBA"/>
    <x v="27"/>
    <s v="TOR"/>
    <b v="0"/>
    <n v="82"/>
    <n v="19980"/>
    <x v="428"/>
    <n v="6348"/>
    <n v="0.41799999999999998"/>
    <n v="461"/>
    <n v="1294"/>
    <n v="0.35599999999999998"/>
    <n v="2193"/>
    <n v="5054"/>
    <n v="0.434"/>
    <n v="1237"/>
    <n v="1650"/>
    <n v="0.75"/>
    <n v="830"/>
    <n v="2419"/>
    <n v="3249"/>
    <n v="1574"/>
    <n v="604"/>
    <n v="402"/>
    <n v="1164"/>
    <n v="1748"/>
    <n v="7006"/>
  </r>
  <r>
    <x v="19"/>
    <s v="NBA"/>
    <x v="28"/>
    <s v="UTA"/>
    <b v="0"/>
    <n v="82"/>
    <n v="19780"/>
    <x v="429"/>
    <n v="6172"/>
    <n v="0.436"/>
    <n v="252"/>
    <n v="786"/>
    <n v="0.32100000000000001"/>
    <n v="2438"/>
    <n v="5386"/>
    <n v="0.45300000000000001"/>
    <n v="1639"/>
    <n v="2196"/>
    <n v="0.746"/>
    <n v="1103"/>
    <n v="2272"/>
    <n v="3375"/>
    <n v="1671"/>
    <n v="583"/>
    <n v="494"/>
    <n v="1365"/>
    <n v="2096"/>
    <n v="7271"/>
  </r>
  <r>
    <x v="19"/>
    <s v="NBA"/>
    <x v="29"/>
    <s v="WAS"/>
    <b v="0"/>
    <n v="82"/>
    <n v="19830"/>
    <x v="430"/>
    <n v="6556"/>
    <n v="0.42099999999999999"/>
    <n v="433"/>
    <n v="1269"/>
    <n v="0.34100000000000003"/>
    <n v="2325"/>
    <n v="5287"/>
    <n v="0.44"/>
    <n v="1579"/>
    <n v="2211"/>
    <n v="0.71399999999999997"/>
    <n v="1115"/>
    <n v="2392"/>
    <n v="3507"/>
    <n v="1537"/>
    <n v="733"/>
    <n v="406"/>
    <n v="1439"/>
    <n v="1712"/>
    <n v="7528"/>
  </r>
  <r>
    <x v="19"/>
    <s v="NBA"/>
    <x v="30"/>
    <s v="NA"/>
    <b v="0"/>
    <n v="82"/>
    <n v="19820"/>
    <x v="106"/>
    <n v="6545"/>
    <n v="0.439"/>
    <n v="425"/>
    <n v="1224"/>
    <n v="0.34699999999999998"/>
    <n v="2446"/>
    <n v="5321"/>
    <n v="0.46"/>
    <n v="1492"/>
    <n v="1985"/>
    <n v="0.752"/>
    <n v="991"/>
    <n v="2469"/>
    <n v="3461"/>
    <n v="1747"/>
    <n v="650"/>
    <n v="415"/>
    <n v="1228"/>
    <n v="1759"/>
    <n v="7659"/>
  </r>
  <r>
    <x v="20"/>
    <s v="NBA"/>
    <x v="0"/>
    <s v="ATL"/>
    <b v="0"/>
    <n v="82"/>
    <n v="19905"/>
    <x v="83"/>
    <n v="6434"/>
    <n v="0.44400000000000001"/>
    <n v="402"/>
    <n v="1141"/>
    <n v="0.35199999999999998"/>
    <n v="2457"/>
    <n v="5293"/>
    <n v="0.46400000000000002"/>
    <n v="1594"/>
    <n v="2011"/>
    <n v="0.79300000000000004"/>
    <n v="937"/>
    <n v="2558"/>
    <n v="3495"/>
    <n v="1679"/>
    <n v="611"/>
    <n v="473"/>
    <n v="1367"/>
    <n v="1783"/>
    <n v="7714"/>
  </r>
  <r>
    <x v="20"/>
    <s v="NBA"/>
    <x v="1"/>
    <s v="BOS"/>
    <b v="1"/>
    <n v="82"/>
    <n v="19830"/>
    <x v="431"/>
    <n v="6509"/>
    <n v="0.41499999999999998"/>
    <n v="719"/>
    <n v="2155"/>
    <n v="0.33400000000000002"/>
    <n v="1981"/>
    <n v="4354"/>
    <n v="0.45500000000000002"/>
    <n v="1480"/>
    <n v="1994"/>
    <n v="0.74199999999999999"/>
    <n v="849"/>
    <n v="2471"/>
    <n v="3320"/>
    <n v="1575"/>
    <n v="720"/>
    <n v="303"/>
    <n v="1147"/>
    <n v="1758"/>
    <n v="7599"/>
  </r>
  <r>
    <x v="20"/>
    <s v="NBA"/>
    <x v="3"/>
    <s v="CHI"/>
    <b v="0"/>
    <n v="82"/>
    <n v="19930"/>
    <x v="432"/>
    <n v="6714"/>
    <n v="0.44500000000000001"/>
    <n v="349"/>
    <n v="997"/>
    <n v="0.35"/>
    <n v="2642"/>
    <n v="5717"/>
    <n v="0.46200000000000002"/>
    <n v="1455"/>
    <n v="2014"/>
    <n v="0.72199999999999998"/>
    <n v="985"/>
    <n v="2541"/>
    <n v="3526"/>
    <n v="1782"/>
    <n v="605"/>
    <n v="461"/>
    <n v="1388"/>
    <n v="2028"/>
    <n v="7786"/>
  </r>
  <r>
    <x v="20"/>
    <s v="NBA"/>
    <x v="5"/>
    <s v="CLE"/>
    <b v="0"/>
    <n v="82"/>
    <n v="19830"/>
    <x v="433"/>
    <n v="6746"/>
    <n v="0.42199999999999999"/>
    <n v="293"/>
    <n v="896"/>
    <n v="0.32700000000000001"/>
    <n v="2557"/>
    <n v="5850"/>
    <n v="0.437"/>
    <n v="1502"/>
    <n v="2012"/>
    <n v="0.747"/>
    <n v="1118"/>
    <n v="2542"/>
    <n v="3660"/>
    <n v="1712"/>
    <n v="636"/>
    <n v="521"/>
    <n v="1501"/>
    <n v="1864"/>
    <n v="7495"/>
  </r>
  <r>
    <x v="20"/>
    <s v="NBA"/>
    <x v="6"/>
    <s v="DAL"/>
    <b v="1"/>
    <n v="82"/>
    <n v="19780"/>
    <x v="51"/>
    <n v="6982"/>
    <n v="0.45300000000000001"/>
    <n v="636"/>
    <n v="1668"/>
    <n v="0.38100000000000001"/>
    <n v="2525"/>
    <n v="5314"/>
    <n v="0.47499999999999998"/>
    <n v="1486"/>
    <n v="1793"/>
    <n v="0.82899999999999996"/>
    <n v="912"/>
    <n v="2544"/>
    <n v="3456"/>
    <n v="1837"/>
    <n v="665"/>
    <n v="449"/>
    <n v="949"/>
    <n v="1730"/>
    <n v="8444"/>
  </r>
  <r>
    <x v="20"/>
    <s v="NBA"/>
    <x v="7"/>
    <s v="DEN"/>
    <b v="0"/>
    <n v="82"/>
    <n v="19730"/>
    <x v="434"/>
    <n v="6544"/>
    <n v="0.41099999999999998"/>
    <n v="229"/>
    <n v="824"/>
    <n v="0.27800000000000002"/>
    <n v="2460"/>
    <n v="5720"/>
    <n v="0.43"/>
    <n v="1294"/>
    <n v="1850"/>
    <n v="0.69899999999999995"/>
    <n v="1112"/>
    <n v="2363"/>
    <n v="3475"/>
    <n v="1737"/>
    <n v="712"/>
    <n v="422"/>
    <n v="1514"/>
    <n v="2056"/>
    <n v="6901"/>
  </r>
  <r>
    <x v="20"/>
    <s v="NBA"/>
    <x v="8"/>
    <s v="DET"/>
    <b v="1"/>
    <n v="82"/>
    <n v="19905"/>
    <x v="431"/>
    <n v="6277"/>
    <n v="0.43"/>
    <n v="533"/>
    <n v="1488"/>
    <n v="0.35799999999999998"/>
    <n v="2167"/>
    <n v="4789"/>
    <n v="0.45200000000000001"/>
    <n v="1559"/>
    <n v="2021"/>
    <n v="0.77100000000000002"/>
    <n v="883"/>
    <n v="2445"/>
    <n v="3328"/>
    <n v="1620"/>
    <n v="556"/>
    <n v="468"/>
    <n v="1104"/>
    <n v="1748"/>
    <n v="7492"/>
  </r>
  <r>
    <x v="20"/>
    <s v="NBA"/>
    <x v="9"/>
    <s v="GSW"/>
    <b v="0"/>
    <n v="82"/>
    <n v="19755"/>
    <x v="233"/>
    <n v="6941"/>
    <n v="0.441"/>
    <n v="425"/>
    <n v="1235"/>
    <n v="0.34399999999999997"/>
    <n v="2636"/>
    <n v="5706"/>
    <n v="0.46200000000000002"/>
    <n v="1853"/>
    <n v="2382"/>
    <n v="0.77800000000000002"/>
    <n v="1284"/>
    <n v="2546"/>
    <n v="3830"/>
    <n v="1712"/>
    <n v="594"/>
    <n v="506"/>
    <n v="1295"/>
    <n v="1786"/>
    <n v="8400"/>
  </r>
  <r>
    <x v="20"/>
    <s v="NBA"/>
    <x v="10"/>
    <s v="HOU"/>
    <b v="0"/>
    <n v="82"/>
    <n v="19930"/>
    <x v="435"/>
    <n v="6461"/>
    <n v="0.44"/>
    <n v="439"/>
    <n v="1267"/>
    <n v="0.34599999999999997"/>
    <n v="2401"/>
    <n v="5194"/>
    <n v="0.46200000000000002"/>
    <n v="1569"/>
    <n v="2044"/>
    <n v="0.76800000000000002"/>
    <n v="1024"/>
    <n v="2564"/>
    <n v="3588"/>
    <n v="1506"/>
    <n v="594"/>
    <n v="493"/>
    <n v="1276"/>
    <n v="1602"/>
    <n v="7688"/>
  </r>
  <r>
    <x v="20"/>
    <s v="NBA"/>
    <x v="11"/>
    <s v="IND"/>
    <b v="1"/>
    <n v="82"/>
    <n v="19905"/>
    <x v="343"/>
    <n v="6608"/>
    <n v="0.441"/>
    <n v="379"/>
    <n v="1119"/>
    <n v="0.33900000000000002"/>
    <n v="2532"/>
    <n v="5489"/>
    <n v="0.46100000000000002"/>
    <n v="1739"/>
    <n v="2271"/>
    <n v="0.76600000000000001"/>
    <n v="1004"/>
    <n v="2622"/>
    <n v="3626"/>
    <n v="1910"/>
    <n v="696"/>
    <n v="443"/>
    <n v="1210"/>
    <n v="1811"/>
    <n v="7940"/>
  </r>
  <r>
    <x v="20"/>
    <s v="NBA"/>
    <x v="12"/>
    <s v="LAC"/>
    <b v="0"/>
    <n v="82"/>
    <n v="19755"/>
    <x v="436"/>
    <n v="6490"/>
    <n v="0.437"/>
    <n v="390"/>
    <n v="1178"/>
    <n v="0.33100000000000002"/>
    <n v="2445"/>
    <n v="5312"/>
    <n v="0.46"/>
    <n v="1633"/>
    <n v="2177"/>
    <n v="0.75"/>
    <n v="1008"/>
    <n v="2462"/>
    <n v="3470"/>
    <n v="1605"/>
    <n v="574"/>
    <n v="461"/>
    <n v="1291"/>
    <n v="1784"/>
    <n v="7693"/>
  </r>
  <r>
    <x v="20"/>
    <s v="NBA"/>
    <x v="13"/>
    <s v="LAL"/>
    <b v="1"/>
    <n v="82"/>
    <n v="19930"/>
    <x v="334"/>
    <n v="6856"/>
    <n v="0.45100000000000001"/>
    <n v="486"/>
    <n v="1367"/>
    <n v="0.35599999999999998"/>
    <n v="2605"/>
    <n v="5489"/>
    <n v="0.47499999999999998"/>
    <n v="1562"/>
    <n v="2129"/>
    <n v="0.73399999999999999"/>
    <n v="1078"/>
    <n v="2554"/>
    <n v="3632"/>
    <n v="1909"/>
    <n v="639"/>
    <n v="470"/>
    <n v="1192"/>
    <n v="1874"/>
    <n v="8230"/>
  </r>
  <r>
    <x v="20"/>
    <s v="NBA"/>
    <x v="14"/>
    <s v="MEM"/>
    <b v="0"/>
    <n v="82"/>
    <n v="19930"/>
    <x v="437"/>
    <n v="6743"/>
    <n v="0.45200000000000001"/>
    <n v="467"/>
    <n v="1279"/>
    <n v="0.36499999999999999"/>
    <n v="2582"/>
    <n v="5464"/>
    <n v="0.47299999999999998"/>
    <n v="1430"/>
    <n v="1936"/>
    <n v="0.73899999999999999"/>
    <n v="943"/>
    <n v="2466"/>
    <n v="3409"/>
    <n v="1892"/>
    <n v="651"/>
    <n v="500"/>
    <n v="1262"/>
    <n v="1678"/>
    <n v="7995"/>
  </r>
  <r>
    <x v="20"/>
    <s v="NBA"/>
    <x v="15"/>
    <s v="MIA"/>
    <b v="0"/>
    <n v="82"/>
    <n v="19830"/>
    <x v="438"/>
    <n v="6517"/>
    <n v="0.41199999999999998"/>
    <n v="348"/>
    <n v="1100"/>
    <n v="0.316"/>
    <n v="2340"/>
    <n v="5417"/>
    <n v="0.432"/>
    <n v="1292"/>
    <n v="1689"/>
    <n v="0.76500000000000001"/>
    <n v="948"/>
    <n v="2464"/>
    <n v="3412"/>
    <n v="1501"/>
    <n v="592"/>
    <n v="324"/>
    <n v="1167"/>
    <n v="1856"/>
    <n v="7016"/>
  </r>
  <r>
    <x v="20"/>
    <s v="NBA"/>
    <x v="16"/>
    <s v="MIL"/>
    <b v="1"/>
    <n v="82"/>
    <n v="19905"/>
    <x v="403"/>
    <n v="6670"/>
    <n v="0.45700000000000002"/>
    <n v="585"/>
    <n v="1526"/>
    <n v="0.38300000000000001"/>
    <n v="2460"/>
    <n v="5144"/>
    <n v="0.47799999999999998"/>
    <n v="1483"/>
    <n v="1911"/>
    <n v="0.77600000000000002"/>
    <n v="876"/>
    <n v="2367"/>
    <n v="3243"/>
    <n v="1823"/>
    <n v="622"/>
    <n v="344"/>
    <n v="1044"/>
    <n v="1820"/>
    <n v="8158"/>
  </r>
  <r>
    <x v="20"/>
    <s v="NBA"/>
    <x v="17"/>
    <s v="MIN"/>
    <b v="1"/>
    <n v="82"/>
    <n v="19805"/>
    <x v="246"/>
    <n v="6809"/>
    <n v="0.46600000000000003"/>
    <n v="296"/>
    <n v="804"/>
    <n v="0.36799999999999999"/>
    <n v="2876"/>
    <n v="6005"/>
    <n v="0.47899999999999998"/>
    <n v="1406"/>
    <n v="1826"/>
    <n v="0.77"/>
    <n v="959"/>
    <n v="2614"/>
    <n v="3573"/>
    <n v="2070"/>
    <n v="553"/>
    <n v="433"/>
    <n v="1124"/>
    <n v="1704"/>
    <n v="8046"/>
  </r>
  <r>
    <x v="20"/>
    <s v="NBA"/>
    <x v="33"/>
    <s v="NJN"/>
    <b v="1"/>
    <n v="82"/>
    <n v="19755"/>
    <x v="368"/>
    <n v="6585"/>
    <n v="0.441"/>
    <n v="346"/>
    <n v="1041"/>
    <n v="0.33200000000000002"/>
    <n v="2560"/>
    <n v="5544"/>
    <n v="0.46200000000000002"/>
    <n v="1662"/>
    <n v="2195"/>
    <n v="0.75700000000000001"/>
    <n v="991"/>
    <n v="2528"/>
    <n v="3519"/>
    <n v="1887"/>
    <n v="717"/>
    <n v="374"/>
    <n v="1212"/>
    <n v="1772"/>
    <n v="7820"/>
  </r>
  <r>
    <x v="20"/>
    <s v="NBA"/>
    <x v="32"/>
    <s v="NOH"/>
    <b v="1"/>
    <n v="82"/>
    <n v="19905"/>
    <x v="439"/>
    <n v="6695"/>
    <n v="0.435"/>
    <n v="404"/>
    <n v="1075"/>
    <n v="0.376"/>
    <n v="2510"/>
    <n v="5620"/>
    <n v="0.44700000000000001"/>
    <n v="1467"/>
    <n v="1910"/>
    <n v="0.76800000000000002"/>
    <n v="1097"/>
    <n v="2475"/>
    <n v="3572"/>
    <n v="1807"/>
    <n v="656"/>
    <n v="394"/>
    <n v="1212"/>
    <n v="1769"/>
    <n v="7699"/>
  </r>
  <r>
    <x v="20"/>
    <s v="NBA"/>
    <x v="19"/>
    <s v="NYK"/>
    <b v="0"/>
    <n v="82"/>
    <n v="19855"/>
    <x v="86"/>
    <n v="6725"/>
    <n v="0.441"/>
    <n v="606"/>
    <n v="1582"/>
    <n v="0.38300000000000001"/>
    <n v="2361"/>
    <n v="5143"/>
    <n v="0.45900000000000002"/>
    <n v="1320"/>
    <n v="1620"/>
    <n v="0.81499999999999995"/>
    <n v="842"/>
    <n v="2376"/>
    <n v="3218"/>
    <n v="1800"/>
    <n v="579"/>
    <n v="255"/>
    <n v="1149"/>
    <n v="1888"/>
    <n v="7860"/>
  </r>
  <r>
    <x v="20"/>
    <s v="NBA"/>
    <x v="21"/>
    <s v="ORL"/>
    <b v="1"/>
    <n v="82"/>
    <n v="19805"/>
    <x v="440"/>
    <n v="6763"/>
    <n v="0.436"/>
    <n v="568"/>
    <n v="1590"/>
    <n v="0.35699999999999998"/>
    <n v="2379"/>
    <n v="5173"/>
    <n v="0.46"/>
    <n v="1616"/>
    <n v="2079"/>
    <n v="0.77700000000000002"/>
    <n v="958"/>
    <n v="2392"/>
    <n v="3350"/>
    <n v="1676"/>
    <n v="696"/>
    <n v="300"/>
    <n v="1177"/>
    <n v="1888"/>
    <n v="8078"/>
  </r>
  <r>
    <x v="20"/>
    <s v="NBA"/>
    <x v="22"/>
    <s v="PHI"/>
    <b v="1"/>
    <n v="82"/>
    <n v="19855"/>
    <x v="353"/>
    <n v="6640"/>
    <n v="0.44800000000000001"/>
    <n v="245"/>
    <n v="787"/>
    <n v="0.311"/>
    <n v="2730"/>
    <n v="5853"/>
    <n v="0.46600000000000003"/>
    <n v="1746"/>
    <n v="2253"/>
    <n v="0.77500000000000002"/>
    <n v="1042"/>
    <n v="2415"/>
    <n v="3457"/>
    <n v="1771"/>
    <n v="844"/>
    <n v="284"/>
    <n v="1212"/>
    <n v="1804"/>
    <n v="7941"/>
  </r>
  <r>
    <x v="20"/>
    <s v="NBA"/>
    <x v="23"/>
    <s v="PHO"/>
    <b v="1"/>
    <n v="82"/>
    <n v="19805"/>
    <x v="328"/>
    <n v="6776"/>
    <n v="0.443"/>
    <n v="394"/>
    <n v="1149"/>
    <n v="0.34300000000000003"/>
    <n v="2611"/>
    <n v="5627"/>
    <n v="0.46400000000000002"/>
    <n v="1430"/>
    <n v="1928"/>
    <n v="0.74199999999999999"/>
    <n v="1049"/>
    <n v="2440"/>
    <n v="3489"/>
    <n v="1719"/>
    <n v="665"/>
    <n v="404"/>
    <n v="1208"/>
    <n v="1801"/>
    <n v="7834"/>
  </r>
  <r>
    <x v="20"/>
    <s v="NBA"/>
    <x v="24"/>
    <s v="POR"/>
    <b v="1"/>
    <n v="82"/>
    <n v="19855"/>
    <x v="355"/>
    <n v="6491"/>
    <n v="0.46"/>
    <n v="379"/>
    <n v="1150"/>
    <n v="0.33"/>
    <n v="2608"/>
    <n v="5341"/>
    <n v="0.48799999999999999"/>
    <n v="1450"/>
    <n v="1947"/>
    <n v="0.745"/>
    <n v="992"/>
    <n v="2378"/>
    <n v="3370"/>
    <n v="1860"/>
    <n v="725"/>
    <n v="316"/>
    <n v="1248"/>
    <n v="1634"/>
    <n v="7803"/>
  </r>
  <r>
    <x v="20"/>
    <s v="NBA"/>
    <x v="25"/>
    <s v="SAC"/>
    <b v="1"/>
    <n v="82"/>
    <n v="19830"/>
    <x v="179"/>
    <n v="6990"/>
    <n v="0.46400000000000002"/>
    <n v="491"/>
    <n v="1288"/>
    <n v="0.38100000000000001"/>
    <n v="2751"/>
    <n v="5702"/>
    <n v="0.48199999999999998"/>
    <n v="1367"/>
    <n v="1832"/>
    <n v="0.746"/>
    <n v="900"/>
    <n v="2751"/>
    <n v="3651"/>
    <n v="2034"/>
    <n v="736"/>
    <n v="457"/>
    <n v="1192"/>
    <n v="1666"/>
    <n v="8342"/>
  </r>
  <r>
    <x v="20"/>
    <s v="NBA"/>
    <x v="26"/>
    <s v="SAS"/>
    <b v="1"/>
    <n v="82"/>
    <n v="19830"/>
    <x v="88"/>
    <n v="6297"/>
    <n v="0.46200000000000002"/>
    <n v="449"/>
    <n v="1270"/>
    <n v="0.35399999999999998"/>
    <n v="2459"/>
    <n v="5027"/>
    <n v="0.48899999999999999"/>
    <n v="1591"/>
    <n v="2194"/>
    <n v="0.72499999999999998"/>
    <n v="939"/>
    <n v="2556"/>
    <n v="3495"/>
    <n v="1636"/>
    <n v="629"/>
    <n v="529"/>
    <n v="1295"/>
    <n v="1672"/>
    <n v="7856"/>
  </r>
  <r>
    <x v="20"/>
    <s v="NBA"/>
    <x v="34"/>
    <s v="SEA"/>
    <b v="0"/>
    <n v="82"/>
    <n v="19855"/>
    <x v="441"/>
    <n v="6599"/>
    <n v="0.437"/>
    <n v="456"/>
    <n v="1291"/>
    <n v="0.35299999999999998"/>
    <n v="2431"/>
    <n v="5308"/>
    <n v="0.45800000000000002"/>
    <n v="1325"/>
    <n v="1780"/>
    <n v="0.74399999999999999"/>
    <n v="963"/>
    <n v="2385"/>
    <n v="3348"/>
    <n v="1775"/>
    <n v="679"/>
    <n v="295"/>
    <n v="1085"/>
    <n v="1712"/>
    <n v="7555"/>
  </r>
  <r>
    <x v="20"/>
    <s v="NBA"/>
    <x v="27"/>
    <s v="TOR"/>
    <b v="0"/>
    <n v="82"/>
    <n v="19805"/>
    <x v="442"/>
    <n v="6664"/>
    <n v="0.42699999999999999"/>
    <n v="409"/>
    <n v="1193"/>
    <n v="0.34300000000000003"/>
    <n v="2438"/>
    <n v="5471"/>
    <n v="0.44600000000000001"/>
    <n v="1350"/>
    <n v="1879"/>
    <n v="0.71799999999999997"/>
    <n v="1023"/>
    <n v="2355"/>
    <n v="3378"/>
    <n v="1583"/>
    <n v="609"/>
    <n v="392"/>
    <n v="1181"/>
    <n v="1761"/>
    <n v="7453"/>
  </r>
  <r>
    <x v="20"/>
    <s v="NBA"/>
    <x v="28"/>
    <s v="UTA"/>
    <b v="1"/>
    <n v="82"/>
    <n v="19780"/>
    <x v="443"/>
    <n v="6189"/>
    <n v="0.46800000000000003"/>
    <n v="224"/>
    <n v="641"/>
    <n v="0.34899999999999998"/>
    <n v="2670"/>
    <n v="5548"/>
    <n v="0.48099999999999998"/>
    <n v="1750"/>
    <n v="2349"/>
    <n v="0.745"/>
    <n v="1021"/>
    <n v="2381"/>
    <n v="3402"/>
    <n v="2103"/>
    <n v="708"/>
    <n v="467"/>
    <n v="1374"/>
    <n v="1837"/>
    <n v="7762"/>
  </r>
  <r>
    <x v="20"/>
    <s v="NBA"/>
    <x v="29"/>
    <s v="WAS"/>
    <b v="0"/>
    <n v="82"/>
    <n v="19830"/>
    <x v="444"/>
    <n v="6394"/>
    <n v="0.44"/>
    <n v="253"/>
    <n v="811"/>
    <n v="0.312"/>
    <n v="2563"/>
    <n v="5583"/>
    <n v="0.45900000000000002"/>
    <n v="1617"/>
    <n v="2077"/>
    <n v="0.77900000000000003"/>
    <n v="917"/>
    <n v="2395"/>
    <n v="3312"/>
    <n v="1612"/>
    <n v="621"/>
    <n v="390"/>
    <n v="1095"/>
    <n v="1644"/>
    <n v="7502"/>
  </r>
  <r>
    <x v="20"/>
    <s v="NBA"/>
    <x v="30"/>
    <s v="NA"/>
    <b v="0"/>
    <n v="82"/>
    <n v="19842"/>
    <x v="346"/>
    <n v="6624"/>
    <n v="0.442"/>
    <n v="421"/>
    <n v="1204"/>
    <n v="0.34899999999999998"/>
    <n v="2508"/>
    <n v="5421"/>
    <n v="0.46300000000000002"/>
    <n v="1518"/>
    <n v="2004"/>
    <n v="0.75800000000000001"/>
    <n v="988"/>
    <n v="2481"/>
    <n v="3469"/>
    <n v="1763"/>
    <n v="651"/>
    <n v="411"/>
    <n v="1223"/>
    <n v="1784"/>
    <n v="7797"/>
  </r>
  <r>
    <x v="21"/>
    <s v="NBA"/>
    <x v="0"/>
    <s v="ATL"/>
    <b v="0"/>
    <n v="82"/>
    <n v="19780"/>
    <x v="445"/>
    <n v="6610"/>
    <n v="0.439"/>
    <n v="423"/>
    <n v="1194"/>
    <n v="0.35399999999999998"/>
    <n v="2478"/>
    <n v="5416"/>
    <n v="0.45800000000000002"/>
    <n v="1486"/>
    <n v="1942"/>
    <n v="0.76500000000000001"/>
    <n v="955"/>
    <n v="2445"/>
    <n v="3400"/>
    <n v="1656"/>
    <n v="667"/>
    <n v="350"/>
    <n v="1275"/>
    <n v="1702"/>
    <n v="7711"/>
  </r>
  <r>
    <x v="21"/>
    <s v="NBA"/>
    <x v="1"/>
    <s v="BOS"/>
    <b v="1"/>
    <n v="82"/>
    <n v="19830"/>
    <x v="446"/>
    <n v="6731"/>
    <n v="0.42399999999999999"/>
    <n v="699"/>
    <n v="1946"/>
    <n v="0.35899999999999999"/>
    <n v="2153"/>
    <n v="4785"/>
    <n v="0.45"/>
    <n v="1498"/>
    <n v="1960"/>
    <n v="0.76400000000000001"/>
    <n v="891"/>
    <n v="2570"/>
    <n v="3461"/>
    <n v="1722"/>
    <n v="793"/>
    <n v="292"/>
    <n v="1114"/>
    <n v="1776"/>
    <n v="7901"/>
  </r>
  <r>
    <x v="21"/>
    <s v="NBA"/>
    <x v="4"/>
    <s v="CHH"/>
    <b v="1"/>
    <n v="82"/>
    <n v="19755"/>
    <x v="447"/>
    <n v="6580"/>
    <n v="0.44"/>
    <n v="346"/>
    <n v="994"/>
    <n v="0.34799999999999998"/>
    <n v="2547"/>
    <n v="5586"/>
    <n v="0.45600000000000002"/>
    <n v="1568"/>
    <n v="2105"/>
    <n v="0.745"/>
    <n v="1059"/>
    <n v="2505"/>
    <n v="3564"/>
    <n v="1759"/>
    <n v="653"/>
    <n v="456"/>
    <n v="1150"/>
    <n v="1747"/>
    <n v="7700"/>
  </r>
  <r>
    <x v="21"/>
    <s v="NBA"/>
    <x v="3"/>
    <s v="CHI"/>
    <b v="0"/>
    <n v="82"/>
    <n v="19805"/>
    <x v="448"/>
    <n v="6491"/>
    <n v="0.433"/>
    <n v="300"/>
    <n v="868"/>
    <n v="0.34599999999999997"/>
    <n v="2511"/>
    <n v="5623"/>
    <n v="0.44700000000000001"/>
    <n v="1413"/>
    <n v="1958"/>
    <n v="0.72199999999999998"/>
    <n v="924"/>
    <n v="2359"/>
    <n v="3283"/>
    <n v="1817"/>
    <n v="633"/>
    <n v="361"/>
    <n v="1252"/>
    <n v="1834"/>
    <n v="7335"/>
  </r>
  <r>
    <x v="21"/>
    <s v="NBA"/>
    <x v="5"/>
    <s v="CLE"/>
    <b v="0"/>
    <n v="82"/>
    <n v="19855"/>
    <x v="380"/>
    <n v="6582"/>
    <n v="0.44800000000000001"/>
    <n v="387"/>
    <n v="1026"/>
    <n v="0.377"/>
    <n v="2561"/>
    <n v="5556"/>
    <n v="0.46100000000000002"/>
    <n v="1529"/>
    <n v="1980"/>
    <n v="0.77200000000000002"/>
    <n v="968"/>
    <n v="2483"/>
    <n v="3451"/>
    <n v="1891"/>
    <n v="572"/>
    <n v="470"/>
    <n v="1196"/>
    <n v="1752"/>
    <n v="7812"/>
  </r>
  <r>
    <x v="21"/>
    <s v="NBA"/>
    <x v="6"/>
    <s v="DAL"/>
    <b v="1"/>
    <n v="82"/>
    <n v="19880"/>
    <x v="303"/>
    <n v="6930"/>
    <n v="0.46200000000000002"/>
    <n v="621"/>
    <n v="1645"/>
    <n v="0.378"/>
    <n v="2579"/>
    <n v="5285"/>
    <n v="0.48799999999999999"/>
    <n v="1608"/>
    <n v="1994"/>
    <n v="0.80600000000000005"/>
    <n v="918"/>
    <n v="2568"/>
    <n v="3486"/>
    <n v="1811"/>
    <n v="581"/>
    <n v="392"/>
    <n v="992"/>
    <n v="1842"/>
    <n v="8629"/>
  </r>
  <r>
    <x v="21"/>
    <s v="NBA"/>
    <x v="7"/>
    <s v="DEN"/>
    <b v="0"/>
    <n v="82"/>
    <n v="19805"/>
    <x v="449"/>
    <n v="6870"/>
    <n v="0.42399999999999999"/>
    <n v="423"/>
    <n v="1285"/>
    <n v="0.32900000000000001"/>
    <n v="2492"/>
    <n v="5585"/>
    <n v="0.44600000000000001"/>
    <n v="1306"/>
    <n v="1756"/>
    <n v="0.74399999999999999"/>
    <n v="1117"/>
    <n v="2310"/>
    <n v="3427"/>
    <n v="1817"/>
    <n v="613"/>
    <n v="462"/>
    <n v="1205"/>
    <n v="1873"/>
    <n v="7559"/>
  </r>
  <r>
    <x v="21"/>
    <s v="NBA"/>
    <x v="8"/>
    <s v="DET"/>
    <b v="1"/>
    <n v="82"/>
    <n v="19680"/>
    <x v="259"/>
    <n v="6300"/>
    <n v="0.45200000000000001"/>
    <n v="567"/>
    <n v="1509"/>
    <n v="0.376"/>
    <n v="2278"/>
    <n v="4791"/>
    <n v="0.47499999999999998"/>
    <n v="1478"/>
    <n v="1954"/>
    <n v="0.75600000000000001"/>
    <n v="810"/>
    <n v="2366"/>
    <n v="3176"/>
    <n v="1765"/>
    <n v="648"/>
    <n v="565"/>
    <n v="1193"/>
    <n v="1695"/>
    <n v="7735"/>
  </r>
  <r>
    <x v="21"/>
    <s v="NBA"/>
    <x v="9"/>
    <s v="GSW"/>
    <b v="0"/>
    <n v="82"/>
    <n v="19780"/>
    <x v="220"/>
    <n v="6989"/>
    <n v="0.42899999999999999"/>
    <n v="320"/>
    <n v="994"/>
    <n v="0.32200000000000001"/>
    <n v="2678"/>
    <n v="5995"/>
    <n v="0.44700000000000001"/>
    <n v="1693"/>
    <n v="2344"/>
    <n v="0.72199999999999998"/>
    <n v="1334"/>
    <n v="2493"/>
    <n v="3827"/>
    <n v="1706"/>
    <n v="650"/>
    <n v="523"/>
    <n v="1378"/>
    <n v="1884"/>
    <n v="8009"/>
  </r>
  <r>
    <x v="21"/>
    <s v="NBA"/>
    <x v="10"/>
    <s v="HOU"/>
    <b v="0"/>
    <n v="82"/>
    <n v="19980"/>
    <x v="450"/>
    <n v="6629"/>
    <n v="0.42799999999999999"/>
    <n v="496"/>
    <n v="1480"/>
    <n v="0.33500000000000002"/>
    <n v="2341"/>
    <n v="5149"/>
    <n v="0.45500000000000002"/>
    <n v="1402"/>
    <n v="1893"/>
    <n v="0.74099999999999999"/>
    <n v="1025"/>
    <n v="2411"/>
    <n v="3436"/>
    <n v="1482"/>
    <n v="537"/>
    <n v="445"/>
    <n v="1156"/>
    <n v="1476"/>
    <n v="7572"/>
  </r>
  <r>
    <x v="21"/>
    <s v="NBA"/>
    <x v="11"/>
    <s v="IND"/>
    <b v="1"/>
    <n v="82"/>
    <n v="19905"/>
    <x v="362"/>
    <n v="6580"/>
    <n v="0.44600000000000001"/>
    <n v="405"/>
    <n v="1195"/>
    <n v="0.33900000000000002"/>
    <n v="2530"/>
    <n v="5385"/>
    <n v="0.47"/>
    <n v="1663"/>
    <n v="2155"/>
    <n v="0.77200000000000002"/>
    <n v="930"/>
    <n v="2568"/>
    <n v="3498"/>
    <n v="1884"/>
    <n v="658"/>
    <n v="436"/>
    <n v="1249"/>
    <n v="1876"/>
    <n v="7938"/>
  </r>
  <r>
    <x v="21"/>
    <s v="NBA"/>
    <x v="12"/>
    <s v="LAC"/>
    <b v="0"/>
    <n v="82"/>
    <n v="19805"/>
    <x v="206"/>
    <n v="6668"/>
    <n v="0.44500000000000001"/>
    <n v="408"/>
    <n v="1147"/>
    <n v="0.35599999999999998"/>
    <n v="2562"/>
    <n v="5521"/>
    <n v="0.46400000000000002"/>
    <n v="1498"/>
    <n v="2026"/>
    <n v="0.73899999999999999"/>
    <n v="1083"/>
    <n v="2474"/>
    <n v="3557"/>
    <n v="1714"/>
    <n v="510"/>
    <n v="540"/>
    <n v="1214"/>
    <n v="1624"/>
    <n v="7846"/>
  </r>
  <r>
    <x v="21"/>
    <s v="NBA"/>
    <x v="13"/>
    <s v="LAL"/>
    <b v="1"/>
    <n v="82"/>
    <n v="19780"/>
    <x v="201"/>
    <n v="6840"/>
    <n v="0.46100000000000002"/>
    <n v="510"/>
    <n v="1439"/>
    <n v="0.35399999999999998"/>
    <n v="2640"/>
    <n v="5401"/>
    <n v="0.48899999999999999"/>
    <n v="1494"/>
    <n v="2138"/>
    <n v="0.69899999999999995"/>
    <n v="1022"/>
    <n v="2607"/>
    <n v="3629"/>
    <n v="1882"/>
    <n v="625"/>
    <n v="478"/>
    <n v="1040"/>
    <n v="1823"/>
    <n v="8304"/>
  </r>
  <r>
    <x v="21"/>
    <s v="NBA"/>
    <x v="14"/>
    <s v="MEM"/>
    <b v="0"/>
    <n v="82"/>
    <n v="19780"/>
    <x v="396"/>
    <n v="6535"/>
    <n v="0.436"/>
    <n v="336"/>
    <n v="1096"/>
    <n v="0.307"/>
    <n v="2515"/>
    <n v="5439"/>
    <n v="0.46200000000000002"/>
    <n v="1334"/>
    <n v="1883"/>
    <n v="0.70799999999999996"/>
    <n v="984"/>
    <n v="2413"/>
    <n v="3397"/>
    <n v="1785"/>
    <n v="646"/>
    <n v="488"/>
    <n v="1344"/>
    <n v="1571"/>
    <n v="7372"/>
  </r>
  <r>
    <x v="21"/>
    <s v="NBA"/>
    <x v="15"/>
    <s v="MIA"/>
    <b v="0"/>
    <n v="82"/>
    <n v="19930"/>
    <x v="451"/>
    <n v="6382"/>
    <n v="0.439"/>
    <n v="312"/>
    <n v="899"/>
    <n v="0.34699999999999998"/>
    <n v="2489"/>
    <n v="5483"/>
    <n v="0.45400000000000001"/>
    <n v="1236"/>
    <n v="1708"/>
    <n v="0.72399999999999998"/>
    <n v="902"/>
    <n v="2544"/>
    <n v="3446"/>
    <n v="1664"/>
    <n v="547"/>
    <n v="448"/>
    <n v="1217"/>
    <n v="1846"/>
    <n v="7150"/>
  </r>
  <r>
    <x v="21"/>
    <s v="NBA"/>
    <x v="16"/>
    <s v="MIL"/>
    <b v="0"/>
    <n v="82"/>
    <n v="19905"/>
    <x v="217"/>
    <n v="6577"/>
    <n v="0.46200000000000002"/>
    <n v="593"/>
    <n v="1583"/>
    <n v="0.375"/>
    <n v="2448"/>
    <n v="4994"/>
    <n v="0.49"/>
    <n v="1321"/>
    <n v="1767"/>
    <n v="0.748"/>
    <n v="841"/>
    <n v="2557"/>
    <n v="3398"/>
    <n v="1847"/>
    <n v="596"/>
    <n v="388"/>
    <n v="1157"/>
    <n v="1788"/>
    <n v="7996"/>
  </r>
  <r>
    <x v="21"/>
    <s v="NBA"/>
    <x v="17"/>
    <s v="MIN"/>
    <b v="1"/>
    <n v="82"/>
    <n v="19805"/>
    <x v="230"/>
    <n v="6887"/>
    <n v="0.46100000000000002"/>
    <n v="396"/>
    <n v="1047"/>
    <n v="0.378"/>
    <n v="2779"/>
    <n v="5840"/>
    <n v="0.47599999999999998"/>
    <n v="1399"/>
    <n v="1754"/>
    <n v="0.79800000000000004"/>
    <n v="1059"/>
    <n v="2562"/>
    <n v="3621"/>
    <n v="1993"/>
    <n v="524"/>
    <n v="427"/>
    <n v="1097"/>
    <n v="1739"/>
    <n v="8145"/>
  </r>
  <r>
    <x v="21"/>
    <s v="NBA"/>
    <x v="33"/>
    <s v="NJN"/>
    <b v="1"/>
    <n v="82"/>
    <n v="19830"/>
    <x v="299"/>
    <n v="6816"/>
    <n v="0.44600000000000001"/>
    <n v="403"/>
    <n v="1194"/>
    <n v="0.33800000000000002"/>
    <n v="2639"/>
    <n v="5622"/>
    <n v="0.46899999999999997"/>
    <n v="1402"/>
    <n v="1907"/>
    <n v="0.73499999999999999"/>
    <n v="1039"/>
    <n v="2515"/>
    <n v="3554"/>
    <n v="1990"/>
    <n v="716"/>
    <n v="490"/>
    <n v="1189"/>
    <n v="1734"/>
    <n v="7889"/>
  </r>
  <r>
    <x v="21"/>
    <s v="NBA"/>
    <x v="19"/>
    <s v="NYK"/>
    <b v="0"/>
    <n v="82"/>
    <n v="19805"/>
    <x v="418"/>
    <n v="6520"/>
    <n v="0.432"/>
    <n v="474"/>
    <n v="1344"/>
    <n v="0.35299999999999998"/>
    <n v="2343"/>
    <n v="5176"/>
    <n v="0.45300000000000001"/>
    <n v="1406"/>
    <n v="1786"/>
    <n v="0.78700000000000003"/>
    <n v="876"/>
    <n v="2458"/>
    <n v="3334"/>
    <n v="1720"/>
    <n v="558"/>
    <n v="288"/>
    <n v="1192"/>
    <n v="1800"/>
    <n v="7514"/>
  </r>
  <r>
    <x v="21"/>
    <s v="NBA"/>
    <x v="21"/>
    <s v="ORL"/>
    <b v="1"/>
    <n v="82"/>
    <n v="19830"/>
    <x v="329"/>
    <n v="6893"/>
    <n v="0.44800000000000001"/>
    <n v="620"/>
    <n v="1660"/>
    <n v="0.373"/>
    <n v="2467"/>
    <n v="5233"/>
    <n v="0.47099999999999997"/>
    <n v="1446"/>
    <n v="1917"/>
    <n v="0.754"/>
    <n v="942"/>
    <n v="2440"/>
    <n v="3382"/>
    <n v="1804"/>
    <n v="665"/>
    <n v="384"/>
    <n v="1119"/>
    <n v="1700"/>
    <n v="8240"/>
  </r>
  <r>
    <x v="21"/>
    <s v="NBA"/>
    <x v="22"/>
    <s v="PHI"/>
    <b v="1"/>
    <n v="82"/>
    <n v="19730"/>
    <x v="452"/>
    <n v="6436"/>
    <n v="0.436"/>
    <n v="214"/>
    <n v="715"/>
    <n v="0.29899999999999999"/>
    <n v="2590"/>
    <n v="5721"/>
    <n v="0.45300000000000001"/>
    <n v="1639"/>
    <n v="2104"/>
    <n v="0.77900000000000003"/>
    <n v="1092"/>
    <n v="2534"/>
    <n v="3626"/>
    <n v="1638"/>
    <n v="705"/>
    <n v="363"/>
    <n v="1256"/>
    <n v="1645"/>
    <n v="7461"/>
  </r>
  <r>
    <x v="21"/>
    <s v="NBA"/>
    <x v="23"/>
    <s v="PHO"/>
    <b v="0"/>
    <n v="82"/>
    <n v="19830"/>
    <x v="223"/>
    <n v="6934"/>
    <n v="0.44700000000000001"/>
    <n v="358"/>
    <n v="1096"/>
    <n v="0.32700000000000001"/>
    <n v="2739"/>
    <n v="5838"/>
    <n v="0.46899999999999997"/>
    <n v="1250"/>
    <n v="1630"/>
    <n v="0.76700000000000002"/>
    <n v="1072"/>
    <n v="2430"/>
    <n v="3502"/>
    <n v="1838"/>
    <n v="668"/>
    <n v="401"/>
    <n v="1205"/>
    <n v="1785"/>
    <n v="7802"/>
  </r>
  <r>
    <x v="21"/>
    <s v="NBA"/>
    <x v="24"/>
    <s v="POR"/>
    <b v="1"/>
    <n v="82"/>
    <n v="19830"/>
    <x v="379"/>
    <n v="6671"/>
    <n v="0.45"/>
    <n v="466"/>
    <n v="1318"/>
    <n v="0.35399999999999998"/>
    <n v="2538"/>
    <n v="5353"/>
    <n v="0.47399999999999998"/>
    <n v="1451"/>
    <n v="1901"/>
    <n v="0.76300000000000001"/>
    <n v="1085"/>
    <n v="2444"/>
    <n v="3529"/>
    <n v="1926"/>
    <n v="702"/>
    <n v="368"/>
    <n v="1172"/>
    <n v="1613"/>
    <n v="7925"/>
  </r>
  <r>
    <x v="21"/>
    <s v="NBA"/>
    <x v="25"/>
    <s v="SAC"/>
    <b v="1"/>
    <n v="82"/>
    <n v="19755"/>
    <x v="453"/>
    <n v="7003"/>
    <n v="0.46700000000000003"/>
    <n v="426"/>
    <n v="1160"/>
    <n v="0.36699999999999999"/>
    <n v="2841"/>
    <n v="5843"/>
    <n v="0.48599999999999999"/>
    <n v="1618"/>
    <n v="2154"/>
    <n v="0.751"/>
    <n v="1013"/>
    <n v="2702"/>
    <n v="3715"/>
    <n v="1958"/>
    <n v="741"/>
    <n v="375"/>
    <n v="1128"/>
    <n v="1560"/>
    <n v="8578"/>
  </r>
  <r>
    <x v="21"/>
    <s v="NBA"/>
    <x v="26"/>
    <s v="SAS"/>
    <b v="1"/>
    <n v="82"/>
    <n v="19855"/>
    <x v="214"/>
    <n v="6363"/>
    <n v="0.45800000000000002"/>
    <n v="438"/>
    <n v="1211"/>
    <n v="0.36199999999999999"/>
    <n v="2475"/>
    <n v="5152"/>
    <n v="0.48"/>
    <n v="1668"/>
    <n v="2249"/>
    <n v="0.74199999999999999"/>
    <n v="907"/>
    <n v="2566"/>
    <n v="3473"/>
    <n v="1643"/>
    <n v="625"/>
    <n v="537"/>
    <n v="1180"/>
    <n v="1575"/>
    <n v="7932"/>
  </r>
  <r>
    <x v="21"/>
    <s v="NBA"/>
    <x v="34"/>
    <s v="SEA"/>
    <b v="1"/>
    <n v="82"/>
    <n v="19830"/>
    <x v="454"/>
    <n v="6681"/>
    <n v="0.46899999999999997"/>
    <n v="489"/>
    <n v="1292"/>
    <n v="0.378"/>
    <n v="2642"/>
    <n v="5389"/>
    <n v="0.49"/>
    <n v="1263"/>
    <n v="1672"/>
    <n v="0.755"/>
    <n v="968"/>
    <n v="2333"/>
    <n v="3301"/>
    <n v="1926"/>
    <n v="698"/>
    <n v="364"/>
    <n v="1124"/>
    <n v="1732"/>
    <n v="8014"/>
  </r>
  <r>
    <x v="21"/>
    <s v="NBA"/>
    <x v="27"/>
    <s v="TOR"/>
    <b v="1"/>
    <n v="82"/>
    <n v="19755"/>
    <x v="371"/>
    <n v="6727"/>
    <n v="0.434"/>
    <n v="387"/>
    <n v="1109"/>
    <n v="0.34899999999999998"/>
    <n v="2532"/>
    <n v="5618"/>
    <n v="0.45100000000000001"/>
    <n v="1269"/>
    <n v="1717"/>
    <n v="0.73899999999999999"/>
    <n v="1114"/>
    <n v="2336"/>
    <n v="3450"/>
    <n v="1779"/>
    <n v="688"/>
    <n v="454"/>
    <n v="1174"/>
    <n v="1771"/>
    <n v="7494"/>
  </r>
  <r>
    <x v="21"/>
    <s v="NBA"/>
    <x v="28"/>
    <s v="UTA"/>
    <b v="1"/>
    <n v="82"/>
    <n v="19830"/>
    <x v="455"/>
    <n v="6374"/>
    <n v="0.45"/>
    <n v="280"/>
    <n v="842"/>
    <n v="0.33300000000000002"/>
    <n v="2589"/>
    <n v="5532"/>
    <n v="0.46800000000000003"/>
    <n v="1853"/>
    <n v="2430"/>
    <n v="0.76300000000000001"/>
    <n v="1109"/>
    <n v="2349"/>
    <n v="3458"/>
    <n v="1999"/>
    <n v="749"/>
    <n v="523"/>
    <n v="1353"/>
    <n v="1971"/>
    <n v="7871"/>
  </r>
  <r>
    <x v="21"/>
    <s v="NBA"/>
    <x v="29"/>
    <s v="WAS"/>
    <b v="0"/>
    <n v="82"/>
    <n v="19730"/>
    <x v="363"/>
    <n v="6664"/>
    <n v="0.441"/>
    <n v="305"/>
    <n v="786"/>
    <n v="0.38800000000000001"/>
    <n v="2633"/>
    <n v="5878"/>
    <n v="0.44800000000000001"/>
    <n v="1428"/>
    <n v="1866"/>
    <n v="0.76500000000000001"/>
    <n v="1055"/>
    <n v="2393"/>
    <n v="3448"/>
    <n v="1715"/>
    <n v="570"/>
    <n v="354"/>
    <n v="1068"/>
    <n v="1763"/>
    <n v="7609"/>
  </r>
  <r>
    <x v="21"/>
    <s v="NBA"/>
    <x v="30"/>
    <s v="NA"/>
    <b v="0"/>
    <n v="82"/>
    <n v="19816"/>
    <x v="411"/>
    <n v="6664"/>
    <n v="0.44500000000000001"/>
    <n v="428"/>
    <n v="1209"/>
    <n v="0.35399999999999998"/>
    <n v="2538"/>
    <n v="5455"/>
    <n v="0.46500000000000002"/>
    <n v="1470"/>
    <n v="1953"/>
    <n v="0.752"/>
    <n v="1003"/>
    <n v="2474"/>
    <n v="3477"/>
    <n v="1798"/>
    <n v="639"/>
    <n v="428"/>
    <n v="1186"/>
    <n v="1741"/>
    <n v="7829"/>
  </r>
  <r>
    <x v="22"/>
    <s v="NBA"/>
    <x v="0"/>
    <s v="ATL"/>
    <b v="0"/>
    <n v="82"/>
    <n v="19730"/>
    <x v="456"/>
    <n v="6668"/>
    <n v="0.43099999999999999"/>
    <n v="333"/>
    <n v="933"/>
    <n v="0.35699999999999998"/>
    <n v="2543"/>
    <n v="5735"/>
    <n v="0.443"/>
    <n v="1374"/>
    <n v="1811"/>
    <n v="0.75900000000000001"/>
    <n v="1028"/>
    <n v="2490"/>
    <n v="3518"/>
    <n v="1559"/>
    <n v="634"/>
    <n v="387"/>
    <n v="1368"/>
    <n v="1863"/>
    <n v="7459"/>
  </r>
  <r>
    <x v="22"/>
    <s v="NBA"/>
    <x v="1"/>
    <s v="BOS"/>
    <b v="0"/>
    <n v="82"/>
    <n v="19830"/>
    <x v="457"/>
    <n v="6485"/>
    <n v="0.42799999999999999"/>
    <n v="592"/>
    <n v="1633"/>
    <n v="0.36299999999999999"/>
    <n v="2181"/>
    <n v="4852"/>
    <n v="0.45"/>
    <n v="1621"/>
    <n v="2190"/>
    <n v="0.74"/>
    <n v="897"/>
    <n v="2367"/>
    <n v="3264"/>
    <n v="1708"/>
    <n v="769"/>
    <n v="336"/>
    <n v="1285"/>
    <n v="1952"/>
    <n v="7759"/>
  </r>
  <r>
    <x v="22"/>
    <s v="NBA"/>
    <x v="4"/>
    <s v="CHH"/>
    <b v="1"/>
    <n v="82"/>
    <n v="19880"/>
    <x v="458"/>
    <n v="6501"/>
    <n v="0.43099999999999999"/>
    <n v="340"/>
    <n v="984"/>
    <n v="0.34599999999999997"/>
    <n v="2460"/>
    <n v="5517"/>
    <n v="0.44600000000000001"/>
    <n v="1599"/>
    <n v="2146"/>
    <n v="0.745"/>
    <n v="1033"/>
    <n v="2608"/>
    <n v="3641"/>
    <n v="1900"/>
    <n v="665"/>
    <n v="455"/>
    <n v="1183"/>
    <n v="1753"/>
    <n v="7539"/>
  </r>
  <r>
    <x v="22"/>
    <s v="NBA"/>
    <x v="3"/>
    <s v="CHI"/>
    <b v="0"/>
    <n v="82"/>
    <n v="19855"/>
    <x v="459"/>
    <n v="6411"/>
    <n v="0.42399999999999999"/>
    <n v="329"/>
    <n v="950"/>
    <n v="0.34599999999999997"/>
    <n v="2392"/>
    <n v="5461"/>
    <n v="0.438"/>
    <n v="1410"/>
    <n v="1909"/>
    <n v="0.73899999999999999"/>
    <n v="926"/>
    <n v="2260"/>
    <n v="3186"/>
    <n v="1810"/>
    <n v="675"/>
    <n v="379"/>
    <n v="1292"/>
    <n v="1902"/>
    <n v="7181"/>
  </r>
  <r>
    <x v="22"/>
    <s v="NBA"/>
    <x v="5"/>
    <s v="CLE"/>
    <b v="0"/>
    <n v="82"/>
    <n v="19830"/>
    <x v="460"/>
    <n v="6532"/>
    <n v="0.442"/>
    <n v="220"/>
    <n v="659"/>
    <n v="0.33400000000000002"/>
    <n v="2670"/>
    <n v="5873"/>
    <n v="0.45500000000000002"/>
    <n v="1561"/>
    <n v="2040"/>
    <n v="0.76500000000000001"/>
    <n v="1015"/>
    <n v="2440"/>
    <n v="3455"/>
    <n v="1708"/>
    <n v="642"/>
    <n v="436"/>
    <n v="1350"/>
    <n v="1904"/>
    <n v="7561"/>
  </r>
  <r>
    <x v="22"/>
    <s v="NBA"/>
    <x v="6"/>
    <s v="DAL"/>
    <b v="1"/>
    <n v="82"/>
    <n v="19805"/>
    <x v="71"/>
    <n v="6716"/>
    <n v="0.45900000000000002"/>
    <n v="517"/>
    <n v="1357"/>
    <n v="0.38100000000000001"/>
    <n v="2568"/>
    <n v="5359"/>
    <n v="0.47899999999999998"/>
    <n v="1552"/>
    <n v="1954"/>
    <n v="0.79400000000000004"/>
    <n v="831"/>
    <n v="2571"/>
    <n v="3402"/>
    <n v="1740"/>
    <n v="618"/>
    <n v="492"/>
    <n v="1141"/>
    <n v="1907"/>
    <n v="8239"/>
  </r>
  <r>
    <x v="22"/>
    <s v="NBA"/>
    <x v="7"/>
    <s v="DEN"/>
    <b v="0"/>
    <n v="82"/>
    <n v="19780"/>
    <x v="258"/>
    <n v="6877"/>
    <n v="0.433"/>
    <n v="512"/>
    <n v="1444"/>
    <n v="0.35499999999999998"/>
    <n v="2467"/>
    <n v="5433"/>
    <n v="0.45400000000000001"/>
    <n v="1448"/>
    <n v="1964"/>
    <n v="0.73699999999999999"/>
    <n v="1044"/>
    <n v="2583"/>
    <n v="3627"/>
    <n v="1970"/>
    <n v="552"/>
    <n v="538"/>
    <n v="1136"/>
    <n v="1820"/>
    <n v="7918"/>
  </r>
  <r>
    <x v="22"/>
    <s v="NBA"/>
    <x v="8"/>
    <s v="DET"/>
    <b v="0"/>
    <n v="82"/>
    <n v="19855"/>
    <x v="371"/>
    <n v="6880"/>
    <n v="0.42399999999999999"/>
    <n v="389"/>
    <n v="1112"/>
    <n v="0.35"/>
    <n v="2530"/>
    <n v="5768"/>
    <n v="0.439"/>
    <n v="1610"/>
    <n v="2233"/>
    <n v="0.72099999999999997"/>
    <n v="1108"/>
    <n v="2626"/>
    <n v="3734"/>
    <n v="1629"/>
    <n v="613"/>
    <n v="447"/>
    <n v="1304"/>
    <n v="1955"/>
    <n v="7837"/>
  </r>
  <r>
    <x v="22"/>
    <s v="NBA"/>
    <x v="9"/>
    <s v="GSW"/>
    <b v="0"/>
    <n v="82"/>
    <n v="19780"/>
    <x v="57"/>
    <n v="7175"/>
    <n v="0.40899999999999997"/>
    <n v="282"/>
    <n v="964"/>
    <n v="0.29299999999999998"/>
    <n v="2655"/>
    <n v="6211"/>
    <n v="0.42699999999999999"/>
    <n v="1428"/>
    <n v="2024"/>
    <n v="0.70599999999999996"/>
    <n v="1345"/>
    <n v="2385"/>
    <n v="3730"/>
    <n v="1788"/>
    <n v="742"/>
    <n v="410"/>
    <n v="1301"/>
    <n v="1727"/>
    <n v="7584"/>
  </r>
  <r>
    <x v="22"/>
    <s v="NBA"/>
    <x v="10"/>
    <s v="HOU"/>
    <b v="0"/>
    <n v="82"/>
    <n v="19830"/>
    <x v="109"/>
    <n v="6494"/>
    <n v="0.45300000000000001"/>
    <n v="504"/>
    <n v="1412"/>
    <n v="0.35699999999999998"/>
    <n v="2439"/>
    <n v="5082"/>
    <n v="0.48"/>
    <n v="1582"/>
    <n v="2086"/>
    <n v="0.75800000000000001"/>
    <n v="919"/>
    <n v="2524"/>
    <n v="3443"/>
    <n v="1613"/>
    <n v="587"/>
    <n v="358"/>
    <n v="1204"/>
    <n v="1657"/>
    <n v="7972"/>
  </r>
  <r>
    <x v="22"/>
    <s v="NBA"/>
    <x v="11"/>
    <s v="IND"/>
    <b v="1"/>
    <n v="82"/>
    <n v="19980"/>
    <x v="410"/>
    <n v="6431"/>
    <n v="0.44"/>
    <n v="396"/>
    <n v="1159"/>
    <n v="0.34200000000000003"/>
    <n v="2432"/>
    <n v="5272"/>
    <n v="0.46100000000000002"/>
    <n v="1539"/>
    <n v="2009"/>
    <n v="0.76600000000000001"/>
    <n v="921"/>
    <n v="2595"/>
    <n v="3516"/>
    <n v="1763"/>
    <n v="563"/>
    <n v="487"/>
    <n v="1244"/>
    <n v="1926"/>
    <n v="7591"/>
  </r>
  <r>
    <x v="22"/>
    <s v="NBA"/>
    <x v="12"/>
    <s v="LAC"/>
    <b v="0"/>
    <n v="82"/>
    <n v="20030"/>
    <x v="407"/>
    <n v="6467"/>
    <n v="0.44800000000000001"/>
    <n v="360"/>
    <n v="1063"/>
    <n v="0.33900000000000002"/>
    <n v="2536"/>
    <n v="5404"/>
    <n v="0.46899999999999997"/>
    <n v="1429"/>
    <n v="2061"/>
    <n v="0.69299999999999995"/>
    <n v="962"/>
    <n v="2559"/>
    <n v="3521"/>
    <n v="1585"/>
    <n v="490"/>
    <n v="513"/>
    <n v="1293"/>
    <n v="1775"/>
    <n v="7581"/>
  </r>
  <r>
    <x v="22"/>
    <s v="NBA"/>
    <x v="13"/>
    <s v="LAL"/>
    <b v="1"/>
    <n v="82"/>
    <n v="19905"/>
    <x v="461"/>
    <n v="6685"/>
    <n v="0.46500000000000002"/>
    <n v="439"/>
    <n v="1275"/>
    <n v="0.34399999999999997"/>
    <n v="2670"/>
    <n v="5410"/>
    <n v="0.49399999999999999"/>
    <n v="1594"/>
    <n v="2333"/>
    <n v="0.68300000000000005"/>
    <n v="1085"/>
    <n v="2583"/>
    <n v="3668"/>
    <n v="1888"/>
    <n v="564"/>
    <n v="490"/>
    <n v="1184"/>
    <n v="1872"/>
    <n v="8251"/>
  </r>
  <r>
    <x v="22"/>
    <s v="NBA"/>
    <x v="15"/>
    <s v="MIA"/>
    <b v="1"/>
    <n v="82"/>
    <n v="19880"/>
    <x v="462"/>
    <n v="6258"/>
    <n v="0.43"/>
    <n v="478"/>
    <n v="1384"/>
    <n v="0.34499999999999997"/>
    <n v="2216"/>
    <n v="4874"/>
    <n v="0.45500000000000002"/>
    <n v="1423"/>
    <n v="1874"/>
    <n v="0.75900000000000001"/>
    <n v="813"/>
    <n v="2435"/>
    <n v="3248"/>
    <n v="1630"/>
    <n v="633"/>
    <n v="304"/>
    <n v="1122"/>
    <n v="1726"/>
    <n v="7289"/>
  </r>
  <r>
    <x v="22"/>
    <s v="NBA"/>
    <x v="16"/>
    <s v="MIL"/>
    <b v="1"/>
    <n v="82"/>
    <n v="19780"/>
    <x v="463"/>
    <n v="6798"/>
    <n v="0.45800000000000002"/>
    <n v="562"/>
    <n v="1481"/>
    <n v="0.379"/>
    <n v="2550"/>
    <n v="5317"/>
    <n v="0.48"/>
    <n v="1474"/>
    <n v="1874"/>
    <n v="0.78700000000000003"/>
    <n v="975"/>
    <n v="2500"/>
    <n v="3475"/>
    <n v="1844"/>
    <n v="672"/>
    <n v="386"/>
    <n v="1123"/>
    <n v="1928"/>
    <n v="8260"/>
  </r>
  <r>
    <x v="22"/>
    <s v="NBA"/>
    <x v="17"/>
    <s v="MIN"/>
    <b v="1"/>
    <n v="82"/>
    <n v="19830"/>
    <x v="261"/>
    <n v="6871"/>
    <n v="0.45800000000000002"/>
    <n v="322"/>
    <n v="901"/>
    <n v="0.35699999999999998"/>
    <n v="2826"/>
    <n v="5970"/>
    <n v="0.47299999999999998"/>
    <n v="1364"/>
    <n v="1737"/>
    <n v="0.78500000000000003"/>
    <n v="1002"/>
    <n v="2470"/>
    <n v="3472"/>
    <n v="2083"/>
    <n v="682"/>
    <n v="456"/>
    <n v="1136"/>
    <n v="1900"/>
    <n v="7982"/>
  </r>
  <r>
    <x v="22"/>
    <s v="NBA"/>
    <x v="33"/>
    <s v="NJN"/>
    <b v="0"/>
    <n v="82"/>
    <n v="19730"/>
    <x v="464"/>
    <n v="6550"/>
    <n v="0.42499999999999999"/>
    <n v="361"/>
    <n v="1084"/>
    <n v="0.33300000000000002"/>
    <n v="2420"/>
    <n v="5466"/>
    <n v="0.443"/>
    <n v="1629"/>
    <n v="2146"/>
    <n v="0.75900000000000001"/>
    <n v="909"/>
    <n v="2337"/>
    <n v="3246"/>
    <n v="1603"/>
    <n v="649"/>
    <n v="407"/>
    <n v="1208"/>
    <n v="1982"/>
    <n v="7552"/>
  </r>
  <r>
    <x v="22"/>
    <s v="NBA"/>
    <x v="19"/>
    <s v="NYK"/>
    <b v="1"/>
    <n v="82"/>
    <n v="19905"/>
    <x v="465"/>
    <n v="6198"/>
    <n v="0.44400000000000001"/>
    <n v="391"/>
    <n v="1115"/>
    <n v="0.35099999999999998"/>
    <n v="2364"/>
    <n v="5083"/>
    <n v="0.46500000000000002"/>
    <n v="1374"/>
    <n v="1727"/>
    <n v="0.79600000000000004"/>
    <n v="773"/>
    <n v="2524"/>
    <n v="3297"/>
    <n v="1520"/>
    <n v="545"/>
    <n v="346"/>
    <n v="1189"/>
    <n v="1863"/>
    <n v="7275"/>
  </r>
  <r>
    <x v="22"/>
    <s v="NBA"/>
    <x v="21"/>
    <s v="ORL"/>
    <b v="1"/>
    <n v="82"/>
    <n v="19955"/>
    <x v="155"/>
    <n v="6873"/>
    <n v="0.438"/>
    <n v="490"/>
    <n v="1346"/>
    <n v="0.36399999999999999"/>
    <n v="2523"/>
    <n v="5527"/>
    <n v="0.45600000000000002"/>
    <n v="1476"/>
    <n v="2068"/>
    <n v="0.71399999999999997"/>
    <n v="1069"/>
    <n v="2450"/>
    <n v="3519"/>
    <n v="1803"/>
    <n v="674"/>
    <n v="481"/>
    <n v="1245"/>
    <n v="2071"/>
    <n v="7992"/>
  </r>
  <r>
    <x v="22"/>
    <s v="NBA"/>
    <x v="22"/>
    <s v="PHI"/>
    <b v="1"/>
    <n v="82"/>
    <n v="19855"/>
    <x v="466"/>
    <n v="6487"/>
    <n v="0.44700000000000001"/>
    <n v="262"/>
    <n v="803"/>
    <n v="0.32600000000000001"/>
    <n v="2640"/>
    <n v="5684"/>
    <n v="0.46400000000000002"/>
    <n v="1697"/>
    <n v="2277"/>
    <n v="0.745"/>
    <n v="1075"/>
    <n v="2600"/>
    <n v="3675"/>
    <n v="1692"/>
    <n v="690"/>
    <n v="408"/>
    <n v="1292"/>
    <n v="1673"/>
    <n v="7763"/>
  </r>
  <r>
    <x v="22"/>
    <s v="NBA"/>
    <x v="23"/>
    <s v="PHO"/>
    <b v="1"/>
    <n v="82"/>
    <n v="19805"/>
    <x v="308"/>
    <n v="6757"/>
    <n v="0.436"/>
    <n v="332"/>
    <n v="1054"/>
    <n v="0.315"/>
    <n v="2612"/>
    <n v="5703"/>
    <n v="0.45800000000000002"/>
    <n v="1490"/>
    <n v="1973"/>
    <n v="0.755"/>
    <n v="970"/>
    <n v="2529"/>
    <n v="3499"/>
    <n v="1905"/>
    <n v="775"/>
    <n v="429"/>
    <n v="1250"/>
    <n v="1864"/>
    <n v="7710"/>
  </r>
  <r>
    <x v="22"/>
    <s v="NBA"/>
    <x v="24"/>
    <s v="POR"/>
    <b v="1"/>
    <n v="82"/>
    <n v="19780"/>
    <x v="379"/>
    <n v="6417"/>
    <n v="0.46800000000000003"/>
    <n v="369"/>
    <n v="1057"/>
    <n v="0.34899999999999998"/>
    <n v="2635"/>
    <n v="5360"/>
    <n v="0.49199999999999999"/>
    <n v="1447"/>
    <n v="1899"/>
    <n v="0.76200000000000001"/>
    <n v="960"/>
    <n v="2481"/>
    <n v="3441"/>
    <n v="1963"/>
    <n v="672"/>
    <n v="419"/>
    <n v="1257"/>
    <n v="1745"/>
    <n v="7824"/>
  </r>
  <r>
    <x v="22"/>
    <s v="NBA"/>
    <x v="25"/>
    <s v="SAC"/>
    <b v="1"/>
    <n v="82"/>
    <n v="20080"/>
    <x v="467"/>
    <n v="6969"/>
    <n v="0.44900000000000001"/>
    <n v="479"/>
    <n v="1353"/>
    <n v="0.35399999999999998"/>
    <n v="2653"/>
    <n v="5616"/>
    <n v="0.47199999999999998"/>
    <n v="1600"/>
    <n v="2075"/>
    <n v="0.77100000000000002"/>
    <n v="987"/>
    <n v="2705"/>
    <n v="3692"/>
    <n v="1852"/>
    <n v="793"/>
    <n v="432"/>
    <n v="1221"/>
    <n v="1596"/>
    <n v="8343"/>
  </r>
  <r>
    <x v="22"/>
    <s v="NBA"/>
    <x v="26"/>
    <s v="SAS"/>
    <b v="1"/>
    <n v="82"/>
    <n v="19830"/>
    <x v="468"/>
    <n v="6262"/>
    <n v="0.46100000000000002"/>
    <n v="445"/>
    <n v="1094"/>
    <n v="0.40699999999999997"/>
    <n v="2439"/>
    <n v="5168"/>
    <n v="0.47199999999999998"/>
    <n v="1673"/>
    <n v="2340"/>
    <n v="0.71499999999999997"/>
    <n v="902"/>
    <n v="2712"/>
    <n v="3614"/>
    <n v="1778"/>
    <n v="568"/>
    <n v="576"/>
    <n v="1145"/>
    <n v="1551"/>
    <n v="7886"/>
  </r>
  <r>
    <x v="22"/>
    <s v="NBA"/>
    <x v="34"/>
    <s v="SEA"/>
    <b v="0"/>
    <n v="82"/>
    <n v="19805"/>
    <x v="397"/>
    <n v="6649"/>
    <n v="0.45600000000000002"/>
    <n v="466"/>
    <n v="1169"/>
    <n v="0.39900000000000002"/>
    <n v="2563"/>
    <n v="5480"/>
    <n v="0.46800000000000003"/>
    <n v="1454"/>
    <n v="1986"/>
    <n v="0.73199999999999998"/>
    <n v="999"/>
    <n v="2422"/>
    <n v="3421"/>
    <n v="1792"/>
    <n v="657"/>
    <n v="409"/>
    <n v="1252"/>
    <n v="1733"/>
    <n v="7978"/>
  </r>
  <r>
    <x v="22"/>
    <s v="NBA"/>
    <x v="27"/>
    <s v="TOR"/>
    <b v="1"/>
    <n v="82"/>
    <n v="19955"/>
    <x v="315"/>
    <n v="6972"/>
    <n v="0.437"/>
    <n v="429"/>
    <n v="1164"/>
    <n v="0.36899999999999999"/>
    <n v="2619"/>
    <n v="5808"/>
    <n v="0.45100000000000001"/>
    <n v="1482"/>
    <n v="1984"/>
    <n v="0.747"/>
    <n v="1118"/>
    <n v="2529"/>
    <n v="3647"/>
    <n v="2004"/>
    <n v="599"/>
    <n v="519"/>
    <n v="1080"/>
    <n v="1745"/>
    <n v="8007"/>
  </r>
  <r>
    <x v="22"/>
    <s v="NBA"/>
    <x v="28"/>
    <s v="UTA"/>
    <b v="1"/>
    <n v="82"/>
    <n v="19780"/>
    <x v="354"/>
    <n v="6289"/>
    <n v="0.47099999999999997"/>
    <n v="325"/>
    <n v="852"/>
    <n v="0.38100000000000001"/>
    <n v="2635"/>
    <n v="5437"/>
    <n v="0.48499999999999999"/>
    <n v="1714"/>
    <n v="2280"/>
    <n v="0.752"/>
    <n v="943"/>
    <n v="2383"/>
    <n v="3326"/>
    <n v="2110"/>
    <n v="661"/>
    <n v="463"/>
    <n v="1296"/>
    <n v="2107"/>
    <n v="7959"/>
  </r>
  <r>
    <x v="22"/>
    <s v="NBA"/>
    <x v="36"/>
    <s v="VAN"/>
    <b v="0"/>
    <n v="82"/>
    <n v="19780"/>
    <x v="469"/>
    <n v="6539"/>
    <n v="0.439"/>
    <n v="325"/>
    <n v="947"/>
    <n v="0.34300000000000003"/>
    <n v="2545"/>
    <n v="5592"/>
    <n v="0.45500000000000002"/>
    <n v="1457"/>
    <n v="1892"/>
    <n v="0.77"/>
    <n v="894"/>
    <n v="2431"/>
    <n v="3325"/>
    <n v="1899"/>
    <n v="586"/>
    <n v="359"/>
    <n v="1291"/>
    <n v="1733"/>
    <n v="7522"/>
  </r>
  <r>
    <x v="22"/>
    <s v="NBA"/>
    <x v="29"/>
    <s v="WAS"/>
    <b v="0"/>
    <n v="82"/>
    <n v="19680"/>
    <x v="470"/>
    <n v="6453"/>
    <n v="0.439"/>
    <n v="275"/>
    <n v="848"/>
    <n v="0.32400000000000001"/>
    <n v="2558"/>
    <n v="5605"/>
    <n v="0.45600000000000002"/>
    <n v="1704"/>
    <n v="2245"/>
    <n v="0.75900000000000001"/>
    <n v="1016"/>
    <n v="2370"/>
    <n v="3386"/>
    <n v="1647"/>
    <n v="630"/>
    <n v="383"/>
    <n v="1391"/>
    <n v="1913"/>
    <n v="7645"/>
  </r>
  <r>
    <x v="22"/>
    <s v="NBA"/>
    <x v="30"/>
    <s v="NA"/>
    <b v="0"/>
    <n v="82"/>
    <n v="19846"/>
    <x v="255"/>
    <n v="6609"/>
    <n v="0.443"/>
    <n v="397"/>
    <n v="1124"/>
    <n v="0.35399999999999998"/>
    <n v="2529"/>
    <n v="5485"/>
    <n v="0.46100000000000002"/>
    <n v="1524"/>
    <n v="2039"/>
    <n v="0.748"/>
    <n v="983"/>
    <n v="2499"/>
    <n v="3482"/>
    <n v="1786"/>
    <n v="641"/>
    <n v="431"/>
    <n v="1234"/>
    <n v="1833"/>
    <n v="7774"/>
  </r>
  <r>
    <x v="23"/>
    <s v="NBA"/>
    <x v="0"/>
    <s v="ATL"/>
    <b v="0"/>
    <n v="82"/>
    <n v="19830"/>
    <x v="107"/>
    <n v="6807"/>
    <n v="0.441"/>
    <n v="258"/>
    <n v="814"/>
    <n v="0.317"/>
    <n v="2742"/>
    <n v="5993"/>
    <n v="0.45800000000000002"/>
    <n v="1477"/>
    <n v="1987"/>
    <n v="0.74299999999999999"/>
    <n v="1146"/>
    <n v="2570"/>
    <n v="3716"/>
    <n v="1548"/>
    <n v="500"/>
    <n v="461"/>
    <n v="1266"/>
    <n v="1718"/>
    <n v="7735"/>
  </r>
  <r>
    <x v="23"/>
    <s v="NBA"/>
    <x v="1"/>
    <s v="BOS"/>
    <b v="0"/>
    <n v="82"/>
    <n v="19730"/>
    <x v="222"/>
    <n v="6880"/>
    <n v="0.44400000000000001"/>
    <n v="417"/>
    <n v="1260"/>
    <n v="0.33100000000000002"/>
    <n v="2637"/>
    <n v="5620"/>
    <n v="0.46899999999999997"/>
    <n v="1621"/>
    <n v="2175"/>
    <n v="0.745"/>
    <n v="1108"/>
    <n v="2420"/>
    <n v="3528"/>
    <n v="1741"/>
    <n v="795"/>
    <n v="286"/>
    <n v="1259"/>
    <n v="2223"/>
    <n v="8146"/>
  </r>
  <r>
    <x v="23"/>
    <s v="NBA"/>
    <x v="4"/>
    <s v="CHH"/>
    <b v="1"/>
    <n v="82"/>
    <n v="19780"/>
    <x v="362"/>
    <n v="6533"/>
    <n v="0.44900000000000001"/>
    <n v="339"/>
    <n v="1001"/>
    <n v="0.33900000000000002"/>
    <n v="2596"/>
    <n v="5532"/>
    <n v="0.46899999999999997"/>
    <n v="1863"/>
    <n v="2458"/>
    <n v="0.75800000000000001"/>
    <n v="884"/>
    <n v="2635"/>
    <n v="3519"/>
    <n v="2023"/>
    <n v="732"/>
    <n v="480"/>
    <n v="1206"/>
    <n v="1670"/>
    <n v="8072"/>
  </r>
  <r>
    <x v="23"/>
    <s v="NBA"/>
    <x v="3"/>
    <s v="CHI"/>
    <b v="0"/>
    <n v="82"/>
    <n v="19805"/>
    <x v="471"/>
    <n v="6180"/>
    <n v="0.41499999999999998"/>
    <n v="340"/>
    <n v="1032"/>
    <n v="0.32900000000000001"/>
    <n v="2225"/>
    <n v="5148"/>
    <n v="0.432"/>
    <n v="1482"/>
    <n v="2089"/>
    <n v="0.70899999999999996"/>
    <n v="1032"/>
    <n v="2323"/>
    <n v="3355"/>
    <n v="1645"/>
    <n v="646"/>
    <n v="383"/>
    <n v="1557"/>
    <n v="1908"/>
    <n v="6952"/>
  </r>
  <r>
    <x v="23"/>
    <s v="NBA"/>
    <x v="5"/>
    <s v="CLE"/>
    <b v="0"/>
    <n v="82"/>
    <n v="19855"/>
    <x v="472"/>
    <n v="6734"/>
    <n v="0.442"/>
    <n v="343"/>
    <n v="919"/>
    <n v="0.373"/>
    <n v="2634"/>
    <n v="5815"/>
    <n v="0.45300000000000001"/>
    <n v="1653"/>
    <n v="2205"/>
    <n v="0.75"/>
    <n v="1010"/>
    <n v="2499"/>
    <n v="3509"/>
    <n v="1941"/>
    <n v="715"/>
    <n v="363"/>
    <n v="1427"/>
    <n v="2219"/>
    <n v="7950"/>
  </r>
  <r>
    <x v="23"/>
    <s v="NBA"/>
    <x v="6"/>
    <s v="DAL"/>
    <b v="0"/>
    <n v="82"/>
    <n v="19730"/>
    <x v="473"/>
    <n v="7047"/>
    <n v="0.45300000000000001"/>
    <n v="519"/>
    <n v="1326"/>
    <n v="0.39100000000000001"/>
    <n v="2676"/>
    <n v="5721"/>
    <n v="0.46800000000000003"/>
    <n v="1407"/>
    <n v="1751"/>
    <n v="0.80400000000000005"/>
    <n v="931"/>
    <n v="2444"/>
    <n v="3375"/>
    <n v="1810"/>
    <n v="592"/>
    <n v="416"/>
    <n v="1124"/>
    <n v="1770"/>
    <n v="8316"/>
  </r>
  <r>
    <x v="23"/>
    <s v="NBA"/>
    <x v="7"/>
    <s v="DEN"/>
    <b v="0"/>
    <n v="82"/>
    <n v="19855"/>
    <x v="474"/>
    <n v="6911"/>
    <n v="0.442"/>
    <n v="470"/>
    <n v="1397"/>
    <n v="0.33600000000000002"/>
    <n v="2587"/>
    <n v="5514"/>
    <n v="0.46899999999999997"/>
    <n v="1531"/>
    <n v="2116"/>
    <n v="0.72399999999999998"/>
    <n v="1073"/>
    <n v="2590"/>
    <n v="3663"/>
    <n v="1911"/>
    <n v="554"/>
    <n v="618"/>
    <n v="1281"/>
    <n v="1962"/>
    <n v="8115"/>
  </r>
  <r>
    <x v="23"/>
    <s v="NBA"/>
    <x v="8"/>
    <s v="DET"/>
    <b v="1"/>
    <n v="82"/>
    <n v="19830"/>
    <x v="352"/>
    <n v="6635"/>
    <n v="0.45900000000000002"/>
    <n v="439"/>
    <n v="1223"/>
    <n v="0.35899999999999999"/>
    <n v="2605"/>
    <n v="5412"/>
    <n v="0.48099999999999998"/>
    <n v="1956"/>
    <n v="2506"/>
    <n v="0.78100000000000003"/>
    <n v="917"/>
    <n v="2458"/>
    <n v="3375"/>
    <n v="1707"/>
    <n v="665"/>
    <n v="273"/>
    <n v="1288"/>
    <n v="2011"/>
    <n v="8483"/>
  </r>
  <r>
    <x v="23"/>
    <s v="NBA"/>
    <x v="9"/>
    <s v="GSW"/>
    <b v="0"/>
    <n v="82"/>
    <n v="19755"/>
    <x v="234"/>
    <n v="7140"/>
    <n v="0.42"/>
    <n v="345"/>
    <n v="1069"/>
    <n v="0.32300000000000001"/>
    <n v="2651"/>
    <n v="6071"/>
    <n v="0.437"/>
    <n v="1497"/>
    <n v="2147"/>
    <n v="0.69699999999999995"/>
    <n v="1300"/>
    <n v="2438"/>
    <n v="3738"/>
    <n v="1851"/>
    <n v="731"/>
    <n v="356"/>
    <n v="1302"/>
    <n v="2043"/>
    <n v="7834"/>
  </r>
  <r>
    <x v="23"/>
    <s v="NBA"/>
    <x v="10"/>
    <s v="HOU"/>
    <b v="0"/>
    <n v="82"/>
    <n v="19830"/>
    <x v="213"/>
    <n v="6664"/>
    <n v="0.45"/>
    <n v="581"/>
    <n v="1625"/>
    <n v="0.35799999999999998"/>
    <n v="2420"/>
    <n v="5039"/>
    <n v="0.48"/>
    <n v="1573"/>
    <n v="2145"/>
    <n v="0.73299999999999998"/>
    <n v="1008"/>
    <n v="2586"/>
    <n v="3594"/>
    <n v="1774"/>
    <n v="613"/>
    <n v="438"/>
    <n v="1425"/>
    <n v="1663"/>
    <n v="8156"/>
  </r>
  <r>
    <x v="23"/>
    <s v="NBA"/>
    <x v="11"/>
    <s v="IND"/>
    <b v="1"/>
    <n v="82"/>
    <n v="19730"/>
    <x v="375"/>
    <n v="6640"/>
    <n v="0.45900000000000002"/>
    <n v="583"/>
    <n v="1487"/>
    <n v="0.39200000000000002"/>
    <n v="2464"/>
    <n v="5153"/>
    <n v="0.47799999999999998"/>
    <n v="1629"/>
    <n v="2008"/>
    <n v="0.81100000000000005"/>
    <n v="842"/>
    <n v="2612"/>
    <n v="3454"/>
    <n v="1857"/>
    <n v="559"/>
    <n v="422"/>
    <n v="1159"/>
    <n v="1786"/>
    <n v="8306"/>
  </r>
  <r>
    <x v="23"/>
    <s v="NBA"/>
    <x v="12"/>
    <s v="LAC"/>
    <b v="0"/>
    <n v="82"/>
    <n v="19705"/>
    <x v="475"/>
    <n v="6757"/>
    <n v="0.42599999999999999"/>
    <n v="429"/>
    <n v="1267"/>
    <n v="0.33900000000000002"/>
    <n v="2448"/>
    <n v="5490"/>
    <n v="0.44600000000000001"/>
    <n v="1363"/>
    <n v="1826"/>
    <n v="0.746"/>
    <n v="955"/>
    <n v="2377"/>
    <n v="3332"/>
    <n v="1479"/>
    <n v="578"/>
    <n v="494"/>
    <n v="1325"/>
    <n v="1821"/>
    <n v="7546"/>
  </r>
  <r>
    <x v="23"/>
    <s v="NBA"/>
    <x v="13"/>
    <s v="LAL"/>
    <b v="1"/>
    <n v="82"/>
    <n v="19805"/>
    <x v="476"/>
    <n v="6836"/>
    <n v="0.45900000000000002"/>
    <n v="344"/>
    <n v="1047"/>
    <n v="0.32900000000000001"/>
    <n v="2793"/>
    <n v="5789"/>
    <n v="0.48199999999999998"/>
    <n v="1649"/>
    <n v="2368"/>
    <n v="0.69599999999999995"/>
    <n v="1117"/>
    <n v="2738"/>
    <n v="3855"/>
    <n v="1921"/>
    <n v="613"/>
    <n v="534"/>
    <n v="1143"/>
    <n v="1841"/>
    <n v="8267"/>
  </r>
  <r>
    <x v="23"/>
    <s v="NBA"/>
    <x v="15"/>
    <s v="MIA"/>
    <b v="1"/>
    <n v="82"/>
    <n v="19830"/>
    <x v="330"/>
    <n v="6462"/>
    <n v="0.46"/>
    <n v="446"/>
    <n v="1202"/>
    <n v="0.371"/>
    <n v="2528"/>
    <n v="5260"/>
    <n v="0.48099999999999998"/>
    <n v="1345"/>
    <n v="1827"/>
    <n v="0.73599999999999999"/>
    <n v="921"/>
    <n v="2619"/>
    <n v="3540"/>
    <n v="1931"/>
    <n v="582"/>
    <n v="524"/>
    <n v="1231"/>
    <n v="1947"/>
    <n v="7739"/>
  </r>
  <r>
    <x v="23"/>
    <s v="NBA"/>
    <x v="16"/>
    <s v="MIL"/>
    <b v="1"/>
    <n v="82"/>
    <n v="19855"/>
    <x v="152"/>
    <n v="6827"/>
    <n v="0.46500000000000002"/>
    <n v="394"/>
    <n v="1069"/>
    <n v="0.36899999999999999"/>
    <n v="2780"/>
    <n v="5758"/>
    <n v="0.48299999999999998"/>
    <n v="1558"/>
    <n v="1982"/>
    <n v="0.78600000000000003"/>
    <n v="1016"/>
    <n v="2373"/>
    <n v="3389"/>
    <n v="1852"/>
    <n v="671"/>
    <n v="381"/>
    <n v="1230"/>
    <n v="2020"/>
    <n v="8300"/>
  </r>
  <r>
    <x v="23"/>
    <s v="NBA"/>
    <x v="17"/>
    <s v="MIN"/>
    <b v="1"/>
    <n v="82"/>
    <n v="19905"/>
    <x v="477"/>
    <n v="6910"/>
    <n v="0.46700000000000003"/>
    <n v="248"/>
    <n v="716"/>
    <n v="0.34599999999999997"/>
    <n v="2978"/>
    <n v="6194"/>
    <n v="0.48099999999999998"/>
    <n v="1379"/>
    <n v="1769"/>
    <n v="0.78"/>
    <n v="1016"/>
    <n v="2471"/>
    <n v="3487"/>
    <n v="2205"/>
    <n v="622"/>
    <n v="444"/>
    <n v="1139"/>
    <n v="1913"/>
    <n v="8079"/>
  </r>
  <r>
    <x v="23"/>
    <s v="NBA"/>
    <x v="33"/>
    <s v="NJN"/>
    <b v="0"/>
    <n v="82"/>
    <n v="19830"/>
    <x v="258"/>
    <n v="6881"/>
    <n v="0.433"/>
    <n v="477"/>
    <n v="1374"/>
    <n v="0.34699999999999998"/>
    <n v="2502"/>
    <n v="5507"/>
    <n v="0.45400000000000001"/>
    <n v="1601"/>
    <n v="2041"/>
    <n v="0.78400000000000003"/>
    <n v="1040"/>
    <n v="2315"/>
    <n v="3355"/>
    <n v="1688"/>
    <n v="720"/>
    <n v="393"/>
    <n v="1119"/>
    <n v="1913"/>
    <n v="8036"/>
  </r>
  <r>
    <x v="23"/>
    <s v="NBA"/>
    <x v="19"/>
    <s v="NYK"/>
    <b v="1"/>
    <n v="82"/>
    <n v="19830"/>
    <x v="111"/>
    <n v="6374"/>
    <n v="0.45500000000000002"/>
    <n v="351"/>
    <n v="937"/>
    <n v="0.375"/>
    <n v="2546"/>
    <n v="5437"/>
    <n v="0.46800000000000003"/>
    <n v="1410"/>
    <n v="1805"/>
    <n v="0.78100000000000003"/>
    <n v="802"/>
    <n v="2521"/>
    <n v="3323"/>
    <n v="1588"/>
    <n v="515"/>
    <n v="349"/>
    <n v="1201"/>
    <n v="1983"/>
    <n v="7555"/>
  </r>
  <r>
    <x v="23"/>
    <s v="NBA"/>
    <x v="21"/>
    <s v="ORL"/>
    <b v="0"/>
    <n v="82"/>
    <n v="19755"/>
    <x v="172"/>
    <n v="7014"/>
    <n v="0.45200000000000001"/>
    <n v="294"/>
    <n v="870"/>
    <n v="0.33800000000000002"/>
    <n v="2875"/>
    <n v="6144"/>
    <n v="0.46800000000000003"/>
    <n v="1574"/>
    <n v="2142"/>
    <n v="0.73499999999999999"/>
    <n v="1145"/>
    <n v="2540"/>
    <n v="3685"/>
    <n v="1709"/>
    <n v="743"/>
    <n v="467"/>
    <n v="1443"/>
    <n v="1967"/>
    <n v="8206"/>
  </r>
  <r>
    <x v="23"/>
    <s v="NBA"/>
    <x v="22"/>
    <s v="PHI"/>
    <b v="1"/>
    <n v="82"/>
    <n v="19830"/>
    <x v="256"/>
    <n v="6776"/>
    <n v="0.442"/>
    <n v="208"/>
    <n v="643"/>
    <n v="0.32300000000000001"/>
    <n v="2785"/>
    <n v="6133"/>
    <n v="0.45400000000000001"/>
    <n v="1577"/>
    <n v="2226"/>
    <n v="0.70799999999999996"/>
    <n v="1147"/>
    <n v="2468"/>
    <n v="3615"/>
    <n v="1817"/>
    <n v="791"/>
    <n v="386"/>
    <n v="1284"/>
    <n v="1939"/>
    <n v="7771"/>
  </r>
  <r>
    <x v="23"/>
    <s v="NBA"/>
    <x v="23"/>
    <s v="PHO"/>
    <b v="1"/>
    <n v="82"/>
    <n v="19805"/>
    <x v="173"/>
    <n v="6771"/>
    <n v="0.45700000000000002"/>
    <n v="458"/>
    <n v="1246"/>
    <n v="0.36799999999999999"/>
    <n v="2635"/>
    <n v="5525"/>
    <n v="0.47699999999999998"/>
    <n v="1467"/>
    <n v="1934"/>
    <n v="0.75900000000000001"/>
    <n v="1022"/>
    <n v="2558"/>
    <n v="3580"/>
    <n v="2098"/>
    <n v="744"/>
    <n v="433"/>
    <n v="1368"/>
    <n v="1973"/>
    <n v="8111"/>
  </r>
  <r>
    <x v="23"/>
    <s v="NBA"/>
    <x v="24"/>
    <s v="POR"/>
    <b v="1"/>
    <n v="82"/>
    <n v="19780"/>
    <x v="478"/>
    <n v="6430"/>
    <n v="0.47"/>
    <n v="407"/>
    <n v="1128"/>
    <n v="0.36099999999999999"/>
    <n v="2614"/>
    <n v="5302"/>
    <n v="0.49299999999999999"/>
    <n v="1542"/>
    <n v="2029"/>
    <n v="0.76"/>
    <n v="966"/>
    <n v="2560"/>
    <n v="3526"/>
    <n v="1925"/>
    <n v="633"/>
    <n v="396"/>
    <n v="1243"/>
    <n v="1865"/>
    <n v="7991"/>
  </r>
  <r>
    <x v="23"/>
    <s v="NBA"/>
    <x v="25"/>
    <s v="SAC"/>
    <b v="1"/>
    <n v="82"/>
    <n v="19805"/>
    <x v="479"/>
    <n v="7288"/>
    <n v="0.45"/>
    <n v="534"/>
    <n v="1656"/>
    <n v="0.32200000000000001"/>
    <n v="2742"/>
    <n v="5632"/>
    <n v="0.48699999999999999"/>
    <n v="1521"/>
    <n v="2016"/>
    <n v="0.754"/>
    <n v="1056"/>
    <n v="2635"/>
    <n v="3691"/>
    <n v="1953"/>
    <n v="787"/>
    <n v="381"/>
    <n v="1325"/>
    <n v="1729"/>
    <n v="8607"/>
  </r>
  <r>
    <x v="23"/>
    <s v="NBA"/>
    <x v="26"/>
    <s v="SAS"/>
    <b v="1"/>
    <n v="82"/>
    <n v="19855"/>
    <x v="242"/>
    <n v="6393"/>
    <n v="0.46200000000000002"/>
    <n v="330"/>
    <n v="882"/>
    <n v="0.374"/>
    <n v="2622"/>
    <n v="5511"/>
    <n v="0.47599999999999998"/>
    <n v="1652"/>
    <n v="2214"/>
    <n v="0.746"/>
    <n v="927"/>
    <n v="2666"/>
    <n v="3593"/>
    <n v="1819"/>
    <n v="614"/>
    <n v="551"/>
    <n v="1233"/>
    <n v="1716"/>
    <n v="7886"/>
  </r>
  <r>
    <x v="23"/>
    <s v="NBA"/>
    <x v="34"/>
    <s v="SEA"/>
    <b v="1"/>
    <n v="82"/>
    <n v="19780"/>
    <x v="85"/>
    <n v="6946"/>
    <n v="0.44700000000000001"/>
    <n v="546"/>
    <n v="1611"/>
    <n v="0.33900000000000002"/>
    <n v="2562"/>
    <n v="5335"/>
    <n v="0.48"/>
    <n v="1363"/>
    <n v="1960"/>
    <n v="0.69499999999999995"/>
    <n v="1042"/>
    <n v="2483"/>
    <n v="3525"/>
    <n v="1878"/>
    <n v="657"/>
    <n v="345"/>
    <n v="1152"/>
    <n v="1776"/>
    <n v="8125"/>
  </r>
  <r>
    <x v="23"/>
    <s v="NBA"/>
    <x v="27"/>
    <s v="TOR"/>
    <b v="1"/>
    <n v="82"/>
    <n v="19755"/>
    <x v="480"/>
    <n v="6882"/>
    <n v="0.433"/>
    <n v="425"/>
    <n v="1171"/>
    <n v="0.36299999999999999"/>
    <n v="2555"/>
    <n v="5711"/>
    <n v="0.44700000000000001"/>
    <n v="1583"/>
    <n v="2068"/>
    <n v="0.76500000000000001"/>
    <n v="1098"/>
    <n v="2449"/>
    <n v="3547"/>
    <n v="1947"/>
    <n v="666"/>
    <n v="544"/>
    <n v="1137"/>
    <n v="1989"/>
    <n v="7968"/>
  </r>
  <r>
    <x v="23"/>
    <s v="NBA"/>
    <x v="28"/>
    <s v="UTA"/>
    <b v="1"/>
    <n v="82"/>
    <n v="19755"/>
    <x v="481"/>
    <n v="6380"/>
    <n v="0.46400000000000002"/>
    <n v="329"/>
    <n v="854"/>
    <n v="0.38500000000000001"/>
    <n v="2633"/>
    <n v="5526"/>
    <n v="0.47599999999999998"/>
    <n v="1661"/>
    <n v="2150"/>
    <n v="0.77300000000000002"/>
    <n v="936"/>
    <n v="2426"/>
    <n v="3362"/>
    <n v="2041"/>
    <n v="629"/>
    <n v="446"/>
    <n v="1220"/>
    <n v="2013"/>
    <n v="7914"/>
  </r>
  <r>
    <x v="23"/>
    <s v="NBA"/>
    <x v="36"/>
    <s v="VAN"/>
    <b v="0"/>
    <n v="82"/>
    <n v="19855"/>
    <x v="482"/>
    <n v="6441"/>
    <n v="0.44900000000000001"/>
    <n v="324"/>
    <n v="898"/>
    <n v="0.36099999999999999"/>
    <n v="2568"/>
    <n v="5543"/>
    <n v="0.46300000000000002"/>
    <n v="1594"/>
    <n v="2060"/>
    <n v="0.77400000000000002"/>
    <n v="1005"/>
    <n v="2324"/>
    <n v="3329"/>
    <n v="1700"/>
    <n v="608"/>
    <n v="346"/>
    <n v="1381"/>
    <n v="1881"/>
    <n v="7702"/>
  </r>
  <r>
    <x v="23"/>
    <s v="NBA"/>
    <x v="29"/>
    <s v="WAS"/>
    <b v="0"/>
    <n v="82"/>
    <n v="19805"/>
    <x v="231"/>
    <n v="6681"/>
    <n v="0.45100000000000001"/>
    <n v="335"/>
    <n v="890"/>
    <n v="0.376"/>
    <n v="2675"/>
    <n v="5791"/>
    <n v="0.46200000000000002"/>
    <n v="1566"/>
    <n v="2107"/>
    <n v="0.74299999999999999"/>
    <n v="1064"/>
    <n v="2438"/>
    <n v="3502"/>
    <n v="1771"/>
    <n v="593"/>
    <n v="383"/>
    <n v="1320"/>
    <n v="2149"/>
    <n v="7921"/>
  </r>
  <r>
    <x v="23"/>
    <s v="NBA"/>
    <x v="30"/>
    <s v="NA"/>
    <b v="0"/>
    <n v="82"/>
    <n v="19802"/>
    <x v="321"/>
    <n v="6732"/>
    <n v="0.44900000000000001"/>
    <n v="397"/>
    <n v="1125"/>
    <n v="0.35299999999999998"/>
    <n v="2623"/>
    <n v="5607"/>
    <n v="0.46800000000000003"/>
    <n v="1555"/>
    <n v="2073"/>
    <n v="0.75"/>
    <n v="1018"/>
    <n v="2501"/>
    <n v="3519"/>
    <n v="1832"/>
    <n v="651"/>
    <n v="424"/>
    <n v="1269"/>
    <n v="1911"/>
    <n v="7993"/>
  </r>
  <r>
    <x v="24"/>
    <s v="NBA"/>
    <x v="0"/>
    <s v="ATL"/>
    <b v="1"/>
    <n v="50"/>
    <n v="12075"/>
    <x v="483"/>
    <n v="3760"/>
    <n v="0.40899999999999997"/>
    <n v="197"/>
    <n v="644"/>
    <n v="0.30599999999999999"/>
    <n v="1342"/>
    <n v="3116"/>
    <n v="0.43099999999999999"/>
    <n v="1040"/>
    <n v="1422"/>
    <n v="0.73099999999999998"/>
    <n v="676"/>
    <n v="1499"/>
    <n v="2175"/>
    <n v="782"/>
    <n v="346"/>
    <n v="260"/>
    <n v="745"/>
    <n v="987"/>
    <n v="4315"/>
  </r>
  <r>
    <x v="24"/>
    <s v="NBA"/>
    <x v="1"/>
    <s v="BOS"/>
    <b v="0"/>
    <n v="50"/>
    <n v="12150"/>
    <x v="484"/>
    <n v="4164"/>
    <n v="0.436"/>
    <n v="273"/>
    <n v="758"/>
    <n v="0.36"/>
    <n v="1543"/>
    <n v="3406"/>
    <n v="0.45300000000000001"/>
    <n v="745"/>
    <n v="1077"/>
    <n v="0.69199999999999995"/>
    <n v="680"/>
    <n v="1458"/>
    <n v="2138"/>
    <n v="1073"/>
    <n v="453"/>
    <n v="255"/>
    <n v="807"/>
    <n v="1193"/>
    <n v="4650"/>
  </r>
  <r>
    <x v="24"/>
    <s v="NBA"/>
    <x v="4"/>
    <s v="CHH"/>
    <b v="0"/>
    <n v="50"/>
    <n v="12150"/>
    <x v="485"/>
    <n v="3718"/>
    <n v="0.44900000000000001"/>
    <n v="268"/>
    <n v="735"/>
    <n v="0.36499999999999999"/>
    <n v="1403"/>
    <n v="2983"/>
    <n v="0.47"/>
    <n v="1034"/>
    <n v="1384"/>
    <n v="0.747"/>
    <n v="480"/>
    <n v="1493"/>
    <n v="1973"/>
    <n v="1110"/>
    <n v="443"/>
    <n v="247"/>
    <n v="796"/>
    <n v="1101"/>
    <n v="4644"/>
  </r>
  <r>
    <x v="24"/>
    <s v="NBA"/>
    <x v="3"/>
    <s v="CHI"/>
    <b v="0"/>
    <n v="50"/>
    <n v="12075"/>
    <x v="483"/>
    <n v="3837"/>
    <n v="0.40100000000000002"/>
    <n v="177"/>
    <n v="612"/>
    <n v="0.28899999999999998"/>
    <n v="1362"/>
    <n v="3225"/>
    <n v="0.42199999999999999"/>
    <n v="840"/>
    <n v="1185"/>
    <n v="0.70899999999999996"/>
    <n v="573"/>
    <n v="1394"/>
    <n v="1967"/>
    <n v="1017"/>
    <n v="436"/>
    <n v="169"/>
    <n v="774"/>
    <n v="1112"/>
    <n v="4095"/>
  </r>
  <r>
    <x v="24"/>
    <s v="NBA"/>
    <x v="5"/>
    <s v="CLE"/>
    <b v="0"/>
    <n v="50"/>
    <n v="12050"/>
    <x v="486"/>
    <n v="3561"/>
    <n v="0.439"/>
    <n v="182"/>
    <n v="534"/>
    <n v="0.34100000000000003"/>
    <n v="1380"/>
    <n v="3027"/>
    <n v="0.45600000000000002"/>
    <n v="1016"/>
    <n v="1356"/>
    <n v="0.749"/>
    <n v="472"/>
    <n v="1316"/>
    <n v="1788"/>
    <n v="1093"/>
    <n v="452"/>
    <n v="203"/>
    <n v="785"/>
    <n v="1208"/>
    <n v="4322"/>
  </r>
  <r>
    <x v="24"/>
    <s v="NBA"/>
    <x v="6"/>
    <s v="DAL"/>
    <b v="0"/>
    <n v="50"/>
    <n v="12075"/>
    <x v="487"/>
    <n v="4033"/>
    <n v="0.434"/>
    <n v="202"/>
    <n v="595"/>
    <n v="0.33900000000000002"/>
    <n v="1547"/>
    <n v="3438"/>
    <n v="0.45"/>
    <n v="881"/>
    <n v="1210"/>
    <n v="0.72799999999999998"/>
    <n v="645"/>
    <n v="1478"/>
    <n v="2123"/>
    <n v="921"/>
    <n v="352"/>
    <n v="292"/>
    <n v="692"/>
    <n v="1065"/>
    <n v="4581"/>
  </r>
  <r>
    <x v="24"/>
    <s v="NBA"/>
    <x v="7"/>
    <s v="DEN"/>
    <b v="0"/>
    <n v="50"/>
    <n v="12025"/>
    <x v="488"/>
    <n v="3989"/>
    <n v="0.42099999999999999"/>
    <n v="302"/>
    <n v="922"/>
    <n v="0.32800000000000001"/>
    <n v="1379"/>
    <n v="3067"/>
    <n v="0.45"/>
    <n v="1010"/>
    <n v="1325"/>
    <n v="0.76200000000000001"/>
    <n v="647"/>
    <n v="1392"/>
    <n v="2039"/>
    <n v="969"/>
    <n v="376"/>
    <n v="275"/>
    <n v="739"/>
    <n v="1145"/>
    <n v="4674"/>
  </r>
  <r>
    <x v="24"/>
    <s v="NBA"/>
    <x v="8"/>
    <s v="DET"/>
    <b v="1"/>
    <n v="50"/>
    <n v="12050"/>
    <x v="489"/>
    <n v="3716"/>
    <n v="0.44700000000000001"/>
    <n v="248"/>
    <n v="679"/>
    <n v="0.36499999999999999"/>
    <n v="1412"/>
    <n v="3037"/>
    <n v="0.46500000000000002"/>
    <n v="950"/>
    <n v="1283"/>
    <n v="0.74"/>
    <n v="605"/>
    <n v="1412"/>
    <n v="2017"/>
    <n v="1009"/>
    <n v="444"/>
    <n v="208"/>
    <n v="790"/>
    <n v="1139"/>
    <n v="4518"/>
  </r>
  <r>
    <x v="24"/>
    <s v="NBA"/>
    <x v="9"/>
    <s v="GSW"/>
    <b v="0"/>
    <n v="50"/>
    <n v="12125"/>
    <x v="490"/>
    <n v="4173"/>
    <n v="0.41499999999999998"/>
    <n v="162"/>
    <n v="565"/>
    <n v="0.28699999999999998"/>
    <n v="1568"/>
    <n v="3608"/>
    <n v="0.435"/>
    <n v="794"/>
    <n v="1175"/>
    <n v="0.67600000000000005"/>
    <n v="816"/>
    <n v="1559"/>
    <n v="2375"/>
    <n v="1037"/>
    <n v="414"/>
    <n v="221"/>
    <n v="768"/>
    <n v="1270"/>
    <n v="4416"/>
  </r>
  <r>
    <x v="24"/>
    <s v="NBA"/>
    <x v="10"/>
    <s v="HOU"/>
    <b v="1"/>
    <n v="50"/>
    <n v="12075"/>
    <x v="491"/>
    <n v="3798"/>
    <n v="0.46200000000000002"/>
    <n v="336"/>
    <n v="914"/>
    <n v="0.36799999999999999"/>
    <n v="1419"/>
    <n v="2884"/>
    <n v="0.49199999999999999"/>
    <n v="865"/>
    <n v="1187"/>
    <n v="0.72899999999999998"/>
    <n v="536"/>
    <n v="1540"/>
    <n v="2076"/>
    <n v="1058"/>
    <n v="386"/>
    <n v="260"/>
    <n v="812"/>
    <n v="960"/>
    <n v="4711"/>
  </r>
  <r>
    <x v="24"/>
    <s v="NBA"/>
    <x v="11"/>
    <s v="IND"/>
    <b v="1"/>
    <n v="50"/>
    <n v="12100"/>
    <x v="492"/>
    <n v="3866"/>
    <n v="0.44800000000000001"/>
    <n v="294"/>
    <n v="799"/>
    <n v="0.36799999999999999"/>
    <n v="1437"/>
    <n v="3067"/>
    <n v="0.46899999999999997"/>
    <n v="977"/>
    <n v="1228"/>
    <n v="0.79600000000000004"/>
    <n v="574"/>
    <n v="1452"/>
    <n v="2026"/>
    <n v="1005"/>
    <n v="316"/>
    <n v="223"/>
    <n v="649"/>
    <n v="1082"/>
    <n v="4733"/>
  </r>
  <r>
    <x v="24"/>
    <s v="NBA"/>
    <x v="12"/>
    <s v="LAC"/>
    <b v="0"/>
    <n v="50"/>
    <n v="12125"/>
    <x v="493"/>
    <n v="4007"/>
    <n v="0.42699999999999999"/>
    <n v="214"/>
    <n v="668"/>
    <n v="0.32"/>
    <n v="1497"/>
    <n v="3339"/>
    <n v="0.44800000000000001"/>
    <n v="883"/>
    <n v="1225"/>
    <n v="0.72099999999999997"/>
    <n v="665"/>
    <n v="1293"/>
    <n v="1958"/>
    <n v="820"/>
    <n v="424"/>
    <n v="236"/>
    <n v="796"/>
    <n v="1223"/>
    <n v="4519"/>
  </r>
  <r>
    <x v="24"/>
    <s v="NBA"/>
    <x v="13"/>
    <s v="LAL"/>
    <b v="1"/>
    <n v="50"/>
    <n v="12050"/>
    <x v="494"/>
    <n v="3935"/>
    <n v="0.46800000000000003"/>
    <n v="241"/>
    <n v="685"/>
    <n v="0.35199999999999998"/>
    <n v="1600"/>
    <n v="3250"/>
    <n v="0.49199999999999999"/>
    <n v="1027"/>
    <n v="1503"/>
    <n v="0.68300000000000005"/>
    <n v="619"/>
    <n v="1482"/>
    <n v="2101"/>
    <n v="1095"/>
    <n v="389"/>
    <n v="287"/>
    <n v="754"/>
    <n v="1231"/>
    <n v="4950"/>
  </r>
  <r>
    <x v="24"/>
    <s v="NBA"/>
    <x v="15"/>
    <s v="MIA"/>
    <b v="1"/>
    <n v="50"/>
    <n v="12025"/>
    <x v="495"/>
    <n v="3565"/>
    <n v="0.45300000000000001"/>
    <n v="289"/>
    <n v="804"/>
    <n v="0.35899999999999999"/>
    <n v="1327"/>
    <n v="2761"/>
    <n v="0.48099999999999998"/>
    <n v="928"/>
    <n v="1262"/>
    <n v="0.73499999999999999"/>
    <n v="503"/>
    <n v="1512"/>
    <n v="2015"/>
    <n v="1019"/>
    <n v="327"/>
    <n v="304"/>
    <n v="744"/>
    <n v="1035"/>
    <n v="4449"/>
  </r>
  <r>
    <x v="24"/>
    <s v="NBA"/>
    <x v="16"/>
    <s v="MIL"/>
    <b v="1"/>
    <n v="50"/>
    <n v="12050"/>
    <x v="496"/>
    <n v="3818"/>
    <n v="0.45900000000000002"/>
    <n v="231"/>
    <n v="619"/>
    <n v="0.373"/>
    <n v="1522"/>
    <n v="3199"/>
    <n v="0.47599999999999998"/>
    <n v="847"/>
    <n v="1155"/>
    <n v="0.73299999999999998"/>
    <n v="570"/>
    <n v="1369"/>
    <n v="1939"/>
    <n v="1030"/>
    <n v="442"/>
    <n v="202"/>
    <n v="719"/>
    <n v="1142"/>
    <n v="4584"/>
  </r>
  <r>
    <x v="24"/>
    <s v="NBA"/>
    <x v="17"/>
    <s v="MIN"/>
    <b v="1"/>
    <n v="50"/>
    <n v="12025"/>
    <x v="497"/>
    <n v="4327"/>
    <n v="0.42499999999999999"/>
    <n v="122"/>
    <n v="410"/>
    <n v="0.29799999999999999"/>
    <n v="1716"/>
    <n v="3917"/>
    <n v="0.438"/>
    <n v="849"/>
    <n v="1143"/>
    <n v="0.74299999999999999"/>
    <n v="754"/>
    <n v="1392"/>
    <n v="2146"/>
    <n v="1218"/>
    <n v="426"/>
    <n v="272"/>
    <n v="641"/>
    <n v="1185"/>
    <n v="4647"/>
  </r>
  <r>
    <x v="24"/>
    <s v="NBA"/>
    <x v="33"/>
    <s v="NJN"/>
    <b v="0"/>
    <n v="50"/>
    <n v="12050"/>
    <x v="498"/>
    <n v="4160"/>
    <n v="0.40600000000000003"/>
    <n v="225"/>
    <n v="679"/>
    <n v="0.33100000000000002"/>
    <n v="1466"/>
    <n v="3481"/>
    <n v="0.42099999999999999"/>
    <n v="962"/>
    <n v="1251"/>
    <n v="0.76900000000000002"/>
    <n v="715"/>
    <n v="1437"/>
    <n v="2152"/>
    <n v="923"/>
    <n v="491"/>
    <n v="273"/>
    <n v="750"/>
    <n v="1134"/>
    <n v="4569"/>
  </r>
  <r>
    <x v="24"/>
    <s v="NBA"/>
    <x v="19"/>
    <s v="NYK"/>
    <b v="1"/>
    <n v="50"/>
    <n v="12100"/>
    <x v="499"/>
    <n v="3704"/>
    <n v="0.435"/>
    <n v="208"/>
    <n v="589"/>
    <n v="0.35299999999999998"/>
    <n v="1402"/>
    <n v="3115"/>
    <n v="0.45"/>
    <n v="892"/>
    <n v="1218"/>
    <n v="0.73199999999999998"/>
    <n v="551"/>
    <n v="1510"/>
    <n v="2061"/>
    <n v="963"/>
    <n v="395"/>
    <n v="262"/>
    <n v="804"/>
    <n v="1140"/>
    <n v="4320"/>
  </r>
  <r>
    <x v="24"/>
    <s v="NBA"/>
    <x v="21"/>
    <s v="ORL"/>
    <b v="1"/>
    <n v="50"/>
    <n v="12050"/>
    <x v="500"/>
    <n v="3943"/>
    <n v="0.42799999999999999"/>
    <n v="223"/>
    <n v="675"/>
    <n v="0.33"/>
    <n v="1464"/>
    <n v="3268"/>
    <n v="0.44800000000000001"/>
    <n v="876"/>
    <n v="1252"/>
    <n v="0.7"/>
    <n v="688"/>
    <n v="1445"/>
    <n v="2133"/>
    <n v="1067"/>
    <n v="496"/>
    <n v="213"/>
    <n v="819"/>
    <n v="935"/>
    <n v="4473"/>
  </r>
  <r>
    <x v="24"/>
    <s v="NBA"/>
    <x v="22"/>
    <s v="PHI"/>
    <b v="1"/>
    <n v="50"/>
    <n v="12150"/>
    <x v="501"/>
    <n v="3883"/>
    <n v="0.42599999999999999"/>
    <n v="98"/>
    <n v="371"/>
    <n v="0.26400000000000001"/>
    <n v="1558"/>
    <n v="3512"/>
    <n v="0.44400000000000001"/>
    <n v="1073"/>
    <n v="1486"/>
    <n v="0.72199999999999998"/>
    <n v="729"/>
    <n v="1428"/>
    <n v="2157"/>
    <n v="934"/>
    <n v="542"/>
    <n v="271"/>
    <n v="822"/>
    <n v="1152"/>
    <n v="4483"/>
  </r>
  <r>
    <x v="24"/>
    <s v="NBA"/>
    <x v="23"/>
    <s v="PHO"/>
    <b v="1"/>
    <n v="50"/>
    <n v="12050"/>
    <x v="502"/>
    <n v="4004"/>
    <n v="0.44900000000000001"/>
    <n v="261"/>
    <n v="702"/>
    <n v="0.372"/>
    <n v="1536"/>
    <n v="3302"/>
    <n v="0.46500000000000002"/>
    <n v="924"/>
    <n v="1215"/>
    <n v="0.76"/>
    <n v="598"/>
    <n v="1418"/>
    <n v="2016"/>
    <n v="1249"/>
    <n v="444"/>
    <n v="200"/>
    <n v="681"/>
    <n v="1022"/>
    <n v="4779"/>
  </r>
  <r>
    <x v="24"/>
    <s v="NBA"/>
    <x v="24"/>
    <s v="POR"/>
    <b v="1"/>
    <n v="50"/>
    <n v="12175"/>
    <x v="503"/>
    <n v="3956"/>
    <n v="0.442"/>
    <n v="246"/>
    <n v="675"/>
    <n v="0.36399999999999999"/>
    <n v="1501"/>
    <n v="3281"/>
    <n v="0.45700000000000002"/>
    <n v="1002"/>
    <n v="1349"/>
    <n v="0.74299999999999999"/>
    <n v="646"/>
    <n v="1570"/>
    <n v="2216"/>
    <n v="1073"/>
    <n v="411"/>
    <n v="290"/>
    <n v="771"/>
    <n v="1126"/>
    <n v="4742"/>
  </r>
  <r>
    <x v="24"/>
    <s v="NBA"/>
    <x v="25"/>
    <s v="SAC"/>
    <b v="1"/>
    <n v="50"/>
    <n v="12200"/>
    <x v="504"/>
    <n v="4307"/>
    <n v="0.44500000000000001"/>
    <n v="290"/>
    <n v="943"/>
    <n v="0.308"/>
    <n v="1628"/>
    <n v="3364"/>
    <n v="0.48399999999999999"/>
    <n v="883"/>
    <n v="1293"/>
    <n v="0.68300000000000005"/>
    <n v="706"/>
    <n v="1573"/>
    <n v="2279"/>
    <n v="1129"/>
    <n v="444"/>
    <n v="232"/>
    <n v="842"/>
    <n v="1016"/>
    <n v="5009"/>
  </r>
  <r>
    <x v="24"/>
    <s v="NBA"/>
    <x v="26"/>
    <s v="SAS"/>
    <b v="1"/>
    <n v="50"/>
    <n v="12075"/>
    <x v="505"/>
    <n v="3812"/>
    <n v="0.45600000000000002"/>
    <n v="172"/>
    <n v="521"/>
    <n v="0.33"/>
    <n v="1568"/>
    <n v="3291"/>
    <n v="0.47599999999999998"/>
    <n v="988"/>
    <n v="1415"/>
    <n v="0.69799999999999995"/>
    <n v="614"/>
    <n v="1584"/>
    <n v="2198"/>
    <n v="1101"/>
    <n v="421"/>
    <n v="351"/>
    <n v="759"/>
    <n v="1010"/>
    <n v="4640"/>
  </r>
  <r>
    <x v="24"/>
    <s v="NBA"/>
    <x v="34"/>
    <s v="SEA"/>
    <b v="0"/>
    <n v="50"/>
    <n v="12100"/>
    <x v="506"/>
    <n v="3976"/>
    <n v="0.442"/>
    <n v="309"/>
    <n v="899"/>
    <n v="0.34399999999999997"/>
    <n v="1447"/>
    <n v="3077"/>
    <n v="0.47"/>
    <n v="922"/>
    <n v="1354"/>
    <n v="0.68100000000000005"/>
    <n v="676"/>
    <n v="1422"/>
    <n v="2098"/>
    <n v="1087"/>
    <n v="393"/>
    <n v="201"/>
    <n v="765"/>
    <n v="1047"/>
    <n v="4743"/>
  </r>
  <r>
    <x v="24"/>
    <s v="NBA"/>
    <x v="27"/>
    <s v="TOR"/>
    <b v="0"/>
    <n v="50"/>
    <n v="12075"/>
    <x v="489"/>
    <n v="3940"/>
    <n v="0.42099999999999999"/>
    <n v="226"/>
    <n v="662"/>
    <n v="0.34100000000000003"/>
    <n v="1434"/>
    <n v="3278"/>
    <n v="0.437"/>
    <n v="1011"/>
    <n v="1330"/>
    <n v="0.76"/>
    <n v="712"/>
    <n v="1447"/>
    <n v="2159"/>
    <n v="1036"/>
    <n v="439"/>
    <n v="321"/>
    <n v="799"/>
    <n v="1139"/>
    <n v="4557"/>
  </r>
  <r>
    <x v="24"/>
    <s v="NBA"/>
    <x v="28"/>
    <s v="UTA"/>
    <b v="1"/>
    <n v="50"/>
    <n v="12175"/>
    <x v="507"/>
    <n v="3620"/>
    <n v="0.46500000000000002"/>
    <n v="140"/>
    <n v="388"/>
    <n v="0.36099999999999999"/>
    <n v="1544"/>
    <n v="3232"/>
    <n v="0.47799999999999998"/>
    <n v="1158"/>
    <n v="1510"/>
    <n v="0.76700000000000002"/>
    <n v="555"/>
    <n v="1508"/>
    <n v="2063"/>
    <n v="1204"/>
    <n v="398"/>
    <n v="276"/>
    <n v="814"/>
    <n v="1133"/>
    <n v="4666"/>
  </r>
  <r>
    <x v="24"/>
    <s v="NBA"/>
    <x v="36"/>
    <s v="VAN"/>
    <b v="0"/>
    <n v="50"/>
    <n v="12175"/>
    <x v="508"/>
    <n v="3838"/>
    <n v="0.42799999999999999"/>
    <n v="148"/>
    <n v="453"/>
    <n v="0.32700000000000001"/>
    <n v="1495"/>
    <n v="3385"/>
    <n v="0.442"/>
    <n v="1009"/>
    <n v="1408"/>
    <n v="0.71699999999999997"/>
    <n v="650"/>
    <n v="1359"/>
    <n v="2009"/>
    <n v="964"/>
    <n v="420"/>
    <n v="199"/>
    <n v="848"/>
    <n v="1123"/>
    <n v="4443"/>
  </r>
  <r>
    <x v="24"/>
    <s v="NBA"/>
    <x v="29"/>
    <s v="WAS"/>
    <b v="0"/>
    <n v="50"/>
    <n v="12050"/>
    <x v="509"/>
    <n v="3969"/>
    <n v="0.44500000000000001"/>
    <n v="179"/>
    <n v="580"/>
    <n v="0.309"/>
    <n v="1589"/>
    <n v="3389"/>
    <n v="0.46899999999999997"/>
    <n v="845"/>
    <n v="1198"/>
    <n v="0.70499999999999996"/>
    <n v="595"/>
    <n v="1403"/>
    <n v="1998"/>
    <n v="1064"/>
    <n v="393"/>
    <n v="193"/>
    <n v="736"/>
    <n v="1151"/>
    <n v="4560"/>
  </r>
  <r>
    <x v="24"/>
    <s v="NBA"/>
    <x v="30"/>
    <s v="NA"/>
    <b v="0"/>
    <n v="50"/>
    <n v="12091"/>
    <x v="510"/>
    <n v="3910"/>
    <n v="0.437"/>
    <n v="223"/>
    <n v="658"/>
    <n v="0.33900000000000002"/>
    <n v="1486"/>
    <n v="3252"/>
    <n v="0.45700000000000002"/>
    <n v="939"/>
    <n v="1290"/>
    <n v="0.72799999999999998"/>
    <n v="629"/>
    <n v="1453"/>
    <n v="2083"/>
    <n v="1036"/>
    <n v="418"/>
    <n v="248"/>
    <n v="766"/>
    <n v="1111"/>
    <n v="4579"/>
  </r>
  <r>
    <x v="25"/>
    <s v="NBA"/>
    <x v="0"/>
    <s v="ATL"/>
    <b v="1"/>
    <n v="82"/>
    <n v="19880"/>
    <x v="441"/>
    <n v="6352"/>
    <n v="0.45500000000000002"/>
    <n v="337"/>
    <n v="1016"/>
    <n v="0.33200000000000002"/>
    <n v="2550"/>
    <n v="5336"/>
    <n v="0.47799999999999998"/>
    <n v="1749"/>
    <n v="2314"/>
    <n v="0.75600000000000001"/>
    <n v="1106"/>
    <n v="2417"/>
    <n v="3523"/>
    <n v="1569"/>
    <n v="653"/>
    <n v="491"/>
    <n v="1214"/>
    <n v="1671"/>
    <n v="7860"/>
  </r>
  <r>
    <x v="25"/>
    <s v="NBA"/>
    <x v="1"/>
    <s v="BOS"/>
    <b v="0"/>
    <n v="82"/>
    <n v="19730"/>
    <x v="511"/>
    <n v="6934"/>
    <n v="0.434"/>
    <n v="415"/>
    <n v="1249"/>
    <n v="0.33200000000000002"/>
    <n v="2597"/>
    <n v="5685"/>
    <n v="0.45700000000000002"/>
    <n v="1425"/>
    <n v="1964"/>
    <n v="0.72599999999999998"/>
    <n v="1196"/>
    <n v="2044"/>
    <n v="3240"/>
    <n v="1816"/>
    <n v="987"/>
    <n v="366"/>
    <n v="1330"/>
    <n v="2203"/>
    <n v="7864"/>
  </r>
  <r>
    <x v="25"/>
    <s v="NBA"/>
    <x v="4"/>
    <s v="CHH"/>
    <b v="1"/>
    <n v="82"/>
    <n v="19780"/>
    <x v="174"/>
    <n v="6344"/>
    <n v="0.46800000000000003"/>
    <n v="346"/>
    <n v="904"/>
    <n v="0.38300000000000001"/>
    <n v="2622"/>
    <n v="5440"/>
    <n v="0.48199999999999998"/>
    <n v="1641"/>
    <n v="2186"/>
    <n v="0.751"/>
    <n v="985"/>
    <n v="2341"/>
    <n v="3326"/>
    <n v="1941"/>
    <n v="691"/>
    <n v="312"/>
    <n v="1247"/>
    <n v="1757"/>
    <n v="7923"/>
  </r>
  <r>
    <x v="25"/>
    <s v="NBA"/>
    <x v="3"/>
    <s v="CHI"/>
    <b v="1"/>
    <n v="82"/>
    <n v="19855"/>
    <x v="195"/>
    <n v="6801"/>
    <n v="0.45100000000000001"/>
    <n v="311"/>
    <n v="962"/>
    <n v="0.32300000000000001"/>
    <n v="2753"/>
    <n v="5839"/>
    <n v="0.47099999999999997"/>
    <n v="1492"/>
    <n v="2009"/>
    <n v="0.74299999999999999"/>
    <n v="1243"/>
    <n v="2438"/>
    <n v="3681"/>
    <n v="1952"/>
    <n v="696"/>
    <n v="353"/>
    <n v="1178"/>
    <n v="1691"/>
    <n v="7931"/>
  </r>
  <r>
    <x v="25"/>
    <s v="NBA"/>
    <x v="5"/>
    <s v="CLE"/>
    <b v="1"/>
    <n v="82"/>
    <n v="19830"/>
    <x v="418"/>
    <n v="6207"/>
    <n v="0.45400000000000001"/>
    <n v="298"/>
    <n v="801"/>
    <n v="0.372"/>
    <n v="2519"/>
    <n v="5406"/>
    <n v="0.46600000000000003"/>
    <n v="1653"/>
    <n v="2187"/>
    <n v="0.75600000000000001"/>
    <n v="955"/>
    <n v="2331"/>
    <n v="3286"/>
    <n v="1894"/>
    <n v="814"/>
    <n v="419"/>
    <n v="1418"/>
    <n v="1939"/>
    <n v="7585"/>
  </r>
  <r>
    <x v="25"/>
    <s v="NBA"/>
    <x v="6"/>
    <s v="DAL"/>
    <b v="0"/>
    <n v="82"/>
    <n v="19905"/>
    <x v="226"/>
    <n v="6754"/>
    <n v="0.42699999999999999"/>
    <n v="422"/>
    <n v="1183"/>
    <n v="0.35699999999999998"/>
    <n v="2460"/>
    <n v="5571"/>
    <n v="0.442"/>
    <n v="1308"/>
    <n v="1738"/>
    <n v="0.753"/>
    <n v="1008"/>
    <n v="2280"/>
    <n v="3288"/>
    <n v="1535"/>
    <n v="646"/>
    <n v="466"/>
    <n v="1182"/>
    <n v="1643"/>
    <n v="7494"/>
  </r>
  <r>
    <x v="25"/>
    <s v="NBA"/>
    <x v="7"/>
    <s v="DEN"/>
    <b v="0"/>
    <n v="82"/>
    <n v="19730"/>
    <x v="512"/>
    <n v="6412"/>
    <n v="0.41699999999999998"/>
    <n v="288"/>
    <n v="893"/>
    <n v="0.32300000000000001"/>
    <n v="2389"/>
    <n v="5519"/>
    <n v="0.433"/>
    <n v="1658"/>
    <n v="2147"/>
    <n v="0.77200000000000002"/>
    <n v="1040"/>
    <n v="2157"/>
    <n v="3197"/>
    <n v="1547"/>
    <n v="664"/>
    <n v="393"/>
    <n v="1311"/>
    <n v="1937"/>
    <n v="7300"/>
  </r>
  <r>
    <x v="25"/>
    <s v="NBA"/>
    <x v="8"/>
    <s v="DET"/>
    <b v="0"/>
    <n v="82"/>
    <n v="19955"/>
    <x v="513"/>
    <n v="6373"/>
    <n v="0.44900000000000001"/>
    <n v="293"/>
    <n v="938"/>
    <n v="0.312"/>
    <n v="2569"/>
    <n v="5435"/>
    <n v="0.47299999999999998"/>
    <n v="1704"/>
    <n v="2288"/>
    <n v="0.745"/>
    <n v="1044"/>
    <n v="2338"/>
    <n v="3382"/>
    <n v="1597"/>
    <n v="678"/>
    <n v="344"/>
    <n v="1198"/>
    <n v="1805"/>
    <n v="7721"/>
  </r>
  <r>
    <x v="25"/>
    <s v="NBA"/>
    <x v="9"/>
    <s v="GSW"/>
    <b v="0"/>
    <n v="82"/>
    <n v="19830"/>
    <x v="259"/>
    <n v="6883"/>
    <n v="0.41299999999999998"/>
    <n v="189"/>
    <n v="696"/>
    <n v="0.27200000000000002"/>
    <n v="2656"/>
    <n v="6187"/>
    <n v="0.42899999999999999"/>
    <n v="1358"/>
    <n v="1912"/>
    <n v="0.71"/>
    <n v="1288"/>
    <n v="2473"/>
    <n v="3761"/>
    <n v="1708"/>
    <n v="621"/>
    <n v="448"/>
    <n v="1369"/>
    <n v="1859"/>
    <n v="7237"/>
  </r>
  <r>
    <x v="25"/>
    <s v="NBA"/>
    <x v="10"/>
    <s v="HOU"/>
    <b v="1"/>
    <n v="82"/>
    <n v="19830"/>
    <x v="377"/>
    <n v="6513"/>
    <n v="0.45200000000000001"/>
    <n v="573"/>
    <n v="1670"/>
    <n v="0.34300000000000003"/>
    <n v="2373"/>
    <n v="4843"/>
    <n v="0.49"/>
    <n v="1634"/>
    <n v="2120"/>
    <n v="0.77100000000000002"/>
    <n v="987"/>
    <n v="2350"/>
    <n v="3337"/>
    <n v="1799"/>
    <n v="686"/>
    <n v="294"/>
    <n v="1298"/>
    <n v="1653"/>
    <n v="8099"/>
  </r>
  <r>
    <x v="25"/>
    <s v="NBA"/>
    <x v="11"/>
    <s v="IND"/>
    <b v="1"/>
    <n v="82"/>
    <n v="19830"/>
    <x v="514"/>
    <n v="6223"/>
    <n v="0.46899999999999997"/>
    <n v="401"/>
    <n v="1029"/>
    <n v="0.39"/>
    <n v="2520"/>
    <n v="5194"/>
    <n v="0.48499999999999999"/>
    <n v="1631"/>
    <n v="2136"/>
    <n v="0.76400000000000001"/>
    <n v="874"/>
    <n v="2348"/>
    <n v="3222"/>
    <n v="1889"/>
    <n v="645"/>
    <n v="368"/>
    <n v="1168"/>
    <n v="1859"/>
    <n v="7874"/>
  </r>
  <r>
    <x v="25"/>
    <s v="NBA"/>
    <x v="12"/>
    <s v="LAC"/>
    <b v="0"/>
    <n v="82"/>
    <n v="19780"/>
    <x v="515"/>
    <n v="6690"/>
    <n v="0.438"/>
    <n v="525"/>
    <n v="1468"/>
    <n v="0.35799999999999998"/>
    <n v="2405"/>
    <n v="5222"/>
    <n v="0.46100000000000002"/>
    <n v="1480"/>
    <n v="2047"/>
    <n v="0.72299999999999998"/>
    <n v="1040"/>
    <n v="2276"/>
    <n v="3316"/>
    <n v="1533"/>
    <n v="625"/>
    <n v="456"/>
    <n v="1323"/>
    <n v="1827"/>
    <n v="7865"/>
  </r>
  <r>
    <x v="25"/>
    <s v="NBA"/>
    <x v="13"/>
    <s v="LAL"/>
    <b v="1"/>
    <n v="82"/>
    <n v="19830"/>
    <x v="516"/>
    <n v="6536"/>
    <n v="0.48099999999999998"/>
    <n v="497"/>
    <n v="1415"/>
    <n v="0.35099999999999998"/>
    <n v="2649"/>
    <n v="5121"/>
    <n v="0.51700000000000002"/>
    <n v="1863"/>
    <n v="2743"/>
    <n v="0.67900000000000005"/>
    <n v="1079"/>
    <n v="2471"/>
    <n v="3550"/>
    <n v="2009"/>
    <n v="734"/>
    <n v="556"/>
    <n v="1256"/>
    <n v="1859"/>
    <n v="8652"/>
  </r>
  <r>
    <x v="25"/>
    <s v="NBA"/>
    <x v="15"/>
    <s v="MIA"/>
    <b v="1"/>
    <n v="82"/>
    <n v="19755"/>
    <x v="433"/>
    <n v="6327"/>
    <n v="0.45"/>
    <n v="548"/>
    <n v="1544"/>
    <n v="0.35499999999999998"/>
    <n v="2302"/>
    <n v="4783"/>
    <n v="0.48099999999999998"/>
    <n v="1539"/>
    <n v="2082"/>
    <n v="0.73899999999999999"/>
    <n v="1028"/>
    <n v="2419"/>
    <n v="3447"/>
    <n v="1758"/>
    <n v="665"/>
    <n v="429"/>
    <n v="1226"/>
    <n v="1982"/>
    <n v="7787"/>
  </r>
  <r>
    <x v="25"/>
    <s v="NBA"/>
    <x v="16"/>
    <s v="MIL"/>
    <b v="0"/>
    <n v="82"/>
    <n v="19930"/>
    <x v="307"/>
    <n v="6399"/>
    <n v="0.45600000000000002"/>
    <n v="249"/>
    <n v="703"/>
    <n v="0.35399999999999998"/>
    <n v="2669"/>
    <n v="5696"/>
    <n v="0.46899999999999997"/>
    <n v="1663"/>
    <n v="2167"/>
    <n v="0.76700000000000002"/>
    <n v="1035"/>
    <n v="2236"/>
    <n v="3271"/>
    <n v="1649"/>
    <n v="733"/>
    <n v="357"/>
    <n v="1383"/>
    <n v="1915"/>
    <n v="7748"/>
  </r>
  <r>
    <x v="25"/>
    <s v="NBA"/>
    <x v="17"/>
    <s v="MIN"/>
    <b v="1"/>
    <n v="82"/>
    <n v="19930"/>
    <x v="344"/>
    <n v="6844"/>
    <n v="0.46100000000000002"/>
    <n v="303"/>
    <n v="873"/>
    <n v="0.34699999999999998"/>
    <n v="2854"/>
    <n v="5971"/>
    <n v="0.47799999999999998"/>
    <n v="1673"/>
    <n v="2253"/>
    <n v="0.74299999999999999"/>
    <n v="1063"/>
    <n v="2429"/>
    <n v="3492"/>
    <n v="2068"/>
    <n v="639"/>
    <n v="427"/>
    <n v="1138"/>
    <n v="1882"/>
    <n v="8290"/>
  </r>
  <r>
    <x v="25"/>
    <s v="NBA"/>
    <x v="33"/>
    <s v="NJN"/>
    <b v="1"/>
    <n v="82"/>
    <n v="19880"/>
    <x v="517"/>
    <n v="6928"/>
    <n v="0.441"/>
    <n v="310"/>
    <n v="937"/>
    <n v="0.33100000000000002"/>
    <n v="2745"/>
    <n v="5991"/>
    <n v="0.45800000000000002"/>
    <n v="1750"/>
    <n v="2351"/>
    <n v="0.74399999999999999"/>
    <n v="1344"/>
    <n v="2137"/>
    <n v="3481"/>
    <n v="1685"/>
    <n v="777"/>
    <n v="314"/>
    <n v="1180"/>
    <n v="1917"/>
    <n v="8170"/>
  </r>
  <r>
    <x v="25"/>
    <s v="NBA"/>
    <x v="19"/>
    <s v="NYK"/>
    <b v="1"/>
    <n v="82"/>
    <n v="19830"/>
    <x v="518"/>
    <n v="6413"/>
    <n v="0.44700000000000001"/>
    <n v="382"/>
    <n v="1139"/>
    <n v="0.33500000000000002"/>
    <n v="2482"/>
    <n v="5274"/>
    <n v="0.47099999999999997"/>
    <n v="1399"/>
    <n v="1812"/>
    <n v="0.77200000000000002"/>
    <n v="978"/>
    <n v="2434"/>
    <n v="3412"/>
    <n v="1787"/>
    <n v="634"/>
    <n v="278"/>
    <n v="1247"/>
    <n v="1947"/>
    <n v="7509"/>
  </r>
  <r>
    <x v="25"/>
    <s v="NBA"/>
    <x v="21"/>
    <s v="ORL"/>
    <b v="0"/>
    <n v="82"/>
    <n v="19830"/>
    <x v="519"/>
    <n v="6455"/>
    <n v="0.42899999999999999"/>
    <n v="293"/>
    <n v="907"/>
    <n v="0.32300000000000001"/>
    <n v="2478"/>
    <n v="5548"/>
    <n v="0.44700000000000001"/>
    <n v="1552"/>
    <n v="2138"/>
    <n v="0.72599999999999998"/>
    <n v="1178"/>
    <n v="2203"/>
    <n v="3381"/>
    <n v="1694"/>
    <n v="649"/>
    <n v="441"/>
    <n v="1258"/>
    <n v="1617"/>
    <n v="7387"/>
  </r>
  <r>
    <x v="25"/>
    <s v="NBA"/>
    <x v="22"/>
    <s v="PHI"/>
    <b v="0"/>
    <n v="82"/>
    <n v="19755"/>
    <x v="450"/>
    <n v="6409"/>
    <n v="0.443"/>
    <n v="243"/>
    <n v="810"/>
    <n v="0.3"/>
    <n v="2594"/>
    <n v="5599"/>
    <n v="0.46300000000000002"/>
    <n v="1734"/>
    <n v="2352"/>
    <n v="0.73699999999999999"/>
    <n v="1125"/>
    <n v="2294"/>
    <n v="3419"/>
    <n v="1729"/>
    <n v="729"/>
    <n v="490"/>
    <n v="1354"/>
    <n v="1878"/>
    <n v="7651"/>
  </r>
  <r>
    <x v="25"/>
    <s v="NBA"/>
    <x v="23"/>
    <s v="PHO"/>
    <b v="1"/>
    <n v="82"/>
    <n v="19955"/>
    <x v="520"/>
    <n v="6710"/>
    <n v="0.46800000000000003"/>
    <n v="431"/>
    <n v="1211"/>
    <n v="0.35599999999999998"/>
    <n v="2707"/>
    <n v="5499"/>
    <n v="0.49199999999999999"/>
    <n v="1459"/>
    <n v="1948"/>
    <n v="0.749"/>
    <n v="991"/>
    <n v="2452"/>
    <n v="3443"/>
    <n v="2124"/>
    <n v="756"/>
    <n v="429"/>
    <n v="1236"/>
    <n v="1765"/>
    <n v="8166"/>
  </r>
  <r>
    <x v="25"/>
    <s v="NBA"/>
    <x v="24"/>
    <s v="POR"/>
    <b v="1"/>
    <n v="82"/>
    <n v="19830"/>
    <x v="114"/>
    <n v="6397"/>
    <n v="0.45100000000000001"/>
    <n v="324"/>
    <n v="1047"/>
    <n v="0.309"/>
    <n v="2561"/>
    <n v="5350"/>
    <n v="0.47899999999999998"/>
    <n v="1640"/>
    <n v="2226"/>
    <n v="0.73699999999999999"/>
    <n v="1086"/>
    <n v="2522"/>
    <n v="3608"/>
    <n v="1766"/>
    <n v="585"/>
    <n v="464"/>
    <n v="1383"/>
    <n v="1859"/>
    <n v="7734"/>
  </r>
  <r>
    <x v="25"/>
    <s v="NBA"/>
    <x v="25"/>
    <s v="SAC"/>
    <b v="0"/>
    <n v="82"/>
    <n v="19730"/>
    <x v="209"/>
    <n v="6684"/>
    <n v="0.442"/>
    <n v="283"/>
    <n v="806"/>
    <n v="0.35099999999999998"/>
    <n v="2674"/>
    <n v="5878"/>
    <n v="0.45500000000000002"/>
    <n v="1440"/>
    <n v="2096"/>
    <n v="0.68700000000000006"/>
    <n v="1094"/>
    <n v="2304"/>
    <n v="3398"/>
    <n v="1836"/>
    <n v="596"/>
    <n v="420"/>
    <n v="1271"/>
    <n v="1810"/>
    <n v="7637"/>
  </r>
  <r>
    <x v="25"/>
    <s v="NBA"/>
    <x v="26"/>
    <s v="SAS"/>
    <b v="1"/>
    <n v="82"/>
    <n v="19830"/>
    <x v="426"/>
    <n v="6187"/>
    <n v="0.46800000000000003"/>
    <n v="302"/>
    <n v="863"/>
    <n v="0.35"/>
    <n v="2596"/>
    <n v="5324"/>
    <n v="0.48799999999999999"/>
    <n v="1489"/>
    <n v="2164"/>
    <n v="0.68799999999999994"/>
    <n v="984"/>
    <n v="2638"/>
    <n v="3622"/>
    <n v="1839"/>
    <n v="516"/>
    <n v="568"/>
    <n v="1318"/>
    <n v="1731"/>
    <n v="7587"/>
  </r>
  <r>
    <x v="25"/>
    <s v="NBA"/>
    <x v="34"/>
    <s v="SEA"/>
    <b v="1"/>
    <n v="82"/>
    <n v="19755"/>
    <x v="521"/>
    <n v="6458"/>
    <n v="0.47299999999999998"/>
    <n v="621"/>
    <n v="1569"/>
    <n v="0.39600000000000002"/>
    <n v="2431"/>
    <n v="4889"/>
    <n v="0.497"/>
    <n v="1521"/>
    <n v="2109"/>
    <n v="0.72099999999999997"/>
    <n v="931"/>
    <n v="2225"/>
    <n v="3156"/>
    <n v="1986"/>
    <n v="804"/>
    <n v="376"/>
    <n v="1145"/>
    <n v="1812"/>
    <n v="8246"/>
  </r>
  <r>
    <x v="25"/>
    <s v="NBA"/>
    <x v="27"/>
    <s v="TOR"/>
    <b v="0"/>
    <n v="82"/>
    <n v="19930"/>
    <x v="522"/>
    <n v="6813"/>
    <n v="0.435"/>
    <n v="372"/>
    <n v="1086"/>
    <n v="0.34300000000000003"/>
    <n v="2593"/>
    <n v="5727"/>
    <n v="0.45300000000000001"/>
    <n v="1479"/>
    <n v="2060"/>
    <n v="0.71799999999999997"/>
    <n v="1187"/>
    <n v="2149"/>
    <n v="3336"/>
    <n v="1746"/>
    <n v="769"/>
    <n v="663"/>
    <n v="1371"/>
    <n v="1851"/>
    <n v="7781"/>
  </r>
  <r>
    <x v="25"/>
    <s v="NBA"/>
    <x v="28"/>
    <s v="UTA"/>
    <b v="1"/>
    <n v="82"/>
    <n v="19780"/>
    <x v="256"/>
    <n v="6113"/>
    <n v="0.49"/>
    <n v="249"/>
    <n v="670"/>
    <n v="0.372"/>
    <n v="2744"/>
    <n v="5443"/>
    <n v="0.504"/>
    <n v="2044"/>
    <n v="2644"/>
    <n v="0.77300000000000002"/>
    <n v="962"/>
    <n v="2405"/>
    <n v="3367"/>
    <n v="2070"/>
    <n v="648"/>
    <n v="412"/>
    <n v="1260"/>
    <n v="1961"/>
    <n v="8279"/>
  </r>
  <r>
    <x v="25"/>
    <s v="NBA"/>
    <x v="36"/>
    <s v="VAN"/>
    <b v="0"/>
    <n v="82"/>
    <n v="19830"/>
    <x v="99"/>
    <n v="6567"/>
    <n v="0.45800000000000002"/>
    <n v="325"/>
    <n v="898"/>
    <n v="0.36199999999999999"/>
    <n v="2681"/>
    <n v="5669"/>
    <n v="0.47299999999999998"/>
    <n v="1586"/>
    <n v="2145"/>
    <n v="0.73899999999999999"/>
    <n v="1081"/>
    <n v="2313"/>
    <n v="3394"/>
    <n v="1960"/>
    <n v="614"/>
    <n v="349"/>
    <n v="1405"/>
    <n v="1809"/>
    <n v="7923"/>
  </r>
  <r>
    <x v="25"/>
    <s v="NBA"/>
    <x v="29"/>
    <s v="WAS"/>
    <b v="0"/>
    <n v="82"/>
    <n v="19805"/>
    <x v="523"/>
    <n v="6811"/>
    <n v="0.45200000000000001"/>
    <n v="320"/>
    <n v="944"/>
    <n v="0.33900000000000002"/>
    <n v="2760"/>
    <n v="5867"/>
    <n v="0.47"/>
    <n v="1489"/>
    <n v="2156"/>
    <n v="0.69099999999999995"/>
    <n v="1121"/>
    <n v="2341"/>
    <n v="3462"/>
    <n v="1900"/>
    <n v="689"/>
    <n v="379"/>
    <n v="1156"/>
    <n v="1839"/>
    <n v="7969"/>
  </r>
  <r>
    <x v="25"/>
    <s v="NBA"/>
    <x v="30"/>
    <s v="NA"/>
    <b v="0"/>
    <n v="82"/>
    <n v="19832"/>
    <x v="308"/>
    <n v="6536"/>
    <n v="0.45"/>
    <n v="360"/>
    <n v="1042"/>
    <n v="0.34599999999999997"/>
    <n v="2584"/>
    <n v="5493"/>
    <n v="0.47"/>
    <n v="1588"/>
    <n v="2155"/>
    <n v="0.73699999999999999"/>
    <n v="1070"/>
    <n v="2337"/>
    <n v="3407"/>
    <n v="1806"/>
    <n v="688"/>
    <n v="416"/>
    <n v="1270"/>
    <n v="1837"/>
    <n v="7837"/>
  </r>
  <r>
    <x v="26"/>
    <s v="NBA"/>
    <x v="0"/>
    <s v="ATL"/>
    <b v="1"/>
    <n v="82"/>
    <n v="19805"/>
    <x v="524"/>
    <n v="6307"/>
    <n v="0.44600000000000001"/>
    <n v="659"/>
    <n v="1834"/>
    <n v="0.35899999999999999"/>
    <n v="2153"/>
    <n v="4473"/>
    <n v="0.48099999999999998"/>
    <n v="1491"/>
    <n v="1955"/>
    <n v="0.76300000000000001"/>
    <n v="1021"/>
    <n v="2350"/>
    <n v="3371"/>
    <n v="1557"/>
    <n v="701"/>
    <n v="427"/>
    <n v="1228"/>
    <n v="1591"/>
    <n v="7774"/>
  </r>
  <r>
    <x v="26"/>
    <s v="NBA"/>
    <x v="1"/>
    <s v="BOS"/>
    <b v="0"/>
    <n v="82"/>
    <n v="19905"/>
    <x v="310"/>
    <n v="6967"/>
    <n v="0.44"/>
    <n v="467"/>
    <n v="1331"/>
    <n v="0.35099999999999998"/>
    <n v="2599"/>
    <n v="5636"/>
    <n v="0.46100000000000002"/>
    <n v="1649"/>
    <n v="2199"/>
    <n v="0.75"/>
    <n v="1095"/>
    <n v="2188"/>
    <n v="3283"/>
    <n v="1792"/>
    <n v="810"/>
    <n v="315"/>
    <n v="1342"/>
    <n v="1915"/>
    <n v="8248"/>
  </r>
  <r>
    <x v="26"/>
    <s v="NBA"/>
    <x v="4"/>
    <s v="CHH"/>
    <b v="1"/>
    <n v="82"/>
    <n v="19805"/>
    <x v="525"/>
    <n v="6342"/>
    <n v="0.47099999999999997"/>
    <n v="591"/>
    <n v="1382"/>
    <n v="0.42799999999999999"/>
    <n v="2397"/>
    <n v="4960"/>
    <n v="0.48299999999999998"/>
    <n v="1541"/>
    <n v="1984"/>
    <n v="0.77700000000000002"/>
    <n v="910"/>
    <n v="2298"/>
    <n v="3208"/>
    <n v="2021"/>
    <n v="597"/>
    <n v="349"/>
    <n v="1203"/>
    <n v="1702"/>
    <n v="8108"/>
  </r>
  <r>
    <x v="26"/>
    <s v="NBA"/>
    <x v="3"/>
    <s v="CHI"/>
    <b v="1"/>
    <n v="82"/>
    <n v="19730"/>
    <x v="526"/>
    <n v="6923"/>
    <n v="0.47299999999999998"/>
    <n v="523"/>
    <n v="1403"/>
    <n v="0.373"/>
    <n v="2754"/>
    <n v="5520"/>
    <n v="0.499"/>
    <n v="1381"/>
    <n v="1848"/>
    <n v="0.747"/>
    <n v="1235"/>
    <n v="2461"/>
    <n v="3696"/>
    <n v="2142"/>
    <n v="716"/>
    <n v="332"/>
    <n v="1109"/>
    <n v="1617"/>
    <n v="8458"/>
  </r>
  <r>
    <x v="26"/>
    <s v="NBA"/>
    <x v="5"/>
    <s v="CLE"/>
    <b v="0"/>
    <n v="82"/>
    <n v="19855"/>
    <x v="527"/>
    <n v="5972"/>
    <n v="0.45300000000000001"/>
    <n v="483"/>
    <n v="1284"/>
    <n v="0.376"/>
    <n v="2221"/>
    <n v="4688"/>
    <n v="0.47399999999999998"/>
    <n v="1282"/>
    <n v="1773"/>
    <n v="0.72299999999999998"/>
    <n v="909"/>
    <n v="2159"/>
    <n v="3068"/>
    <n v="1714"/>
    <n v="655"/>
    <n v="315"/>
    <n v="1188"/>
    <n v="1882"/>
    <n v="7173"/>
  </r>
  <r>
    <x v="26"/>
    <s v="NBA"/>
    <x v="6"/>
    <s v="DAL"/>
    <b v="0"/>
    <n v="82"/>
    <n v="19805"/>
    <x v="325"/>
    <n v="6452"/>
    <n v="0.436"/>
    <n v="430"/>
    <n v="1316"/>
    <n v="0.32700000000000001"/>
    <n v="2383"/>
    <n v="5136"/>
    <n v="0.46400000000000002"/>
    <n v="1375"/>
    <n v="1918"/>
    <n v="0.71699999999999997"/>
    <n v="1040"/>
    <n v="2262"/>
    <n v="3302"/>
    <n v="1663"/>
    <n v="654"/>
    <n v="351"/>
    <n v="1324"/>
    <n v="1798"/>
    <n v="7431"/>
  </r>
  <r>
    <x v="26"/>
    <s v="NBA"/>
    <x v="7"/>
    <s v="DEN"/>
    <b v="0"/>
    <n v="82"/>
    <n v="19930"/>
    <x v="528"/>
    <n v="6687"/>
    <n v="0.439"/>
    <n v="636"/>
    <n v="1711"/>
    <n v="0.372"/>
    <n v="2298"/>
    <n v="4976"/>
    <n v="0.46200000000000002"/>
    <n v="1516"/>
    <n v="1992"/>
    <n v="0.76100000000000001"/>
    <n v="994"/>
    <n v="2452"/>
    <n v="3446"/>
    <n v="1889"/>
    <n v="503"/>
    <n v="487"/>
    <n v="1359"/>
    <n v="1784"/>
    <n v="8020"/>
  </r>
  <r>
    <x v="26"/>
    <s v="NBA"/>
    <x v="8"/>
    <s v="DET"/>
    <b v="1"/>
    <n v="82"/>
    <n v="19830"/>
    <x v="529"/>
    <n v="6095"/>
    <n v="0.46400000000000002"/>
    <n v="582"/>
    <n v="1499"/>
    <n v="0.38800000000000001"/>
    <n v="2245"/>
    <n v="4596"/>
    <n v="0.48799999999999999"/>
    <n v="1487"/>
    <n v="1995"/>
    <n v="0.745"/>
    <n v="858"/>
    <n v="2292"/>
    <n v="3150"/>
    <n v="1554"/>
    <n v="632"/>
    <n v="283"/>
    <n v="1041"/>
    <n v="1652"/>
    <n v="7723"/>
  </r>
  <r>
    <x v="26"/>
    <s v="NBA"/>
    <x v="9"/>
    <s v="GSW"/>
    <b v="0"/>
    <n v="82"/>
    <n v="19905"/>
    <x v="347"/>
    <n v="6567"/>
    <n v="0.45600000000000002"/>
    <n v="481"/>
    <n v="1363"/>
    <n v="0.35299999999999998"/>
    <n v="2516"/>
    <n v="5204"/>
    <n v="0.48299999999999998"/>
    <n v="1696"/>
    <n v="2180"/>
    <n v="0.77800000000000002"/>
    <n v="1086"/>
    <n v="2259"/>
    <n v="3345"/>
    <n v="1822"/>
    <n v="611"/>
    <n v="359"/>
    <n v="1410"/>
    <n v="1787"/>
    <n v="8171"/>
  </r>
  <r>
    <x v="26"/>
    <s v="NBA"/>
    <x v="10"/>
    <s v="HOU"/>
    <b v="1"/>
    <n v="82"/>
    <n v="19855"/>
    <x v="530"/>
    <n v="6484"/>
    <n v="0.46800000000000003"/>
    <n v="671"/>
    <n v="1839"/>
    <n v="0.36499999999999999"/>
    <n v="2366"/>
    <n v="4645"/>
    <n v="0.50900000000000001"/>
    <n v="1503"/>
    <n v="1992"/>
    <n v="0.755"/>
    <n v="927"/>
    <n v="2565"/>
    <n v="3492"/>
    <n v="2013"/>
    <n v="685"/>
    <n v="347"/>
    <n v="1365"/>
    <n v="1610"/>
    <n v="8248"/>
  </r>
  <r>
    <x v="26"/>
    <s v="NBA"/>
    <x v="11"/>
    <s v="IND"/>
    <b v="0"/>
    <n v="82"/>
    <n v="19930"/>
    <x v="396"/>
    <n v="6254"/>
    <n v="0.45600000000000002"/>
    <n v="430"/>
    <n v="1130"/>
    <n v="0.38100000000000001"/>
    <n v="2421"/>
    <n v="5124"/>
    <n v="0.47199999999999998"/>
    <n v="1687"/>
    <n v="2336"/>
    <n v="0.72199999999999998"/>
    <n v="1029"/>
    <n v="2390"/>
    <n v="3419"/>
    <n v="1750"/>
    <n v="585"/>
    <n v="394"/>
    <n v="1338"/>
    <n v="1977"/>
    <n v="7819"/>
  </r>
  <r>
    <x v="26"/>
    <s v="NBA"/>
    <x v="12"/>
    <s v="LAC"/>
    <b v="1"/>
    <n v="82"/>
    <n v="19930"/>
    <x v="531"/>
    <n v="6696"/>
    <n v="0.44600000000000001"/>
    <n v="474"/>
    <n v="1339"/>
    <n v="0.35399999999999998"/>
    <n v="2515"/>
    <n v="5357"/>
    <n v="0.46899999999999997"/>
    <n v="1517"/>
    <n v="2074"/>
    <n v="0.73099999999999998"/>
    <n v="1092"/>
    <n v="2242"/>
    <n v="3334"/>
    <n v="1662"/>
    <n v="733"/>
    <n v="441"/>
    <n v="1311"/>
    <n v="1964"/>
    <n v="7969"/>
  </r>
  <r>
    <x v="26"/>
    <s v="NBA"/>
    <x v="13"/>
    <s v="LAL"/>
    <b v="1"/>
    <n v="82"/>
    <n v="19930"/>
    <x v="349"/>
    <n v="6642"/>
    <n v="0.45400000000000001"/>
    <n v="551"/>
    <n v="1500"/>
    <n v="0.36699999999999999"/>
    <n v="2467"/>
    <n v="5142"/>
    <n v="0.48"/>
    <n v="1613"/>
    <n v="2330"/>
    <n v="0.69199999999999995"/>
    <n v="1092"/>
    <n v="2414"/>
    <n v="3506"/>
    <n v="1845"/>
    <n v="740"/>
    <n v="575"/>
    <n v="1222"/>
    <n v="1818"/>
    <n v="8200"/>
  </r>
  <r>
    <x v="26"/>
    <s v="NBA"/>
    <x v="15"/>
    <s v="MIA"/>
    <b v="1"/>
    <n v="82"/>
    <n v="19805"/>
    <x v="388"/>
    <n v="6235"/>
    <n v="0.45300000000000001"/>
    <n v="678"/>
    <n v="1865"/>
    <n v="0.36399999999999999"/>
    <n v="2144"/>
    <n v="4370"/>
    <n v="0.49099999999999999"/>
    <n v="1454"/>
    <n v="2022"/>
    <n v="0.71899999999999997"/>
    <n v="957"/>
    <n v="2402"/>
    <n v="3359"/>
    <n v="1735"/>
    <n v="650"/>
    <n v="439"/>
    <n v="1306"/>
    <n v="1919"/>
    <n v="7776"/>
  </r>
  <r>
    <x v="26"/>
    <s v="NBA"/>
    <x v="16"/>
    <s v="MIL"/>
    <b v="0"/>
    <n v="82"/>
    <n v="19730"/>
    <x v="86"/>
    <n v="6303"/>
    <n v="0.47099999999999997"/>
    <n v="324"/>
    <n v="920"/>
    <n v="0.35199999999999998"/>
    <n v="2643"/>
    <n v="5383"/>
    <n v="0.49099999999999999"/>
    <n v="1560"/>
    <n v="2104"/>
    <n v="0.74099999999999999"/>
    <n v="955"/>
    <n v="2263"/>
    <n v="3218"/>
    <n v="1610"/>
    <n v="632"/>
    <n v="348"/>
    <n v="1285"/>
    <n v="1892"/>
    <n v="7818"/>
  </r>
  <r>
    <x v="26"/>
    <s v="NBA"/>
    <x v="17"/>
    <s v="MIN"/>
    <b v="1"/>
    <n v="82"/>
    <n v="19780"/>
    <x v="57"/>
    <n v="6436"/>
    <n v="0.45600000000000002"/>
    <n v="371"/>
    <n v="1093"/>
    <n v="0.33900000000000002"/>
    <n v="2566"/>
    <n v="5343"/>
    <n v="0.48"/>
    <n v="1637"/>
    <n v="2180"/>
    <n v="0.751"/>
    <n v="957"/>
    <n v="2302"/>
    <n v="3259"/>
    <n v="1874"/>
    <n v="618"/>
    <n v="557"/>
    <n v="1243"/>
    <n v="1818"/>
    <n v="7882"/>
  </r>
  <r>
    <x v="26"/>
    <s v="NBA"/>
    <x v="33"/>
    <s v="NJN"/>
    <b v="0"/>
    <n v="82"/>
    <n v="19780"/>
    <x v="351"/>
    <n v="7091"/>
    <n v="0.42199999999999999"/>
    <n v="484"/>
    <n v="1371"/>
    <n v="0.35299999999999998"/>
    <n v="2510"/>
    <n v="5720"/>
    <n v="0.439"/>
    <n v="1502"/>
    <n v="2031"/>
    <n v="0.74"/>
    <n v="1410"/>
    <n v="2376"/>
    <n v="3786"/>
    <n v="1726"/>
    <n v="677"/>
    <n v="481"/>
    <n v="1290"/>
    <n v="1865"/>
    <n v="7974"/>
  </r>
  <r>
    <x v="26"/>
    <s v="NBA"/>
    <x v="19"/>
    <s v="NYK"/>
    <b v="1"/>
    <n v="82"/>
    <n v="19855"/>
    <x v="226"/>
    <n v="6227"/>
    <n v="0.46300000000000002"/>
    <n v="470"/>
    <n v="1294"/>
    <n v="0.36299999999999999"/>
    <n v="2412"/>
    <n v="4933"/>
    <n v="0.48899999999999999"/>
    <n v="1585"/>
    <n v="2119"/>
    <n v="0.748"/>
    <n v="973"/>
    <n v="2516"/>
    <n v="3489"/>
    <n v="1809"/>
    <n v="629"/>
    <n v="378"/>
    <n v="1462"/>
    <n v="2033"/>
    <n v="7819"/>
  </r>
  <r>
    <x v="26"/>
    <s v="NBA"/>
    <x v="21"/>
    <s v="ORL"/>
    <b v="1"/>
    <n v="82"/>
    <n v="19855"/>
    <x v="76"/>
    <n v="6497"/>
    <n v="0.437"/>
    <n v="567"/>
    <n v="1662"/>
    <n v="0.34100000000000003"/>
    <n v="2272"/>
    <n v="4835"/>
    <n v="0.47"/>
    <n v="1474"/>
    <n v="1975"/>
    <n v="0.746"/>
    <n v="1071"/>
    <n v="2221"/>
    <n v="3292"/>
    <n v="1689"/>
    <n v="694"/>
    <n v="363"/>
    <n v="1250"/>
    <n v="1643"/>
    <n v="7719"/>
  </r>
  <r>
    <x v="26"/>
    <s v="NBA"/>
    <x v="22"/>
    <s v="PHI"/>
    <b v="0"/>
    <n v="82"/>
    <n v="19780"/>
    <x v="301"/>
    <n v="6850"/>
    <n v="0.438"/>
    <n v="433"/>
    <n v="1356"/>
    <n v="0.31900000000000001"/>
    <n v="2570"/>
    <n v="5494"/>
    <n v="0.46800000000000003"/>
    <n v="1776"/>
    <n v="2450"/>
    <n v="0.72499999999999998"/>
    <n v="1267"/>
    <n v="2355"/>
    <n v="3622"/>
    <n v="1695"/>
    <n v="683"/>
    <n v="394"/>
    <n v="1437"/>
    <n v="1733"/>
    <n v="8215"/>
  </r>
  <r>
    <x v="26"/>
    <s v="NBA"/>
    <x v="23"/>
    <s v="PHO"/>
    <b v="1"/>
    <n v="82"/>
    <n v="19855"/>
    <x v="350"/>
    <n v="6705"/>
    <n v="0.46899999999999997"/>
    <n v="527"/>
    <n v="1428"/>
    <n v="0.36899999999999999"/>
    <n v="2616"/>
    <n v="5277"/>
    <n v="0.496"/>
    <n v="1618"/>
    <n v="2125"/>
    <n v="0.76100000000000001"/>
    <n v="916"/>
    <n v="2376"/>
    <n v="3292"/>
    <n v="2067"/>
    <n v="664"/>
    <n v="322"/>
    <n v="1180"/>
    <n v="1727"/>
    <n v="8431"/>
  </r>
  <r>
    <x v="26"/>
    <s v="NBA"/>
    <x v="24"/>
    <s v="POR"/>
    <b v="1"/>
    <n v="82"/>
    <n v="19855"/>
    <x v="107"/>
    <n v="6465"/>
    <n v="0.46400000000000002"/>
    <n v="501"/>
    <n v="1401"/>
    <n v="0.35799999999999998"/>
    <n v="2499"/>
    <n v="5064"/>
    <n v="0.49299999999999999"/>
    <n v="1613"/>
    <n v="2261"/>
    <n v="0.71299999999999997"/>
    <n v="1058"/>
    <n v="2494"/>
    <n v="3552"/>
    <n v="1710"/>
    <n v="640"/>
    <n v="435"/>
    <n v="1357"/>
    <n v="1928"/>
    <n v="8114"/>
  </r>
  <r>
    <x v="26"/>
    <s v="NBA"/>
    <x v="25"/>
    <s v="SAC"/>
    <b v="0"/>
    <n v="82"/>
    <n v="19855"/>
    <x v="107"/>
    <n v="6611"/>
    <n v="0.45400000000000001"/>
    <n v="414"/>
    <n v="1058"/>
    <n v="0.39100000000000001"/>
    <n v="2586"/>
    <n v="5553"/>
    <n v="0.46600000000000003"/>
    <n v="1494"/>
    <n v="2067"/>
    <n v="0.72299999999999998"/>
    <n v="1100"/>
    <n v="2307"/>
    <n v="3407"/>
    <n v="1799"/>
    <n v="588"/>
    <n v="362"/>
    <n v="1332"/>
    <n v="1946"/>
    <n v="7908"/>
  </r>
  <r>
    <x v="26"/>
    <s v="NBA"/>
    <x v="26"/>
    <s v="SAS"/>
    <b v="0"/>
    <n v="82"/>
    <n v="19730"/>
    <x v="529"/>
    <n v="6391"/>
    <n v="0.442"/>
    <n v="378"/>
    <n v="1180"/>
    <n v="0.32"/>
    <n v="2449"/>
    <n v="5211"/>
    <n v="0.47"/>
    <n v="1386"/>
    <n v="1929"/>
    <n v="0.71899999999999997"/>
    <n v="1101"/>
    <n v="2129"/>
    <n v="3230"/>
    <n v="1661"/>
    <n v="646"/>
    <n v="431"/>
    <n v="1243"/>
    <n v="1764"/>
    <n v="7418"/>
  </r>
  <r>
    <x v="26"/>
    <s v="NBA"/>
    <x v="34"/>
    <s v="SEA"/>
    <b v="1"/>
    <n v="82"/>
    <n v="19780"/>
    <x v="110"/>
    <n v="6415"/>
    <n v="0.46700000000000003"/>
    <n v="559"/>
    <n v="1583"/>
    <n v="0.35299999999999998"/>
    <n v="2436"/>
    <n v="4832"/>
    <n v="0.504"/>
    <n v="1725"/>
    <n v="2295"/>
    <n v="0.752"/>
    <n v="1010"/>
    <n v="2271"/>
    <n v="3281"/>
    <n v="1931"/>
    <n v="904"/>
    <n v="388"/>
    <n v="1231"/>
    <n v="1803"/>
    <n v="8274"/>
  </r>
  <r>
    <x v="26"/>
    <s v="NBA"/>
    <x v="27"/>
    <s v="TOR"/>
    <b v="0"/>
    <n v="82"/>
    <n v="19830"/>
    <x v="111"/>
    <n v="6632"/>
    <n v="0.437"/>
    <n v="589"/>
    <n v="1624"/>
    <n v="0.36299999999999999"/>
    <n v="2308"/>
    <n v="5008"/>
    <n v="0.46100000000000002"/>
    <n v="1446"/>
    <n v="2008"/>
    <n v="0.72"/>
    <n v="1135"/>
    <n v="2254"/>
    <n v="3389"/>
    <n v="1714"/>
    <n v="722"/>
    <n v="517"/>
    <n v="1347"/>
    <n v="1883"/>
    <n v="7829"/>
  </r>
  <r>
    <x v="26"/>
    <s v="NBA"/>
    <x v="28"/>
    <s v="UTA"/>
    <b v="1"/>
    <n v="82"/>
    <n v="19830"/>
    <x v="454"/>
    <n v="6217"/>
    <n v="0.504"/>
    <n v="334"/>
    <n v="902"/>
    <n v="0.37"/>
    <n v="2797"/>
    <n v="5315"/>
    <n v="0.52600000000000002"/>
    <n v="1858"/>
    <n v="2416"/>
    <n v="0.76900000000000002"/>
    <n v="889"/>
    <n v="2410"/>
    <n v="3299"/>
    <n v="2199"/>
    <n v="748"/>
    <n v="418"/>
    <n v="1259"/>
    <n v="1981"/>
    <n v="8454"/>
  </r>
  <r>
    <x v="26"/>
    <s v="NBA"/>
    <x v="36"/>
    <s v="VAN"/>
    <b v="0"/>
    <n v="82"/>
    <n v="19780"/>
    <x v="532"/>
    <n v="6453"/>
    <n v="0.437"/>
    <n v="445"/>
    <n v="1274"/>
    <n v="0.34899999999999998"/>
    <n v="2374"/>
    <n v="5179"/>
    <n v="0.45800000000000002"/>
    <n v="1230"/>
    <n v="1734"/>
    <n v="0.70899999999999996"/>
    <n v="1023"/>
    <n v="2155"/>
    <n v="3178"/>
    <n v="1862"/>
    <n v="657"/>
    <n v="464"/>
    <n v="1301"/>
    <n v="1755"/>
    <n v="7313"/>
  </r>
  <r>
    <x v="26"/>
    <s v="NBA"/>
    <x v="37"/>
    <s v="WSB"/>
    <b v="1"/>
    <n v="82"/>
    <n v="19855"/>
    <x v="150"/>
    <n v="6678"/>
    <n v="0.48"/>
    <n v="331"/>
    <n v="1001"/>
    <n v="0.33100000000000002"/>
    <n v="2877"/>
    <n v="5677"/>
    <n v="0.50700000000000001"/>
    <n v="1400"/>
    <n v="1979"/>
    <n v="0.70699999999999996"/>
    <n v="1010"/>
    <n v="2420"/>
    <n v="3430"/>
    <n v="1921"/>
    <n v="712"/>
    <n v="402"/>
    <n v="1289"/>
    <n v="1815"/>
    <n v="8147"/>
  </r>
  <r>
    <x v="26"/>
    <s v="NBA"/>
    <x v="30"/>
    <s v="NA"/>
    <b v="0"/>
    <n v="82"/>
    <n v="19833"/>
    <x v="63"/>
    <n v="6503"/>
    <n v="0.45500000000000002"/>
    <n v="496"/>
    <n v="1377"/>
    <n v="0.36"/>
    <n v="2462"/>
    <n v="5126"/>
    <n v="0.48"/>
    <n v="1534"/>
    <n v="2078"/>
    <n v="0.73799999999999999"/>
    <n v="1039"/>
    <n v="2330"/>
    <n v="3369"/>
    <n v="1808"/>
    <n v="672"/>
    <n v="403"/>
    <n v="1285"/>
    <n v="1814"/>
    <n v="7946"/>
  </r>
  <r>
    <x v="27"/>
    <s v="NBA"/>
    <x v="0"/>
    <s v="ATL"/>
    <b v="1"/>
    <n v="82"/>
    <n v="19730"/>
    <x v="58"/>
    <n v="6665"/>
    <n v="0.44800000000000001"/>
    <n v="566"/>
    <n v="1595"/>
    <n v="0.35499999999999998"/>
    <n v="2419"/>
    <n v="5070"/>
    <n v="0.47699999999999998"/>
    <n v="1523"/>
    <n v="2012"/>
    <n v="0.75700000000000001"/>
    <n v="1182"/>
    <n v="2148"/>
    <n v="3330"/>
    <n v="1609"/>
    <n v="771"/>
    <n v="319"/>
    <n v="1228"/>
    <n v="1714"/>
    <n v="8059"/>
  </r>
  <r>
    <x v="27"/>
    <s v="NBA"/>
    <x v="1"/>
    <s v="BOS"/>
    <b v="0"/>
    <n v="82"/>
    <n v="19905"/>
    <x v="533"/>
    <n v="6942"/>
    <n v="0.45600000000000002"/>
    <n v="539"/>
    <n v="1453"/>
    <n v="0.371"/>
    <n v="2624"/>
    <n v="5489"/>
    <n v="0.47799999999999998"/>
    <n v="1630"/>
    <n v="2284"/>
    <n v="0.71399999999999997"/>
    <n v="1050"/>
    <n v="2427"/>
    <n v="3477"/>
    <n v="1792"/>
    <n v="653"/>
    <n v="406"/>
    <n v="1302"/>
    <n v="2041"/>
    <n v="8495"/>
  </r>
  <r>
    <x v="27"/>
    <s v="NBA"/>
    <x v="4"/>
    <s v="CHH"/>
    <b v="0"/>
    <n v="82"/>
    <n v="19880"/>
    <x v="85"/>
    <n v="6618"/>
    <n v="0.47"/>
    <n v="584"/>
    <n v="1520"/>
    <n v="0.38400000000000001"/>
    <n v="2524"/>
    <n v="5098"/>
    <n v="0.495"/>
    <n v="1631"/>
    <n v="2119"/>
    <n v="0.77"/>
    <n v="987"/>
    <n v="2256"/>
    <n v="3243"/>
    <n v="1907"/>
    <n v="582"/>
    <n v="277"/>
    <n v="1241"/>
    <n v="1815"/>
    <n v="8431"/>
  </r>
  <r>
    <x v="27"/>
    <s v="NBA"/>
    <x v="3"/>
    <s v="CHI"/>
    <b v="1"/>
    <n v="82"/>
    <n v="19730"/>
    <x v="534"/>
    <n v="6892"/>
    <n v="0.47799999999999998"/>
    <n v="544"/>
    <n v="1349"/>
    <n v="0.40300000000000002"/>
    <n v="2749"/>
    <n v="5543"/>
    <n v="0.496"/>
    <n v="1495"/>
    <n v="2004"/>
    <n v="0.746"/>
    <n v="1247"/>
    <n v="2411"/>
    <n v="3658"/>
    <n v="2033"/>
    <n v="745"/>
    <n v="345"/>
    <n v="1175"/>
    <n v="1807"/>
    <n v="8625"/>
  </r>
  <r>
    <x v="27"/>
    <s v="NBA"/>
    <x v="5"/>
    <s v="CLE"/>
    <b v="1"/>
    <n v="82"/>
    <n v="19830"/>
    <x v="535"/>
    <n v="5998"/>
    <n v="0.46"/>
    <n v="596"/>
    <n v="1582"/>
    <n v="0.377"/>
    <n v="2165"/>
    <n v="4416"/>
    <n v="0.49"/>
    <n v="1355"/>
    <n v="1775"/>
    <n v="0.76300000000000001"/>
    <n v="867"/>
    <n v="2055"/>
    <n v="2922"/>
    <n v="1818"/>
    <n v="674"/>
    <n v="340"/>
    <n v="1073"/>
    <n v="1685"/>
    <n v="7473"/>
  </r>
  <r>
    <x v="27"/>
    <s v="NBA"/>
    <x v="6"/>
    <s v="DAL"/>
    <b v="0"/>
    <n v="82"/>
    <n v="19930"/>
    <x v="92"/>
    <n v="7431"/>
    <n v="0.42"/>
    <n v="735"/>
    <n v="2039"/>
    <n v="0.36"/>
    <n v="2389"/>
    <n v="5392"/>
    <n v="0.443"/>
    <n v="1426"/>
    <n v="1975"/>
    <n v="0.72199999999999998"/>
    <n v="1408"/>
    <n v="2379"/>
    <n v="3787"/>
    <n v="1913"/>
    <n v="642"/>
    <n v="342"/>
    <n v="1270"/>
    <n v="1836"/>
    <n v="8409"/>
  </r>
  <r>
    <x v="27"/>
    <s v="NBA"/>
    <x v="7"/>
    <s v="DEN"/>
    <b v="0"/>
    <n v="82"/>
    <n v="19830"/>
    <x v="213"/>
    <n v="6657"/>
    <n v="0.45100000000000001"/>
    <n v="397"/>
    <n v="1148"/>
    <n v="0.34599999999999997"/>
    <n v="2604"/>
    <n v="5509"/>
    <n v="0.47299999999999998"/>
    <n v="1614"/>
    <n v="2173"/>
    <n v="0.74299999999999999"/>
    <n v="1057"/>
    <n v="2487"/>
    <n v="3544"/>
    <n v="1851"/>
    <n v="521"/>
    <n v="597"/>
    <n v="1265"/>
    <n v="1882"/>
    <n v="8013"/>
  </r>
  <r>
    <x v="27"/>
    <s v="NBA"/>
    <x v="8"/>
    <s v="DET"/>
    <b v="1"/>
    <n v="82"/>
    <n v="19830"/>
    <x v="536"/>
    <n v="6122"/>
    <n v="0.45900000000000002"/>
    <n v="545"/>
    <n v="1350"/>
    <n v="0.40400000000000003"/>
    <n v="2265"/>
    <n v="4772"/>
    <n v="0.47499999999999998"/>
    <n v="1657"/>
    <n v="2206"/>
    <n v="0.751"/>
    <n v="884"/>
    <n v="2440"/>
    <n v="3324"/>
    <n v="1610"/>
    <n v="506"/>
    <n v="352"/>
    <n v="1215"/>
    <n v="1953"/>
    <n v="7822"/>
  </r>
  <r>
    <x v="27"/>
    <s v="NBA"/>
    <x v="9"/>
    <s v="GSW"/>
    <b v="0"/>
    <n v="82"/>
    <n v="19755"/>
    <x v="300"/>
    <n v="6700"/>
    <n v="0.45600000000000002"/>
    <n v="447"/>
    <n v="1199"/>
    <n v="0.373"/>
    <n v="2609"/>
    <n v="5501"/>
    <n v="0.47399999999999998"/>
    <n v="1775"/>
    <n v="2340"/>
    <n v="0.75900000000000001"/>
    <n v="1173"/>
    <n v="2285"/>
    <n v="3458"/>
    <n v="1889"/>
    <n v="706"/>
    <n v="470"/>
    <n v="1343"/>
    <n v="1835"/>
    <n v="8334"/>
  </r>
  <r>
    <x v="27"/>
    <s v="NBA"/>
    <x v="10"/>
    <s v="HOU"/>
    <b v="1"/>
    <n v="82"/>
    <n v="19805"/>
    <x v="381"/>
    <n v="6638"/>
    <n v="0.46400000000000002"/>
    <n v="637"/>
    <n v="1761"/>
    <n v="0.36199999999999999"/>
    <n v="2441"/>
    <n v="4877"/>
    <n v="0.501"/>
    <n v="1611"/>
    <n v="2106"/>
    <n v="0.76500000000000001"/>
    <n v="919"/>
    <n v="2455"/>
    <n v="3374"/>
    <n v="1982"/>
    <n v="645"/>
    <n v="476"/>
    <n v="1245"/>
    <n v="1753"/>
    <n v="8404"/>
  </r>
  <r>
    <x v="27"/>
    <s v="NBA"/>
    <x v="11"/>
    <s v="IND"/>
    <b v="1"/>
    <n v="82"/>
    <n v="19755"/>
    <x v="258"/>
    <n v="6205"/>
    <n v="0.48"/>
    <n v="363"/>
    <n v="973"/>
    <n v="0.373"/>
    <n v="2616"/>
    <n v="5232"/>
    <n v="0.5"/>
    <n v="1823"/>
    <n v="2416"/>
    <n v="0.755"/>
    <n v="1010"/>
    <n v="2262"/>
    <n v="3272"/>
    <n v="1917"/>
    <n v="579"/>
    <n v="323"/>
    <n v="1335"/>
    <n v="2031"/>
    <n v="8144"/>
  </r>
  <r>
    <x v="27"/>
    <s v="NBA"/>
    <x v="12"/>
    <s v="LAC"/>
    <b v="0"/>
    <n v="82"/>
    <n v="19730"/>
    <x v="263"/>
    <n v="6618"/>
    <n v="0.47199999999999998"/>
    <n v="509"/>
    <n v="1374"/>
    <n v="0.37"/>
    <n v="2617"/>
    <n v="5244"/>
    <n v="0.499"/>
    <n v="1392"/>
    <n v="1984"/>
    <n v="0.70199999999999996"/>
    <n v="979"/>
    <n v="2190"/>
    <n v="3169"/>
    <n v="1672"/>
    <n v="703"/>
    <n v="411"/>
    <n v="1355"/>
    <n v="2008"/>
    <n v="8153"/>
  </r>
  <r>
    <x v="27"/>
    <s v="NBA"/>
    <x v="13"/>
    <s v="LAL"/>
    <b v="1"/>
    <n v="82"/>
    <n v="19680"/>
    <x v="191"/>
    <n v="6706"/>
    <n v="0.48"/>
    <n v="477"/>
    <n v="1359"/>
    <n v="0.35099999999999998"/>
    <n v="2739"/>
    <n v="5347"/>
    <n v="0.51200000000000001"/>
    <n v="1529"/>
    <n v="2049"/>
    <n v="0.746"/>
    <n v="995"/>
    <n v="2303"/>
    <n v="3298"/>
    <n v="2080"/>
    <n v="722"/>
    <n v="516"/>
    <n v="1163"/>
    <n v="1702"/>
    <n v="8438"/>
  </r>
  <r>
    <x v="27"/>
    <s v="NBA"/>
    <x v="15"/>
    <s v="MIA"/>
    <b v="1"/>
    <n v="82"/>
    <n v="19780"/>
    <x v="466"/>
    <n v="6348"/>
    <n v="0.45700000000000002"/>
    <n v="552"/>
    <n v="1458"/>
    <n v="0.379"/>
    <n v="2350"/>
    <n v="4890"/>
    <n v="0.48099999999999998"/>
    <n v="1553"/>
    <n v="2187"/>
    <n v="0.71"/>
    <n v="999"/>
    <n v="2495"/>
    <n v="3494"/>
    <n v="1752"/>
    <n v="574"/>
    <n v="439"/>
    <n v="1394"/>
    <n v="2158"/>
    <n v="7909"/>
  </r>
  <r>
    <x v="27"/>
    <s v="NBA"/>
    <x v="16"/>
    <s v="MIL"/>
    <b v="0"/>
    <n v="82"/>
    <n v="19730"/>
    <x v="342"/>
    <n v="6490"/>
    <n v="0.46700000000000003"/>
    <n v="357"/>
    <n v="1056"/>
    <n v="0.33800000000000002"/>
    <n v="2677"/>
    <n v="5434"/>
    <n v="0.49299999999999999"/>
    <n v="1412"/>
    <n v="1914"/>
    <n v="0.73799999999999999"/>
    <n v="973"/>
    <n v="2164"/>
    <n v="3137"/>
    <n v="1755"/>
    <n v="582"/>
    <n v="307"/>
    <n v="1295"/>
    <n v="1943"/>
    <n v="7837"/>
  </r>
  <r>
    <x v="27"/>
    <s v="NBA"/>
    <x v="17"/>
    <s v="MIN"/>
    <b v="0"/>
    <n v="82"/>
    <n v="19780"/>
    <x v="330"/>
    <n v="6481"/>
    <n v="0.45900000000000002"/>
    <n v="279"/>
    <n v="857"/>
    <n v="0.32600000000000001"/>
    <n v="2695"/>
    <n v="5624"/>
    <n v="0.47899999999999998"/>
    <n v="1797"/>
    <n v="2314"/>
    <n v="0.77700000000000002"/>
    <n v="985"/>
    <n v="2271"/>
    <n v="3256"/>
    <n v="1867"/>
    <n v="650"/>
    <n v="481"/>
    <n v="1426"/>
    <n v="1994"/>
    <n v="8024"/>
  </r>
  <r>
    <x v="27"/>
    <s v="NBA"/>
    <x v="33"/>
    <s v="NJN"/>
    <b v="0"/>
    <n v="82"/>
    <n v="19905"/>
    <x v="423"/>
    <n v="6750"/>
    <n v="0.42699999999999999"/>
    <n v="250"/>
    <n v="746"/>
    <n v="0.33500000000000002"/>
    <n v="2631"/>
    <n v="6004"/>
    <n v="0.438"/>
    <n v="1672"/>
    <n v="2244"/>
    <n v="0.745"/>
    <n v="1350"/>
    <n v="2503"/>
    <n v="3853"/>
    <n v="1752"/>
    <n v="627"/>
    <n v="571"/>
    <n v="1375"/>
    <n v="1880"/>
    <n v="7684"/>
  </r>
  <r>
    <x v="27"/>
    <s v="NBA"/>
    <x v="19"/>
    <s v="NYK"/>
    <b v="1"/>
    <n v="82"/>
    <n v="19830"/>
    <x v="301"/>
    <n v="6382"/>
    <n v="0.47099999999999997"/>
    <n v="485"/>
    <n v="1285"/>
    <n v="0.377"/>
    <n v="2518"/>
    <n v="5097"/>
    <n v="0.49399999999999999"/>
    <n v="1480"/>
    <n v="1954"/>
    <n v="0.75700000000000001"/>
    <n v="829"/>
    <n v="2449"/>
    <n v="3278"/>
    <n v="1822"/>
    <n v="645"/>
    <n v="377"/>
    <n v="1272"/>
    <n v="1864"/>
    <n v="7971"/>
  </r>
  <r>
    <x v="27"/>
    <s v="NBA"/>
    <x v="21"/>
    <s v="ORL"/>
    <b v="1"/>
    <n v="82"/>
    <n v="19855"/>
    <x v="408"/>
    <n v="6640"/>
    <n v="0.48199999999999998"/>
    <n v="622"/>
    <n v="1645"/>
    <n v="0.378"/>
    <n v="2581"/>
    <n v="4995"/>
    <n v="0.51700000000000002"/>
    <n v="1543"/>
    <n v="2232"/>
    <n v="0.69099999999999995"/>
    <n v="966"/>
    <n v="2401"/>
    <n v="3367"/>
    <n v="2080"/>
    <n v="663"/>
    <n v="406"/>
    <n v="1160"/>
    <n v="1709"/>
    <n v="8571"/>
  </r>
  <r>
    <x v="27"/>
    <s v="NBA"/>
    <x v="22"/>
    <s v="PHI"/>
    <b v="0"/>
    <n v="82"/>
    <n v="19730"/>
    <x v="537"/>
    <n v="6418"/>
    <n v="0.436"/>
    <n v="492"/>
    <n v="1438"/>
    <n v="0.34200000000000003"/>
    <n v="2304"/>
    <n v="4980"/>
    <n v="0.46300000000000002"/>
    <n v="1662"/>
    <n v="2263"/>
    <n v="0.73399999999999999"/>
    <n v="1031"/>
    <n v="2161"/>
    <n v="3192"/>
    <n v="1629"/>
    <n v="643"/>
    <n v="420"/>
    <n v="1414"/>
    <n v="1777"/>
    <n v="7746"/>
  </r>
  <r>
    <x v="27"/>
    <s v="NBA"/>
    <x v="23"/>
    <s v="PHO"/>
    <b v="1"/>
    <n v="82"/>
    <n v="19955"/>
    <x v="538"/>
    <n v="6673"/>
    <n v="0.47299999999999998"/>
    <n v="327"/>
    <n v="984"/>
    <n v="0.33200000000000002"/>
    <n v="2832"/>
    <n v="5689"/>
    <n v="0.498"/>
    <n v="1907"/>
    <n v="2472"/>
    <n v="0.77100000000000002"/>
    <n v="1009"/>
    <n v="2501"/>
    <n v="3510"/>
    <n v="2001"/>
    <n v="623"/>
    <n v="331"/>
    <n v="1207"/>
    <n v="1776"/>
    <n v="8552"/>
  </r>
  <r>
    <x v="27"/>
    <s v="NBA"/>
    <x v="24"/>
    <s v="POR"/>
    <b v="1"/>
    <n v="82"/>
    <n v="19905"/>
    <x v="195"/>
    <n v="6688"/>
    <n v="0.45800000000000002"/>
    <n v="480"/>
    <n v="1358"/>
    <n v="0.35299999999999998"/>
    <n v="2584"/>
    <n v="5330"/>
    <n v="0.48499999999999999"/>
    <n v="1537"/>
    <n v="2321"/>
    <n v="0.66200000000000003"/>
    <n v="1160"/>
    <n v="2577"/>
    <n v="3737"/>
    <n v="1760"/>
    <n v="594"/>
    <n v="417"/>
    <n v="1377"/>
    <n v="1859"/>
    <n v="8145"/>
  </r>
  <r>
    <x v="27"/>
    <s v="NBA"/>
    <x v="25"/>
    <s v="SAC"/>
    <b v="1"/>
    <n v="82"/>
    <n v="19755"/>
    <x v="84"/>
    <n v="6494"/>
    <n v="0.45700000000000002"/>
    <n v="462"/>
    <n v="1194"/>
    <n v="0.38700000000000001"/>
    <n v="2509"/>
    <n v="5300"/>
    <n v="0.47299999999999998"/>
    <n v="1759"/>
    <n v="2407"/>
    <n v="0.73099999999999998"/>
    <n v="1114"/>
    <n v="2345"/>
    <n v="3459"/>
    <n v="1829"/>
    <n v="643"/>
    <n v="436"/>
    <n v="1442"/>
    <n v="2131"/>
    <n v="8163"/>
  </r>
  <r>
    <x v="27"/>
    <s v="NBA"/>
    <x v="26"/>
    <s v="SAS"/>
    <b v="1"/>
    <n v="82"/>
    <n v="19780"/>
    <x v="261"/>
    <n v="6602"/>
    <n v="0.47699999999999998"/>
    <n v="518"/>
    <n v="1320"/>
    <n v="0.39200000000000002"/>
    <n v="2630"/>
    <n v="5282"/>
    <n v="0.498"/>
    <n v="1663"/>
    <n v="2261"/>
    <n v="0.73599999999999999"/>
    <n v="937"/>
    <n v="2586"/>
    <n v="3523"/>
    <n v="2044"/>
    <n v="645"/>
    <n v="536"/>
    <n v="1195"/>
    <n v="1820"/>
    <n v="8477"/>
  </r>
  <r>
    <x v="27"/>
    <s v="NBA"/>
    <x v="34"/>
    <s v="SEA"/>
    <b v="1"/>
    <n v="82"/>
    <n v="19880"/>
    <x v="539"/>
    <n v="6401"/>
    <n v="0.48"/>
    <n v="581"/>
    <n v="1596"/>
    <n v="0.36399999999999999"/>
    <n v="2493"/>
    <n v="4805"/>
    <n v="0.51900000000000002"/>
    <n v="1843"/>
    <n v="2424"/>
    <n v="0.76"/>
    <n v="954"/>
    <n v="2449"/>
    <n v="3403"/>
    <n v="1999"/>
    <n v="882"/>
    <n v="393"/>
    <n v="1441"/>
    <n v="1967"/>
    <n v="8572"/>
  </r>
  <r>
    <x v="27"/>
    <s v="NBA"/>
    <x v="27"/>
    <s v="TOR"/>
    <b v="0"/>
    <n v="82"/>
    <n v="19830"/>
    <x v="252"/>
    <n v="6598"/>
    <n v="0.46700000000000003"/>
    <n v="414"/>
    <n v="1168"/>
    <n v="0.35399999999999998"/>
    <n v="2670"/>
    <n v="5430"/>
    <n v="0.49199999999999999"/>
    <n v="1412"/>
    <n v="1953"/>
    <n v="0.72299999999999998"/>
    <n v="1071"/>
    <n v="2213"/>
    <n v="3284"/>
    <n v="1927"/>
    <n v="745"/>
    <n v="493"/>
    <n v="1544"/>
    <n v="1987"/>
    <n v="7994"/>
  </r>
  <r>
    <x v="27"/>
    <s v="NBA"/>
    <x v="28"/>
    <s v="UTA"/>
    <b v="1"/>
    <n v="82"/>
    <n v="19780"/>
    <x v="36"/>
    <n v="6417"/>
    <n v="0.48799999999999999"/>
    <n v="377"/>
    <n v="1013"/>
    <n v="0.372"/>
    <n v="2752"/>
    <n v="5404"/>
    <n v="0.50900000000000001"/>
    <n v="1769"/>
    <n v="2302"/>
    <n v="0.76800000000000002"/>
    <n v="993"/>
    <n v="2373"/>
    <n v="3366"/>
    <n v="2139"/>
    <n v="667"/>
    <n v="418"/>
    <n v="1215"/>
    <n v="2046"/>
    <n v="8404"/>
  </r>
  <r>
    <x v="27"/>
    <s v="NBA"/>
    <x v="36"/>
    <s v="VAN"/>
    <b v="0"/>
    <n v="82"/>
    <n v="19880"/>
    <x v="422"/>
    <n v="6483"/>
    <n v="0.42799999999999999"/>
    <n v="372"/>
    <n v="1129"/>
    <n v="0.32900000000000001"/>
    <n v="2400"/>
    <n v="5354"/>
    <n v="0.44800000000000001"/>
    <n v="1446"/>
    <n v="1998"/>
    <n v="0.72399999999999998"/>
    <n v="957"/>
    <n v="2170"/>
    <n v="3127"/>
    <n v="1706"/>
    <n v="728"/>
    <n v="333"/>
    <n v="1347"/>
    <n v="1852"/>
    <n v="7362"/>
  </r>
  <r>
    <x v="27"/>
    <s v="NBA"/>
    <x v="37"/>
    <s v="WSB"/>
    <b v="0"/>
    <n v="82"/>
    <n v="19805"/>
    <x v="165"/>
    <n v="6618"/>
    <n v="0.48399999999999999"/>
    <n v="493"/>
    <n v="1212"/>
    <n v="0.40699999999999997"/>
    <n v="2709"/>
    <n v="5406"/>
    <n v="0.501"/>
    <n v="1511"/>
    <n v="2076"/>
    <n v="0.72799999999999998"/>
    <n v="930"/>
    <n v="2327"/>
    <n v="3257"/>
    <n v="1815"/>
    <n v="592"/>
    <n v="506"/>
    <n v="1327"/>
    <n v="1981"/>
    <n v="8408"/>
  </r>
  <r>
    <x v="27"/>
    <s v="NBA"/>
    <x v="30"/>
    <s v="NA"/>
    <b v="0"/>
    <n v="82"/>
    <n v="19813"/>
    <x v="395"/>
    <n v="6575"/>
    <n v="0.46200000000000002"/>
    <n v="483"/>
    <n v="1316"/>
    <n v="0.36699999999999999"/>
    <n v="2555"/>
    <n v="5259"/>
    <n v="0.48599999999999999"/>
    <n v="1601"/>
    <n v="2164"/>
    <n v="0.74"/>
    <n v="1035"/>
    <n v="2348"/>
    <n v="3383"/>
    <n v="1860"/>
    <n v="654"/>
    <n v="415"/>
    <n v="1298"/>
    <n v="1890"/>
    <n v="8159"/>
  </r>
  <r>
    <x v="28"/>
    <s v="NBA"/>
    <x v="0"/>
    <s v="ATL"/>
    <b v="1"/>
    <n v="82"/>
    <n v="19855"/>
    <x v="225"/>
    <n v="6680"/>
    <n v="0.44700000000000001"/>
    <n v="539"/>
    <n v="1580"/>
    <n v="0.34100000000000003"/>
    <n v="2447"/>
    <n v="5100"/>
    <n v="0.48"/>
    <n v="1410"/>
    <n v="1948"/>
    <n v="0.72399999999999998"/>
    <n v="1104"/>
    <n v="2272"/>
    <n v="3376"/>
    <n v="1757"/>
    <n v="738"/>
    <n v="412"/>
    <n v="1221"/>
    <n v="1804"/>
    <n v="7921"/>
  </r>
  <r>
    <x v="28"/>
    <s v="NBA"/>
    <x v="1"/>
    <s v="BOS"/>
    <b v="1"/>
    <n v="82"/>
    <n v="19805"/>
    <x v="164"/>
    <n v="6847"/>
    <n v="0.46400000000000002"/>
    <n v="362"/>
    <n v="984"/>
    <n v="0.36799999999999999"/>
    <n v="2817"/>
    <n v="5863"/>
    <n v="0.48"/>
    <n v="1708"/>
    <n v="2268"/>
    <n v="0.753"/>
    <n v="1156"/>
    <n v="2320"/>
    <n v="3476"/>
    <n v="1783"/>
    <n v="612"/>
    <n v="361"/>
    <n v="1305"/>
    <n v="1975"/>
    <n v="8428"/>
  </r>
  <r>
    <x v="28"/>
    <s v="NBA"/>
    <x v="4"/>
    <s v="CHH"/>
    <b v="1"/>
    <n v="82"/>
    <n v="19805"/>
    <x v="207"/>
    <n v="6438"/>
    <n v="0.47399999999999998"/>
    <n v="560"/>
    <n v="1409"/>
    <n v="0.39700000000000002"/>
    <n v="2491"/>
    <n v="5029"/>
    <n v="0.495"/>
    <n v="1587"/>
    <n v="2042"/>
    <n v="0.77700000000000002"/>
    <n v="832"/>
    <n v="2395"/>
    <n v="3227"/>
    <n v="2072"/>
    <n v="620"/>
    <n v="399"/>
    <n v="1224"/>
    <n v="1685"/>
    <n v="8249"/>
  </r>
  <r>
    <x v="28"/>
    <s v="NBA"/>
    <x v="3"/>
    <s v="CHI"/>
    <b v="1"/>
    <n v="82"/>
    <n v="19830"/>
    <x v="540"/>
    <n v="6710"/>
    <n v="0.47599999999999998"/>
    <n v="443"/>
    <n v="1187"/>
    <n v="0.373"/>
    <n v="2748"/>
    <n v="5523"/>
    <n v="0.498"/>
    <n v="1500"/>
    <n v="2065"/>
    <n v="0.72599999999999998"/>
    <n v="1106"/>
    <n v="2294"/>
    <n v="3400"/>
    <n v="1970"/>
    <n v="797"/>
    <n v="352"/>
    <n v="1297"/>
    <n v="1962"/>
    <n v="8325"/>
  </r>
  <r>
    <x v="28"/>
    <s v="NBA"/>
    <x v="5"/>
    <s v="CLE"/>
    <b v="1"/>
    <n v="82"/>
    <n v="19930"/>
    <x v="541"/>
    <n v="6255"/>
    <n v="0.441"/>
    <n v="398"/>
    <n v="1033"/>
    <n v="0.38500000000000001"/>
    <n v="2358"/>
    <n v="5222"/>
    <n v="0.45200000000000001"/>
    <n v="1507"/>
    <n v="1982"/>
    <n v="0.76"/>
    <n v="1045"/>
    <n v="2237"/>
    <n v="3282"/>
    <n v="1672"/>
    <n v="630"/>
    <n v="349"/>
    <n v="1176"/>
    <n v="1694"/>
    <n v="7417"/>
  </r>
  <r>
    <x v="28"/>
    <s v="NBA"/>
    <x v="6"/>
    <s v="DAL"/>
    <b v="0"/>
    <n v="82"/>
    <n v="19930"/>
    <x v="332"/>
    <n v="7342"/>
    <n v="0.44"/>
    <n v="386"/>
    <n v="1200"/>
    <n v="0.32200000000000001"/>
    <n v="2841"/>
    <n v="6142"/>
    <n v="0.46300000000000002"/>
    <n v="1622"/>
    <n v="2210"/>
    <n v="0.73399999999999999"/>
    <n v="1514"/>
    <n v="2433"/>
    <n v="3947"/>
    <n v="1941"/>
    <n v="579"/>
    <n v="348"/>
    <n v="1345"/>
    <n v="1811"/>
    <n v="8462"/>
  </r>
  <r>
    <x v="28"/>
    <s v="NBA"/>
    <x v="7"/>
    <s v="DEN"/>
    <b v="1"/>
    <n v="82"/>
    <n v="19980"/>
    <x v="542"/>
    <n v="6461"/>
    <n v="0.47899999999999998"/>
    <n v="413"/>
    <n v="1160"/>
    <n v="0.35599999999999998"/>
    <n v="2685"/>
    <n v="5301"/>
    <n v="0.50700000000000001"/>
    <n v="1700"/>
    <n v="2305"/>
    <n v="0.73799999999999999"/>
    <n v="1040"/>
    <n v="2402"/>
    <n v="3442"/>
    <n v="1836"/>
    <n v="660"/>
    <n v="585"/>
    <n v="1381"/>
    <n v="2063"/>
    <n v="8309"/>
  </r>
  <r>
    <x v="28"/>
    <s v="NBA"/>
    <x v="8"/>
    <s v="DET"/>
    <b v="0"/>
    <n v="82"/>
    <n v="19730"/>
    <x v="75"/>
    <n v="6633"/>
    <n v="0.46100000000000002"/>
    <n v="494"/>
    <n v="1396"/>
    <n v="0.35399999999999998"/>
    <n v="2566"/>
    <n v="5237"/>
    <n v="0.49"/>
    <n v="1439"/>
    <n v="1941"/>
    <n v="0.74099999999999999"/>
    <n v="958"/>
    <n v="2204"/>
    <n v="3162"/>
    <n v="1872"/>
    <n v="705"/>
    <n v="420"/>
    <n v="1318"/>
    <n v="2151"/>
    <n v="8053"/>
  </r>
  <r>
    <x v="28"/>
    <s v="NBA"/>
    <x v="9"/>
    <s v="GSW"/>
    <b v="0"/>
    <n v="82"/>
    <n v="19905"/>
    <x v="543"/>
    <n v="6873"/>
    <n v="0.46800000000000003"/>
    <n v="546"/>
    <n v="1602"/>
    <n v="0.34100000000000003"/>
    <n v="2671"/>
    <n v="5271"/>
    <n v="0.50700000000000001"/>
    <n v="1687"/>
    <n v="2395"/>
    <n v="0.70399999999999996"/>
    <n v="1101"/>
    <n v="2371"/>
    <n v="3472"/>
    <n v="2017"/>
    <n v="649"/>
    <n v="391"/>
    <n v="1497"/>
    <n v="1804"/>
    <n v="8667"/>
  </r>
  <r>
    <x v="28"/>
    <s v="NBA"/>
    <x v="10"/>
    <s v="HOU"/>
    <b v="1"/>
    <n v="82"/>
    <n v="19730"/>
    <x v="538"/>
    <n v="6579"/>
    <n v="0.48"/>
    <n v="646"/>
    <n v="1757"/>
    <n v="0.36799999999999999"/>
    <n v="2513"/>
    <n v="4822"/>
    <n v="0.52100000000000002"/>
    <n v="1527"/>
    <n v="2039"/>
    <n v="0.749"/>
    <n v="880"/>
    <n v="2440"/>
    <n v="3320"/>
    <n v="2060"/>
    <n v="721"/>
    <n v="514"/>
    <n v="1322"/>
    <n v="1714"/>
    <n v="8491"/>
  </r>
  <r>
    <x v="28"/>
    <s v="NBA"/>
    <x v="11"/>
    <s v="IND"/>
    <b v="1"/>
    <n v="82"/>
    <n v="19780"/>
    <x v="382"/>
    <n v="6248"/>
    <n v="0.47699999999999998"/>
    <n v="374"/>
    <n v="985"/>
    <n v="0.38"/>
    <n v="2609"/>
    <n v="5263"/>
    <n v="0.496"/>
    <n v="1796"/>
    <n v="2390"/>
    <n v="0.751"/>
    <n v="1051"/>
    <n v="2290"/>
    <n v="3341"/>
    <n v="1877"/>
    <n v="703"/>
    <n v="363"/>
    <n v="1340"/>
    <n v="1939"/>
    <n v="8136"/>
  </r>
  <r>
    <x v="28"/>
    <s v="NBA"/>
    <x v="12"/>
    <s v="LAC"/>
    <b v="0"/>
    <n v="82"/>
    <n v="19880"/>
    <x v="75"/>
    <n v="6888"/>
    <n v="0.44400000000000001"/>
    <n v="331"/>
    <n v="1051"/>
    <n v="0.315"/>
    <n v="2729"/>
    <n v="5837"/>
    <n v="0.46800000000000003"/>
    <n v="1476"/>
    <n v="2079"/>
    <n v="0.71"/>
    <n v="1064"/>
    <n v="2076"/>
    <n v="3140"/>
    <n v="1805"/>
    <n v="787"/>
    <n v="435"/>
    <n v="1334"/>
    <n v="2152"/>
    <n v="7927"/>
  </r>
  <r>
    <x v="28"/>
    <s v="NBA"/>
    <x v="13"/>
    <s v="LAL"/>
    <b v="1"/>
    <n v="82"/>
    <n v="19905"/>
    <x v="544"/>
    <n v="7088"/>
    <n v="0.46300000000000002"/>
    <n v="525"/>
    <n v="1492"/>
    <n v="0.35199999999999998"/>
    <n v="2759"/>
    <n v="5596"/>
    <n v="0.49299999999999999"/>
    <n v="1523"/>
    <n v="2072"/>
    <n v="0.73499999999999999"/>
    <n v="1126"/>
    <n v="2316"/>
    <n v="3442"/>
    <n v="2078"/>
    <n v="750"/>
    <n v="563"/>
    <n v="1243"/>
    <n v="1933"/>
    <n v="8616"/>
  </r>
  <r>
    <x v="28"/>
    <s v="NBA"/>
    <x v="15"/>
    <s v="MIA"/>
    <b v="0"/>
    <n v="82"/>
    <n v="19805"/>
    <x v="314"/>
    <n v="6738"/>
    <n v="0.46700000000000003"/>
    <n v="436"/>
    <n v="1182"/>
    <n v="0.36899999999999999"/>
    <n v="2708"/>
    <n v="5556"/>
    <n v="0.48699999999999999"/>
    <n v="1569"/>
    <n v="2133"/>
    <n v="0.73599999999999999"/>
    <n v="1092"/>
    <n v="2272"/>
    <n v="3364"/>
    <n v="1779"/>
    <n v="662"/>
    <n v="298"/>
    <n v="1291"/>
    <n v="2000"/>
    <n v="8293"/>
  </r>
  <r>
    <x v="28"/>
    <s v="NBA"/>
    <x v="16"/>
    <s v="MIL"/>
    <b v="0"/>
    <n v="82"/>
    <n v="19855"/>
    <x v="204"/>
    <n v="6586"/>
    <n v="0.45900000000000002"/>
    <n v="494"/>
    <n v="1349"/>
    <n v="0.36599999999999999"/>
    <n v="2528"/>
    <n v="5237"/>
    <n v="0.48299999999999998"/>
    <n v="1608"/>
    <n v="2259"/>
    <n v="0.71199999999999997"/>
    <n v="1063"/>
    <n v="2187"/>
    <n v="3250"/>
    <n v="1737"/>
    <n v="674"/>
    <n v="359"/>
    <n v="1393"/>
    <n v="1858"/>
    <n v="8146"/>
  </r>
  <r>
    <x v="28"/>
    <s v="NBA"/>
    <x v="17"/>
    <s v="MIN"/>
    <b v="0"/>
    <n v="82"/>
    <n v="19780"/>
    <x v="545"/>
    <n v="6219"/>
    <n v="0.44900000000000001"/>
    <n v="318"/>
    <n v="1016"/>
    <n v="0.313"/>
    <n v="2474"/>
    <n v="5203"/>
    <n v="0.47499999999999998"/>
    <n v="1824"/>
    <n v="2355"/>
    <n v="0.77500000000000002"/>
    <n v="883"/>
    <n v="2090"/>
    <n v="2973"/>
    <n v="1780"/>
    <n v="609"/>
    <n v="402"/>
    <n v="1400"/>
    <n v="2074"/>
    <n v="7726"/>
  </r>
  <r>
    <x v="28"/>
    <s v="NBA"/>
    <x v="33"/>
    <s v="NJN"/>
    <b v="0"/>
    <n v="82"/>
    <n v="19880"/>
    <x v="383"/>
    <n v="6738"/>
    <n v="0.436"/>
    <n v="414"/>
    <n v="1297"/>
    <n v="0.31900000000000001"/>
    <n v="2525"/>
    <n v="5441"/>
    <n v="0.46400000000000002"/>
    <n v="1750"/>
    <n v="2305"/>
    <n v="0.75900000000000001"/>
    <n v="1213"/>
    <n v="2569"/>
    <n v="3782"/>
    <n v="1884"/>
    <n v="544"/>
    <n v="548"/>
    <n v="1300"/>
    <n v="1844"/>
    <n v="8042"/>
  </r>
  <r>
    <x v="28"/>
    <s v="NBA"/>
    <x v="19"/>
    <s v="NYK"/>
    <b v="1"/>
    <n v="82"/>
    <n v="19780"/>
    <x v="58"/>
    <n v="6394"/>
    <n v="0.46700000000000003"/>
    <n v="532"/>
    <n v="1446"/>
    <n v="0.36799999999999999"/>
    <n v="2453"/>
    <n v="4948"/>
    <n v="0.496"/>
    <n v="1552"/>
    <n v="2114"/>
    <n v="0.73399999999999999"/>
    <n v="929"/>
    <n v="2473"/>
    <n v="3402"/>
    <n v="2055"/>
    <n v="591"/>
    <n v="387"/>
    <n v="1305"/>
    <n v="2102"/>
    <n v="8054"/>
  </r>
  <r>
    <x v="28"/>
    <s v="NBA"/>
    <x v="21"/>
    <s v="ORL"/>
    <b v="1"/>
    <n v="82"/>
    <n v="19930"/>
    <x v="1"/>
    <n v="6899"/>
    <n v="0.502"/>
    <n v="523"/>
    <n v="1412"/>
    <n v="0.37"/>
    <n v="2937"/>
    <n v="5487"/>
    <n v="0.53500000000000003"/>
    <n v="1648"/>
    <n v="2465"/>
    <n v="0.66900000000000004"/>
    <n v="1149"/>
    <n v="2457"/>
    <n v="3606"/>
    <n v="2281"/>
    <n v="672"/>
    <n v="488"/>
    <n v="1297"/>
    <n v="1726"/>
    <n v="9091"/>
  </r>
  <r>
    <x v="28"/>
    <s v="NBA"/>
    <x v="22"/>
    <s v="PHI"/>
    <b v="0"/>
    <n v="82"/>
    <n v="19805"/>
    <x v="241"/>
    <n v="6577"/>
    <n v="0.44800000000000001"/>
    <n v="355"/>
    <n v="936"/>
    <n v="0.379"/>
    <n v="2594"/>
    <n v="5641"/>
    <n v="0.46"/>
    <n v="1567"/>
    <n v="2125"/>
    <n v="0.73699999999999999"/>
    <n v="1105"/>
    <n v="2230"/>
    <n v="3335"/>
    <n v="1566"/>
    <n v="643"/>
    <n v="576"/>
    <n v="1355"/>
    <n v="1835"/>
    <n v="7820"/>
  </r>
  <r>
    <x v="28"/>
    <s v="NBA"/>
    <x v="23"/>
    <s v="PHO"/>
    <b v="1"/>
    <n v="82"/>
    <n v="19830"/>
    <x v="546"/>
    <n v="6967"/>
    <n v="0.48199999999999998"/>
    <n v="584"/>
    <n v="1584"/>
    <n v="0.36899999999999999"/>
    <n v="2772"/>
    <n v="5383"/>
    <n v="0.51500000000000001"/>
    <n v="1777"/>
    <n v="2352"/>
    <n v="0.75600000000000001"/>
    <n v="1027"/>
    <n v="2403"/>
    <n v="3430"/>
    <n v="2198"/>
    <n v="687"/>
    <n v="312"/>
    <n v="1167"/>
    <n v="1839"/>
    <n v="9073"/>
  </r>
  <r>
    <x v="28"/>
    <s v="NBA"/>
    <x v="24"/>
    <s v="POR"/>
    <b v="1"/>
    <n v="82"/>
    <n v="19705"/>
    <x v="543"/>
    <n v="7134"/>
    <n v="0.45100000000000001"/>
    <n v="462"/>
    <n v="1266"/>
    <n v="0.36499999999999999"/>
    <n v="2755"/>
    <n v="5868"/>
    <n v="0.46899999999999997"/>
    <n v="1555"/>
    <n v="2230"/>
    <n v="0.69699999999999995"/>
    <n v="1352"/>
    <n v="2443"/>
    <n v="3795"/>
    <n v="1846"/>
    <n v="668"/>
    <n v="467"/>
    <n v="1212"/>
    <n v="2024"/>
    <n v="8451"/>
  </r>
  <r>
    <x v="28"/>
    <s v="NBA"/>
    <x v="25"/>
    <s v="SAC"/>
    <b v="0"/>
    <n v="82"/>
    <n v="19855"/>
    <x v="356"/>
    <n v="6463"/>
    <n v="0.46800000000000003"/>
    <n v="359"/>
    <n v="1037"/>
    <n v="0.34599999999999997"/>
    <n v="2666"/>
    <n v="5426"/>
    <n v="0.49099999999999999"/>
    <n v="1647"/>
    <n v="2317"/>
    <n v="0.71099999999999997"/>
    <n v="1073"/>
    <n v="2325"/>
    <n v="3398"/>
    <n v="1824"/>
    <n v="650"/>
    <n v="457"/>
    <n v="1449"/>
    <n v="2040"/>
    <n v="8056"/>
  </r>
  <r>
    <x v="28"/>
    <s v="NBA"/>
    <x v="26"/>
    <s v="SAS"/>
    <b v="1"/>
    <n v="82"/>
    <n v="19855"/>
    <x v="240"/>
    <n v="6687"/>
    <n v="0.48399999999999999"/>
    <n v="434"/>
    <n v="1158"/>
    <n v="0.375"/>
    <n v="2802"/>
    <n v="5529"/>
    <n v="0.50700000000000001"/>
    <n v="1836"/>
    <n v="2487"/>
    <n v="0.73799999999999999"/>
    <n v="1029"/>
    <n v="2661"/>
    <n v="3690"/>
    <n v="1919"/>
    <n v="656"/>
    <n v="456"/>
    <n v="1246"/>
    <n v="1871"/>
    <n v="8742"/>
  </r>
  <r>
    <x v="28"/>
    <s v="NBA"/>
    <x v="34"/>
    <s v="SEA"/>
    <b v="1"/>
    <n v="82"/>
    <n v="19830"/>
    <x v="547"/>
    <n v="6741"/>
    <n v="0.49099999999999999"/>
    <n v="491"/>
    <n v="1305"/>
    <n v="0.376"/>
    <n v="2819"/>
    <n v="5436"/>
    <n v="0.51900000000000002"/>
    <n v="1944"/>
    <n v="2564"/>
    <n v="0.75800000000000001"/>
    <n v="1068"/>
    <n v="2337"/>
    <n v="3405"/>
    <n v="2115"/>
    <n v="917"/>
    <n v="392"/>
    <n v="1295"/>
    <n v="2067"/>
    <n v="9055"/>
  </r>
  <r>
    <x v="28"/>
    <s v="NBA"/>
    <x v="28"/>
    <s v="UTA"/>
    <b v="1"/>
    <n v="82"/>
    <n v="19780"/>
    <x v="186"/>
    <n v="6339"/>
    <n v="0.51200000000000001"/>
    <n v="301"/>
    <n v="801"/>
    <n v="0.376"/>
    <n v="2942"/>
    <n v="5538"/>
    <n v="0.53100000000000003"/>
    <n v="1939"/>
    <n v="2483"/>
    <n v="0.78100000000000003"/>
    <n v="874"/>
    <n v="2412"/>
    <n v="3286"/>
    <n v="2256"/>
    <n v="758"/>
    <n v="392"/>
    <n v="1289"/>
    <n v="2045"/>
    <n v="8726"/>
  </r>
  <r>
    <x v="28"/>
    <s v="NBA"/>
    <x v="37"/>
    <s v="WSB"/>
    <b v="0"/>
    <n v="82"/>
    <n v="19855"/>
    <x v="548"/>
    <n v="6899"/>
    <n v="0.46"/>
    <n v="433"/>
    <n v="1264"/>
    <n v="0.34300000000000003"/>
    <n v="2743"/>
    <n v="5635"/>
    <n v="0.48699999999999999"/>
    <n v="1457"/>
    <n v="2013"/>
    <n v="0.72399999999999998"/>
    <n v="1044"/>
    <n v="2219"/>
    <n v="3263"/>
    <n v="1749"/>
    <n v="648"/>
    <n v="404"/>
    <n v="1301"/>
    <n v="1949"/>
    <n v="8242"/>
  </r>
  <r>
    <x v="28"/>
    <s v="NBA"/>
    <x v="30"/>
    <s v="NA"/>
    <b v="0"/>
    <n v="82"/>
    <n v="19837"/>
    <x v="68"/>
    <n v="6682"/>
    <n v="0.46600000000000003"/>
    <n v="450"/>
    <n v="1255"/>
    <n v="0.35899999999999999"/>
    <n v="2665"/>
    <n v="5427"/>
    <n v="0.49099999999999999"/>
    <n v="1635"/>
    <n v="2220"/>
    <n v="0.73699999999999999"/>
    <n v="1070"/>
    <n v="2338"/>
    <n v="3408"/>
    <n v="1916"/>
    <n v="679"/>
    <n v="423"/>
    <n v="1308"/>
    <n v="1924"/>
    <n v="8315"/>
  </r>
  <r>
    <x v="29"/>
    <s v="NBA"/>
    <x v="0"/>
    <s v="ATL"/>
    <b v="1"/>
    <n v="82"/>
    <n v="19755"/>
    <x v="549"/>
    <n v="7039"/>
    <n v="0.46100000000000002"/>
    <n v="268"/>
    <n v="830"/>
    <n v="0.32300000000000001"/>
    <n v="2979"/>
    <n v="6209"/>
    <n v="0.48"/>
    <n v="1556"/>
    <n v="2070"/>
    <n v="0.752"/>
    <n v="1250"/>
    <n v="2423"/>
    <n v="3673"/>
    <n v="2056"/>
    <n v="915"/>
    <n v="449"/>
    <n v="1252"/>
    <n v="1625"/>
    <n v="8318"/>
  </r>
  <r>
    <x v="29"/>
    <s v="NBA"/>
    <x v="1"/>
    <s v="BOS"/>
    <b v="0"/>
    <n v="82"/>
    <n v="19905"/>
    <x v="550"/>
    <n v="7057"/>
    <n v="0.47199999999999998"/>
    <n v="138"/>
    <n v="477"/>
    <n v="0.28899999999999998"/>
    <n v="3195"/>
    <n v="6580"/>
    <n v="0.48599999999999999"/>
    <n v="1463"/>
    <n v="2003"/>
    <n v="0.73"/>
    <n v="1037"/>
    <n v="2380"/>
    <n v="3417"/>
    <n v="1928"/>
    <n v="674"/>
    <n v="440"/>
    <n v="1242"/>
    <n v="1849"/>
    <n v="8267"/>
  </r>
  <r>
    <x v="29"/>
    <s v="NBA"/>
    <x v="4"/>
    <s v="CHH"/>
    <b v="0"/>
    <n v="82"/>
    <n v="19830"/>
    <x v="551"/>
    <n v="7100"/>
    <n v="0.47599999999999998"/>
    <n v="336"/>
    <n v="916"/>
    <n v="0.36699999999999999"/>
    <n v="3046"/>
    <n v="6184"/>
    <n v="0.49299999999999999"/>
    <n v="1632"/>
    <n v="2135"/>
    <n v="0.76400000000000001"/>
    <n v="1019"/>
    <n v="2475"/>
    <n v="3494"/>
    <n v="2214"/>
    <n v="724"/>
    <n v="394"/>
    <n v="1266"/>
    <n v="1747"/>
    <n v="8732"/>
  </r>
  <r>
    <x v="29"/>
    <s v="NBA"/>
    <x v="3"/>
    <s v="CHI"/>
    <b v="1"/>
    <n v="82"/>
    <n v="19780"/>
    <x v="552"/>
    <n v="6815"/>
    <n v="0.47599999999999998"/>
    <n v="233"/>
    <n v="659"/>
    <n v="0.35399999999999998"/>
    <n v="3012"/>
    <n v="6156"/>
    <n v="0.48899999999999999"/>
    <n v="1310"/>
    <n v="1859"/>
    <n v="0.70499999999999996"/>
    <n v="1143"/>
    <n v="2391"/>
    <n v="3534"/>
    <n v="2102"/>
    <n v="740"/>
    <n v="354"/>
    <n v="1306"/>
    <n v="1750"/>
    <n v="8033"/>
  </r>
  <r>
    <x v="29"/>
    <s v="NBA"/>
    <x v="5"/>
    <s v="CLE"/>
    <b v="1"/>
    <n v="82"/>
    <n v="19855"/>
    <x v="553"/>
    <n v="6731"/>
    <n v="0.46500000000000002"/>
    <n v="294"/>
    <n v="813"/>
    <n v="0.36199999999999999"/>
    <n v="2839"/>
    <n v="5918"/>
    <n v="0.48"/>
    <n v="1736"/>
    <n v="2254"/>
    <n v="0.77"/>
    <n v="1090"/>
    <n v="2353"/>
    <n v="3443"/>
    <n v="2049"/>
    <n v="705"/>
    <n v="426"/>
    <n v="1136"/>
    <n v="1701"/>
    <n v="8296"/>
  </r>
  <r>
    <x v="29"/>
    <s v="NBA"/>
    <x v="6"/>
    <s v="DAL"/>
    <b v="0"/>
    <n v="82"/>
    <n v="19730"/>
    <x v="517"/>
    <n v="7070"/>
    <n v="0.432"/>
    <n v="241"/>
    <n v="773"/>
    <n v="0.312"/>
    <n v="2814"/>
    <n v="6297"/>
    <n v="0.44700000000000001"/>
    <n v="1450"/>
    <n v="1942"/>
    <n v="0.747"/>
    <n v="1271"/>
    <n v="2150"/>
    <n v="3421"/>
    <n v="1629"/>
    <n v="767"/>
    <n v="299"/>
    <n v="1393"/>
    <n v="2007"/>
    <n v="7801"/>
  </r>
  <r>
    <x v="29"/>
    <s v="NBA"/>
    <x v="7"/>
    <s v="DEN"/>
    <b v="1"/>
    <n v="82"/>
    <n v="19755"/>
    <x v="554"/>
    <n v="6781"/>
    <n v="0.46500000000000002"/>
    <n v="170"/>
    <n v="597"/>
    <n v="0.28499999999999998"/>
    <n v="2986"/>
    <n v="6184"/>
    <n v="0.48299999999999998"/>
    <n v="1739"/>
    <n v="2423"/>
    <n v="0.71799999999999997"/>
    <n v="1105"/>
    <n v="2557"/>
    <n v="3662"/>
    <n v="1763"/>
    <n v="679"/>
    <n v="686"/>
    <n v="1422"/>
    <n v="1926"/>
    <n v="8221"/>
  </r>
  <r>
    <x v="29"/>
    <s v="NBA"/>
    <x v="8"/>
    <s v="DET"/>
    <b v="0"/>
    <n v="82"/>
    <n v="19730"/>
    <x v="172"/>
    <n v="7017"/>
    <n v="0.45200000000000001"/>
    <n v="358"/>
    <n v="1041"/>
    <n v="0.34399999999999997"/>
    <n v="2811"/>
    <n v="5976"/>
    <n v="0.47"/>
    <n v="1253"/>
    <n v="1715"/>
    <n v="0.73099999999999998"/>
    <n v="1027"/>
    <n v="2320"/>
    <n v="3347"/>
    <n v="1767"/>
    <n v="602"/>
    <n v="309"/>
    <n v="1236"/>
    <n v="1935"/>
    <n v="7949"/>
  </r>
  <r>
    <x v="29"/>
    <s v="NBA"/>
    <x v="9"/>
    <s v="GSW"/>
    <b v="1"/>
    <n v="82"/>
    <n v="19780"/>
    <x v="555"/>
    <n v="7145"/>
    <n v="0.49199999999999999"/>
    <n v="291"/>
    <n v="859"/>
    <n v="0.33900000000000002"/>
    <n v="3221"/>
    <n v="6286"/>
    <n v="0.51200000000000001"/>
    <n v="1529"/>
    <n v="2304"/>
    <n v="0.66400000000000003"/>
    <n v="1183"/>
    <n v="2396"/>
    <n v="3579"/>
    <n v="2198"/>
    <n v="804"/>
    <n v="511"/>
    <n v="1433"/>
    <n v="1789"/>
    <n v="8844"/>
  </r>
  <r>
    <x v="29"/>
    <s v="NBA"/>
    <x v="10"/>
    <s v="HOU"/>
    <b v="1"/>
    <n v="82"/>
    <n v="19780"/>
    <x v="146"/>
    <n v="6733"/>
    <n v="0.47499999999999998"/>
    <n v="429"/>
    <n v="1285"/>
    <n v="0.33400000000000002"/>
    <n v="2768"/>
    <n v="5448"/>
    <n v="0.50800000000000001"/>
    <n v="1469"/>
    <n v="1978"/>
    <n v="0.74299999999999999"/>
    <n v="926"/>
    <n v="2619"/>
    <n v="3545"/>
    <n v="2087"/>
    <n v="717"/>
    <n v="485"/>
    <n v="1338"/>
    <n v="1646"/>
    <n v="8292"/>
  </r>
  <r>
    <x v="29"/>
    <s v="NBA"/>
    <x v="11"/>
    <s v="IND"/>
    <b v="1"/>
    <n v="82"/>
    <n v="19755"/>
    <x v="208"/>
    <n v="6516"/>
    <n v="0.48599999999999999"/>
    <n v="184"/>
    <n v="500"/>
    <n v="0.36799999999999999"/>
    <n v="2983"/>
    <n v="6016"/>
    <n v="0.496"/>
    <n v="1762"/>
    <n v="2387"/>
    <n v="0.73799999999999999"/>
    <n v="1130"/>
    <n v="2409"/>
    <n v="3539"/>
    <n v="2055"/>
    <n v="706"/>
    <n v="457"/>
    <n v="1440"/>
    <n v="1974"/>
    <n v="8280"/>
  </r>
  <r>
    <x v="29"/>
    <s v="NBA"/>
    <x v="12"/>
    <s v="LAC"/>
    <b v="0"/>
    <n v="82"/>
    <n v="19780"/>
    <x v="556"/>
    <n v="7163"/>
    <n v="0.46700000000000003"/>
    <n v="252"/>
    <n v="831"/>
    <n v="0.30299999999999999"/>
    <n v="3091"/>
    <n v="6332"/>
    <n v="0.48799999999999999"/>
    <n v="1509"/>
    <n v="2128"/>
    <n v="0.70899999999999996"/>
    <n v="1120"/>
    <n v="2410"/>
    <n v="3530"/>
    <n v="2169"/>
    <n v="807"/>
    <n v="421"/>
    <n v="1474"/>
    <n v="1769"/>
    <n v="8447"/>
  </r>
  <r>
    <x v="29"/>
    <s v="NBA"/>
    <x v="13"/>
    <s v="LAL"/>
    <b v="0"/>
    <n v="82"/>
    <n v="19755"/>
    <x v="557"/>
    <n v="7316"/>
    <n v="0.45"/>
    <n v="241"/>
    <n v="803"/>
    <n v="0.3"/>
    <n v="3050"/>
    <n v="6513"/>
    <n v="0.46800000000000003"/>
    <n v="1410"/>
    <n v="1967"/>
    <n v="0.71699999999999997"/>
    <n v="1260"/>
    <n v="2204"/>
    <n v="3464"/>
    <n v="1983"/>
    <n v="751"/>
    <n v="461"/>
    <n v="1197"/>
    <n v="1877"/>
    <n v="8233"/>
  </r>
  <r>
    <x v="29"/>
    <s v="NBA"/>
    <x v="15"/>
    <s v="MIA"/>
    <b v="1"/>
    <n v="82"/>
    <n v="19805"/>
    <x v="146"/>
    <n v="6896"/>
    <n v="0.46400000000000002"/>
    <n v="337"/>
    <n v="997"/>
    <n v="0.33800000000000002"/>
    <n v="2860"/>
    <n v="5899"/>
    <n v="0.48499999999999999"/>
    <n v="1744"/>
    <n v="2223"/>
    <n v="0.78500000000000003"/>
    <n v="1235"/>
    <n v="2407"/>
    <n v="3642"/>
    <n v="1856"/>
    <n v="643"/>
    <n v="374"/>
    <n v="1315"/>
    <n v="2024"/>
    <n v="8475"/>
  </r>
  <r>
    <x v="29"/>
    <s v="NBA"/>
    <x v="16"/>
    <s v="MIL"/>
    <b v="0"/>
    <n v="82"/>
    <n v="19705"/>
    <x v="352"/>
    <n v="6807"/>
    <n v="0.44700000000000001"/>
    <n v="331"/>
    <n v="1019"/>
    <n v="0.32500000000000001"/>
    <n v="2713"/>
    <n v="5788"/>
    <n v="0.46899999999999997"/>
    <n v="1530"/>
    <n v="2181"/>
    <n v="0.70199999999999996"/>
    <n v="1126"/>
    <n v="2154"/>
    <n v="3280"/>
    <n v="1946"/>
    <n v="800"/>
    <n v="407"/>
    <n v="1343"/>
    <n v="1821"/>
    <n v="7949"/>
  </r>
  <r>
    <x v="29"/>
    <s v="NBA"/>
    <x v="17"/>
    <s v="MIN"/>
    <b v="0"/>
    <n v="82"/>
    <n v="19730"/>
    <x v="58"/>
    <n v="6535"/>
    <n v="0.45700000000000002"/>
    <n v="183"/>
    <n v="557"/>
    <n v="0.32900000000000001"/>
    <n v="2802"/>
    <n v="5978"/>
    <n v="0.46899999999999997"/>
    <n v="1777"/>
    <n v="2303"/>
    <n v="0.77200000000000002"/>
    <n v="990"/>
    <n v="2343"/>
    <n v="3333"/>
    <n v="1967"/>
    <n v="600"/>
    <n v="440"/>
    <n v="1478"/>
    <n v="2016"/>
    <n v="7930"/>
  </r>
  <r>
    <x v="29"/>
    <s v="NBA"/>
    <x v="33"/>
    <s v="NJN"/>
    <b v="1"/>
    <n v="82"/>
    <n v="19830"/>
    <x v="172"/>
    <n v="7115"/>
    <n v="0.44500000000000001"/>
    <n v="223"/>
    <n v="683"/>
    <n v="0.32700000000000001"/>
    <n v="2946"/>
    <n v="6432"/>
    <n v="0.45800000000000002"/>
    <n v="1900"/>
    <n v="2495"/>
    <n v="0.76200000000000001"/>
    <n v="1300"/>
    <n v="2556"/>
    <n v="3856"/>
    <n v="1900"/>
    <n v="696"/>
    <n v="576"/>
    <n v="1196"/>
    <n v="1693"/>
    <n v="8461"/>
  </r>
  <r>
    <x v="29"/>
    <s v="NBA"/>
    <x v="19"/>
    <s v="NYK"/>
    <b v="1"/>
    <n v="82"/>
    <n v="19755"/>
    <x v="542"/>
    <n v="6735"/>
    <n v="0.46"/>
    <n v="316"/>
    <n v="908"/>
    <n v="0.34799999999999998"/>
    <n v="2782"/>
    <n v="5827"/>
    <n v="0.47699999999999998"/>
    <n v="1564"/>
    <n v="2097"/>
    <n v="0.746"/>
    <n v="1175"/>
    <n v="2542"/>
    <n v="3717"/>
    <n v="2067"/>
    <n v="752"/>
    <n v="385"/>
    <n v="1360"/>
    <n v="2001"/>
    <n v="8076"/>
  </r>
  <r>
    <x v="29"/>
    <s v="NBA"/>
    <x v="21"/>
    <s v="ORL"/>
    <b v="1"/>
    <n v="82"/>
    <n v="19730"/>
    <x v="30"/>
    <n v="6883"/>
    <n v="0.48499999999999999"/>
    <n v="394"/>
    <n v="1137"/>
    <n v="0.34699999999999998"/>
    <n v="2947"/>
    <n v="5746"/>
    <n v="0.51300000000000001"/>
    <n v="1590"/>
    <n v="2346"/>
    <n v="0.67800000000000005"/>
    <n v="1177"/>
    <n v="2356"/>
    <n v="3533"/>
    <n v="2070"/>
    <n v="683"/>
    <n v="456"/>
    <n v="1327"/>
    <n v="1713"/>
    <n v="8666"/>
  </r>
  <r>
    <x v="29"/>
    <s v="NBA"/>
    <x v="22"/>
    <s v="PHI"/>
    <b v="0"/>
    <n v="82"/>
    <n v="19805"/>
    <x v="370"/>
    <n v="6819"/>
    <n v="0.45500000000000002"/>
    <n v="318"/>
    <n v="942"/>
    <n v="0.33800000000000002"/>
    <n v="2785"/>
    <n v="5877"/>
    <n v="0.47399999999999998"/>
    <n v="1509"/>
    <n v="2112"/>
    <n v="0.71399999999999997"/>
    <n v="1012"/>
    <n v="2394"/>
    <n v="3406"/>
    <n v="1827"/>
    <n v="663"/>
    <n v="525"/>
    <n v="1368"/>
    <n v="1488"/>
    <n v="8033"/>
  </r>
  <r>
    <x v="29"/>
    <s v="NBA"/>
    <x v="23"/>
    <s v="PHO"/>
    <b v="1"/>
    <n v="82"/>
    <n v="19705"/>
    <x v="43"/>
    <n v="7080"/>
    <n v="0.48399999999999999"/>
    <n v="344"/>
    <n v="1042"/>
    <n v="0.33"/>
    <n v="3085"/>
    <n v="6038"/>
    <n v="0.51100000000000001"/>
    <n v="1674"/>
    <n v="2301"/>
    <n v="0.72799999999999998"/>
    <n v="1220"/>
    <n v="2453"/>
    <n v="3673"/>
    <n v="2261"/>
    <n v="745"/>
    <n v="460"/>
    <n v="1305"/>
    <n v="1639"/>
    <n v="8876"/>
  </r>
  <r>
    <x v="29"/>
    <s v="NBA"/>
    <x v="24"/>
    <s v="POR"/>
    <b v="1"/>
    <n v="82"/>
    <n v="19755"/>
    <x v="558"/>
    <n v="7427"/>
    <n v="0.45400000000000001"/>
    <n v="272"/>
    <n v="770"/>
    <n v="0.35299999999999998"/>
    <n v="3099"/>
    <n v="6657"/>
    <n v="0.46600000000000003"/>
    <n v="1781"/>
    <n v="2396"/>
    <n v="0.74299999999999999"/>
    <n v="1302"/>
    <n v="2460"/>
    <n v="3762"/>
    <n v="2070"/>
    <n v="744"/>
    <n v="409"/>
    <n v="1210"/>
    <n v="1827"/>
    <n v="8795"/>
  </r>
  <r>
    <x v="29"/>
    <s v="NBA"/>
    <x v="25"/>
    <s v="SAC"/>
    <b v="0"/>
    <n v="82"/>
    <n v="19755"/>
    <x v="164"/>
    <n v="7027"/>
    <n v="0.45200000000000001"/>
    <n v="257"/>
    <n v="729"/>
    <n v="0.35299999999999998"/>
    <n v="2922"/>
    <n v="6298"/>
    <n v="0.46400000000000002"/>
    <n v="1676"/>
    <n v="2292"/>
    <n v="0.73099999999999998"/>
    <n v="1122"/>
    <n v="2349"/>
    <n v="3471"/>
    <n v="2029"/>
    <n v="669"/>
    <n v="355"/>
    <n v="1333"/>
    <n v="1979"/>
    <n v="8291"/>
  </r>
  <r>
    <x v="29"/>
    <s v="NBA"/>
    <x v="26"/>
    <s v="SAS"/>
    <b v="1"/>
    <n v="82"/>
    <n v="19780"/>
    <x v="229"/>
    <n v="6688"/>
    <n v="0.47499999999999998"/>
    <n v="249"/>
    <n v="714"/>
    <n v="0.34899999999999998"/>
    <n v="2929"/>
    <n v="5974"/>
    <n v="0.49"/>
    <n v="1597"/>
    <n v="2151"/>
    <n v="0.74199999999999999"/>
    <n v="1189"/>
    <n v="2597"/>
    <n v="3786"/>
    <n v="1896"/>
    <n v="561"/>
    <n v="450"/>
    <n v="1198"/>
    <n v="1662"/>
    <n v="8202"/>
  </r>
  <r>
    <x v="29"/>
    <s v="NBA"/>
    <x v="34"/>
    <s v="SEA"/>
    <b v="1"/>
    <n v="82"/>
    <n v="19730"/>
    <x v="149"/>
    <n v="6901"/>
    <n v="0.48399999999999999"/>
    <n v="242"/>
    <n v="722"/>
    <n v="0.33500000000000002"/>
    <n v="3096"/>
    <n v="6179"/>
    <n v="0.501"/>
    <n v="1769"/>
    <n v="2374"/>
    <n v="0.745"/>
    <n v="1148"/>
    <n v="2233"/>
    <n v="3381"/>
    <n v="2112"/>
    <n v="1053"/>
    <n v="365"/>
    <n v="1262"/>
    <n v="1914"/>
    <n v="8687"/>
  </r>
  <r>
    <x v="29"/>
    <s v="NBA"/>
    <x v="28"/>
    <s v="UTA"/>
    <b v="1"/>
    <n v="82"/>
    <n v="19830"/>
    <x v="247"/>
    <n v="6729"/>
    <n v="0.47699999999999998"/>
    <n v="179"/>
    <n v="559"/>
    <n v="0.32"/>
    <n v="3028"/>
    <n v="6170"/>
    <n v="0.49099999999999999"/>
    <n v="1761"/>
    <n v="2379"/>
    <n v="0.74"/>
    <n v="1059"/>
    <n v="2385"/>
    <n v="3444"/>
    <n v="2179"/>
    <n v="751"/>
    <n v="364"/>
    <n v="1191"/>
    <n v="1988"/>
    <n v="8354"/>
  </r>
  <r>
    <x v="29"/>
    <s v="NBA"/>
    <x v="37"/>
    <s v="WSB"/>
    <b v="0"/>
    <n v="82"/>
    <n v="19705"/>
    <x v="473"/>
    <n v="6826"/>
    <n v="0.46800000000000003"/>
    <n v="221"/>
    <n v="744"/>
    <n v="0.29699999999999999"/>
    <n v="2974"/>
    <n v="6082"/>
    <n v="0.48899999999999999"/>
    <n v="1618"/>
    <n v="2162"/>
    <n v="0.748"/>
    <n v="1071"/>
    <n v="2189"/>
    <n v="3260"/>
    <n v="1823"/>
    <n v="701"/>
    <n v="321"/>
    <n v="1403"/>
    <n v="1715"/>
    <n v="8229"/>
  </r>
  <r>
    <x v="29"/>
    <s v="NBA"/>
    <x v="30"/>
    <s v="NA"/>
    <b v="0"/>
    <n v="82"/>
    <n v="19771"/>
    <x v="559"/>
    <n v="6924"/>
    <n v="0.46600000000000003"/>
    <n v="270"/>
    <n v="811"/>
    <n v="0.33300000000000002"/>
    <n v="2954"/>
    <n v="6113"/>
    <n v="0.48299999999999998"/>
    <n v="1604"/>
    <n v="2184"/>
    <n v="0.73399999999999999"/>
    <n v="1137"/>
    <n v="2389"/>
    <n v="3526"/>
    <n v="2000"/>
    <n v="728"/>
    <n v="429"/>
    <n v="1312"/>
    <n v="1818"/>
    <n v="8324"/>
  </r>
  <r>
    <x v="30"/>
    <s v="NBA"/>
    <x v="0"/>
    <s v="ATL"/>
    <b v="1"/>
    <n v="82"/>
    <n v="19830"/>
    <x v="115"/>
    <n v="7272"/>
    <n v="0.46600000000000003"/>
    <n v="382"/>
    <n v="1076"/>
    <n v="0.35499999999999998"/>
    <n v="3010"/>
    <n v="6196"/>
    <n v="0.48599999999999999"/>
    <n v="1648"/>
    <n v="2221"/>
    <n v="0.74199999999999999"/>
    <n v="1290"/>
    <n v="2344"/>
    <n v="3634"/>
    <n v="2084"/>
    <n v="806"/>
    <n v="278"/>
    <n v="1339"/>
    <n v="1807"/>
    <n v="8814"/>
  </r>
  <r>
    <x v="30"/>
    <s v="NBA"/>
    <x v="1"/>
    <s v="BOS"/>
    <b v="1"/>
    <n v="82"/>
    <n v="19780"/>
    <x v="22"/>
    <n v="7093"/>
    <n v="0.48699999999999999"/>
    <n v="110"/>
    <n v="383"/>
    <n v="0.28699999999999998"/>
    <n v="3343"/>
    <n v="6710"/>
    <n v="0.498"/>
    <n v="1486"/>
    <n v="1912"/>
    <n v="0.77700000000000002"/>
    <n v="1076"/>
    <n v="2436"/>
    <n v="3512"/>
    <n v="1999"/>
    <n v="647"/>
    <n v="458"/>
    <n v="1174"/>
    <n v="1862"/>
    <n v="8502"/>
  </r>
  <r>
    <x v="30"/>
    <s v="NBA"/>
    <x v="4"/>
    <s v="CHH"/>
    <b v="1"/>
    <n v="82"/>
    <n v="19755"/>
    <x v="555"/>
    <n v="7210"/>
    <n v="0.48699999999999999"/>
    <n v="175"/>
    <n v="537"/>
    <n v="0.32600000000000001"/>
    <n v="3337"/>
    <n v="6673"/>
    <n v="0.5"/>
    <n v="1831"/>
    <n v="2374"/>
    <n v="0.77100000000000002"/>
    <n v="1095"/>
    <n v="2508"/>
    <n v="3603"/>
    <n v="2161"/>
    <n v="639"/>
    <n v="473"/>
    <n v="1325"/>
    <n v="1790"/>
    <n v="9030"/>
  </r>
  <r>
    <x v="30"/>
    <s v="NBA"/>
    <x v="3"/>
    <s v="CHI"/>
    <b v="1"/>
    <n v="82"/>
    <n v="19830"/>
    <x v="560"/>
    <n v="7205"/>
    <n v="0.48199999999999998"/>
    <n v="244"/>
    <n v="669"/>
    <n v="0.36499999999999999"/>
    <n v="3231"/>
    <n v="6536"/>
    <n v="0.49399999999999999"/>
    <n v="1431"/>
    <n v="1952"/>
    <n v="0.73299999999999998"/>
    <n v="1290"/>
    <n v="2283"/>
    <n v="3573"/>
    <n v="2133"/>
    <n v="783"/>
    <n v="410"/>
    <n v="1103"/>
    <n v="1804"/>
    <n v="8625"/>
  </r>
  <r>
    <x v="30"/>
    <s v="NBA"/>
    <x v="5"/>
    <s v="CLE"/>
    <b v="1"/>
    <n v="82"/>
    <n v="19830"/>
    <x v="561"/>
    <n v="6887"/>
    <n v="0.497"/>
    <n v="283"/>
    <n v="742"/>
    <n v="0.38100000000000001"/>
    <n v="3142"/>
    <n v="6145"/>
    <n v="0.51100000000000001"/>
    <n v="1699"/>
    <n v="2119"/>
    <n v="0.80200000000000005"/>
    <n v="929"/>
    <n v="2496"/>
    <n v="3425"/>
    <n v="2349"/>
    <n v="615"/>
    <n v="536"/>
    <n v="1120"/>
    <n v="1580"/>
    <n v="8832"/>
  </r>
  <r>
    <x v="30"/>
    <s v="NBA"/>
    <x v="6"/>
    <s v="DAL"/>
    <b v="0"/>
    <n v="82"/>
    <n v="19730"/>
    <x v="361"/>
    <n v="7271"/>
    <n v="0.435"/>
    <n v="283"/>
    <n v="837"/>
    <n v="0.33800000000000002"/>
    <n v="2881"/>
    <n v="6434"/>
    <n v="0.44800000000000001"/>
    <n v="1530"/>
    <n v="2171"/>
    <n v="0.70499999999999996"/>
    <n v="1234"/>
    <n v="2265"/>
    <n v="3499"/>
    <n v="1683"/>
    <n v="649"/>
    <n v="355"/>
    <n v="1459"/>
    <n v="2302"/>
    <n v="8141"/>
  </r>
  <r>
    <x v="30"/>
    <s v="NBA"/>
    <x v="7"/>
    <s v="DEN"/>
    <b v="0"/>
    <n v="82"/>
    <n v="19830"/>
    <x v="562"/>
    <n v="7282"/>
    <n v="0.46"/>
    <n v="138"/>
    <n v="454"/>
    <n v="0.30399999999999999"/>
    <n v="3214"/>
    <n v="6828"/>
    <n v="0.47099999999999997"/>
    <n v="1784"/>
    <n v="2360"/>
    <n v="0.75600000000000001"/>
    <n v="1266"/>
    <n v="2564"/>
    <n v="3830"/>
    <n v="1735"/>
    <n v="651"/>
    <n v="565"/>
    <n v="1413"/>
    <n v="2039"/>
    <n v="8626"/>
  </r>
  <r>
    <x v="30"/>
    <s v="NBA"/>
    <x v="8"/>
    <s v="DET"/>
    <b v="0"/>
    <n v="82"/>
    <n v="19780"/>
    <x v="453"/>
    <n v="7211"/>
    <n v="0.45300000000000001"/>
    <n v="292"/>
    <n v="908"/>
    <n v="0.32200000000000001"/>
    <n v="2975"/>
    <n v="6303"/>
    <n v="0.47199999999999998"/>
    <n v="1426"/>
    <n v="1957"/>
    <n v="0.72899999999999998"/>
    <n v="1293"/>
    <n v="2315"/>
    <n v="3608"/>
    <n v="1941"/>
    <n v="580"/>
    <n v="249"/>
    <n v="1152"/>
    <n v="1747"/>
    <n v="8252"/>
  </r>
  <r>
    <x v="30"/>
    <s v="NBA"/>
    <x v="9"/>
    <s v="GSW"/>
    <b v="0"/>
    <n v="82"/>
    <n v="19905"/>
    <x v="563"/>
    <n v="7212"/>
    <n v="0.48199999999999998"/>
    <n v="298"/>
    <n v="852"/>
    <n v="0.35"/>
    <n v="3176"/>
    <n v="6360"/>
    <n v="0.499"/>
    <n v="1768"/>
    <n v="2465"/>
    <n v="0.71699999999999997"/>
    <n v="1219"/>
    <n v="2384"/>
    <n v="3603"/>
    <n v="2010"/>
    <n v="693"/>
    <n v="383"/>
    <n v="1451"/>
    <n v="2056"/>
    <n v="9014"/>
  </r>
  <r>
    <x v="30"/>
    <s v="NBA"/>
    <x v="10"/>
    <s v="HOU"/>
    <b v="1"/>
    <n v="82"/>
    <n v="19780"/>
    <x v="564"/>
    <n v="6744"/>
    <n v="0.48599999999999999"/>
    <n v="387"/>
    <n v="1073"/>
    <n v="0.36099999999999999"/>
    <n v="2893"/>
    <n v="5671"/>
    <n v="0.51"/>
    <n v="1584"/>
    <n v="2090"/>
    <n v="0.75800000000000001"/>
    <n v="985"/>
    <n v="2532"/>
    <n v="3517"/>
    <n v="2115"/>
    <n v="682"/>
    <n v="543"/>
    <n v="1295"/>
    <n v="1699"/>
    <n v="8531"/>
  </r>
  <r>
    <x v="30"/>
    <s v="NBA"/>
    <x v="11"/>
    <s v="IND"/>
    <b v="1"/>
    <n v="82"/>
    <n v="19755"/>
    <x v="558"/>
    <n v="7022"/>
    <n v="0.48"/>
    <n v="257"/>
    <n v="789"/>
    <n v="0.32600000000000001"/>
    <n v="3114"/>
    <n v="6233"/>
    <n v="0.5"/>
    <n v="1837"/>
    <n v="2399"/>
    <n v="0.76600000000000001"/>
    <n v="1220"/>
    <n v="2455"/>
    <n v="3675"/>
    <n v="2144"/>
    <n v="615"/>
    <n v="403"/>
    <n v="1256"/>
    <n v="2045"/>
    <n v="8836"/>
  </r>
  <r>
    <x v="30"/>
    <s v="NBA"/>
    <x v="12"/>
    <s v="LAC"/>
    <b v="1"/>
    <n v="82"/>
    <n v="19805"/>
    <x v="565"/>
    <n v="7329"/>
    <n v="0.48399999999999999"/>
    <n v="133"/>
    <n v="491"/>
    <n v="0.27100000000000002"/>
    <n v="3411"/>
    <n v="6838"/>
    <n v="0.499"/>
    <n v="1562"/>
    <n v="2177"/>
    <n v="0.71799999999999997"/>
    <n v="1183"/>
    <n v="2360"/>
    <n v="3543"/>
    <n v="2242"/>
    <n v="847"/>
    <n v="491"/>
    <n v="1338"/>
    <n v="1920"/>
    <n v="8783"/>
  </r>
  <r>
    <x v="30"/>
    <s v="NBA"/>
    <x v="13"/>
    <s v="LAL"/>
    <b v="1"/>
    <n v="82"/>
    <n v="19830"/>
    <x v="566"/>
    <n v="6994"/>
    <n v="0.47299999999999998"/>
    <n v="187"/>
    <n v="626"/>
    <n v="0.29899999999999999"/>
    <n v="3122"/>
    <n v="6368"/>
    <n v="0.49"/>
    <n v="1741"/>
    <n v="2304"/>
    <n v="0.75600000000000001"/>
    <n v="1103"/>
    <n v="2288"/>
    <n v="3391"/>
    <n v="2013"/>
    <n v="782"/>
    <n v="431"/>
    <n v="1266"/>
    <n v="1778"/>
    <n v="8546"/>
  </r>
  <r>
    <x v="30"/>
    <s v="NBA"/>
    <x v="15"/>
    <s v="MIA"/>
    <b v="0"/>
    <n v="82"/>
    <n v="20005"/>
    <x v="326"/>
    <n v="6850"/>
    <n v="0.45600000000000002"/>
    <n v="333"/>
    <n v="940"/>
    <n v="0.35399999999999998"/>
    <n v="2794"/>
    <n v="5910"/>
    <n v="0.47299999999999998"/>
    <n v="1908"/>
    <n v="2476"/>
    <n v="0.77100000000000002"/>
    <n v="1134"/>
    <n v="2384"/>
    <n v="3518"/>
    <n v="1688"/>
    <n v="609"/>
    <n v="350"/>
    <n v="1287"/>
    <n v="2011"/>
    <n v="8495"/>
  </r>
  <r>
    <x v="30"/>
    <s v="NBA"/>
    <x v="16"/>
    <s v="MIL"/>
    <b v="0"/>
    <n v="82"/>
    <n v="19730"/>
    <x v="567"/>
    <n v="6924"/>
    <n v="0.47199999999999998"/>
    <n v="312"/>
    <n v="936"/>
    <n v="0.33300000000000002"/>
    <n v="2956"/>
    <n v="5988"/>
    <n v="0.49399999999999999"/>
    <n v="1544"/>
    <n v="2081"/>
    <n v="0.74199999999999999"/>
    <n v="1050"/>
    <n v="2113"/>
    <n v="3163"/>
    <n v="2084"/>
    <n v="863"/>
    <n v="393"/>
    <n v="1363"/>
    <n v="1978"/>
    <n v="8392"/>
  </r>
  <r>
    <x v="30"/>
    <s v="NBA"/>
    <x v="17"/>
    <s v="MIN"/>
    <b v="0"/>
    <n v="82"/>
    <n v="19855"/>
    <x v="268"/>
    <n v="6529"/>
    <n v="0.46600000000000003"/>
    <n v="166"/>
    <n v="569"/>
    <n v="0.29199999999999998"/>
    <n v="2877"/>
    <n v="5960"/>
    <n v="0.48299999999999998"/>
    <n v="1794"/>
    <n v="2247"/>
    <n v="0.79800000000000004"/>
    <n v="940"/>
    <n v="2204"/>
    <n v="3144"/>
    <n v="2001"/>
    <n v="649"/>
    <n v="455"/>
    <n v="1422"/>
    <n v="2028"/>
    <n v="8046"/>
  </r>
  <r>
    <x v="30"/>
    <s v="NBA"/>
    <x v="33"/>
    <s v="NJN"/>
    <b v="1"/>
    <n v="82"/>
    <n v="19780"/>
    <x v="568"/>
    <n v="7084"/>
    <n v="0.46200000000000002"/>
    <n v="155"/>
    <n v="488"/>
    <n v="0.318"/>
    <n v="3117"/>
    <n v="6596"/>
    <n v="0.47299999999999998"/>
    <n v="1732"/>
    <n v="2258"/>
    <n v="0.76700000000000002"/>
    <n v="1291"/>
    <n v="2506"/>
    <n v="3797"/>
    <n v="1872"/>
    <n v="693"/>
    <n v="526"/>
    <n v="1355"/>
    <n v="1892"/>
    <n v="8431"/>
  </r>
  <r>
    <x v="30"/>
    <s v="NBA"/>
    <x v="19"/>
    <s v="NYK"/>
    <b v="1"/>
    <n v="82"/>
    <n v="19930"/>
    <x v="569"/>
    <n v="6898"/>
    <n v="0.46500000000000002"/>
    <n v="193"/>
    <n v="604"/>
    <n v="0.32"/>
    <n v="3016"/>
    <n v="6294"/>
    <n v="0.47899999999999998"/>
    <n v="1717"/>
    <n v="2316"/>
    <n v="0.74099999999999999"/>
    <n v="1150"/>
    <n v="2660"/>
    <n v="3810"/>
    <n v="2125"/>
    <n v="680"/>
    <n v="372"/>
    <n v="1296"/>
    <n v="2111"/>
    <n v="8328"/>
  </r>
  <r>
    <x v="30"/>
    <s v="NBA"/>
    <x v="21"/>
    <s v="ORL"/>
    <b v="0"/>
    <n v="82"/>
    <n v="19880"/>
    <x v="157"/>
    <n v="6708"/>
    <n v="0.48599999999999999"/>
    <n v="317"/>
    <n v="889"/>
    <n v="0.35699999999999998"/>
    <n v="2940"/>
    <n v="5819"/>
    <n v="0.505"/>
    <n v="1821"/>
    <n v="2495"/>
    <n v="0.73"/>
    <n v="1040"/>
    <n v="2566"/>
    <n v="3606"/>
    <n v="1952"/>
    <n v="542"/>
    <n v="467"/>
    <n v="1429"/>
    <n v="1925"/>
    <n v="8652"/>
  </r>
  <r>
    <x v="30"/>
    <s v="NBA"/>
    <x v="22"/>
    <s v="PHI"/>
    <b v="0"/>
    <n v="82"/>
    <n v="19930"/>
    <x v="559"/>
    <n v="7075"/>
    <n v="0.45600000000000002"/>
    <n v="330"/>
    <n v="941"/>
    <n v="0.35099999999999998"/>
    <n v="2895"/>
    <n v="6134"/>
    <n v="0.47199999999999998"/>
    <n v="1776"/>
    <n v="2259"/>
    <n v="0.78600000000000003"/>
    <n v="1031"/>
    <n v="2431"/>
    <n v="3462"/>
    <n v="2038"/>
    <n v="672"/>
    <n v="566"/>
    <n v="1362"/>
    <n v="1604"/>
    <n v="8556"/>
  </r>
  <r>
    <x v="30"/>
    <s v="NBA"/>
    <x v="23"/>
    <s v="PHO"/>
    <b v="1"/>
    <n v="82"/>
    <n v="19730"/>
    <x v="570"/>
    <n v="7093"/>
    <n v="0.49299999999999999"/>
    <n v="398"/>
    <n v="1095"/>
    <n v="0.36299999999999999"/>
    <n v="3096"/>
    <n v="5998"/>
    <n v="0.51600000000000001"/>
    <n v="1912"/>
    <n v="2539"/>
    <n v="0.753"/>
    <n v="1141"/>
    <n v="2510"/>
    <n v="3651"/>
    <n v="2087"/>
    <n v="752"/>
    <n v="455"/>
    <n v="1359"/>
    <n v="1739"/>
    <n v="9298"/>
  </r>
  <r>
    <x v="30"/>
    <s v="NBA"/>
    <x v="24"/>
    <s v="POR"/>
    <b v="1"/>
    <n v="82"/>
    <n v="19905"/>
    <x v="571"/>
    <n v="7343"/>
    <n v="0.45800000000000002"/>
    <n v="275"/>
    <n v="843"/>
    <n v="0.32600000000000001"/>
    <n v="3086"/>
    <n v="6500"/>
    <n v="0.47499999999999998"/>
    <n v="1901"/>
    <n v="2551"/>
    <n v="0.745"/>
    <n v="1226"/>
    <n v="2507"/>
    <n v="3733"/>
    <n v="1969"/>
    <n v="770"/>
    <n v="425"/>
    <n v="1215"/>
    <n v="1892"/>
    <n v="8898"/>
  </r>
  <r>
    <x v="30"/>
    <s v="NBA"/>
    <x v="25"/>
    <s v="SAC"/>
    <b v="0"/>
    <n v="82"/>
    <n v="19780"/>
    <x v="572"/>
    <n v="7264"/>
    <n v="0.46300000000000002"/>
    <n v="262"/>
    <n v="788"/>
    <n v="0.33200000000000002"/>
    <n v="3098"/>
    <n v="6476"/>
    <n v="0.47799999999999998"/>
    <n v="1865"/>
    <n v="2447"/>
    <n v="0.76200000000000001"/>
    <n v="1137"/>
    <n v="2281"/>
    <n v="3418"/>
    <n v="2075"/>
    <n v="768"/>
    <n v="348"/>
    <n v="1364"/>
    <n v="2085"/>
    <n v="8847"/>
  </r>
  <r>
    <x v="30"/>
    <s v="NBA"/>
    <x v="26"/>
    <s v="SAS"/>
    <b v="1"/>
    <n v="82"/>
    <n v="19855"/>
    <x v="147"/>
    <n v="6762"/>
    <n v="0.49"/>
    <n v="236"/>
    <n v="692"/>
    <n v="0.34100000000000003"/>
    <n v="3075"/>
    <n v="6070"/>
    <n v="0.50700000000000001"/>
    <n v="1794"/>
    <n v="2346"/>
    <n v="0.76500000000000001"/>
    <n v="919"/>
    <n v="2542"/>
    <n v="3461"/>
    <n v="2012"/>
    <n v="582"/>
    <n v="514"/>
    <n v="1227"/>
    <n v="1844"/>
    <n v="8652"/>
  </r>
  <r>
    <x v="30"/>
    <s v="NBA"/>
    <x v="34"/>
    <s v="SEA"/>
    <b v="1"/>
    <n v="82"/>
    <n v="19780"/>
    <x v="573"/>
    <n v="7140"/>
    <n v="0.48599999999999999"/>
    <n v="218"/>
    <n v="610"/>
    <n v="0.35699999999999998"/>
    <n v="3255"/>
    <n v="6530"/>
    <n v="0.498"/>
    <n v="1720"/>
    <n v="2259"/>
    <n v="0.76100000000000001"/>
    <n v="1222"/>
    <n v="2254"/>
    <n v="3476"/>
    <n v="1906"/>
    <n v="944"/>
    <n v="409"/>
    <n v="1267"/>
    <n v="1971"/>
    <n v="8884"/>
  </r>
  <r>
    <x v="30"/>
    <s v="NBA"/>
    <x v="28"/>
    <s v="UTA"/>
    <b v="1"/>
    <n v="82"/>
    <n v="19755"/>
    <x v="574"/>
    <n v="6828"/>
    <n v="0.48899999999999999"/>
    <n v="130"/>
    <n v="414"/>
    <n v="0.314"/>
    <n v="3206"/>
    <n v="6414"/>
    <n v="0.5"/>
    <n v="1907"/>
    <n v="2491"/>
    <n v="0.76600000000000001"/>
    <n v="1041"/>
    <n v="2463"/>
    <n v="3504"/>
    <n v="2177"/>
    <n v="746"/>
    <n v="344"/>
    <n v="1270"/>
    <n v="1965"/>
    <n v="8709"/>
  </r>
  <r>
    <x v="30"/>
    <s v="NBA"/>
    <x v="37"/>
    <s v="WSB"/>
    <b v="0"/>
    <n v="82"/>
    <n v="19805"/>
    <x v="154"/>
    <n v="7065"/>
    <n v="0.46700000000000003"/>
    <n v="174"/>
    <n v="578"/>
    <n v="0.30099999999999999"/>
    <n v="3128"/>
    <n v="6487"/>
    <n v="0.48199999999999998"/>
    <n v="1575"/>
    <n v="2107"/>
    <n v="0.748"/>
    <n v="1031"/>
    <n v="2317"/>
    <n v="3348"/>
    <n v="2110"/>
    <n v="673"/>
    <n v="359"/>
    <n v="1323"/>
    <n v="1795"/>
    <n v="8353"/>
  </r>
  <r>
    <x v="30"/>
    <s v="NBA"/>
    <x v="30"/>
    <s v="NA"/>
    <b v="0"/>
    <n v="82"/>
    <n v="19821"/>
    <x v="575"/>
    <n v="7048"/>
    <n v="0.47299999999999998"/>
    <n v="247"/>
    <n v="734"/>
    <n v="0.33600000000000002"/>
    <n v="3088"/>
    <n v="6314"/>
    <n v="0.48899999999999999"/>
    <n v="1715"/>
    <n v="2273"/>
    <n v="0.754"/>
    <n v="1131"/>
    <n v="2406"/>
    <n v="3537"/>
    <n v="2026"/>
    <n v="701"/>
    <n v="428"/>
    <n v="1305"/>
    <n v="1899"/>
    <n v="8632"/>
  </r>
  <r>
    <x v="31"/>
    <s v="NBA"/>
    <x v="0"/>
    <s v="ATL"/>
    <b v="0"/>
    <n v="82"/>
    <n v="19905"/>
    <x v="576"/>
    <n v="7476"/>
    <n v="0.46700000000000003"/>
    <n v="210"/>
    <n v="671"/>
    <n v="0.313"/>
    <n v="3282"/>
    <n v="6805"/>
    <n v="0.48199999999999998"/>
    <n v="1517"/>
    <n v="2074"/>
    <n v="0.73099999999999998"/>
    <n v="1288"/>
    <n v="2498"/>
    <n v="3786"/>
    <n v="2123"/>
    <n v="793"/>
    <n v="320"/>
    <n v="1255"/>
    <n v="1771"/>
    <n v="8711"/>
  </r>
  <r>
    <x v="31"/>
    <s v="NBA"/>
    <x v="1"/>
    <s v="BOS"/>
    <b v="1"/>
    <n v="82"/>
    <n v="19780"/>
    <x v="577"/>
    <n v="7196"/>
    <n v="0.49199999999999999"/>
    <n v="110"/>
    <n v="359"/>
    <n v="0.30599999999999999"/>
    <n v="3433"/>
    <n v="6837"/>
    <n v="0.502"/>
    <n v="1549"/>
    <n v="1917"/>
    <n v="0.80800000000000005"/>
    <n v="1095"/>
    <n v="2583"/>
    <n v="3678"/>
    <n v="2072"/>
    <n v="636"/>
    <n v="484"/>
    <n v="1165"/>
    <n v="1686"/>
    <n v="8745"/>
  </r>
  <r>
    <x v="31"/>
    <s v="NBA"/>
    <x v="4"/>
    <s v="CHH"/>
    <b v="0"/>
    <n v="82"/>
    <n v="19805"/>
    <x v="578"/>
    <n v="7568"/>
    <n v="0.47699999999999998"/>
    <n v="117"/>
    <n v="369"/>
    <n v="0.317"/>
    <n v="3496"/>
    <n v="7199"/>
    <n v="0.48599999999999999"/>
    <n v="1637"/>
    <n v="2168"/>
    <n v="0.755"/>
    <n v="1164"/>
    <n v="2367"/>
    <n v="3531"/>
    <n v="2284"/>
    <n v="822"/>
    <n v="309"/>
    <n v="1273"/>
    <n v="1819"/>
    <n v="8980"/>
  </r>
  <r>
    <x v="31"/>
    <s v="NBA"/>
    <x v="3"/>
    <s v="CHI"/>
    <b v="1"/>
    <n v="82"/>
    <n v="19830"/>
    <x v="579"/>
    <n v="7168"/>
    <n v="0.50800000000000001"/>
    <n v="138"/>
    <n v="454"/>
    <n v="0.30399999999999999"/>
    <n v="3505"/>
    <n v="6714"/>
    <n v="0.52200000000000002"/>
    <n v="1587"/>
    <n v="2132"/>
    <n v="0.74399999999999999"/>
    <n v="1173"/>
    <n v="2439"/>
    <n v="3612"/>
    <n v="2279"/>
    <n v="672"/>
    <n v="480"/>
    <n v="1088"/>
    <n v="1693"/>
    <n v="9011"/>
  </r>
  <r>
    <x v="31"/>
    <s v="NBA"/>
    <x v="5"/>
    <s v="CLE"/>
    <b v="1"/>
    <n v="82"/>
    <n v="19805"/>
    <x v="580"/>
    <n v="7025"/>
    <n v="0.48799999999999999"/>
    <n v="253"/>
    <n v="708"/>
    <n v="0.35699999999999998"/>
    <n v="3174"/>
    <n v="6317"/>
    <n v="0.502"/>
    <n v="1819"/>
    <n v="2259"/>
    <n v="0.80500000000000005"/>
    <n v="1041"/>
    <n v="2450"/>
    <n v="3491"/>
    <n v="2260"/>
    <n v="616"/>
    <n v="621"/>
    <n v="1073"/>
    <n v="1556"/>
    <n v="8926"/>
  </r>
  <r>
    <x v="31"/>
    <s v="NBA"/>
    <x v="6"/>
    <s v="DAL"/>
    <b v="0"/>
    <n v="82"/>
    <n v="19755"/>
    <x v="581"/>
    <n v="7104"/>
    <n v="0.439"/>
    <n v="268"/>
    <n v="797"/>
    <n v="0.33600000000000002"/>
    <n v="2852"/>
    <n v="6307"/>
    <n v="0.45200000000000001"/>
    <n v="1499"/>
    <n v="1999"/>
    <n v="0.75"/>
    <n v="1194"/>
    <n v="2439"/>
    <n v="3633"/>
    <n v="1630"/>
    <n v="536"/>
    <n v="349"/>
    <n v="1202"/>
    <n v="1867"/>
    <n v="8007"/>
  </r>
  <r>
    <x v="31"/>
    <s v="NBA"/>
    <x v="7"/>
    <s v="DEN"/>
    <b v="0"/>
    <n v="82"/>
    <n v="19780"/>
    <x v="582"/>
    <n v="7380"/>
    <n v="0.442"/>
    <n v="126"/>
    <n v="418"/>
    <n v="0.30099999999999999"/>
    <n v="3136"/>
    <n v="6962"/>
    <n v="0.45"/>
    <n v="1526"/>
    <n v="2067"/>
    <n v="0.73799999999999999"/>
    <n v="1350"/>
    <n v="2352"/>
    <n v="3702"/>
    <n v="1553"/>
    <n v="773"/>
    <n v="461"/>
    <n v="1447"/>
    <n v="1984"/>
    <n v="8176"/>
  </r>
  <r>
    <x v="31"/>
    <s v="NBA"/>
    <x v="8"/>
    <s v="DET"/>
    <b v="1"/>
    <n v="82"/>
    <n v="19780"/>
    <x v="540"/>
    <n v="6867"/>
    <n v="0.46500000000000002"/>
    <n v="165"/>
    <n v="526"/>
    <n v="0.314"/>
    <n v="3026"/>
    <n v="6341"/>
    <n v="0.47699999999999998"/>
    <n v="1566"/>
    <n v="2108"/>
    <n v="0.74299999999999999"/>
    <n v="1210"/>
    <n v="2421"/>
    <n v="3631"/>
    <n v="1899"/>
    <n v="546"/>
    <n v="357"/>
    <n v="1212"/>
    <n v="1646"/>
    <n v="8113"/>
  </r>
  <r>
    <x v="31"/>
    <s v="NBA"/>
    <x v="9"/>
    <s v="GSW"/>
    <b v="1"/>
    <n v="82"/>
    <n v="19880"/>
    <x v="583"/>
    <n v="7427"/>
    <n v="0.50700000000000001"/>
    <n v="254"/>
    <n v="763"/>
    <n v="0.33300000000000002"/>
    <n v="3513"/>
    <n v="6664"/>
    <n v="0.52700000000000002"/>
    <n v="1944"/>
    <n v="2606"/>
    <n v="0.746"/>
    <n v="1137"/>
    <n v="2376"/>
    <n v="3513"/>
    <n v="2064"/>
    <n v="854"/>
    <n v="375"/>
    <n v="1353"/>
    <n v="2049"/>
    <n v="9732"/>
  </r>
  <r>
    <x v="31"/>
    <s v="NBA"/>
    <x v="10"/>
    <s v="HOU"/>
    <b v="0"/>
    <n v="82"/>
    <n v="19880"/>
    <x v="584"/>
    <n v="6894"/>
    <n v="0.47499999999999998"/>
    <n v="329"/>
    <n v="959"/>
    <n v="0.34300000000000003"/>
    <n v="2944"/>
    <n v="5935"/>
    <n v="0.496"/>
    <n v="1491"/>
    <n v="2020"/>
    <n v="0.73799999999999999"/>
    <n v="1074"/>
    <n v="2432"/>
    <n v="3506"/>
    <n v="2058"/>
    <n v="656"/>
    <n v="571"/>
    <n v="1378"/>
    <n v="1769"/>
    <n v="8366"/>
  </r>
  <r>
    <x v="31"/>
    <s v="NBA"/>
    <x v="11"/>
    <s v="IND"/>
    <b v="1"/>
    <n v="82"/>
    <n v="19955"/>
    <x v="585"/>
    <n v="7079"/>
    <n v="0.49399999999999999"/>
    <n v="333"/>
    <n v="940"/>
    <n v="0.35399999999999998"/>
    <n v="3165"/>
    <n v="6139"/>
    <n v="0.51600000000000001"/>
    <n v="1868"/>
    <n v="2364"/>
    <n v="0.79"/>
    <n v="1083"/>
    <n v="2564"/>
    <n v="3647"/>
    <n v="2398"/>
    <n v="705"/>
    <n v="393"/>
    <n v="1402"/>
    <n v="2137"/>
    <n v="9197"/>
  </r>
  <r>
    <x v="31"/>
    <s v="NBA"/>
    <x v="12"/>
    <s v="LAC"/>
    <b v="1"/>
    <n v="82"/>
    <n v="19830"/>
    <x v="21"/>
    <n v="7076"/>
    <n v="0.47299999999999998"/>
    <n v="145"/>
    <n v="502"/>
    <n v="0.28899999999999998"/>
    <n v="3202"/>
    <n v="6574"/>
    <n v="0.48699999999999999"/>
    <n v="1601"/>
    <n v="2223"/>
    <n v="0.72"/>
    <n v="1132"/>
    <n v="2393"/>
    <n v="3525"/>
    <n v="2053"/>
    <n v="824"/>
    <n v="498"/>
    <n v="1269"/>
    <n v="1873"/>
    <n v="8440"/>
  </r>
  <r>
    <x v="31"/>
    <s v="NBA"/>
    <x v="13"/>
    <s v="LAL"/>
    <b v="1"/>
    <n v="82"/>
    <n v="19830"/>
    <x v="586"/>
    <n v="6977"/>
    <n v="0.45600000000000002"/>
    <n v="119"/>
    <n v="445"/>
    <n v="0.26700000000000002"/>
    <n v="3064"/>
    <n v="6532"/>
    <n v="0.46899999999999997"/>
    <n v="1744"/>
    <n v="2278"/>
    <n v="0.76600000000000001"/>
    <n v="1156"/>
    <n v="2196"/>
    <n v="3352"/>
    <n v="1803"/>
    <n v="756"/>
    <n v="400"/>
    <n v="1089"/>
    <n v="1543"/>
    <n v="8229"/>
  </r>
  <r>
    <x v="31"/>
    <s v="NBA"/>
    <x v="15"/>
    <s v="MIA"/>
    <b v="1"/>
    <n v="82"/>
    <n v="19830"/>
    <x v="587"/>
    <n v="7061"/>
    <n v="0.46100000000000002"/>
    <n v="257"/>
    <n v="751"/>
    <n v="0.34200000000000003"/>
    <n v="2999"/>
    <n v="6310"/>
    <n v="0.47499999999999998"/>
    <n v="1839"/>
    <n v="2329"/>
    <n v="0.79"/>
    <n v="1187"/>
    <n v="2366"/>
    <n v="3553"/>
    <n v="1749"/>
    <n v="670"/>
    <n v="373"/>
    <n v="1377"/>
    <n v="1819"/>
    <n v="8608"/>
  </r>
  <r>
    <x v="31"/>
    <s v="NBA"/>
    <x v="16"/>
    <s v="MIL"/>
    <b v="0"/>
    <n v="82"/>
    <n v="19880"/>
    <x v="52"/>
    <n v="7216"/>
    <n v="0.46"/>
    <n v="371"/>
    <n v="1005"/>
    <n v="0.36899999999999999"/>
    <n v="2950"/>
    <n v="6211"/>
    <n v="0.47499999999999998"/>
    <n v="1596"/>
    <n v="2104"/>
    <n v="0.75900000000000001"/>
    <n v="1297"/>
    <n v="2172"/>
    <n v="3469"/>
    <n v="2018"/>
    <n v="863"/>
    <n v="317"/>
    <n v="1350"/>
    <n v="1904"/>
    <n v="8609"/>
  </r>
  <r>
    <x v="31"/>
    <s v="NBA"/>
    <x v="17"/>
    <s v="MIN"/>
    <b v="0"/>
    <n v="82"/>
    <n v="19805"/>
    <x v="588"/>
    <n v="7342"/>
    <n v="0.45800000000000002"/>
    <n v="126"/>
    <n v="394"/>
    <n v="0.32"/>
    <n v="3240"/>
    <n v="6948"/>
    <n v="0.46600000000000003"/>
    <n v="1379"/>
    <n v="1857"/>
    <n v="0.74299999999999999"/>
    <n v="1167"/>
    <n v="2168"/>
    <n v="3335"/>
    <n v="2025"/>
    <n v="619"/>
    <n v="526"/>
    <n v="1157"/>
    <n v="1866"/>
    <n v="8237"/>
  </r>
  <r>
    <x v="31"/>
    <s v="NBA"/>
    <x v="33"/>
    <s v="NJN"/>
    <b v="1"/>
    <n v="82"/>
    <n v="19780"/>
    <x v="573"/>
    <n v="7580"/>
    <n v="0.45800000000000002"/>
    <n v="224"/>
    <n v="670"/>
    <n v="0.33400000000000002"/>
    <n v="3249"/>
    <n v="6910"/>
    <n v="0.47"/>
    <n v="1471"/>
    <n v="2009"/>
    <n v="0.73199999999999998"/>
    <n v="1512"/>
    <n v="2392"/>
    <n v="3904"/>
    <n v="1937"/>
    <n v="736"/>
    <n v="615"/>
    <n v="1392"/>
    <n v="1834"/>
    <n v="8641"/>
  </r>
  <r>
    <x v="31"/>
    <s v="NBA"/>
    <x v="19"/>
    <s v="NYK"/>
    <b v="1"/>
    <n v="82"/>
    <n v="19855"/>
    <x v="589"/>
    <n v="6947"/>
    <n v="0.47699999999999998"/>
    <n v="201"/>
    <n v="618"/>
    <n v="0.32500000000000001"/>
    <n v="3111"/>
    <n v="6329"/>
    <n v="0.49199999999999999"/>
    <n v="1503"/>
    <n v="2049"/>
    <n v="0.73399999999999999"/>
    <n v="1185"/>
    <n v="2489"/>
    <n v="3674"/>
    <n v="2130"/>
    <n v="634"/>
    <n v="382"/>
    <n v="1242"/>
    <n v="1905"/>
    <n v="8328"/>
  </r>
  <r>
    <x v="31"/>
    <s v="NBA"/>
    <x v="21"/>
    <s v="ORL"/>
    <b v="0"/>
    <n v="82"/>
    <n v="19705"/>
    <x v="339"/>
    <n v="7102"/>
    <n v="0.45300000000000001"/>
    <n v="197"/>
    <n v="608"/>
    <n v="0.32400000000000001"/>
    <n v="3023"/>
    <n v="6494"/>
    <n v="0.46600000000000003"/>
    <n v="1693"/>
    <n v="2268"/>
    <n v="0.746"/>
    <n v="1171"/>
    <n v="2329"/>
    <n v="3500"/>
    <n v="1792"/>
    <n v="643"/>
    <n v="367"/>
    <n v="1389"/>
    <n v="1977"/>
    <n v="8330"/>
  </r>
  <r>
    <x v="31"/>
    <s v="NBA"/>
    <x v="22"/>
    <s v="PHI"/>
    <b v="0"/>
    <n v="82"/>
    <n v="19755"/>
    <x v="590"/>
    <n v="6761"/>
    <n v="0.47099999999999997"/>
    <n v="227"/>
    <n v="680"/>
    <n v="0.33400000000000002"/>
    <n v="2960"/>
    <n v="6081"/>
    <n v="0.48699999999999999"/>
    <n v="1757"/>
    <n v="2267"/>
    <n v="0.77500000000000002"/>
    <n v="1058"/>
    <n v="2309"/>
    <n v="3367"/>
    <n v="1755"/>
    <n v="692"/>
    <n v="482"/>
    <n v="1238"/>
    <n v="1582"/>
    <n v="8358"/>
  </r>
  <r>
    <x v="31"/>
    <s v="NBA"/>
    <x v="23"/>
    <s v="PHO"/>
    <b v="1"/>
    <n v="82"/>
    <n v="19805"/>
    <x v="591"/>
    <n v="7219"/>
    <n v="0.49199999999999999"/>
    <n v="227"/>
    <n v="596"/>
    <n v="0.38100000000000001"/>
    <n v="3326"/>
    <n v="6623"/>
    <n v="0.502"/>
    <n v="1861"/>
    <n v="2397"/>
    <n v="0.77600000000000002"/>
    <n v="1088"/>
    <n v="2558"/>
    <n v="3646"/>
    <n v="2202"/>
    <n v="673"/>
    <n v="582"/>
    <n v="1242"/>
    <n v="1852"/>
    <n v="9194"/>
  </r>
  <r>
    <x v="31"/>
    <s v="NBA"/>
    <x v="24"/>
    <s v="POR"/>
    <b v="1"/>
    <n v="82"/>
    <n v="19880"/>
    <x v="592"/>
    <n v="7352"/>
    <n v="0.47299999999999998"/>
    <n v="325"/>
    <n v="944"/>
    <n v="0.34399999999999997"/>
    <n v="3151"/>
    <n v="6408"/>
    <n v="0.49199999999999999"/>
    <n v="1858"/>
    <n v="2463"/>
    <n v="0.754"/>
    <n v="1294"/>
    <n v="2549"/>
    <n v="3843"/>
    <n v="2065"/>
    <n v="753"/>
    <n v="410"/>
    <n v="1328"/>
    <n v="1983"/>
    <n v="9135"/>
  </r>
  <r>
    <x v="31"/>
    <s v="NBA"/>
    <x v="25"/>
    <s v="SAC"/>
    <b v="0"/>
    <n v="82"/>
    <n v="19830"/>
    <x v="593"/>
    <n v="7189"/>
    <n v="0.46600000000000003"/>
    <n v="238"/>
    <n v="675"/>
    <n v="0.35299999999999998"/>
    <n v="3110"/>
    <n v="6514"/>
    <n v="0.47699999999999998"/>
    <n v="1615"/>
    <n v="2162"/>
    <n v="0.747"/>
    <n v="1054"/>
    <n v="2354"/>
    <n v="3408"/>
    <n v="1957"/>
    <n v="727"/>
    <n v="618"/>
    <n v="1360"/>
    <n v="1763"/>
    <n v="8549"/>
  </r>
  <r>
    <x v="31"/>
    <s v="NBA"/>
    <x v="26"/>
    <s v="SAS"/>
    <b v="1"/>
    <n v="82"/>
    <n v="19780"/>
    <x v="175"/>
    <n v="7090"/>
    <n v="0.47599999999999998"/>
    <n v="118"/>
    <n v="404"/>
    <n v="0.29199999999999998"/>
    <n v="3259"/>
    <n v="6686"/>
    <n v="0.48699999999999999"/>
    <n v="1652"/>
    <n v="2246"/>
    <n v="0.73599999999999999"/>
    <n v="1229"/>
    <n v="2552"/>
    <n v="3781"/>
    <n v="2010"/>
    <n v="729"/>
    <n v="608"/>
    <n v="1308"/>
    <n v="1799"/>
    <n v="8524"/>
  </r>
  <r>
    <x v="31"/>
    <s v="NBA"/>
    <x v="34"/>
    <s v="SEA"/>
    <b v="1"/>
    <n v="82"/>
    <n v="19855"/>
    <x v="594"/>
    <n v="7128"/>
    <n v="0.47399999999999998"/>
    <n v="205"/>
    <n v="647"/>
    <n v="0.317"/>
    <n v="3175"/>
    <n v="6481"/>
    <n v="0.49"/>
    <n v="1772"/>
    <n v="2263"/>
    <n v="0.78300000000000003"/>
    <n v="1282"/>
    <n v="2257"/>
    <n v="3539"/>
    <n v="1877"/>
    <n v="775"/>
    <n v="448"/>
    <n v="1323"/>
    <n v="1952"/>
    <n v="8737"/>
  </r>
  <r>
    <x v="31"/>
    <s v="NBA"/>
    <x v="28"/>
    <s v="UTA"/>
    <b v="1"/>
    <n v="82"/>
    <n v="19880"/>
    <x v="595"/>
    <n v="6866"/>
    <n v="0.49199999999999999"/>
    <n v="158"/>
    <n v="458"/>
    <n v="0.34499999999999997"/>
    <n v="3221"/>
    <n v="6408"/>
    <n v="0.503"/>
    <n v="1961"/>
    <n v="2490"/>
    <n v="0.78800000000000003"/>
    <n v="1097"/>
    <n v="2543"/>
    <n v="3640"/>
    <n v="2188"/>
    <n v="715"/>
    <n v="448"/>
    <n v="1264"/>
    <n v="1746"/>
    <n v="8877"/>
  </r>
  <r>
    <x v="31"/>
    <s v="NBA"/>
    <x v="37"/>
    <s v="WSB"/>
    <b v="0"/>
    <n v="82"/>
    <n v="19855"/>
    <x v="596"/>
    <n v="7301"/>
    <n v="0.46100000000000002"/>
    <n v="146"/>
    <n v="537"/>
    <n v="0.27200000000000002"/>
    <n v="3218"/>
    <n v="6764"/>
    <n v="0.47599999999999998"/>
    <n v="1521"/>
    <n v="1956"/>
    <n v="0.77800000000000002"/>
    <n v="1069"/>
    <n v="2345"/>
    <n v="3414"/>
    <n v="2011"/>
    <n v="713"/>
    <n v="422"/>
    <n v="1254"/>
    <n v="1852"/>
    <n v="8395"/>
  </r>
  <r>
    <x v="31"/>
    <s v="NBA"/>
    <x v="30"/>
    <s v="NA"/>
    <b v="0"/>
    <n v="82"/>
    <n v="19826"/>
    <x v="127"/>
    <n v="7163"/>
    <n v="0.47199999999999998"/>
    <n v="207"/>
    <n v="626"/>
    <n v="0.33100000000000002"/>
    <n v="3177"/>
    <n v="6537"/>
    <n v="0.48599999999999999"/>
    <n v="1660"/>
    <n v="2188"/>
    <n v="0.75900000000000001"/>
    <n v="1177"/>
    <n v="2403"/>
    <n v="3581"/>
    <n v="2007"/>
    <n v="709"/>
    <n v="452"/>
    <n v="1275"/>
    <n v="1823"/>
    <n v="8635"/>
  </r>
  <r>
    <x v="32"/>
    <s v="NBA"/>
    <x v="0"/>
    <s v="ATL"/>
    <b v="1"/>
    <n v="82"/>
    <n v="19755"/>
    <x v="162"/>
    <n v="7223"/>
    <n v="0.46400000000000002"/>
    <n v="271"/>
    <n v="836"/>
    <n v="0.32400000000000001"/>
    <n v="3078"/>
    <n v="6387"/>
    <n v="0.48199999999999998"/>
    <n v="2034"/>
    <n v="2544"/>
    <n v="0.8"/>
    <n v="1235"/>
    <n v="2420"/>
    <n v="3655"/>
    <n v="1864"/>
    <n v="729"/>
    <n v="374"/>
    <n v="1231"/>
    <n v="1768"/>
    <n v="9003"/>
  </r>
  <r>
    <x v="32"/>
    <s v="NBA"/>
    <x v="1"/>
    <s v="BOS"/>
    <b v="1"/>
    <n v="82"/>
    <n v="19805"/>
    <x v="597"/>
    <n v="7214"/>
    <n v="0.51200000000000001"/>
    <n v="109"/>
    <n v="346"/>
    <n v="0.315"/>
    <n v="3586"/>
    <n v="6868"/>
    <n v="0.52200000000000002"/>
    <n v="1646"/>
    <n v="1997"/>
    <n v="0.82399999999999995"/>
    <n v="1088"/>
    <n v="2697"/>
    <n v="3785"/>
    <n v="2160"/>
    <n v="672"/>
    <n v="565"/>
    <n v="1320"/>
    <n v="1695"/>
    <n v="9145"/>
  </r>
  <r>
    <x v="32"/>
    <s v="NBA"/>
    <x v="4"/>
    <s v="CHH"/>
    <b v="0"/>
    <n v="82"/>
    <n v="19805"/>
    <x v="598"/>
    <n v="7033"/>
    <n v="0.46700000000000003"/>
    <n v="131"/>
    <n v="417"/>
    <n v="0.314"/>
    <n v="3155"/>
    <n v="6616"/>
    <n v="0.47699999999999998"/>
    <n v="1725"/>
    <n v="2214"/>
    <n v="0.77900000000000003"/>
    <n v="1027"/>
    <n v="2200"/>
    <n v="3227"/>
    <n v="2019"/>
    <n v="759"/>
    <n v="304"/>
    <n v="1290"/>
    <n v="1946"/>
    <n v="8428"/>
  </r>
  <r>
    <x v="32"/>
    <s v="NBA"/>
    <x v="3"/>
    <s v="CHI"/>
    <b v="1"/>
    <n v="82"/>
    <n v="19755"/>
    <x v="599"/>
    <n v="7125"/>
    <n v="0.51"/>
    <n v="155"/>
    <n v="424"/>
    <n v="0.36599999999999999"/>
    <n v="3477"/>
    <n v="6701"/>
    <n v="0.51900000000000002"/>
    <n v="1605"/>
    <n v="2111"/>
    <n v="0.76"/>
    <n v="1148"/>
    <n v="2342"/>
    <n v="3490"/>
    <n v="2212"/>
    <n v="822"/>
    <n v="438"/>
    <n v="1184"/>
    <n v="1751"/>
    <n v="9024"/>
  </r>
  <r>
    <x v="32"/>
    <s v="NBA"/>
    <x v="5"/>
    <s v="CLE"/>
    <b v="0"/>
    <n v="82"/>
    <n v="19830"/>
    <x v="600"/>
    <n v="6857"/>
    <n v="0.47499999999999998"/>
    <n v="160"/>
    <n v="479"/>
    <n v="0.33400000000000002"/>
    <n v="3099"/>
    <n v="6378"/>
    <n v="0.48599999999999999"/>
    <n v="1665"/>
    <n v="2176"/>
    <n v="0.76500000000000001"/>
    <n v="1011"/>
    <n v="2329"/>
    <n v="3340"/>
    <n v="2240"/>
    <n v="643"/>
    <n v="450"/>
    <n v="1281"/>
    <n v="1672"/>
    <n v="8343"/>
  </r>
  <r>
    <x v="32"/>
    <s v="NBA"/>
    <x v="6"/>
    <s v="DAL"/>
    <b v="0"/>
    <n v="82"/>
    <n v="19805"/>
    <x v="552"/>
    <n v="6890"/>
    <n v="0.47099999999999997"/>
    <n v="193"/>
    <n v="600"/>
    <n v="0.32200000000000001"/>
    <n v="3052"/>
    <n v="6290"/>
    <n v="0.48499999999999999"/>
    <n v="1512"/>
    <n v="1986"/>
    <n v="0.76100000000000001"/>
    <n v="984"/>
    <n v="2360"/>
    <n v="3344"/>
    <n v="1821"/>
    <n v="581"/>
    <n v="397"/>
    <n v="1186"/>
    <n v="1840"/>
    <n v="8195"/>
  </r>
  <r>
    <x v="32"/>
    <s v="NBA"/>
    <x v="7"/>
    <s v="DEN"/>
    <b v="0"/>
    <n v="82"/>
    <n v="19730"/>
    <x v="601"/>
    <n v="8868"/>
    <n v="0.44"/>
    <n v="300"/>
    <n v="1059"/>
    <n v="0.28299999999999997"/>
    <n v="3601"/>
    <n v="7809"/>
    <n v="0.46100000000000002"/>
    <n v="1726"/>
    <n v="2263"/>
    <n v="0.76300000000000001"/>
    <n v="1520"/>
    <n v="2530"/>
    <n v="4050"/>
    <n v="2005"/>
    <n v="856"/>
    <n v="406"/>
    <n v="1332"/>
    <n v="2235"/>
    <n v="9828"/>
  </r>
  <r>
    <x v="32"/>
    <s v="NBA"/>
    <x v="8"/>
    <s v="DET"/>
    <b v="1"/>
    <n v="82"/>
    <n v="19805"/>
    <x v="245"/>
    <n v="6875"/>
    <n v="0.46500000000000002"/>
    <n v="131"/>
    <n v="440"/>
    <n v="0.29799999999999999"/>
    <n v="3063"/>
    <n v="6435"/>
    <n v="0.47599999999999998"/>
    <n v="1686"/>
    <n v="2211"/>
    <n v="0.76300000000000001"/>
    <n v="1206"/>
    <n v="2452"/>
    <n v="3658"/>
    <n v="1825"/>
    <n v="487"/>
    <n v="367"/>
    <n v="1181"/>
    <n v="1869"/>
    <n v="8205"/>
  </r>
  <r>
    <x v="32"/>
    <s v="NBA"/>
    <x v="9"/>
    <s v="GSW"/>
    <b v="1"/>
    <n v="82"/>
    <n v="19805"/>
    <x v="602"/>
    <n v="7346"/>
    <n v="0.48499999999999999"/>
    <n v="270"/>
    <n v="801"/>
    <n v="0.33700000000000002"/>
    <n v="3296"/>
    <n v="6545"/>
    <n v="0.504"/>
    <n v="2162"/>
    <n v="2761"/>
    <n v="0.78300000000000003"/>
    <n v="1113"/>
    <n v="2306"/>
    <n v="3419"/>
    <n v="1954"/>
    <n v="803"/>
    <n v="378"/>
    <n v="1359"/>
    <n v="2207"/>
    <n v="9564"/>
  </r>
  <r>
    <x v="32"/>
    <s v="NBA"/>
    <x v="10"/>
    <s v="HOU"/>
    <b v="1"/>
    <n v="82"/>
    <n v="19855"/>
    <x v="357"/>
    <n v="7287"/>
    <n v="0.46700000000000003"/>
    <n v="316"/>
    <n v="989"/>
    <n v="0.32"/>
    <n v="3087"/>
    <n v="6298"/>
    <n v="0.49"/>
    <n v="1631"/>
    <n v="2200"/>
    <n v="0.74099999999999999"/>
    <n v="1275"/>
    <n v="2508"/>
    <n v="3783"/>
    <n v="1906"/>
    <n v="796"/>
    <n v="409"/>
    <n v="1402"/>
    <n v="1874"/>
    <n v="8753"/>
  </r>
  <r>
    <x v="32"/>
    <s v="NBA"/>
    <x v="11"/>
    <s v="IND"/>
    <b v="1"/>
    <n v="82"/>
    <n v="19805"/>
    <x v="603"/>
    <n v="6994"/>
    <n v="0.49299999999999999"/>
    <n v="249"/>
    <n v="749"/>
    <n v="0.33200000000000002"/>
    <n v="3201"/>
    <n v="6245"/>
    <n v="0.51300000000000001"/>
    <n v="2010"/>
    <n v="2479"/>
    <n v="0.81100000000000005"/>
    <n v="1018"/>
    <n v="2376"/>
    <n v="3394"/>
    <n v="2181"/>
    <n v="658"/>
    <n v="357"/>
    <n v="1355"/>
    <n v="2088"/>
    <n v="9159"/>
  </r>
  <r>
    <x v="32"/>
    <s v="NBA"/>
    <x v="12"/>
    <s v="LAC"/>
    <b v="0"/>
    <n v="82"/>
    <n v="19805"/>
    <x v="604"/>
    <n v="7315"/>
    <n v="0.46400000000000002"/>
    <n v="113"/>
    <n v="434"/>
    <n v="0.26"/>
    <n v="3278"/>
    <n v="6881"/>
    <n v="0.47599999999999998"/>
    <n v="1596"/>
    <n v="2273"/>
    <n v="0.70199999999999996"/>
    <n v="1246"/>
    <n v="2500"/>
    <n v="3746"/>
    <n v="2119"/>
    <n v="725"/>
    <n v="507"/>
    <n v="1438"/>
    <n v="2043"/>
    <n v="8491"/>
  </r>
  <r>
    <x v="32"/>
    <s v="NBA"/>
    <x v="13"/>
    <s v="LAL"/>
    <b v="1"/>
    <n v="82"/>
    <n v="19830"/>
    <x v="556"/>
    <n v="6911"/>
    <n v="0.48399999999999999"/>
    <n v="226"/>
    <n v="744"/>
    <n v="0.30399999999999999"/>
    <n v="3117"/>
    <n v="6167"/>
    <n v="0.505"/>
    <n v="1805"/>
    <n v="2261"/>
    <n v="0.79800000000000004"/>
    <n v="1078"/>
    <n v="2440"/>
    <n v="3518"/>
    <n v="2091"/>
    <n v="642"/>
    <n v="384"/>
    <n v="1203"/>
    <n v="1524"/>
    <n v="8717"/>
  </r>
  <r>
    <x v="32"/>
    <s v="NBA"/>
    <x v="15"/>
    <s v="MIA"/>
    <b v="0"/>
    <n v="82"/>
    <n v="19780"/>
    <x v="564"/>
    <n v="7139"/>
    <n v="0.45900000000000002"/>
    <n v="140"/>
    <n v="464"/>
    <n v="0.30199999999999999"/>
    <n v="3140"/>
    <n v="6675"/>
    <n v="0.47"/>
    <n v="1649"/>
    <n v="2307"/>
    <n v="0.71499999999999997"/>
    <n v="1232"/>
    <n v="2302"/>
    <n v="3534"/>
    <n v="1904"/>
    <n v="756"/>
    <n v="387"/>
    <n v="1551"/>
    <n v="2080"/>
    <n v="8349"/>
  </r>
  <r>
    <x v="32"/>
    <s v="NBA"/>
    <x v="16"/>
    <s v="MIL"/>
    <b v="1"/>
    <n v="82"/>
    <n v="19855"/>
    <x v="605"/>
    <n v="6948"/>
    <n v="0.48"/>
    <n v="257"/>
    <n v="753"/>
    <n v="0.34100000000000003"/>
    <n v="3080"/>
    <n v="6195"/>
    <n v="0.497"/>
    <n v="1796"/>
    <n v="2241"/>
    <n v="0.80100000000000005"/>
    <n v="1079"/>
    <n v="2162"/>
    <n v="3241"/>
    <n v="2075"/>
    <n v="894"/>
    <n v="330"/>
    <n v="1321"/>
    <n v="2033"/>
    <n v="8727"/>
  </r>
  <r>
    <x v="32"/>
    <s v="NBA"/>
    <x v="17"/>
    <s v="MIN"/>
    <b v="0"/>
    <n v="82"/>
    <n v="19905"/>
    <x v="606"/>
    <n v="7276"/>
    <n v="0.44900000000000001"/>
    <n v="108"/>
    <n v="381"/>
    <n v="0.28299999999999997"/>
    <n v="3157"/>
    <n v="6895"/>
    <n v="0.45800000000000002"/>
    <n v="1531"/>
    <n v="2082"/>
    <n v="0.73499999999999999"/>
    <n v="1275"/>
    <n v="2113"/>
    <n v="3388"/>
    <n v="1885"/>
    <n v="712"/>
    <n v="440"/>
    <n v="1062"/>
    <n v="1864"/>
    <n v="8169"/>
  </r>
  <r>
    <x v="32"/>
    <s v="NBA"/>
    <x v="33"/>
    <s v="NJN"/>
    <b v="0"/>
    <n v="82"/>
    <n v="19830"/>
    <x v="147"/>
    <n v="7459"/>
    <n v="0.44400000000000001"/>
    <n v="161"/>
    <n v="586"/>
    <n v="0.27500000000000002"/>
    <n v="3150"/>
    <n v="6873"/>
    <n v="0.45800000000000002"/>
    <n v="1658"/>
    <n v="2245"/>
    <n v="0.73899999999999999"/>
    <n v="1400"/>
    <n v="2348"/>
    <n v="3748"/>
    <n v="1782"/>
    <n v="748"/>
    <n v="600"/>
    <n v="1423"/>
    <n v="1954"/>
    <n v="8441"/>
  </r>
  <r>
    <x v="32"/>
    <s v="NBA"/>
    <x v="19"/>
    <s v="NYK"/>
    <b v="1"/>
    <n v="82"/>
    <n v="19955"/>
    <x v="607"/>
    <n v="6822"/>
    <n v="0.48499999999999999"/>
    <n v="185"/>
    <n v="558"/>
    <n v="0.33200000000000002"/>
    <n v="3123"/>
    <n v="6264"/>
    <n v="0.499"/>
    <n v="1654"/>
    <n v="2147"/>
    <n v="0.77"/>
    <n v="1053"/>
    <n v="2436"/>
    <n v="3489"/>
    <n v="2172"/>
    <n v="638"/>
    <n v="418"/>
    <n v="1379"/>
    <n v="1764"/>
    <n v="8455"/>
  </r>
  <r>
    <x v="32"/>
    <s v="NBA"/>
    <x v="21"/>
    <s v="ORL"/>
    <b v="0"/>
    <n v="82"/>
    <n v="19780"/>
    <x v="608"/>
    <n v="7256"/>
    <n v="0.45500000000000002"/>
    <n v="270"/>
    <n v="754"/>
    <n v="0.35799999999999998"/>
    <n v="3028"/>
    <n v="6502"/>
    <n v="0.46600000000000003"/>
    <n v="1818"/>
    <n v="2447"/>
    <n v="0.74299999999999999"/>
    <n v="1233"/>
    <n v="2429"/>
    <n v="3662"/>
    <n v="1809"/>
    <n v="602"/>
    <n v="306"/>
    <n v="1391"/>
    <n v="1976"/>
    <n v="8684"/>
  </r>
  <r>
    <x v="32"/>
    <s v="NBA"/>
    <x v="22"/>
    <s v="PHI"/>
    <b v="1"/>
    <n v="82"/>
    <n v="20080"/>
    <x v="137"/>
    <n v="6925"/>
    <n v="0.47499999999999998"/>
    <n v="195"/>
    <n v="618"/>
    <n v="0.316"/>
    <n v="3094"/>
    <n v="6307"/>
    <n v="0.49099999999999999"/>
    <n v="1868"/>
    <n v="2366"/>
    <n v="0.79"/>
    <n v="984"/>
    <n v="2496"/>
    <n v="3480"/>
    <n v="1824"/>
    <n v="678"/>
    <n v="479"/>
    <n v="1230"/>
    <n v="1629"/>
    <n v="8641"/>
  </r>
  <r>
    <x v="32"/>
    <s v="NBA"/>
    <x v="23"/>
    <s v="PHO"/>
    <b v="1"/>
    <n v="82"/>
    <n v="19730"/>
    <x v="24"/>
    <n v="7199"/>
    <n v="0.496"/>
    <n v="138"/>
    <n v="432"/>
    <n v="0.31900000000000001"/>
    <n v="3435"/>
    <n v="6767"/>
    <n v="0.50800000000000001"/>
    <n v="2064"/>
    <n v="2680"/>
    <n v="0.77"/>
    <n v="1132"/>
    <n v="2598"/>
    <n v="3730"/>
    <n v="2209"/>
    <n v="687"/>
    <n v="535"/>
    <n v="1302"/>
    <n v="1850"/>
    <n v="9348"/>
  </r>
  <r>
    <x v="32"/>
    <s v="NBA"/>
    <x v="24"/>
    <s v="POR"/>
    <b v="1"/>
    <n v="82"/>
    <n v="19905"/>
    <x v="609"/>
    <n v="7369"/>
    <n v="0.48499999999999999"/>
    <n v="341"/>
    <n v="904"/>
    <n v="0.377"/>
    <n v="3236"/>
    <n v="6465"/>
    <n v="0.501"/>
    <n v="1912"/>
    <n v="2538"/>
    <n v="0.753"/>
    <n v="1202"/>
    <n v="2561"/>
    <n v="3763"/>
    <n v="2254"/>
    <n v="724"/>
    <n v="410"/>
    <n v="1309"/>
    <n v="1975"/>
    <n v="9407"/>
  </r>
  <r>
    <x v="32"/>
    <s v="NBA"/>
    <x v="25"/>
    <s v="SAC"/>
    <b v="0"/>
    <n v="82"/>
    <n v="19705"/>
    <x v="265"/>
    <n v="6818"/>
    <n v="0.45300000000000001"/>
    <n v="216"/>
    <n v="578"/>
    <n v="0.374"/>
    <n v="2870"/>
    <n v="6240"/>
    <n v="0.46"/>
    <n v="1540"/>
    <n v="2105"/>
    <n v="0.73199999999999998"/>
    <n v="1027"/>
    <n v="2218"/>
    <n v="3245"/>
    <n v="1991"/>
    <n v="631"/>
    <n v="513"/>
    <n v="1272"/>
    <n v="2075"/>
    <n v="7928"/>
  </r>
  <r>
    <x v="32"/>
    <s v="NBA"/>
    <x v="26"/>
    <s v="SAS"/>
    <b v="1"/>
    <n v="82"/>
    <n v="19830"/>
    <x v="610"/>
    <n v="6988"/>
    <n v="0.48799999999999999"/>
    <n v="81"/>
    <n v="297"/>
    <n v="0.27300000000000002"/>
    <n v="3328"/>
    <n v="6691"/>
    <n v="0.497"/>
    <n v="1883"/>
    <n v="2459"/>
    <n v="0.76600000000000001"/>
    <n v="1131"/>
    <n v="2657"/>
    <n v="3788"/>
    <n v="2140"/>
    <n v="670"/>
    <n v="571"/>
    <n v="1445"/>
    <n v="1896"/>
    <n v="8782"/>
  </r>
  <r>
    <x v="32"/>
    <s v="NBA"/>
    <x v="34"/>
    <s v="SEA"/>
    <b v="1"/>
    <n v="82"/>
    <n v="19880"/>
    <x v="159"/>
    <n v="7117"/>
    <n v="0.49199999999999999"/>
    <n v="136"/>
    <n v="427"/>
    <n v="0.31900000000000001"/>
    <n v="3364"/>
    <n v="6690"/>
    <n v="0.503"/>
    <n v="1608"/>
    <n v="2143"/>
    <n v="0.75"/>
    <n v="1222"/>
    <n v="2173"/>
    <n v="3395"/>
    <n v="2042"/>
    <n v="861"/>
    <n v="380"/>
    <n v="1404"/>
    <n v="1973"/>
    <n v="8744"/>
  </r>
  <r>
    <x v="32"/>
    <s v="NBA"/>
    <x v="28"/>
    <s v="UTA"/>
    <b v="1"/>
    <n v="82"/>
    <n v="19780"/>
    <x v="611"/>
    <n v="6537"/>
    <n v="0.49199999999999999"/>
    <n v="148"/>
    <n v="458"/>
    <n v="0.32300000000000001"/>
    <n v="3066"/>
    <n v="6079"/>
    <n v="0.504"/>
    <n v="1951"/>
    <n v="2472"/>
    <n v="0.78900000000000003"/>
    <n v="867"/>
    <n v="2474"/>
    <n v="3341"/>
    <n v="2217"/>
    <n v="652"/>
    <n v="451"/>
    <n v="1305"/>
    <n v="1796"/>
    <n v="8527"/>
  </r>
  <r>
    <x v="32"/>
    <s v="NBA"/>
    <x v="37"/>
    <s v="WSB"/>
    <b v="0"/>
    <n v="82"/>
    <n v="19855"/>
    <x v="126"/>
    <n v="7268"/>
    <n v="0.46600000000000003"/>
    <n v="55"/>
    <n v="284"/>
    <n v="0.19400000000000001"/>
    <n v="3335"/>
    <n v="6984"/>
    <n v="0.47799999999999998"/>
    <n v="1478"/>
    <n v="2028"/>
    <n v="0.72899999999999998"/>
    <n v="1173"/>
    <n v="2390"/>
    <n v="3563"/>
    <n v="2081"/>
    <n v="588"/>
    <n v="468"/>
    <n v="1359"/>
    <n v="1927"/>
    <n v="8313"/>
  </r>
  <r>
    <x v="32"/>
    <s v="NBA"/>
    <x v="30"/>
    <s v="NA"/>
    <b v="0"/>
    <n v="82"/>
    <n v="19824"/>
    <x v="604"/>
    <n v="7150"/>
    <n v="0.47399999999999998"/>
    <n v="187"/>
    <n v="586"/>
    <n v="0.32"/>
    <n v="3204"/>
    <n v="6565"/>
    <n v="0.48799999999999999"/>
    <n v="1749"/>
    <n v="2287"/>
    <n v="0.76500000000000001"/>
    <n v="1147"/>
    <n v="2401"/>
    <n v="3547"/>
    <n v="2029"/>
    <n v="704"/>
    <n v="431"/>
    <n v="1315"/>
    <n v="1900"/>
    <n v="8717"/>
  </r>
  <r>
    <x v="33"/>
    <s v="NBA"/>
    <x v="0"/>
    <s v="ATL"/>
    <b v="0"/>
    <n v="82"/>
    <n v="19730"/>
    <x v="612"/>
    <n v="7019"/>
    <n v="0.48699999999999999"/>
    <n v="124"/>
    <n v="411"/>
    <n v="0.30199999999999999"/>
    <n v="3293"/>
    <n v="6608"/>
    <n v="0.498"/>
    <n v="1943"/>
    <n v="2544"/>
    <n v="0.76400000000000001"/>
    <n v="1273"/>
    <n v="2187"/>
    <n v="3460"/>
    <n v="1820"/>
    <n v="717"/>
    <n v="353"/>
    <n v="1270"/>
    <n v="1871"/>
    <n v="8901"/>
  </r>
  <r>
    <x v="33"/>
    <s v="NBA"/>
    <x v="1"/>
    <s v="BOS"/>
    <b v="1"/>
    <n v="82"/>
    <n v="19705"/>
    <x v="613"/>
    <n v="7148"/>
    <n v="0.498"/>
    <n v="106"/>
    <n v="404"/>
    <n v="0.26200000000000001"/>
    <n v="3457"/>
    <n v="6744"/>
    <n v="0.51300000000000001"/>
    <n v="1791"/>
    <n v="2153"/>
    <n v="0.83199999999999996"/>
    <n v="1066"/>
    <n v="2707"/>
    <n v="3773"/>
    <n v="2423"/>
    <n v="539"/>
    <n v="455"/>
    <n v="1256"/>
    <n v="1717"/>
    <n v="9023"/>
  </r>
  <r>
    <x v="33"/>
    <s v="NBA"/>
    <x v="4"/>
    <s v="CHH"/>
    <b v="0"/>
    <n v="82"/>
    <n v="19755"/>
    <x v="185"/>
    <n v="7183"/>
    <n v="0.45500000000000002"/>
    <n v="205"/>
    <n v="611"/>
    <n v="0.33600000000000002"/>
    <n v="3065"/>
    <n v="6572"/>
    <n v="0.46600000000000003"/>
    <n v="1487"/>
    <n v="1967"/>
    <n v="0.75600000000000001"/>
    <n v="962"/>
    <n v="2211"/>
    <n v="3173"/>
    <n v="2080"/>
    <n v="778"/>
    <n v="262"/>
    <n v="1226"/>
    <n v="1889"/>
    <n v="8232"/>
  </r>
  <r>
    <x v="33"/>
    <s v="NBA"/>
    <x v="3"/>
    <s v="CHI"/>
    <b v="1"/>
    <n v="82"/>
    <n v="19830"/>
    <x v="614"/>
    <n v="7090"/>
    <n v="0.498"/>
    <n v="250"/>
    <n v="669"/>
    <n v="0.374"/>
    <n v="3281"/>
    <n v="6421"/>
    <n v="0.51100000000000001"/>
    <n v="1665"/>
    <n v="2140"/>
    <n v="0.77800000000000002"/>
    <n v="1075"/>
    <n v="2279"/>
    <n v="3354"/>
    <n v="2172"/>
    <n v="814"/>
    <n v="388"/>
    <n v="1247"/>
    <n v="1906"/>
    <n v="8977"/>
  </r>
  <r>
    <x v="33"/>
    <s v="NBA"/>
    <x v="5"/>
    <s v="CLE"/>
    <b v="1"/>
    <n v="82"/>
    <n v="19880"/>
    <x v="611"/>
    <n v="6977"/>
    <n v="0.46100000000000002"/>
    <n v="346"/>
    <n v="851"/>
    <n v="0.40699999999999997"/>
    <n v="2868"/>
    <n v="6126"/>
    <n v="0.46800000000000003"/>
    <n v="1637"/>
    <n v="2201"/>
    <n v="0.74399999999999999"/>
    <n v="1128"/>
    <n v="2380"/>
    <n v="3508"/>
    <n v="2106"/>
    <n v="645"/>
    <n v="512"/>
    <n v="1243"/>
    <n v="1666"/>
    <n v="8411"/>
  </r>
  <r>
    <x v="33"/>
    <s v="NBA"/>
    <x v="6"/>
    <s v="DAL"/>
    <b v="1"/>
    <n v="82"/>
    <n v="19855"/>
    <x v="42"/>
    <n v="6831"/>
    <n v="0.47499999999999998"/>
    <n v="157"/>
    <n v="486"/>
    <n v="0.32300000000000001"/>
    <n v="3089"/>
    <n v="6345"/>
    <n v="0.48699999999999999"/>
    <n v="1735"/>
    <n v="2261"/>
    <n v="0.76700000000000002"/>
    <n v="1042"/>
    <n v="2419"/>
    <n v="3461"/>
    <n v="1776"/>
    <n v="664"/>
    <n v="398"/>
    <n v="1228"/>
    <n v="1733"/>
    <n v="8384"/>
  </r>
  <r>
    <x v="33"/>
    <s v="NBA"/>
    <x v="7"/>
    <s v="DEN"/>
    <b v="1"/>
    <n v="82"/>
    <n v="19805"/>
    <x v="615"/>
    <n v="8015"/>
    <n v="0.46400000000000002"/>
    <n v="228"/>
    <n v="677"/>
    <n v="0.33700000000000002"/>
    <n v="3488"/>
    <n v="7338"/>
    <n v="0.47499999999999998"/>
    <n v="1737"/>
    <n v="2201"/>
    <n v="0.78900000000000003"/>
    <n v="1169"/>
    <n v="2532"/>
    <n v="3701"/>
    <n v="2275"/>
    <n v="814"/>
    <n v="329"/>
    <n v="1136"/>
    <n v="2047"/>
    <n v="9397"/>
  </r>
  <r>
    <x v="33"/>
    <s v="NBA"/>
    <x v="8"/>
    <s v="DET"/>
    <b v="1"/>
    <n v="82"/>
    <n v="19805"/>
    <x v="550"/>
    <n v="6980"/>
    <n v="0.47799999999999998"/>
    <n v="177"/>
    <n v="541"/>
    <n v="0.32700000000000001"/>
    <n v="3156"/>
    <n v="6439"/>
    <n v="0.49"/>
    <n v="1713"/>
    <n v="2252"/>
    <n v="0.76100000000000001"/>
    <n v="1185"/>
    <n v="2458"/>
    <n v="3643"/>
    <n v="1996"/>
    <n v="512"/>
    <n v="418"/>
    <n v="1233"/>
    <n v="1961"/>
    <n v="8556"/>
  </r>
  <r>
    <x v="33"/>
    <s v="NBA"/>
    <x v="9"/>
    <s v="GSW"/>
    <b v="0"/>
    <n v="82"/>
    <n v="19705"/>
    <x v="197"/>
    <n v="7208"/>
    <n v="0.48399999999999999"/>
    <n v="243"/>
    <n v="750"/>
    <n v="0.32400000000000001"/>
    <n v="3246"/>
    <n v="6458"/>
    <n v="0.503"/>
    <n v="2313"/>
    <n v="2858"/>
    <n v="0.80900000000000005"/>
    <n v="915"/>
    <n v="2385"/>
    <n v="3300"/>
    <n v="1978"/>
    <n v="756"/>
    <n v="488"/>
    <n v="1415"/>
    <n v="2010"/>
    <n v="9534"/>
  </r>
  <r>
    <x v="33"/>
    <s v="NBA"/>
    <x v="10"/>
    <s v="HOU"/>
    <b v="1"/>
    <n v="82"/>
    <n v="19805"/>
    <x v="616"/>
    <n v="7250"/>
    <n v="0.48"/>
    <n v="153"/>
    <n v="491"/>
    <n v="0.312"/>
    <n v="3330"/>
    <n v="6759"/>
    <n v="0.49299999999999999"/>
    <n v="1633"/>
    <n v="2267"/>
    <n v="0.72"/>
    <n v="1217"/>
    <n v="2638"/>
    <n v="3855"/>
    <n v="2194"/>
    <n v="809"/>
    <n v="551"/>
    <n v="1513"/>
    <n v="1934"/>
    <n v="8752"/>
  </r>
  <r>
    <x v="33"/>
    <s v="NBA"/>
    <x v="11"/>
    <s v="IND"/>
    <b v="1"/>
    <n v="82"/>
    <n v="19880"/>
    <x v="617"/>
    <n v="6807"/>
    <n v="0.497"/>
    <n v="294"/>
    <n v="770"/>
    <n v="0.38200000000000001"/>
    <n v="3087"/>
    <n v="6037"/>
    <n v="0.51100000000000001"/>
    <n v="1906"/>
    <n v="2335"/>
    <n v="0.81599999999999995"/>
    <n v="940"/>
    <n v="2388"/>
    <n v="3328"/>
    <n v="2023"/>
    <n v="552"/>
    <n v="350"/>
    <n v="1342"/>
    <n v="1972"/>
    <n v="8962"/>
  </r>
  <r>
    <x v="33"/>
    <s v="NBA"/>
    <x v="12"/>
    <s v="LAC"/>
    <b v="0"/>
    <n v="82"/>
    <n v="19805"/>
    <x v="618"/>
    <n v="6853"/>
    <n v="0.48399999999999999"/>
    <n v="56"/>
    <n v="230"/>
    <n v="0.24299999999999999"/>
    <n v="3263"/>
    <n v="6623"/>
    <n v="0.49299999999999999"/>
    <n v="1815"/>
    <n v="2458"/>
    <n v="0.73799999999999999"/>
    <n v="1056"/>
    <n v="2362"/>
    <n v="3418"/>
    <n v="1978"/>
    <n v="782"/>
    <n v="507"/>
    <n v="1547"/>
    <n v="1859"/>
    <n v="8509"/>
  </r>
  <r>
    <x v="33"/>
    <s v="NBA"/>
    <x v="13"/>
    <s v="LAL"/>
    <b v="1"/>
    <n v="82"/>
    <n v="19855"/>
    <x v="25"/>
    <n v="7010"/>
    <n v="0.49"/>
    <n v="309"/>
    <n v="841"/>
    <n v="0.36699999999999999"/>
    <n v="3125"/>
    <n v="6169"/>
    <n v="0.50700000000000001"/>
    <n v="1902"/>
    <n v="2417"/>
    <n v="0.78700000000000003"/>
    <n v="1097"/>
    <n v="2460"/>
    <n v="3557"/>
    <n v="2232"/>
    <n v="655"/>
    <n v="445"/>
    <n v="1226"/>
    <n v="1737"/>
    <n v="9079"/>
  </r>
  <r>
    <x v="33"/>
    <s v="NBA"/>
    <x v="15"/>
    <s v="MIA"/>
    <b v="0"/>
    <n v="82"/>
    <n v="19730"/>
    <x v="166"/>
    <n v="7345"/>
    <n v="0.46100000000000002"/>
    <n v="88"/>
    <n v="300"/>
    <n v="0.29299999999999998"/>
    <n v="3295"/>
    <n v="7045"/>
    <n v="0.46800000000000003"/>
    <n v="1393"/>
    <n v="2028"/>
    <n v="0.68700000000000006"/>
    <n v="1242"/>
    <n v="2313"/>
    <n v="3555"/>
    <n v="1957"/>
    <n v="736"/>
    <n v="388"/>
    <n v="1557"/>
    <n v="2123"/>
    <n v="8247"/>
  </r>
  <r>
    <x v="33"/>
    <s v="NBA"/>
    <x v="16"/>
    <s v="MIL"/>
    <b v="1"/>
    <n v="82"/>
    <n v="19830"/>
    <x v="594"/>
    <n v="7146"/>
    <n v="0.47299999999999998"/>
    <n v="209"/>
    <n v="670"/>
    <n v="0.312"/>
    <n v="3171"/>
    <n v="6476"/>
    <n v="0.49"/>
    <n v="1722"/>
    <n v="2273"/>
    <n v="0.75800000000000001"/>
    <n v="1108"/>
    <n v="2246"/>
    <n v="3354"/>
    <n v="2046"/>
    <n v="826"/>
    <n v="326"/>
    <n v="1315"/>
    <n v="2086"/>
    <n v="8691"/>
  </r>
  <r>
    <x v="33"/>
    <s v="NBA"/>
    <x v="17"/>
    <s v="MIN"/>
    <b v="0"/>
    <n v="82"/>
    <n v="19855"/>
    <x v="81"/>
    <n v="6876"/>
    <n v="0.44600000000000001"/>
    <n v="73"/>
    <n v="294"/>
    <n v="0.248"/>
    <n v="2994"/>
    <n v="6582"/>
    <n v="0.45500000000000002"/>
    <n v="1596"/>
    <n v="2137"/>
    <n v="0.747"/>
    <n v="1196"/>
    <n v="2053"/>
    <n v="3249"/>
    <n v="1844"/>
    <n v="789"/>
    <n v="344"/>
    <n v="1197"/>
    <n v="1901"/>
    <n v="7803"/>
  </r>
  <r>
    <x v="33"/>
    <s v="NBA"/>
    <x v="33"/>
    <s v="NJN"/>
    <b v="0"/>
    <n v="82"/>
    <n v="19705"/>
    <x v="344"/>
    <n v="7415"/>
    <n v="0.42599999999999999"/>
    <n v="140"/>
    <n v="506"/>
    <n v="0.27700000000000002"/>
    <n v="3017"/>
    <n v="6909"/>
    <n v="0.437"/>
    <n v="1754"/>
    <n v="2350"/>
    <n v="0.746"/>
    <n v="1363"/>
    <n v="2324"/>
    <n v="3687"/>
    <n v="1475"/>
    <n v="774"/>
    <n v="481"/>
    <n v="1360"/>
    <n v="1952"/>
    <n v="8208"/>
  </r>
  <r>
    <x v="33"/>
    <s v="NBA"/>
    <x v="19"/>
    <s v="NYK"/>
    <b v="1"/>
    <n v="82"/>
    <n v="19830"/>
    <x v="25"/>
    <n v="7089"/>
    <n v="0.48399999999999999"/>
    <n v="236"/>
    <n v="710"/>
    <n v="0.33200000000000002"/>
    <n v="3198"/>
    <n v="6379"/>
    <n v="0.501"/>
    <n v="1775"/>
    <n v="2349"/>
    <n v="0.75600000000000001"/>
    <n v="1187"/>
    <n v="2426"/>
    <n v="3613"/>
    <n v="2140"/>
    <n v="714"/>
    <n v="492"/>
    <n v="1412"/>
    <n v="1828"/>
    <n v="8879"/>
  </r>
  <r>
    <x v="33"/>
    <s v="NBA"/>
    <x v="21"/>
    <s v="ORL"/>
    <b v="0"/>
    <n v="82"/>
    <n v="19805"/>
    <x v="619"/>
    <n v="7525"/>
    <n v="0.45900000000000002"/>
    <n v="116"/>
    <n v="393"/>
    <n v="0.29499999999999998"/>
    <n v="3341"/>
    <n v="7132"/>
    <n v="0.46800000000000003"/>
    <n v="2060"/>
    <n v="2725"/>
    <n v="0.75600000000000001"/>
    <n v="1304"/>
    <n v="2465"/>
    <n v="3769"/>
    <n v="1993"/>
    <n v="617"/>
    <n v="294"/>
    <n v="1407"/>
    <n v="1975"/>
    <n v="9090"/>
  </r>
  <r>
    <x v="33"/>
    <s v="NBA"/>
    <x v="22"/>
    <s v="PHI"/>
    <b v="1"/>
    <n v="82"/>
    <n v="19805"/>
    <x v="620"/>
    <n v="7028"/>
    <n v="0.48899999999999999"/>
    <n v="189"/>
    <n v="543"/>
    <n v="0.34799999999999998"/>
    <n v="3248"/>
    <n v="6485"/>
    <n v="0.501"/>
    <n v="1976"/>
    <n v="2509"/>
    <n v="0.78800000000000003"/>
    <n v="1111"/>
    <n v="2406"/>
    <n v="3517"/>
    <n v="1932"/>
    <n v="687"/>
    <n v="365"/>
    <n v="1209"/>
    <n v="1697"/>
    <n v="9039"/>
  </r>
  <r>
    <x v="33"/>
    <s v="NBA"/>
    <x v="23"/>
    <s v="PHO"/>
    <b v="1"/>
    <n v="82"/>
    <n v="19855"/>
    <x v="565"/>
    <n v="7139"/>
    <n v="0.496"/>
    <n v="176"/>
    <n v="543"/>
    <n v="0.32400000000000001"/>
    <n v="3368"/>
    <n v="6596"/>
    <n v="0.51100000000000001"/>
    <n v="2159"/>
    <n v="2716"/>
    <n v="0.79500000000000004"/>
    <n v="1053"/>
    <n v="2651"/>
    <n v="3704"/>
    <n v="2109"/>
    <n v="668"/>
    <n v="501"/>
    <n v="1275"/>
    <n v="1825"/>
    <n v="9423"/>
  </r>
  <r>
    <x v="33"/>
    <s v="NBA"/>
    <x v="24"/>
    <s v="POR"/>
    <b v="1"/>
    <n v="82"/>
    <n v="19880"/>
    <x v="621"/>
    <n v="7547"/>
    <n v="0.47299999999999998"/>
    <n v="190"/>
    <n v="565"/>
    <n v="0.33600000000000002"/>
    <n v="3382"/>
    <n v="6982"/>
    <n v="0.48399999999999999"/>
    <n v="2031"/>
    <n v="2734"/>
    <n v="0.74299999999999999"/>
    <n v="1355"/>
    <n v="2552"/>
    <n v="3907"/>
    <n v="2085"/>
    <n v="749"/>
    <n v="364"/>
    <n v="1356"/>
    <n v="2048"/>
    <n v="9365"/>
  </r>
  <r>
    <x v="33"/>
    <s v="NBA"/>
    <x v="25"/>
    <s v="SAC"/>
    <b v="0"/>
    <n v="82"/>
    <n v="19755"/>
    <x v="178"/>
    <n v="7056"/>
    <n v="0.46800000000000003"/>
    <n v="216"/>
    <n v="649"/>
    <n v="0.33300000000000002"/>
    <n v="3089"/>
    <n v="6407"/>
    <n v="0.48199999999999998"/>
    <n v="1515"/>
    <n v="1964"/>
    <n v="0.77100000000000002"/>
    <n v="952"/>
    <n v="2363"/>
    <n v="3315"/>
    <n v="2052"/>
    <n v="546"/>
    <n v="392"/>
    <n v="1239"/>
    <n v="1863"/>
    <n v="8341"/>
  </r>
  <r>
    <x v="33"/>
    <s v="NBA"/>
    <x v="26"/>
    <s v="SAS"/>
    <b v="1"/>
    <n v="82"/>
    <n v="19730"/>
    <x v="190"/>
    <n v="6997"/>
    <n v="0.48399999999999999"/>
    <n v="54"/>
    <n v="226"/>
    <n v="0.23899999999999999"/>
    <n v="3334"/>
    <n v="6771"/>
    <n v="0.49199999999999999"/>
    <n v="1888"/>
    <n v="2535"/>
    <n v="0.745"/>
    <n v="1163"/>
    <n v="2474"/>
    <n v="3637"/>
    <n v="2037"/>
    <n v="799"/>
    <n v="554"/>
    <n v="1399"/>
    <n v="1854"/>
    <n v="8718"/>
  </r>
  <r>
    <x v="33"/>
    <s v="NBA"/>
    <x v="34"/>
    <s v="SEA"/>
    <b v="0"/>
    <n v="82"/>
    <n v="19905"/>
    <x v="622"/>
    <n v="7243"/>
    <n v="0.47899999999999998"/>
    <n v="231"/>
    <n v="650"/>
    <n v="0.35499999999999998"/>
    <n v="3235"/>
    <n v="6593"/>
    <n v="0.49099999999999999"/>
    <n v="1606"/>
    <n v="2167"/>
    <n v="0.74099999999999999"/>
    <n v="1323"/>
    <n v="2255"/>
    <n v="3578"/>
    <n v="1874"/>
    <n v="701"/>
    <n v="335"/>
    <n v="1336"/>
    <n v="2064"/>
    <n v="8769"/>
  </r>
  <r>
    <x v="33"/>
    <s v="NBA"/>
    <x v="28"/>
    <s v="UTA"/>
    <b v="1"/>
    <n v="82"/>
    <n v="19830"/>
    <x v="623"/>
    <n v="6593"/>
    <n v="0.505"/>
    <n v="226"/>
    <n v="630"/>
    <n v="0.35899999999999999"/>
    <n v="3104"/>
    <n v="5963"/>
    <n v="0.52100000000000002"/>
    <n v="1874"/>
    <n v="2484"/>
    <n v="0.754"/>
    <n v="953"/>
    <n v="2501"/>
    <n v="3454"/>
    <n v="2212"/>
    <n v="677"/>
    <n v="491"/>
    <n v="1410"/>
    <n v="2031"/>
    <n v="8760"/>
  </r>
  <r>
    <x v="33"/>
    <s v="NBA"/>
    <x v="37"/>
    <s v="WSB"/>
    <b v="0"/>
    <n v="82"/>
    <n v="19830"/>
    <x v="624"/>
    <n v="7581"/>
    <n v="0.47499999999999998"/>
    <n v="37"/>
    <n v="197"/>
    <n v="0.188"/>
    <n v="3561"/>
    <n v="7384"/>
    <n v="0.48199999999999998"/>
    <n v="1599"/>
    <n v="2093"/>
    <n v="0.76400000000000001"/>
    <n v="1198"/>
    <n v="2450"/>
    <n v="3648"/>
    <n v="2214"/>
    <n v="561"/>
    <n v="424"/>
    <n v="1201"/>
    <n v="1929"/>
    <n v="8832"/>
  </r>
  <r>
    <x v="33"/>
    <s v="NBA"/>
    <x v="30"/>
    <s v="NA"/>
    <b v="0"/>
    <n v="82"/>
    <n v="19806"/>
    <x v="625"/>
    <n v="7146"/>
    <n v="0.47599999999999998"/>
    <n v="179"/>
    <n v="541"/>
    <n v="0.33100000000000002"/>
    <n v="3225"/>
    <n v="6605"/>
    <n v="0.48799999999999999"/>
    <n v="1786"/>
    <n v="2338"/>
    <n v="0.76400000000000001"/>
    <n v="1135"/>
    <n v="2403"/>
    <n v="3538"/>
    <n v="2038"/>
    <n v="699"/>
    <n v="415"/>
    <n v="1317"/>
    <n v="1907"/>
    <n v="8773"/>
  </r>
  <r>
    <x v="34"/>
    <s v="NBA"/>
    <x v="0"/>
    <s v="ATL"/>
    <b v="1"/>
    <n v="82"/>
    <n v="19805"/>
    <x v="626"/>
    <n v="7230"/>
    <n v="0.47199999999999998"/>
    <n v="110"/>
    <n v="397"/>
    <n v="0.27700000000000002"/>
    <n v="3302"/>
    <n v="6833"/>
    <n v="0.48299999999999998"/>
    <n v="2168"/>
    <n v="2709"/>
    <n v="0.8"/>
    <n v="1372"/>
    <n v="2316"/>
    <n v="3688"/>
    <n v="1990"/>
    <n v="817"/>
    <n v="474"/>
    <n v="1310"/>
    <n v="1880"/>
    <n v="9102"/>
  </r>
  <r>
    <x v="34"/>
    <s v="NBA"/>
    <x v="1"/>
    <s v="BOS"/>
    <b v="1"/>
    <n v="82"/>
    <n v="19780"/>
    <x v="627"/>
    <n v="7143"/>
    <n v="0.49299999999999999"/>
    <n v="78"/>
    <n v="309"/>
    <n v="0.252"/>
    <n v="3442"/>
    <n v="6834"/>
    <n v="0.504"/>
    <n v="1840"/>
    <n v="2349"/>
    <n v="0.78300000000000003"/>
    <n v="1179"/>
    <n v="2442"/>
    <n v="3621"/>
    <n v="2189"/>
    <n v="639"/>
    <n v="418"/>
    <n v="1336"/>
    <n v="1876"/>
    <n v="8958"/>
  </r>
  <r>
    <x v="34"/>
    <s v="NBA"/>
    <x v="4"/>
    <s v="CHH"/>
    <b v="0"/>
    <n v="82"/>
    <n v="19780"/>
    <x v="628"/>
    <n v="7430"/>
    <n v="0.46100000000000002"/>
    <n v="134"/>
    <n v="430"/>
    <n v="0.312"/>
    <n v="3292"/>
    <n v="7000"/>
    <n v="0.47"/>
    <n v="1580"/>
    <n v="2060"/>
    <n v="0.76700000000000002"/>
    <n v="1138"/>
    <n v="2200"/>
    <n v="3338"/>
    <n v="2323"/>
    <n v="705"/>
    <n v="264"/>
    <n v="1318"/>
    <n v="2068"/>
    <n v="8566"/>
  </r>
  <r>
    <x v="34"/>
    <s v="NBA"/>
    <x v="3"/>
    <s v="CHI"/>
    <b v="1"/>
    <n v="82"/>
    <n v="19780"/>
    <x v="629"/>
    <n v="6968"/>
    <n v="0.495"/>
    <n v="174"/>
    <n v="530"/>
    <n v="0.32800000000000001"/>
    <n v="3274"/>
    <n v="6438"/>
    <n v="0.50900000000000001"/>
    <n v="1656"/>
    <n v="2106"/>
    <n v="0.78600000000000003"/>
    <n v="1018"/>
    <n v="2453"/>
    <n v="3471"/>
    <n v="2213"/>
    <n v="722"/>
    <n v="376"/>
    <n v="1327"/>
    <n v="1855"/>
    <n v="8726"/>
  </r>
  <r>
    <x v="34"/>
    <s v="NBA"/>
    <x v="5"/>
    <s v="CLE"/>
    <b v="1"/>
    <n v="82"/>
    <n v="19755"/>
    <x v="622"/>
    <n v="6904"/>
    <n v="0.502"/>
    <n v="170"/>
    <n v="474"/>
    <n v="0.35899999999999999"/>
    <n v="3296"/>
    <n v="6430"/>
    <n v="0.51300000000000001"/>
    <n v="1821"/>
    <n v="2438"/>
    <n v="0.747"/>
    <n v="1033"/>
    <n v="2475"/>
    <n v="3508"/>
    <n v="2260"/>
    <n v="791"/>
    <n v="586"/>
    <n v="1323"/>
    <n v="1592"/>
    <n v="8923"/>
  </r>
  <r>
    <x v="34"/>
    <s v="NBA"/>
    <x v="6"/>
    <s v="DAL"/>
    <b v="0"/>
    <n v="82"/>
    <n v="19780"/>
    <x v="8"/>
    <n v="6917"/>
    <n v="0.46899999999999997"/>
    <n v="211"/>
    <n v="681"/>
    <n v="0.31"/>
    <n v="3033"/>
    <n v="6236"/>
    <n v="0.48599999999999999"/>
    <n v="1785"/>
    <n v="2263"/>
    <n v="0.78900000000000003"/>
    <n v="1048"/>
    <n v="2397"/>
    <n v="3445"/>
    <n v="1867"/>
    <n v="579"/>
    <n v="476"/>
    <n v="1233"/>
    <n v="1739"/>
    <n v="8484"/>
  </r>
  <r>
    <x v="34"/>
    <s v="NBA"/>
    <x v="7"/>
    <s v="DEN"/>
    <b v="1"/>
    <n v="82"/>
    <n v="19880"/>
    <x v="630"/>
    <n v="8140"/>
    <n v="0.46800000000000003"/>
    <n v="228"/>
    <n v="676"/>
    <n v="0.33700000000000002"/>
    <n v="3585"/>
    <n v="7464"/>
    <n v="0.48"/>
    <n v="1821"/>
    <n v="2314"/>
    <n v="0.78700000000000003"/>
    <n v="1206"/>
    <n v="2513"/>
    <n v="3719"/>
    <n v="2282"/>
    <n v="811"/>
    <n v="436"/>
    <n v="1225"/>
    <n v="2088"/>
    <n v="9675"/>
  </r>
  <r>
    <x v="34"/>
    <s v="NBA"/>
    <x v="8"/>
    <s v="DET"/>
    <b v="1"/>
    <n v="82"/>
    <n v="19830"/>
    <x v="631"/>
    <n v="6879"/>
    <n v="0.49399999999999999"/>
    <n v="120"/>
    <n v="400"/>
    <n v="0.3"/>
    <n v="3275"/>
    <n v="6479"/>
    <n v="0.505"/>
    <n v="1830"/>
    <n v="2379"/>
    <n v="0.76900000000000002"/>
    <n v="1154"/>
    <n v="2546"/>
    <n v="3700"/>
    <n v="2027"/>
    <n v="522"/>
    <n v="406"/>
    <n v="1336"/>
    <n v="1939"/>
    <n v="8740"/>
  </r>
  <r>
    <x v="34"/>
    <s v="NBA"/>
    <x v="9"/>
    <s v="GSW"/>
    <b v="1"/>
    <n v="82"/>
    <n v="19905"/>
    <x v="632"/>
    <n v="7977"/>
    <n v="0.46800000000000003"/>
    <n v="194"/>
    <n v="629"/>
    <n v="0.308"/>
    <n v="3536"/>
    <n v="7348"/>
    <n v="0.48099999999999998"/>
    <n v="1904"/>
    <n v="2384"/>
    <n v="0.79900000000000004"/>
    <n v="1323"/>
    <n v="2561"/>
    <n v="3884"/>
    <n v="2009"/>
    <n v="831"/>
    <n v="643"/>
    <n v="1488"/>
    <n v="1946"/>
    <n v="9558"/>
  </r>
  <r>
    <x v="34"/>
    <s v="NBA"/>
    <x v="10"/>
    <s v="HOU"/>
    <b v="1"/>
    <n v="82"/>
    <n v="19855"/>
    <x v="626"/>
    <n v="7196"/>
    <n v="0.47399999999999998"/>
    <n v="164"/>
    <n v="523"/>
    <n v="0.314"/>
    <n v="3248"/>
    <n v="6673"/>
    <n v="0.48699999999999999"/>
    <n v="1909"/>
    <n v="2527"/>
    <n v="0.755"/>
    <n v="1211"/>
    <n v="2554"/>
    <n v="3765"/>
    <n v="2016"/>
    <n v="789"/>
    <n v="501"/>
    <n v="1569"/>
    <n v="2026"/>
    <n v="8897"/>
  </r>
  <r>
    <x v="34"/>
    <s v="NBA"/>
    <x v="11"/>
    <s v="IND"/>
    <b v="0"/>
    <n v="82"/>
    <n v="19855"/>
    <x v="4"/>
    <n v="6945"/>
    <n v="0.48699999999999999"/>
    <n v="202"/>
    <n v="615"/>
    <n v="0.32800000000000001"/>
    <n v="3183"/>
    <n v="6330"/>
    <n v="0.503"/>
    <n v="1795"/>
    <n v="2275"/>
    <n v="0.78900000000000003"/>
    <n v="1065"/>
    <n v="2497"/>
    <n v="3562"/>
    <n v="2012"/>
    <n v="563"/>
    <n v="418"/>
    <n v="1547"/>
    <n v="2105"/>
    <n v="8767"/>
  </r>
  <r>
    <x v="34"/>
    <s v="NBA"/>
    <x v="12"/>
    <s v="LAC"/>
    <b v="0"/>
    <n v="82"/>
    <n v="19855"/>
    <x v="633"/>
    <n v="7428"/>
    <n v="0.47499999999999998"/>
    <n v="54"/>
    <n v="234"/>
    <n v="0.23100000000000001"/>
    <n v="3472"/>
    <n v="7194"/>
    <n v="0.48299999999999998"/>
    <n v="1606"/>
    <n v="2220"/>
    <n v="0.72299999999999998"/>
    <n v="1156"/>
    <n v="2384"/>
    <n v="3540"/>
    <n v="2208"/>
    <n v="815"/>
    <n v="530"/>
    <n v="1666"/>
    <n v="1937"/>
    <n v="8712"/>
  </r>
  <r>
    <x v="34"/>
    <s v="NBA"/>
    <x v="13"/>
    <s v="LAL"/>
    <b v="1"/>
    <n v="82"/>
    <n v="19805"/>
    <x v="634"/>
    <n v="7143"/>
    <n v="0.502"/>
    <n v="227"/>
    <n v="667"/>
    <n v="0.34"/>
    <n v="3357"/>
    <n v="6476"/>
    <n v="0.51800000000000002"/>
    <n v="2011"/>
    <n v="2508"/>
    <n v="0.80200000000000005"/>
    <n v="1094"/>
    <n v="2612"/>
    <n v="3706"/>
    <n v="2282"/>
    <n v="724"/>
    <n v="421"/>
    <n v="1344"/>
    <n v="1672"/>
    <n v="9406"/>
  </r>
  <r>
    <x v="34"/>
    <s v="NBA"/>
    <x v="15"/>
    <s v="MIA"/>
    <b v="0"/>
    <n v="82"/>
    <n v="19855"/>
    <x v="73"/>
    <n v="7116"/>
    <n v="0.45300000000000001"/>
    <n v="97"/>
    <n v="298"/>
    <n v="0.32600000000000001"/>
    <n v="3124"/>
    <n v="6818"/>
    <n v="0.45800000000000002"/>
    <n v="1477"/>
    <n v="2103"/>
    <n v="0.70199999999999996"/>
    <n v="1309"/>
    <n v="2211"/>
    <n v="3520"/>
    <n v="1958"/>
    <n v="744"/>
    <n v="408"/>
    <n v="1728"/>
    <n v="2124"/>
    <n v="8016"/>
  </r>
  <r>
    <x v="34"/>
    <s v="NBA"/>
    <x v="16"/>
    <s v="MIL"/>
    <b v="1"/>
    <n v="82"/>
    <n v="19755"/>
    <x v="2"/>
    <n v="7167"/>
    <n v="0.47399999999999998"/>
    <n v="179"/>
    <n v="567"/>
    <n v="0.316"/>
    <n v="3220"/>
    <n v="6600"/>
    <n v="0.48799999999999999"/>
    <n v="1955"/>
    <n v="2382"/>
    <n v="0.82099999999999995"/>
    <n v="1133"/>
    <n v="2272"/>
    <n v="3405"/>
    <n v="2071"/>
    <n v="821"/>
    <n v="323"/>
    <n v="1305"/>
    <n v="1953"/>
    <n v="8932"/>
  </r>
  <r>
    <x v="34"/>
    <s v="NBA"/>
    <x v="33"/>
    <s v="NJN"/>
    <b v="0"/>
    <n v="82"/>
    <n v="19805"/>
    <x v="550"/>
    <n v="7226"/>
    <n v="0.46100000000000002"/>
    <n v="187"/>
    <n v="568"/>
    <n v="0.32900000000000001"/>
    <n v="3146"/>
    <n v="6658"/>
    <n v="0.47299999999999998"/>
    <n v="1653"/>
    <n v="2260"/>
    <n v="0.73099999999999998"/>
    <n v="1204"/>
    <n v="2419"/>
    <n v="3623"/>
    <n v="1793"/>
    <n v="773"/>
    <n v="431"/>
    <n v="1449"/>
    <n v="1966"/>
    <n v="8506"/>
  </r>
  <r>
    <x v="34"/>
    <s v="NBA"/>
    <x v="19"/>
    <s v="NYK"/>
    <b v="1"/>
    <n v="82"/>
    <n v="19805"/>
    <x v="635"/>
    <n v="7611"/>
    <n v="0.48599999999999999"/>
    <n v="386"/>
    <n v="1147"/>
    <n v="0.33700000000000002"/>
    <n v="3315"/>
    <n v="6464"/>
    <n v="0.51300000000000001"/>
    <n v="1779"/>
    <n v="2366"/>
    <n v="0.752"/>
    <n v="1322"/>
    <n v="2265"/>
    <n v="3587"/>
    <n v="2083"/>
    <n v="900"/>
    <n v="446"/>
    <n v="1572"/>
    <n v="2053"/>
    <n v="9567"/>
  </r>
  <r>
    <x v="34"/>
    <s v="NBA"/>
    <x v="22"/>
    <s v="PHI"/>
    <b v="1"/>
    <n v="82"/>
    <n v="19780"/>
    <x v="159"/>
    <n v="7201"/>
    <n v="0.48599999999999999"/>
    <n v="204"/>
    <n v="646"/>
    <n v="0.316"/>
    <n v="3296"/>
    <n v="6555"/>
    <n v="0.503"/>
    <n v="1970"/>
    <n v="2504"/>
    <n v="0.78700000000000003"/>
    <n v="1143"/>
    <n v="2356"/>
    <n v="3499"/>
    <n v="2110"/>
    <n v="689"/>
    <n v="354"/>
    <n v="1214"/>
    <n v="1721"/>
    <n v="9174"/>
  </r>
  <r>
    <x v="34"/>
    <s v="NBA"/>
    <x v="23"/>
    <s v="PHO"/>
    <b v="1"/>
    <n v="82"/>
    <n v="19755"/>
    <x v="636"/>
    <n v="7545"/>
    <n v="0.498"/>
    <n v="168"/>
    <n v="481"/>
    <n v="0.34899999999999998"/>
    <n v="3586"/>
    <n v="7064"/>
    <n v="0.50800000000000001"/>
    <n v="2051"/>
    <n v="2594"/>
    <n v="0.79100000000000004"/>
    <n v="1095"/>
    <n v="2619"/>
    <n v="3714"/>
    <n v="2280"/>
    <n v="693"/>
    <n v="416"/>
    <n v="1279"/>
    <n v="1933"/>
    <n v="9727"/>
  </r>
  <r>
    <x v="34"/>
    <s v="NBA"/>
    <x v="24"/>
    <s v="POR"/>
    <b v="1"/>
    <n v="82"/>
    <n v="19830"/>
    <x v="597"/>
    <n v="7795"/>
    <n v="0.47399999999999998"/>
    <n v="216"/>
    <n v="645"/>
    <n v="0.33500000000000002"/>
    <n v="3479"/>
    <n v="7150"/>
    <n v="0.48699999999999999"/>
    <n v="1789"/>
    <n v="2416"/>
    <n v="0.74"/>
    <n v="1384"/>
    <n v="2381"/>
    <n v="3765"/>
    <n v="2212"/>
    <n v="828"/>
    <n v="388"/>
    <n v="1435"/>
    <n v="2026"/>
    <n v="9395"/>
  </r>
  <r>
    <x v="34"/>
    <s v="NBA"/>
    <x v="25"/>
    <s v="SAC"/>
    <b v="0"/>
    <n v="82"/>
    <n v="19780"/>
    <x v="637"/>
    <n v="7351"/>
    <n v="0.45700000000000002"/>
    <n v="307"/>
    <n v="824"/>
    <n v="0.373"/>
    <n v="3055"/>
    <n v="6527"/>
    <n v="0.46800000000000003"/>
    <n v="1620"/>
    <n v="2104"/>
    <n v="0.77"/>
    <n v="1141"/>
    <n v="2454"/>
    <n v="3595"/>
    <n v="1970"/>
    <n v="624"/>
    <n v="409"/>
    <n v="1370"/>
    <n v="1877"/>
    <n v="8651"/>
  </r>
  <r>
    <x v="34"/>
    <s v="NBA"/>
    <x v="26"/>
    <s v="SAS"/>
    <b v="0"/>
    <n v="82"/>
    <n v="19755"/>
    <x v="638"/>
    <n v="7409"/>
    <n v="0.46800000000000003"/>
    <n v="63"/>
    <n v="293"/>
    <n v="0.215"/>
    <n v="3406"/>
    <n v="7116"/>
    <n v="0.47899999999999998"/>
    <n v="1651"/>
    <n v="2367"/>
    <n v="0.69799999999999995"/>
    <n v="1295"/>
    <n v="2181"/>
    <n v="3476"/>
    <n v="2037"/>
    <n v="961"/>
    <n v="423"/>
    <n v="1712"/>
    <n v="2153"/>
    <n v="8652"/>
  </r>
  <r>
    <x v="34"/>
    <s v="NBA"/>
    <x v="34"/>
    <s v="SEA"/>
    <b v="1"/>
    <n v="82"/>
    <n v="19780"/>
    <x v="639"/>
    <n v="7478"/>
    <n v="0.47699999999999998"/>
    <n v="293"/>
    <n v="774"/>
    <n v="0.379"/>
    <n v="3271"/>
    <n v="6704"/>
    <n v="0.48799999999999999"/>
    <n v="1775"/>
    <n v="2379"/>
    <n v="0.746"/>
    <n v="1397"/>
    <n v="2238"/>
    <n v="3635"/>
    <n v="2083"/>
    <n v="864"/>
    <n v="494"/>
    <n v="1403"/>
    <n v="2027"/>
    <n v="9196"/>
  </r>
  <r>
    <x v="34"/>
    <s v="NBA"/>
    <x v="28"/>
    <s v="UTA"/>
    <b v="1"/>
    <n v="82"/>
    <n v="19730"/>
    <x v="121"/>
    <n v="6595"/>
    <n v="0.48199999999999998"/>
    <n v="114"/>
    <n v="380"/>
    <n v="0.3"/>
    <n v="3068"/>
    <n v="6215"/>
    <n v="0.49399999999999999"/>
    <n v="2110"/>
    <n v="2742"/>
    <n v="0.77"/>
    <n v="1050"/>
    <n v="2607"/>
    <n v="3657"/>
    <n v="2108"/>
    <n v="720"/>
    <n v="583"/>
    <n v="1532"/>
    <n v="1894"/>
    <n v="8588"/>
  </r>
  <r>
    <x v="34"/>
    <s v="NBA"/>
    <x v="37"/>
    <s v="WSB"/>
    <b v="0"/>
    <n v="82"/>
    <n v="19855"/>
    <x v="640"/>
    <n v="7591"/>
    <n v="0.46400000000000002"/>
    <n v="52"/>
    <n v="243"/>
    <n v="0.214"/>
    <n v="3467"/>
    <n v="7348"/>
    <n v="0.47199999999999998"/>
    <n v="1789"/>
    <n v="2318"/>
    <n v="0.77200000000000002"/>
    <n v="1254"/>
    <n v="2354"/>
    <n v="3608"/>
    <n v="2048"/>
    <n v="694"/>
    <n v="325"/>
    <n v="1291"/>
    <n v="2054"/>
    <n v="8879"/>
  </r>
  <r>
    <x v="34"/>
    <s v="NBA"/>
    <x v="30"/>
    <s v="NA"/>
    <b v="0"/>
    <n v="82"/>
    <n v="19806"/>
    <x v="641"/>
    <n v="7295"/>
    <n v="0.47699999999999998"/>
    <n v="173"/>
    <n v="537"/>
    <n v="0.32300000000000001"/>
    <n v="3309"/>
    <n v="6758"/>
    <n v="0.49"/>
    <n v="1814"/>
    <n v="2363"/>
    <n v="0.76800000000000002"/>
    <n v="1189"/>
    <n v="2412"/>
    <n v="3601"/>
    <n v="2097"/>
    <n v="745"/>
    <n v="438"/>
    <n v="1412"/>
    <n v="1940"/>
    <n v="8952"/>
  </r>
  <r>
    <x v="35"/>
    <s v="NBA"/>
    <x v="0"/>
    <s v="ATL"/>
    <b v="1"/>
    <n v="82"/>
    <n v="19780"/>
    <x v="642"/>
    <n v="7102"/>
    <n v="0.48499999999999999"/>
    <n v="85"/>
    <n v="282"/>
    <n v="0.30099999999999999"/>
    <n v="3358"/>
    <n v="6820"/>
    <n v="0.49199999999999999"/>
    <n v="1873"/>
    <n v="2441"/>
    <n v="0.76700000000000002"/>
    <n v="1228"/>
    <n v="2379"/>
    <n v="3607"/>
    <n v="2062"/>
    <n v="635"/>
    <n v="537"/>
    <n v="1225"/>
    <n v="2050"/>
    <n v="8844"/>
  </r>
  <r>
    <x v="35"/>
    <s v="NBA"/>
    <x v="1"/>
    <s v="BOS"/>
    <b v="1"/>
    <n v="82"/>
    <n v="19780"/>
    <x v="643"/>
    <n v="6905"/>
    <n v="0.52100000000000002"/>
    <n v="271"/>
    <n v="705"/>
    <n v="0.38400000000000001"/>
    <n v="3328"/>
    <n v="6200"/>
    <n v="0.53700000000000003"/>
    <n v="1846"/>
    <n v="2300"/>
    <n v="0.80300000000000005"/>
    <n v="930"/>
    <n v="2440"/>
    <n v="3370"/>
    <n v="2448"/>
    <n v="620"/>
    <n v="415"/>
    <n v="1304"/>
    <n v="1804"/>
    <n v="9315"/>
  </r>
  <r>
    <x v="35"/>
    <s v="NBA"/>
    <x v="3"/>
    <s v="CHI"/>
    <b v="1"/>
    <n v="82"/>
    <n v="19855"/>
    <x v="25"/>
    <n v="7015"/>
    <n v="0.49"/>
    <n v="56"/>
    <n v="243"/>
    <n v="0.23"/>
    <n v="3378"/>
    <n v="6772"/>
    <n v="0.499"/>
    <n v="1685"/>
    <n v="2221"/>
    <n v="0.75900000000000001"/>
    <n v="1170"/>
    <n v="2459"/>
    <n v="3629"/>
    <n v="2149"/>
    <n v="712"/>
    <n v="475"/>
    <n v="1263"/>
    <n v="1849"/>
    <n v="8609"/>
  </r>
  <r>
    <x v="35"/>
    <s v="NBA"/>
    <x v="5"/>
    <s v="CLE"/>
    <b v="1"/>
    <n v="82"/>
    <n v="19780"/>
    <x v="644"/>
    <n v="6755"/>
    <n v="0.49"/>
    <n v="127"/>
    <n v="336"/>
    <n v="0.378"/>
    <n v="3186"/>
    <n v="6419"/>
    <n v="0.496"/>
    <n v="1813"/>
    <n v="2438"/>
    <n v="0.74399999999999999"/>
    <n v="1015"/>
    <n v="2289"/>
    <n v="3304"/>
    <n v="2070"/>
    <n v="733"/>
    <n v="526"/>
    <n v="1439"/>
    <n v="1836"/>
    <n v="8566"/>
  </r>
  <r>
    <x v="35"/>
    <s v="NBA"/>
    <x v="6"/>
    <s v="DAL"/>
    <b v="1"/>
    <n v="82"/>
    <n v="19755"/>
    <x v="132"/>
    <n v="7191"/>
    <n v="0.47499999999999998"/>
    <n v="154"/>
    <n v="526"/>
    <n v="0.29299999999999998"/>
    <n v="3259"/>
    <n v="6665"/>
    <n v="0.48899999999999999"/>
    <n v="1980"/>
    <n v="2510"/>
    <n v="0.78900000000000003"/>
    <n v="1341"/>
    <n v="2495"/>
    <n v="3836"/>
    <n v="1984"/>
    <n v="645"/>
    <n v="446"/>
    <n v="1257"/>
    <n v="1734"/>
    <n v="8960"/>
  </r>
  <r>
    <x v="35"/>
    <s v="NBA"/>
    <x v="7"/>
    <s v="DEN"/>
    <b v="1"/>
    <n v="82"/>
    <n v="19780"/>
    <x v="645"/>
    <n v="7961"/>
    <n v="0.47399999999999998"/>
    <n v="192"/>
    <n v="562"/>
    <n v="0.34200000000000003"/>
    <n v="3578"/>
    <n v="7399"/>
    <n v="0.48399999999999999"/>
    <n v="1841"/>
    <n v="2289"/>
    <n v="0.80400000000000005"/>
    <n v="1163"/>
    <n v="2442"/>
    <n v="3605"/>
    <n v="2300"/>
    <n v="832"/>
    <n v="401"/>
    <n v="1186"/>
    <n v="1982"/>
    <n v="9573"/>
  </r>
  <r>
    <x v="35"/>
    <s v="NBA"/>
    <x v="8"/>
    <s v="DET"/>
    <b v="1"/>
    <n v="82"/>
    <n v="19780"/>
    <x v="646"/>
    <n v="7018"/>
    <n v="0.49299999999999999"/>
    <n v="58"/>
    <n v="202"/>
    <n v="0.28699999999999998"/>
    <n v="3403"/>
    <n v="6816"/>
    <n v="0.499"/>
    <n v="1977"/>
    <n v="2612"/>
    <n v="0.75700000000000001"/>
    <n v="1181"/>
    <n v="2482"/>
    <n v="3663"/>
    <n v="2011"/>
    <n v="588"/>
    <n v="394"/>
    <n v="1348"/>
    <n v="1957"/>
    <n v="8957"/>
  </r>
  <r>
    <x v="35"/>
    <s v="NBA"/>
    <x v="9"/>
    <s v="GSW"/>
    <b v="0"/>
    <n v="82"/>
    <n v="19780"/>
    <x v="647"/>
    <n v="7404"/>
    <n v="0.46800000000000003"/>
    <n v="91"/>
    <n v="312"/>
    <n v="0.29199999999999998"/>
    <n v="3372"/>
    <n v="7092"/>
    <n v="0.47499999999999998"/>
    <n v="1754"/>
    <n v="2204"/>
    <n v="0.79600000000000004"/>
    <n v="1140"/>
    <n v="2252"/>
    <n v="3392"/>
    <n v="2005"/>
    <n v="741"/>
    <n v="283"/>
    <n v="1395"/>
    <n v="2155"/>
    <n v="8771"/>
  </r>
  <r>
    <x v="35"/>
    <s v="NBA"/>
    <x v="10"/>
    <s v="HOU"/>
    <b v="1"/>
    <n v="82"/>
    <n v="19680"/>
    <x v="648"/>
    <n v="7354"/>
    <n v="0.47099999999999997"/>
    <n v="69"/>
    <n v="291"/>
    <n v="0.23699999999999999"/>
    <n v="3396"/>
    <n v="7063"/>
    <n v="0.48099999999999998"/>
    <n v="1936"/>
    <n v="2483"/>
    <n v="0.78"/>
    <n v="1239"/>
    <n v="2530"/>
    <n v="3769"/>
    <n v="1936"/>
    <n v="712"/>
    <n v="502"/>
    <n v="1367"/>
    <n v="1865"/>
    <n v="8935"/>
  </r>
  <r>
    <x v="35"/>
    <s v="NBA"/>
    <x v="11"/>
    <s v="IND"/>
    <b v="0"/>
    <n v="82"/>
    <n v="19705"/>
    <x v="649"/>
    <n v="7154"/>
    <n v="0.48"/>
    <n v="163"/>
    <n v="485"/>
    <n v="0.33600000000000002"/>
    <n v="3273"/>
    <n v="6669"/>
    <n v="0.49099999999999999"/>
    <n v="1546"/>
    <n v="1982"/>
    <n v="0.78"/>
    <n v="1078"/>
    <n v="2457"/>
    <n v="3535"/>
    <n v="1977"/>
    <n v="619"/>
    <n v="345"/>
    <n v="1318"/>
    <n v="2038"/>
    <n v="8581"/>
  </r>
  <r>
    <x v="35"/>
    <s v="NBA"/>
    <x v="12"/>
    <s v="LAC"/>
    <b v="0"/>
    <n v="82"/>
    <n v="19805"/>
    <x v="650"/>
    <n v="7194"/>
    <n v="0.443"/>
    <n v="79"/>
    <n v="317"/>
    <n v="0.249"/>
    <n v="3111"/>
    <n v="6877"/>
    <n v="0.45200000000000001"/>
    <n v="1644"/>
    <n v="2305"/>
    <n v="0.71299999999999997"/>
    <n v="1191"/>
    <n v="2350"/>
    <n v="3541"/>
    <n v="1885"/>
    <n v="721"/>
    <n v="520"/>
    <n v="1534"/>
    <n v="1908"/>
    <n v="8103"/>
  </r>
  <r>
    <x v="35"/>
    <s v="NBA"/>
    <x v="13"/>
    <s v="LAL"/>
    <b v="1"/>
    <n v="82"/>
    <n v="19805"/>
    <x v="651"/>
    <n v="7078"/>
    <n v="0.505"/>
    <n v="142"/>
    <n v="478"/>
    <n v="0.29699999999999999"/>
    <n v="3434"/>
    <n v="6600"/>
    <n v="0.52"/>
    <n v="1956"/>
    <n v="2480"/>
    <n v="0.78900000000000003"/>
    <n v="1073"/>
    <n v="2491"/>
    <n v="3564"/>
    <n v="2347"/>
    <n v="672"/>
    <n v="404"/>
    <n v="1318"/>
    <n v="1715"/>
    <n v="9250"/>
  </r>
  <r>
    <x v="35"/>
    <s v="NBA"/>
    <x v="16"/>
    <s v="MIL"/>
    <b v="1"/>
    <n v="82"/>
    <n v="19780"/>
    <x v="588"/>
    <n v="7079"/>
    <n v="0.47499999999999998"/>
    <n v="133"/>
    <n v="410"/>
    <n v="0.32400000000000001"/>
    <n v="3233"/>
    <n v="6669"/>
    <n v="0.48499999999999999"/>
    <n v="1832"/>
    <n v="2364"/>
    <n v="0.77500000000000002"/>
    <n v="1117"/>
    <n v="2335"/>
    <n v="3452"/>
    <n v="2194"/>
    <n v="671"/>
    <n v="380"/>
    <n v="1275"/>
    <n v="1989"/>
    <n v="8697"/>
  </r>
  <r>
    <x v="35"/>
    <s v="NBA"/>
    <x v="33"/>
    <s v="NJN"/>
    <b v="0"/>
    <n v="82"/>
    <n v="19780"/>
    <x v="150"/>
    <n v="6857"/>
    <n v="0.46800000000000003"/>
    <n v="137"/>
    <n v="455"/>
    <n v="0.30099999999999999"/>
    <n v="3071"/>
    <n v="6402"/>
    <n v="0.48"/>
    <n v="1682"/>
    <n v="2308"/>
    <n v="0.72899999999999998"/>
    <n v="1075"/>
    <n v="2262"/>
    <n v="3337"/>
    <n v="1795"/>
    <n v="727"/>
    <n v="385"/>
    <n v="1503"/>
    <n v="2042"/>
    <n v="8235"/>
  </r>
  <r>
    <x v="35"/>
    <s v="NBA"/>
    <x v="19"/>
    <s v="NYK"/>
    <b v="1"/>
    <n v="82"/>
    <n v="19805"/>
    <x v="652"/>
    <n v="7232"/>
    <n v="0.46500000000000002"/>
    <n v="179"/>
    <n v="567"/>
    <n v="0.316"/>
    <n v="3184"/>
    <n v="6665"/>
    <n v="0.47799999999999998"/>
    <n v="1750"/>
    <n v="2306"/>
    <n v="0.75900000000000001"/>
    <n v="1286"/>
    <n v="2194"/>
    <n v="3480"/>
    <n v="2012"/>
    <n v="789"/>
    <n v="445"/>
    <n v="1518"/>
    <n v="2361"/>
    <n v="8655"/>
  </r>
  <r>
    <x v="35"/>
    <s v="NBA"/>
    <x v="22"/>
    <s v="PHI"/>
    <b v="0"/>
    <n v="82"/>
    <n v="19905"/>
    <x v="611"/>
    <n v="6785"/>
    <n v="0.47399999999999998"/>
    <n v="152"/>
    <n v="471"/>
    <n v="0.32300000000000001"/>
    <n v="3062"/>
    <n v="6314"/>
    <n v="0.48499999999999999"/>
    <n v="2087"/>
    <n v="2731"/>
    <n v="0.76400000000000001"/>
    <n v="1219"/>
    <n v="2307"/>
    <n v="3526"/>
    <n v="1897"/>
    <n v="672"/>
    <n v="465"/>
    <n v="1433"/>
    <n v="1866"/>
    <n v="8667"/>
  </r>
  <r>
    <x v="35"/>
    <s v="NBA"/>
    <x v="23"/>
    <s v="PHO"/>
    <b v="0"/>
    <n v="82"/>
    <n v="19730"/>
    <x v="653"/>
    <n v="7302"/>
    <n v="0.48599999999999999"/>
    <n v="118"/>
    <n v="357"/>
    <n v="0.33100000000000002"/>
    <n v="3433"/>
    <n v="6945"/>
    <n v="0.49399999999999999"/>
    <n v="1681"/>
    <n v="2200"/>
    <n v="0.76400000000000001"/>
    <n v="1113"/>
    <n v="2379"/>
    <n v="3492"/>
    <n v="2332"/>
    <n v="675"/>
    <n v="353"/>
    <n v="1413"/>
    <n v="2045"/>
    <n v="8901"/>
  </r>
  <r>
    <x v="35"/>
    <s v="NBA"/>
    <x v="24"/>
    <s v="POR"/>
    <b v="1"/>
    <n v="82"/>
    <n v="19730"/>
    <x v="654"/>
    <n v="7460"/>
    <n v="0.49099999999999999"/>
    <n v="117"/>
    <n v="380"/>
    <n v="0.308"/>
    <n v="3544"/>
    <n v="7080"/>
    <n v="0.501"/>
    <n v="2079"/>
    <n v="2701"/>
    <n v="0.77"/>
    <n v="1251"/>
    <n v="2491"/>
    <n v="3742"/>
    <n v="2307"/>
    <n v="726"/>
    <n v="347"/>
    <n v="1351"/>
    <n v="2091"/>
    <n v="9518"/>
  </r>
  <r>
    <x v="35"/>
    <s v="NBA"/>
    <x v="25"/>
    <s v="SAC"/>
    <b v="0"/>
    <n v="82"/>
    <n v="19780"/>
    <x v="655"/>
    <n v="7337"/>
    <n v="0.47099999999999997"/>
    <n v="144"/>
    <n v="450"/>
    <n v="0.32"/>
    <n v="3314"/>
    <n v="6887"/>
    <n v="0.48099999999999998"/>
    <n v="1795"/>
    <n v="2324"/>
    <n v="0.77200000000000002"/>
    <n v="1232"/>
    <n v="2461"/>
    <n v="3693"/>
    <n v="2116"/>
    <n v="582"/>
    <n v="493"/>
    <n v="1457"/>
    <n v="1895"/>
    <n v="8855"/>
  </r>
  <r>
    <x v="35"/>
    <s v="NBA"/>
    <x v="26"/>
    <s v="SAS"/>
    <b v="1"/>
    <n v="82"/>
    <n v="19805"/>
    <x v="656"/>
    <n v="7559"/>
    <n v="0.49"/>
    <n v="133"/>
    <n v="412"/>
    <n v="0.32300000000000001"/>
    <n v="3573"/>
    <n v="7147"/>
    <n v="0.5"/>
    <n v="1769"/>
    <n v="2412"/>
    <n v="0.73299999999999998"/>
    <n v="1184"/>
    <n v="2335"/>
    <n v="3519"/>
    <n v="2344"/>
    <n v="739"/>
    <n v="468"/>
    <n v="1418"/>
    <n v="1991"/>
    <n v="9314"/>
  </r>
  <r>
    <x v="35"/>
    <s v="NBA"/>
    <x v="34"/>
    <s v="SEA"/>
    <b v="1"/>
    <n v="82"/>
    <n v="19855"/>
    <x v="565"/>
    <n v="7443"/>
    <n v="0.47599999999999998"/>
    <n v="221"/>
    <n v="638"/>
    <n v="0.34599999999999997"/>
    <n v="3323"/>
    <n v="6805"/>
    <n v="0.48799999999999999"/>
    <n v="1826"/>
    <n v="2442"/>
    <n v="0.748"/>
    <n v="1313"/>
    <n v="2314"/>
    <n v="3627"/>
    <n v="2146"/>
    <n v="775"/>
    <n v="447"/>
    <n v="1376"/>
    <n v="2380"/>
    <n v="9135"/>
  </r>
  <r>
    <x v="35"/>
    <s v="NBA"/>
    <x v="28"/>
    <s v="UTA"/>
    <b v="1"/>
    <n v="82"/>
    <n v="19705"/>
    <x v="657"/>
    <n v="7092"/>
    <n v="0.49099999999999999"/>
    <n v="129"/>
    <n v="404"/>
    <n v="0.31900000000000001"/>
    <n v="3355"/>
    <n v="6688"/>
    <n v="0.502"/>
    <n v="1802"/>
    <n v="2404"/>
    <n v="0.75"/>
    <n v="1066"/>
    <n v="2553"/>
    <n v="3619"/>
    <n v="2407"/>
    <n v="771"/>
    <n v="627"/>
    <n v="1481"/>
    <n v="1986"/>
    <n v="8899"/>
  </r>
  <r>
    <x v="35"/>
    <s v="NBA"/>
    <x v="37"/>
    <s v="WSB"/>
    <b v="1"/>
    <n v="82"/>
    <n v="19880"/>
    <x v="658"/>
    <n v="7164"/>
    <n v="0.46800000000000003"/>
    <n v="29"/>
    <n v="138"/>
    <n v="0.21"/>
    <n v="3326"/>
    <n v="7026"/>
    <n v="0.47299999999999998"/>
    <n v="1914"/>
    <n v="2476"/>
    <n v="0.77300000000000002"/>
    <n v="1229"/>
    <n v="2297"/>
    <n v="3526"/>
    <n v="1875"/>
    <n v="698"/>
    <n v="502"/>
    <n v="1384"/>
    <n v="1922"/>
    <n v="8653"/>
  </r>
  <r>
    <x v="35"/>
    <s v="NBA"/>
    <x v="30"/>
    <s v="NA"/>
    <b v="0"/>
    <n v="82"/>
    <n v="19784"/>
    <x v="659"/>
    <n v="7193"/>
    <n v="0.48"/>
    <n v="130"/>
    <n v="410"/>
    <n v="0.316"/>
    <n v="3326"/>
    <n v="6783"/>
    <n v="0.49"/>
    <n v="1829"/>
    <n v="2388"/>
    <n v="0.76600000000000001"/>
    <n v="1167"/>
    <n v="2391"/>
    <n v="3558"/>
    <n v="2113"/>
    <n v="698"/>
    <n v="442"/>
    <n v="1372"/>
    <n v="1977"/>
    <n v="8869"/>
  </r>
  <r>
    <x v="36"/>
    <s v="NBA"/>
    <x v="0"/>
    <s v="ATL"/>
    <b v="1"/>
    <n v="82"/>
    <n v="19730"/>
    <x v="660"/>
    <n v="7141"/>
    <n v="0.48099999999999998"/>
    <n v="135"/>
    <n v="425"/>
    <n v="0.318"/>
    <n v="3300"/>
    <n v="6716"/>
    <n v="0.49099999999999999"/>
    <n v="2019"/>
    <n v="2661"/>
    <n v="0.75900000000000001"/>
    <n v="1350"/>
    <n v="2478"/>
    <n v="3828"/>
    <n v="2077"/>
    <n v="700"/>
    <n v="511"/>
    <n v="1279"/>
    <n v="2152"/>
    <n v="9024"/>
  </r>
  <r>
    <x v="36"/>
    <s v="NBA"/>
    <x v="1"/>
    <s v="BOS"/>
    <b v="1"/>
    <n v="82"/>
    <n v="19805"/>
    <x v="661"/>
    <n v="7051"/>
    <n v="0.51700000000000002"/>
    <n v="207"/>
    <n v="565"/>
    <n v="0.36599999999999999"/>
    <n v="3438"/>
    <n v="6486"/>
    <n v="0.53"/>
    <n v="1740"/>
    <n v="2153"/>
    <n v="0.80800000000000005"/>
    <n v="933"/>
    <n v="2585"/>
    <n v="3518"/>
    <n v="2421"/>
    <n v="561"/>
    <n v="526"/>
    <n v="1300"/>
    <n v="1710"/>
    <n v="9237"/>
  </r>
  <r>
    <x v="36"/>
    <s v="NBA"/>
    <x v="3"/>
    <s v="CHI"/>
    <b v="1"/>
    <n v="82"/>
    <n v="19830"/>
    <x v="551"/>
    <n v="7155"/>
    <n v="0.47299999999999998"/>
    <n v="78"/>
    <n v="299"/>
    <n v="0.26100000000000001"/>
    <n v="3304"/>
    <n v="6856"/>
    <n v="0.48199999999999998"/>
    <n v="1754"/>
    <n v="2254"/>
    <n v="0.77800000000000002"/>
    <n v="1248"/>
    <n v="2400"/>
    <n v="3648"/>
    <n v="2143"/>
    <n v="677"/>
    <n v="438"/>
    <n v="1257"/>
    <n v="1922"/>
    <n v="8596"/>
  </r>
  <r>
    <x v="36"/>
    <s v="NBA"/>
    <x v="5"/>
    <s v="CLE"/>
    <b v="0"/>
    <n v="82"/>
    <n v="19755"/>
    <x v="162"/>
    <n v="7122"/>
    <n v="0.47"/>
    <n v="81"/>
    <n v="338"/>
    <n v="0.24"/>
    <n v="3268"/>
    <n v="6784"/>
    <n v="0.48199999999999998"/>
    <n v="1779"/>
    <n v="2554"/>
    <n v="0.69699999999999995"/>
    <n v="1257"/>
    <n v="2420"/>
    <n v="3677"/>
    <n v="1912"/>
    <n v="672"/>
    <n v="559"/>
    <n v="1619"/>
    <n v="1853"/>
    <n v="8558"/>
  </r>
  <r>
    <x v="36"/>
    <s v="NBA"/>
    <x v="6"/>
    <s v="DAL"/>
    <b v="1"/>
    <n v="82"/>
    <n v="19880"/>
    <x v="662"/>
    <n v="7373"/>
    <n v="0.48699999999999999"/>
    <n v="231"/>
    <n v="653"/>
    <n v="0.35399999999999998"/>
    <n v="3363"/>
    <n v="6720"/>
    <n v="0.5"/>
    <n v="2148"/>
    <n v="2717"/>
    <n v="0.79100000000000004"/>
    <n v="1219"/>
    <n v="2494"/>
    <n v="3713"/>
    <n v="2017"/>
    <n v="688"/>
    <n v="424"/>
    <n v="1205"/>
    <n v="1873"/>
    <n v="9567"/>
  </r>
  <r>
    <x v="36"/>
    <s v="NBA"/>
    <x v="7"/>
    <s v="DEN"/>
    <b v="1"/>
    <n v="82"/>
    <n v="19780"/>
    <x v="663"/>
    <n v="7951"/>
    <n v="0.47099999999999997"/>
    <n v="106"/>
    <n v="391"/>
    <n v="0.27100000000000002"/>
    <n v="3638"/>
    <n v="7560"/>
    <n v="0.48099999999999998"/>
    <n v="1975"/>
    <n v="2568"/>
    <n v="0.76900000000000002"/>
    <n v="1294"/>
    <n v="2368"/>
    <n v="3662"/>
    <n v="2317"/>
    <n v="754"/>
    <n v="421"/>
    <n v="1216"/>
    <n v="2184"/>
    <n v="9569"/>
  </r>
  <r>
    <x v="36"/>
    <s v="NBA"/>
    <x v="8"/>
    <s v="DET"/>
    <b v="1"/>
    <n v="82"/>
    <n v="19830"/>
    <x v="565"/>
    <n v="7237"/>
    <n v="0.49"/>
    <n v="39"/>
    <n v="169"/>
    <n v="0.23100000000000001"/>
    <n v="3505"/>
    <n v="7068"/>
    <n v="0.496"/>
    <n v="1991"/>
    <n v="2602"/>
    <n v="0.76500000000000001"/>
    <n v="1245"/>
    <n v="2649"/>
    <n v="3894"/>
    <n v="2021"/>
    <n v="643"/>
    <n v="436"/>
    <n v="1417"/>
    <n v="2078"/>
    <n v="9118"/>
  </r>
  <r>
    <x v="36"/>
    <s v="NBA"/>
    <x v="9"/>
    <s v="GSW"/>
    <b v="1"/>
    <n v="82"/>
    <n v="19905"/>
    <x v="653"/>
    <n v="7412"/>
    <n v="0.47899999999999998"/>
    <n v="116"/>
    <n v="364"/>
    <n v="0.31900000000000001"/>
    <n v="3435"/>
    <n v="7048"/>
    <n v="0.48699999999999999"/>
    <n v="1970"/>
    <n v="2526"/>
    <n v="0.78"/>
    <n v="1193"/>
    <n v="2351"/>
    <n v="3544"/>
    <n v="2083"/>
    <n v="715"/>
    <n v="321"/>
    <n v="1354"/>
    <n v="2138"/>
    <n v="9188"/>
  </r>
  <r>
    <x v="36"/>
    <s v="NBA"/>
    <x v="10"/>
    <s v="HOU"/>
    <b v="1"/>
    <n v="82"/>
    <n v="19780"/>
    <x v="648"/>
    <n v="7262"/>
    <n v="0.47699999999999998"/>
    <n v="89"/>
    <n v="324"/>
    <n v="0.27500000000000002"/>
    <n v="3376"/>
    <n v="6938"/>
    <n v="0.48699999999999999"/>
    <n v="1746"/>
    <n v="2355"/>
    <n v="0.74099999999999999"/>
    <n v="1190"/>
    <n v="2481"/>
    <n v="3671"/>
    <n v="2227"/>
    <n v="654"/>
    <n v="555"/>
    <n v="1384"/>
    <n v="1973"/>
    <n v="8765"/>
  </r>
  <r>
    <x v="36"/>
    <s v="NBA"/>
    <x v="11"/>
    <s v="IND"/>
    <b v="1"/>
    <n v="82"/>
    <n v="19930"/>
    <x v="664"/>
    <n v="7324"/>
    <n v="0.47199999999999998"/>
    <n v="94"/>
    <n v="316"/>
    <n v="0.29699999999999999"/>
    <n v="3360"/>
    <n v="7008"/>
    <n v="0.47899999999999998"/>
    <n v="1696"/>
    <n v="2170"/>
    <n v="0.78200000000000003"/>
    <n v="1132"/>
    <n v="2464"/>
    <n v="3596"/>
    <n v="2170"/>
    <n v="697"/>
    <n v="311"/>
    <n v="1276"/>
    <n v="2097"/>
    <n v="8698"/>
  </r>
  <r>
    <x v="36"/>
    <s v="NBA"/>
    <x v="12"/>
    <s v="LAC"/>
    <b v="0"/>
    <n v="82"/>
    <n v="19780"/>
    <x v="147"/>
    <n v="7332"/>
    <n v="0.45200000000000001"/>
    <n v="78"/>
    <n v="348"/>
    <n v="0.224"/>
    <n v="3233"/>
    <n v="6984"/>
    <n v="0.46300000000000002"/>
    <n v="1866"/>
    <n v="2515"/>
    <n v="0.74199999999999999"/>
    <n v="1231"/>
    <n v="2137"/>
    <n v="3368"/>
    <n v="1971"/>
    <n v="751"/>
    <n v="432"/>
    <n v="1493"/>
    <n v="2004"/>
    <n v="8566"/>
  </r>
  <r>
    <x v="36"/>
    <s v="NBA"/>
    <x v="13"/>
    <s v="LAL"/>
    <b v="1"/>
    <n v="82"/>
    <n v="19730"/>
    <x v="665"/>
    <n v="7245"/>
    <n v="0.51600000000000001"/>
    <n v="164"/>
    <n v="447"/>
    <n v="0.36699999999999999"/>
    <n v="3576"/>
    <n v="6798"/>
    <n v="0.52600000000000002"/>
    <n v="2012"/>
    <n v="2550"/>
    <n v="0.78900000000000003"/>
    <n v="1127"/>
    <n v="2515"/>
    <n v="3642"/>
    <n v="2428"/>
    <n v="728"/>
    <n v="482"/>
    <n v="1358"/>
    <n v="1853"/>
    <n v="9656"/>
  </r>
  <r>
    <x v="36"/>
    <s v="NBA"/>
    <x v="16"/>
    <s v="MIL"/>
    <b v="1"/>
    <n v="82"/>
    <n v="19780"/>
    <x v="619"/>
    <n v="7282"/>
    <n v="0.47499999999999998"/>
    <n v="185"/>
    <n v="572"/>
    <n v="0.32300000000000001"/>
    <n v="3272"/>
    <n v="6710"/>
    <n v="0.48799999999999999"/>
    <n v="1953"/>
    <n v="2549"/>
    <n v="0.76600000000000001"/>
    <n v="1119"/>
    <n v="2322"/>
    <n v="3441"/>
    <n v="2044"/>
    <n v="845"/>
    <n v="393"/>
    <n v="1260"/>
    <n v="2180"/>
    <n v="9052"/>
  </r>
  <r>
    <x v="36"/>
    <s v="NBA"/>
    <x v="33"/>
    <s v="NJN"/>
    <b v="0"/>
    <n v="82"/>
    <n v="19855"/>
    <x v="666"/>
    <n v="7083"/>
    <n v="0.47599999999999998"/>
    <n v="145"/>
    <n v="449"/>
    <n v="0.32300000000000001"/>
    <n v="3229"/>
    <n v="6634"/>
    <n v="0.48699999999999999"/>
    <n v="2000"/>
    <n v="2607"/>
    <n v="0.76700000000000002"/>
    <n v="1169"/>
    <n v="2409"/>
    <n v="3578"/>
    <n v="1991"/>
    <n v="643"/>
    <n v="397"/>
    <n v="1617"/>
    <n v="2353"/>
    <n v="8893"/>
  </r>
  <r>
    <x v="36"/>
    <s v="NBA"/>
    <x v="19"/>
    <s v="NYK"/>
    <b v="0"/>
    <n v="82"/>
    <n v="19780"/>
    <x v="10"/>
    <n v="7023"/>
    <n v="0.47399999999999998"/>
    <n v="125"/>
    <n v="375"/>
    <n v="0.33300000000000002"/>
    <n v="3204"/>
    <n v="6648"/>
    <n v="0.48199999999999998"/>
    <n v="1725"/>
    <n v="2362"/>
    <n v="0.73"/>
    <n v="1108"/>
    <n v="2162"/>
    <n v="3270"/>
    <n v="1941"/>
    <n v="704"/>
    <n v="396"/>
    <n v="1420"/>
    <n v="2028"/>
    <n v="8508"/>
  </r>
  <r>
    <x v="36"/>
    <s v="NBA"/>
    <x v="22"/>
    <s v="PHI"/>
    <b v="1"/>
    <n v="82"/>
    <n v="19880"/>
    <x v="575"/>
    <n v="6792"/>
    <n v="0.49099999999999999"/>
    <n v="88"/>
    <n v="340"/>
    <n v="0.25900000000000001"/>
    <n v="3247"/>
    <n v="6452"/>
    <n v="0.503"/>
    <n v="1971"/>
    <n v="2617"/>
    <n v="0.753"/>
    <n v="1178"/>
    <n v="2327"/>
    <n v="3505"/>
    <n v="1943"/>
    <n v="768"/>
    <n v="540"/>
    <n v="1519"/>
    <n v="1774"/>
    <n v="8729"/>
  </r>
  <r>
    <x v="36"/>
    <s v="NBA"/>
    <x v="23"/>
    <s v="PHO"/>
    <b v="0"/>
    <n v="82"/>
    <n v="19855"/>
    <x v="667"/>
    <n v="7190"/>
    <n v="0.497"/>
    <n v="61"/>
    <n v="252"/>
    <n v="0.24199999999999999"/>
    <n v="3514"/>
    <n v="6938"/>
    <n v="0.50600000000000001"/>
    <n v="1900"/>
    <n v="2499"/>
    <n v="0.76"/>
    <n v="1113"/>
    <n v="2366"/>
    <n v="3479"/>
    <n v="2354"/>
    <n v="703"/>
    <n v="397"/>
    <n v="1498"/>
    <n v="2047"/>
    <n v="9111"/>
  </r>
  <r>
    <x v="36"/>
    <s v="NBA"/>
    <x v="24"/>
    <s v="POR"/>
    <b v="1"/>
    <n v="82"/>
    <n v="19805"/>
    <x v="668"/>
    <n v="7249"/>
    <n v="0.504"/>
    <n v="98"/>
    <n v="339"/>
    <n v="0.28899999999999998"/>
    <n v="3552"/>
    <n v="6910"/>
    <n v="0.51400000000000001"/>
    <n v="2269"/>
    <n v="2928"/>
    <n v="0.77500000000000002"/>
    <n v="1180"/>
    <n v="2413"/>
    <n v="3593"/>
    <n v="2359"/>
    <n v="767"/>
    <n v="387"/>
    <n v="1546"/>
    <n v="2082"/>
    <n v="9667"/>
  </r>
  <r>
    <x v="36"/>
    <s v="NBA"/>
    <x v="25"/>
    <s v="SAC"/>
    <b v="0"/>
    <n v="82"/>
    <n v="19780"/>
    <x v="669"/>
    <n v="7413"/>
    <n v="0.47499999999999998"/>
    <n v="77"/>
    <n v="307"/>
    <n v="0.251"/>
    <n v="3445"/>
    <n v="7106"/>
    <n v="0.48499999999999999"/>
    <n v="1974"/>
    <n v="2479"/>
    <n v="0.79600000000000004"/>
    <n v="1282"/>
    <n v="2441"/>
    <n v="3723"/>
    <n v="2185"/>
    <n v="513"/>
    <n v="397"/>
    <n v="1403"/>
    <n v="2007"/>
    <n v="9095"/>
  </r>
  <r>
    <x v="36"/>
    <s v="NBA"/>
    <x v="26"/>
    <s v="SAS"/>
    <b v="0"/>
    <n v="82"/>
    <n v="19805"/>
    <x v="177"/>
    <n v="7456"/>
    <n v="0.47399999999999998"/>
    <n v="117"/>
    <n v="403"/>
    <n v="0.28999999999999998"/>
    <n v="3415"/>
    <n v="7053"/>
    <n v="0.48399999999999999"/>
    <n v="1701"/>
    <n v="2292"/>
    <n v="0.74199999999999999"/>
    <n v="1285"/>
    <n v="2347"/>
    <n v="3632"/>
    <n v="2220"/>
    <n v="786"/>
    <n v="325"/>
    <n v="1406"/>
    <n v="1930"/>
    <n v="8882"/>
  </r>
  <r>
    <x v="36"/>
    <s v="NBA"/>
    <x v="34"/>
    <s v="SEA"/>
    <b v="1"/>
    <n v="82"/>
    <n v="19855"/>
    <x v="670"/>
    <n v="7451"/>
    <n v="0.48199999999999998"/>
    <n v="191"/>
    <n v="571"/>
    <n v="0.33500000000000002"/>
    <n v="3402"/>
    <n v="6880"/>
    <n v="0.49399999999999999"/>
    <n v="1948"/>
    <n v="2571"/>
    <n v="0.75800000000000001"/>
    <n v="1373"/>
    <n v="2395"/>
    <n v="3768"/>
    <n v="2184"/>
    <n v="705"/>
    <n v="450"/>
    <n v="1509"/>
    <n v="2224"/>
    <n v="9325"/>
  </r>
  <r>
    <x v="36"/>
    <s v="NBA"/>
    <x v="28"/>
    <s v="UTA"/>
    <b v="1"/>
    <n v="82"/>
    <n v="19755"/>
    <x v="26"/>
    <n v="7514"/>
    <n v="0.46400000000000002"/>
    <n v="139"/>
    <n v="448"/>
    <n v="0.31"/>
    <n v="3346"/>
    <n v="7066"/>
    <n v="0.47399999999999998"/>
    <n v="1735"/>
    <n v="2389"/>
    <n v="0.72599999999999998"/>
    <n v="1194"/>
    <n v="2456"/>
    <n v="3650"/>
    <n v="2240"/>
    <n v="835"/>
    <n v="628"/>
    <n v="1403"/>
    <n v="2040"/>
    <n v="8844"/>
  </r>
  <r>
    <x v="36"/>
    <s v="NBA"/>
    <x v="37"/>
    <s v="WSB"/>
    <b v="1"/>
    <n v="82"/>
    <n v="19705"/>
    <x v="546"/>
    <n v="7397"/>
    <n v="0.45400000000000001"/>
    <n v="43"/>
    <n v="218"/>
    <n v="0.19700000000000001"/>
    <n v="3313"/>
    <n v="7179"/>
    <n v="0.46100000000000002"/>
    <n v="1935"/>
    <n v="2531"/>
    <n v="0.76500000000000001"/>
    <n v="1305"/>
    <n v="2315"/>
    <n v="3620"/>
    <n v="1750"/>
    <n v="755"/>
    <n v="685"/>
    <n v="1301"/>
    <n v="1775"/>
    <n v="8690"/>
  </r>
  <r>
    <x v="36"/>
    <s v="NBA"/>
    <x v="30"/>
    <s v="NA"/>
    <b v="0"/>
    <n v="82"/>
    <n v="19808"/>
    <x v="134"/>
    <n v="7281"/>
    <n v="0.48"/>
    <n v="117"/>
    <n v="388"/>
    <n v="0.30099999999999999"/>
    <n v="3380"/>
    <n v="6893"/>
    <n v="0.49"/>
    <n v="1905"/>
    <n v="2498"/>
    <n v="0.76300000000000001"/>
    <n v="1205"/>
    <n v="2404"/>
    <n v="3610"/>
    <n v="2130"/>
    <n v="707"/>
    <n v="453"/>
    <n v="1393"/>
    <n v="2012"/>
    <n v="9015"/>
  </r>
  <r>
    <x v="37"/>
    <s v="NBA"/>
    <x v="0"/>
    <s v="ATL"/>
    <b v="1"/>
    <n v="82"/>
    <n v="19805"/>
    <x v="18"/>
    <n v="7029"/>
    <n v="0.49"/>
    <n v="33"/>
    <n v="166"/>
    <n v="0.19900000000000001"/>
    <n v="3414"/>
    <n v="6863"/>
    <n v="0.497"/>
    <n v="1979"/>
    <n v="2704"/>
    <n v="0.73199999999999998"/>
    <n v="1249"/>
    <n v="2405"/>
    <n v="3654"/>
    <n v="2025"/>
    <n v="736"/>
    <n v="434"/>
    <n v="1483"/>
    <n v="2170"/>
    <n v="8906"/>
  </r>
  <r>
    <x v="37"/>
    <s v="NBA"/>
    <x v="1"/>
    <s v="BOS"/>
    <b v="1"/>
    <n v="82"/>
    <n v="19855"/>
    <x v="671"/>
    <n v="7312"/>
    <n v="0.50800000000000001"/>
    <n v="138"/>
    <n v="393"/>
    <n v="0.35099999999999998"/>
    <n v="3580"/>
    <n v="6919"/>
    <n v="0.51700000000000002"/>
    <n v="1785"/>
    <n v="2248"/>
    <n v="0.79400000000000004"/>
    <n v="1054"/>
    <n v="2753"/>
    <n v="3807"/>
    <n v="2387"/>
    <n v="641"/>
    <n v="511"/>
    <n v="1360"/>
    <n v="1756"/>
    <n v="9359"/>
  </r>
  <r>
    <x v="37"/>
    <s v="NBA"/>
    <x v="3"/>
    <s v="CHI"/>
    <b v="1"/>
    <n v="82"/>
    <n v="19855"/>
    <x v="592"/>
    <n v="7227"/>
    <n v="0.48099999999999998"/>
    <n v="88"/>
    <n v="317"/>
    <n v="0.27800000000000002"/>
    <n v="3388"/>
    <n v="6910"/>
    <n v="0.49"/>
    <n v="1922"/>
    <n v="2499"/>
    <n v="0.76900000000000002"/>
    <n v="1280"/>
    <n v="2278"/>
    <n v="3558"/>
    <n v="2006"/>
    <n v="609"/>
    <n v="400"/>
    <n v="1436"/>
    <n v="2166"/>
    <n v="8962"/>
  </r>
  <r>
    <x v="37"/>
    <s v="NBA"/>
    <x v="5"/>
    <s v="CLE"/>
    <b v="0"/>
    <n v="82"/>
    <n v="19780"/>
    <x v="672"/>
    <n v="7239"/>
    <n v="0.48"/>
    <n v="132"/>
    <n v="391"/>
    <n v="0.33800000000000002"/>
    <n v="3346"/>
    <n v="6848"/>
    <n v="0.48899999999999999"/>
    <n v="1748"/>
    <n v="2325"/>
    <n v="0.752"/>
    <n v="1086"/>
    <n v="2455"/>
    <n v="3541"/>
    <n v="2064"/>
    <n v="627"/>
    <n v="436"/>
    <n v="1411"/>
    <n v="2267"/>
    <n v="8836"/>
  </r>
  <r>
    <x v="37"/>
    <s v="NBA"/>
    <x v="6"/>
    <s v="DAL"/>
    <b v="1"/>
    <n v="82"/>
    <n v="19805"/>
    <x v="673"/>
    <n v="7254"/>
    <n v="0.501"/>
    <n v="141"/>
    <n v="446"/>
    <n v="0.316"/>
    <n v="3490"/>
    <n v="6808"/>
    <n v="0.51300000000000001"/>
    <n v="2050"/>
    <n v="2643"/>
    <n v="0.77600000000000002"/>
    <n v="1059"/>
    <n v="2454"/>
    <n v="3513"/>
    <n v="2108"/>
    <n v="605"/>
    <n v="369"/>
    <n v="1289"/>
    <n v="1733"/>
    <n v="9453"/>
  </r>
  <r>
    <x v="37"/>
    <s v="NBA"/>
    <x v="7"/>
    <s v="DEN"/>
    <b v="1"/>
    <n v="82"/>
    <n v="19755"/>
    <x v="674"/>
    <n v="7868"/>
    <n v="0.47099999999999997"/>
    <n v="71"/>
    <n v="305"/>
    <n v="0.23300000000000001"/>
    <n v="3634"/>
    <n v="7563"/>
    <n v="0.48"/>
    <n v="1929"/>
    <n v="2416"/>
    <n v="0.79800000000000004"/>
    <n v="1223"/>
    <n v="2317"/>
    <n v="3540"/>
    <n v="2140"/>
    <n v="826"/>
    <n v="421"/>
    <n v="1336"/>
    <n v="2164"/>
    <n v="9410"/>
  </r>
  <r>
    <x v="37"/>
    <s v="NBA"/>
    <x v="8"/>
    <s v="DET"/>
    <b v="1"/>
    <n v="82"/>
    <n v="19780"/>
    <x v="636"/>
    <n v="7750"/>
    <n v="0.48399999999999999"/>
    <n v="55"/>
    <n v="182"/>
    <n v="0.30199999999999999"/>
    <n v="3699"/>
    <n v="7568"/>
    <n v="0.48899999999999999"/>
    <n v="1800"/>
    <n v="2300"/>
    <n v="0.78300000000000003"/>
    <n v="1276"/>
    <n v="2461"/>
    <n v="3737"/>
    <n v="2319"/>
    <n v="738"/>
    <n v="340"/>
    <n v="1343"/>
    <n v="2101"/>
    <n v="9363"/>
  </r>
  <r>
    <x v="37"/>
    <s v="NBA"/>
    <x v="9"/>
    <s v="GSW"/>
    <b v="0"/>
    <n v="82"/>
    <n v="19780"/>
    <x v="668"/>
    <n v="7567"/>
    <n v="0.48199999999999998"/>
    <n v="87"/>
    <n v="278"/>
    <n v="0.313"/>
    <n v="3563"/>
    <n v="7289"/>
    <n v="0.48899999999999999"/>
    <n v="1912"/>
    <n v="2517"/>
    <n v="0.76"/>
    <n v="1271"/>
    <n v="2344"/>
    <n v="3615"/>
    <n v="2018"/>
    <n v="751"/>
    <n v="354"/>
    <n v="1400"/>
    <n v="2032"/>
    <n v="9299"/>
  </r>
  <r>
    <x v="37"/>
    <s v="NBA"/>
    <x v="10"/>
    <s v="HOU"/>
    <b v="1"/>
    <n v="82"/>
    <n v="19755"/>
    <x v="675"/>
    <n v="7671"/>
    <n v="0.49"/>
    <n v="85"/>
    <n v="310"/>
    <n v="0.27400000000000002"/>
    <n v="3674"/>
    <n v="7361"/>
    <n v="0.499"/>
    <n v="1776"/>
    <n v="2434"/>
    <n v="0.73"/>
    <n v="1316"/>
    <n v="2434"/>
    <n v="3750"/>
    <n v="2318"/>
    <n v="745"/>
    <n v="551"/>
    <n v="1374"/>
    <n v="1991"/>
    <n v="9379"/>
  </r>
  <r>
    <x v="37"/>
    <s v="NBA"/>
    <x v="11"/>
    <s v="IND"/>
    <b v="0"/>
    <n v="82"/>
    <n v="19755"/>
    <x v="676"/>
    <n v="7150"/>
    <n v="0.48099999999999998"/>
    <n v="23"/>
    <n v="143"/>
    <n v="0.161"/>
    <n v="3418"/>
    <n v="7007"/>
    <n v="0.48799999999999999"/>
    <n v="1614"/>
    <n v="2183"/>
    <n v="0.73899999999999999"/>
    <n v="1138"/>
    <n v="2613"/>
    <n v="3751"/>
    <n v="2159"/>
    <n v="659"/>
    <n v="381"/>
    <n v="1515"/>
    <n v="2135"/>
    <n v="8519"/>
  </r>
  <r>
    <x v="37"/>
    <s v="NBA"/>
    <x v="12"/>
    <s v="LAC"/>
    <b v="0"/>
    <n v="82"/>
    <n v="19755"/>
    <x v="190"/>
    <n v="7165"/>
    <n v="0.47299999999999998"/>
    <n v="64"/>
    <n v="229"/>
    <n v="0.27900000000000003"/>
    <n v="3324"/>
    <n v="6936"/>
    <n v="0.47899999999999998"/>
    <n v="2067"/>
    <n v="2683"/>
    <n v="0.77"/>
    <n v="1159"/>
    <n v="2258"/>
    <n v="3417"/>
    <n v="1968"/>
    <n v="694"/>
    <n v="501"/>
    <n v="1506"/>
    <n v="1931"/>
    <n v="8907"/>
  </r>
  <r>
    <x v="37"/>
    <s v="NBA"/>
    <x v="13"/>
    <s v="LAL"/>
    <b v="1"/>
    <n v="82"/>
    <n v="19830"/>
    <x v="677"/>
    <n v="7343"/>
    <n v="0.52200000000000002"/>
    <n v="138"/>
    <n v="409"/>
    <n v="0.33700000000000002"/>
    <n v="3696"/>
    <n v="6934"/>
    <n v="0.53300000000000003"/>
    <n v="1812"/>
    <n v="2329"/>
    <n v="0.77800000000000002"/>
    <n v="1101"/>
    <n v="2555"/>
    <n v="3656"/>
    <n v="2433"/>
    <n v="693"/>
    <n v="419"/>
    <n v="1467"/>
    <n v="2031"/>
    <n v="9618"/>
  </r>
  <r>
    <x v="37"/>
    <s v="NBA"/>
    <x v="16"/>
    <s v="MIL"/>
    <b v="1"/>
    <n v="82"/>
    <n v="19805"/>
    <x v="678"/>
    <n v="7310"/>
    <n v="0.49299999999999999"/>
    <n v="125"/>
    <n v="382"/>
    <n v="0.32700000000000001"/>
    <n v="3476"/>
    <n v="6928"/>
    <n v="0.502"/>
    <n v="2063"/>
    <n v="2701"/>
    <n v="0.76400000000000001"/>
    <n v="1189"/>
    <n v="2420"/>
    <n v="3609"/>
    <n v="2158"/>
    <n v="805"/>
    <n v="460"/>
    <n v="1369"/>
    <n v="2210"/>
    <n v="9390"/>
  </r>
  <r>
    <x v="37"/>
    <s v="NBA"/>
    <x v="33"/>
    <s v="NJN"/>
    <b v="1"/>
    <n v="82"/>
    <n v="19805"/>
    <x v="679"/>
    <n v="7301"/>
    <n v="0.48599999999999999"/>
    <n v="43"/>
    <n v="214"/>
    <n v="0.20100000000000001"/>
    <n v="3505"/>
    <n v="7087"/>
    <n v="0.495"/>
    <n v="1810"/>
    <n v="2396"/>
    <n v="0.755"/>
    <n v="1183"/>
    <n v="2483"/>
    <n v="3666"/>
    <n v="2128"/>
    <n v="749"/>
    <n v="345"/>
    <n v="1575"/>
    <n v="2129"/>
    <n v="8949"/>
  </r>
  <r>
    <x v="37"/>
    <s v="NBA"/>
    <x v="19"/>
    <s v="NYK"/>
    <b v="0"/>
    <n v="82"/>
    <n v="19805"/>
    <x v="680"/>
    <n v="7034"/>
    <n v="0.46"/>
    <n v="82"/>
    <n v="239"/>
    <n v="0.34300000000000003"/>
    <n v="3157"/>
    <n v="6795"/>
    <n v="0.46500000000000002"/>
    <n v="1534"/>
    <n v="2237"/>
    <n v="0.68600000000000005"/>
    <n v="1081"/>
    <n v="2170"/>
    <n v="3251"/>
    <n v="1877"/>
    <n v="714"/>
    <n v="308"/>
    <n v="1438"/>
    <n v="2213"/>
    <n v="8094"/>
  </r>
  <r>
    <x v="37"/>
    <s v="NBA"/>
    <x v="22"/>
    <s v="PHI"/>
    <b v="1"/>
    <n v="82"/>
    <n v="19905"/>
    <x v="660"/>
    <n v="7058"/>
    <n v="0.48699999999999999"/>
    <n v="51"/>
    <n v="224"/>
    <n v="0.22800000000000001"/>
    <n v="3384"/>
    <n v="6834"/>
    <n v="0.495"/>
    <n v="2130"/>
    <n v="2810"/>
    <n v="0.75800000000000001"/>
    <n v="1326"/>
    <n v="2378"/>
    <n v="3704"/>
    <n v="2017"/>
    <n v="862"/>
    <n v="490"/>
    <n v="1595"/>
    <n v="1798"/>
    <n v="9051"/>
  </r>
  <r>
    <x v="37"/>
    <s v="NBA"/>
    <x v="23"/>
    <s v="PHO"/>
    <b v="0"/>
    <n v="82"/>
    <n v="19805"/>
    <x v="681"/>
    <n v="6993"/>
    <n v="0.503"/>
    <n v="38"/>
    <n v="183"/>
    <n v="0.20799999999999999"/>
    <n v="3480"/>
    <n v="6810"/>
    <n v="0.51100000000000001"/>
    <n v="1949"/>
    <n v="2683"/>
    <n v="0.72599999999999998"/>
    <n v="1034"/>
    <n v="2449"/>
    <n v="3483"/>
    <n v="2272"/>
    <n v="773"/>
    <n v="379"/>
    <n v="1763"/>
    <n v="2260"/>
    <n v="9023"/>
  </r>
  <r>
    <x v="37"/>
    <s v="NBA"/>
    <x v="24"/>
    <s v="POR"/>
    <b v="1"/>
    <n v="82"/>
    <n v="19855"/>
    <x v="682"/>
    <n v="7281"/>
    <n v="0.496"/>
    <n v="74"/>
    <n v="275"/>
    <n v="0.26900000000000002"/>
    <n v="3536"/>
    <n v="7006"/>
    <n v="0.505"/>
    <n v="2142"/>
    <n v="2799"/>
    <n v="0.76500000000000001"/>
    <n v="1153"/>
    <n v="2316"/>
    <n v="3469"/>
    <n v="2180"/>
    <n v="859"/>
    <n v="356"/>
    <n v="1529"/>
    <n v="2205"/>
    <n v="9436"/>
  </r>
  <r>
    <x v="37"/>
    <s v="NBA"/>
    <x v="25"/>
    <s v="SAC"/>
    <b v="1"/>
    <n v="82"/>
    <n v="19780"/>
    <x v="9"/>
    <n v="7220"/>
    <n v="0.49"/>
    <n v="30"/>
    <n v="134"/>
    <n v="0.224"/>
    <n v="3508"/>
    <n v="7086"/>
    <n v="0.495"/>
    <n v="1818"/>
    <n v="2338"/>
    <n v="0.77800000000000002"/>
    <n v="1135"/>
    <n v="2377"/>
    <n v="3512"/>
    <n v="2304"/>
    <n v="602"/>
    <n v="388"/>
    <n v="1533"/>
    <n v="2134"/>
    <n v="8924"/>
  </r>
  <r>
    <x v="37"/>
    <s v="NBA"/>
    <x v="26"/>
    <s v="SAS"/>
    <b v="1"/>
    <n v="82"/>
    <n v="19805"/>
    <x v="683"/>
    <n v="7104"/>
    <n v="0.50600000000000001"/>
    <n v="46"/>
    <n v="196"/>
    <n v="0.23499999999999999"/>
    <n v="3550"/>
    <n v="6908"/>
    <n v="0.51400000000000001"/>
    <n v="1882"/>
    <n v="2523"/>
    <n v="0.746"/>
    <n v="1069"/>
    <n v="2413"/>
    <n v="3482"/>
    <n v="2260"/>
    <n v="800"/>
    <n v="390"/>
    <n v="1624"/>
    <n v="2115"/>
    <n v="9120"/>
  </r>
  <r>
    <x v="37"/>
    <s v="NBA"/>
    <x v="34"/>
    <s v="SEA"/>
    <b v="0"/>
    <n v="82"/>
    <n v="19930"/>
    <x v="575"/>
    <n v="7059"/>
    <n v="0.47199999999999998"/>
    <n v="79"/>
    <n v="300"/>
    <n v="0.26300000000000001"/>
    <n v="3256"/>
    <n v="6759"/>
    <n v="0.48199999999999998"/>
    <n v="1815"/>
    <n v="2331"/>
    <n v="0.77900000000000003"/>
    <n v="1145"/>
    <n v="2256"/>
    <n v="3401"/>
    <n v="1977"/>
    <n v="745"/>
    <n v="295"/>
    <n v="1435"/>
    <n v="2168"/>
    <n v="8564"/>
  </r>
  <r>
    <x v="37"/>
    <s v="NBA"/>
    <x v="28"/>
    <s v="UTA"/>
    <b v="1"/>
    <n v="82"/>
    <n v="19780"/>
    <x v="22"/>
    <n v="7083"/>
    <n v="0.48799999999999999"/>
    <n v="35"/>
    <n v="169"/>
    <n v="0.20699999999999999"/>
    <n v="3418"/>
    <n v="6914"/>
    <n v="0.49399999999999999"/>
    <n v="1930"/>
    <n v="2694"/>
    <n v="0.71599999999999997"/>
    <n v="1068"/>
    <n v="2479"/>
    <n v="3547"/>
    <n v="2199"/>
    <n v="717"/>
    <n v="666"/>
    <n v="1518"/>
    <n v="2038"/>
    <n v="8871"/>
  </r>
  <r>
    <x v="37"/>
    <s v="NBA"/>
    <x v="37"/>
    <s v="WSB"/>
    <b v="1"/>
    <n v="82"/>
    <n v="19855"/>
    <x v="147"/>
    <n v="7148"/>
    <n v="0.46300000000000002"/>
    <n v="116"/>
    <n v="408"/>
    <n v="0.28399999999999997"/>
    <n v="3195"/>
    <n v="6740"/>
    <n v="0.47399999999999998"/>
    <n v="1704"/>
    <n v="2286"/>
    <n v="0.745"/>
    <n v="1066"/>
    <n v="2432"/>
    <n v="3498"/>
    <n v="1748"/>
    <n v="626"/>
    <n v="716"/>
    <n v="1346"/>
    <n v="1796"/>
    <n v="8442"/>
  </r>
  <r>
    <x v="37"/>
    <s v="NBA"/>
    <x v="30"/>
    <s v="NA"/>
    <b v="0"/>
    <n v="82"/>
    <n v="19810"/>
    <x v="684"/>
    <n v="7268"/>
    <n v="0.48699999999999999"/>
    <n v="77"/>
    <n v="274"/>
    <n v="0.28199999999999997"/>
    <n v="3465"/>
    <n v="6994"/>
    <n v="0.495"/>
    <n v="1877"/>
    <n v="2482"/>
    <n v="0.75600000000000001"/>
    <n v="1159"/>
    <n v="2413"/>
    <n v="3572"/>
    <n v="2133"/>
    <n v="721"/>
    <n v="431"/>
    <n v="1463"/>
    <n v="2067"/>
    <n v="9038"/>
  </r>
  <r>
    <x v="38"/>
    <s v="NBA"/>
    <x v="0"/>
    <s v="ATL"/>
    <b v="0"/>
    <n v="82"/>
    <n v="19855"/>
    <x v="11"/>
    <n v="7119"/>
    <n v="0.48399999999999999"/>
    <n v="73"/>
    <n v="235"/>
    <n v="0.311"/>
    <n v="3371"/>
    <n v="6884"/>
    <n v="0.49"/>
    <n v="1782"/>
    <n v="2371"/>
    <n v="0.752"/>
    <n v="1161"/>
    <n v="2345"/>
    <n v="3506"/>
    <n v="2009"/>
    <n v="665"/>
    <n v="541"/>
    <n v="1475"/>
    <n v="2047"/>
    <n v="8743"/>
  </r>
  <r>
    <x v="38"/>
    <s v="NBA"/>
    <x v="1"/>
    <s v="BOS"/>
    <b v="1"/>
    <n v="82"/>
    <n v="19705"/>
    <x v="685"/>
    <n v="7325"/>
    <n v="0.50800000000000001"/>
    <n v="110"/>
    <n v="309"/>
    <n v="0.35599999999999998"/>
    <n v="3611"/>
    <n v="7016"/>
    <n v="0.51500000000000001"/>
    <n v="1860"/>
    <n v="2307"/>
    <n v="0.80600000000000005"/>
    <n v="1116"/>
    <n v="2630"/>
    <n v="3746"/>
    <n v="2287"/>
    <n v="645"/>
    <n v="414"/>
    <n v="1332"/>
    <n v="1781"/>
    <n v="9412"/>
  </r>
  <r>
    <x v="38"/>
    <s v="NBA"/>
    <x v="3"/>
    <s v="CHI"/>
    <b v="1"/>
    <n v="82"/>
    <n v="19805"/>
    <x v="22"/>
    <n v="6909"/>
    <n v="0.5"/>
    <n v="29"/>
    <n v="161"/>
    <n v="0.18"/>
    <n v="3424"/>
    <n v="6748"/>
    <n v="0.50700000000000001"/>
    <n v="1981"/>
    <n v="2526"/>
    <n v="0.78400000000000003"/>
    <n v="1074"/>
    <n v="2366"/>
    <n v="3440"/>
    <n v="1992"/>
    <n v="622"/>
    <n v="468"/>
    <n v="1463"/>
    <n v="2071"/>
    <n v="8916"/>
  </r>
  <r>
    <x v="38"/>
    <s v="NBA"/>
    <x v="5"/>
    <s v="CLE"/>
    <b v="1"/>
    <n v="82"/>
    <n v="19780"/>
    <x v="138"/>
    <n v="7364"/>
    <n v="0.47099999999999997"/>
    <n v="96"/>
    <n v="335"/>
    <n v="0.28699999999999998"/>
    <n v="3374"/>
    <n v="7029"/>
    <n v="0.48"/>
    <n v="1867"/>
    <n v="2491"/>
    <n v="0.749"/>
    <n v="1203"/>
    <n v="2445"/>
    <n v="3648"/>
    <n v="2096"/>
    <n v="622"/>
    <n v="472"/>
    <n v="1387"/>
    <n v="2173"/>
    <n v="8903"/>
  </r>
  <r>
    <x v="38"/>
    <s v="NBA"/>
    <x v="6"/>
    <s v="DAL"/>
    <b v="1"/>
    <n v="82"/>
    <n v="19855"/>
    <x v="686"/>
    <n v="7280"/>
    <n v="0.48899999999999999"/>
    <n v="152"/>
    <n v="443"/>
    <n v="0.34300000000000003"/>
    <n v="3408"/>
    <n v="6837"/>
    <n v="0.498"/>
    <n v="1844"/>
    <n v="2324"/>
    <n v="0.79300000000000004"/>
    <n v="1095"/>
    <n v="2345"/>
    <n v="3440"/>
    <n v="2152"/>
    <n v="575"/>
    <n v="335"/>
    <n v="1184"/>
    <n v="1796"/>
    <n v="9116"/>
  </r>
  <r>
    <x v="38"/>
    <s v="NBA"/>
    <x v="7"/>
    <s v="DEN"/>
    <b v="1"/>
    <n v="82"/>
    <n v="19830"/>
    <x v="687"/>
    <n v="7976"/>
    <n v="0.48599999999999999"/>
    <n v="73"/>
    <n v="235"/>
    <n v="0.311"/>
    <n v="3803"/>
    <n v="7741"/>
    <n v="0.49099999999999999"/>
    <n v="2016"/>
    <n v="2568"/>
    <n v="0.78500000000000003"/>
    <n v="1331"/>
    <n v="2303"/>
    <n v="3634"/>
    <n v="2266"/>
    <n v="894"/>
    <n v="424"/>
    <n v="1382"/>
    <n v="2152"/>
    <n v="9841"/>
  </r>
  <r>
    <x v="38"/>
    <s v="NBA"/>
    <x v="8"/>
    <s v="DET"/>
    <b v="1"/>
    <n v="82"/>
    <n v="19830"/>
    <x v="688"/>
    <n v="7999"/>
    <n v="0.48"/>
    <n v="45"/>
    <n v="199"/>
    <n v="0.22600000000000001"/>
    <n v="3795"/>
    <n v="7800"/>
    <n v="0.48699999999999999"/>
    <n v="1783"/>
    <n v="2262"/>
    <n v="0.78800000000000003"/>
    <n v="1403"/>
    <n v="2534"/>
    <n v="3937"/>
    <n v="2302"/>
    <n v="691"/>
    <n v="397"/>
    <n v="1341"/>
    <n v="2076"/>
    <n v="9508"/>
  </r>
  <r>
    <x v="38"/>
    <s v="NBA"/>
    <x v="9"/>
    <s v="GSW"/>
    <b v="0"/>
    <n v="82"/>
    <n v="19855"/>
    <x v="585"/>
    <n v="7555"/>
    <n v="0.46300000000000002"/>
    <n v="112"/>
    <n v="397"/>
    <n v="0.28199999999999997"/>
    <n v="3386"/>
    <n v="7158"/>
    <n v="0.47299999999999998"/>
    <n v="1944"/>
    <n v="2531"/>
    <n v="0.76800000000000002"/>
    <n v="1327"/>
    <n v="2139"/>
    <n v="3466"/>
    <n v="1759"/>
    <n v="803"/>
    <n v="284"/>
    <n v="1460"/>
    <n v="2136"/>
    <n v="9052"/>
  </r>
  <r>
    <x v="38"/>
    <s v="NBA"/>
    <x v="10"/>
    <s v="HOU"/>
    <b v="1"/>
    <n v="82"/>
    <n v="19830"/>
    <x v="689"/>
    <n v="7440"/>
    <n v="0.504"/>
    <n v="41"/>
    <n v="186"/>
    <n v="0.22"/>
    <n v="3707"/>
    <n v="7254"/>
    <n v="0.51100000000000001"/>
    <n v="1581"/>
    <n v="2261"/>
    <n v="0.69899999999999995"/>
    <n v="1325"/>
    <n v="2395"/>
    <n v="3720"/>
    <n v="2239"/>
    <n v="683"/>
    <n v="597"/>
    <n v="1605"/>
    <n v="2033"/>
    <n v="9118"/>
  </r>
  <r>
    <x v="38"/>
    <s v="NBA"/>
    <x v="11"/>
    <s v="IND"/>
    <b v="0"/>
    <n v="82"/>
    <n v="19780"/>
    <x v="197"/>
    <n v="7324"/>
    <n v="0.47599999999999998"/>
    <n v="30"/>
    <n v="155"/>
    <n v="0.19400000000000001"/>
    <n v="3459"/>
    <n v="7169"/>
    <n v="0.48199999999999998"/>
    <n v="1871"/>
    <n v="2516"/>
    <n v="0.74399999999999999"/>
    <n v="1198"/>
    <n v="2623"/>
    <n v="3821"/>
    <n v="1945"/>
    <n v="625"/>
    <n v="366"/>
    <n v="1622"/>
    <n v="2237"/>
    <n v="8879"/>
  </r>
  <r>
    <x v="38"/>
    <s v="NBA"/>
    <x v="38"/>
    <s v="KCK"/>
    <b v="0"/>
    <n v="82"/>
    <n v="19755"/>
    <x v="690"/>
    <n v="7275"/>
    <n v="0.504"/>
    <n v="63"/>
    <n v="238"/>
    <n v="0.26500000000000001"/>
    <n v="3601"/>
    <n v="7037"/>
    <n v="0.51200000000000001"/>
    <n v="2022"/>
    <n v="2595"/>
    <n v="0.77900000000000003"/>
    <n v="1167"/>
    <n v="2327"/>
    <n v="3494"/>
    <n v="2342"/>
    <n v="661"/>
    <n v="300"/>
    <n v="1593"/>
    <n v="2169"/>
    <n v="9413"/>
  </r>
  <r>
    <x v="38"/>
    <s v="NBA"/>
    <x v="12"/>
    <s v="LAC"/>
    <b v="0"/>
    <n v="82"/>
    <n v="19730"/>
    <x v="691"/>
    <n v="7119"/>
    <n v="0.495"/>
    <n v="56"/>
    <n v="188"/>
    <n v="0.29799999999999999"/>
    <n v="3471"/>
    <n v="6931"/>
    <n v="0.501"/>
    <n v="1674"/>
    <n v="2208"/>
    <n v="0.75800000000000001"/>
    <n v="1163"/>
    <n v="2434"/>
    <n v="3597"/>
    <n v="1934"/>
    <n v="534"/>
    <n v="497"/>
    <n v="1587"/>
    <n v="1840"/>
    <n v="8784"/>
  </r>
  <r>
    <x v="38"/>
    <s v="NBA"/>
    <x v="13"/>
    <s v="LAL"/>
    <b v="1"/>
    <n v="82"/>
    <n v="19755"/>
    <x v="692"/>
    <n v="7254"/>
    <n v="0.54500000000000004"/>
    <n v="90"/>
    <n v="295"/>
    <n v="0.30499999999999999"/>
    <n v="3862"/>
    <n v="6959"/>
    <n v="0.55500000000000005"/>
    <n v="1702"/>
    <n v="2232"/>
    <n v="0.76300000000000001"/>
    <n v="1063"/>
    <n v="2550"/>
    <n v="3613"/>
    <n v="2575"/>
    <n v="695"/>
    <n v="481"/>
    <n v="1537"/>
    <n v="1931"/>
    <n v="9696"/>
  </r>
  <r>
    <x v="38"/>
    <s v="NBA"/>
    <x v="16"/>
    <s v="MIL"/>
    <b v="1"/>
    <n v="82"/>
    <n v="19805"/>
    <x v="639"/>
    <n v="7256"/>
    <n v="0.49099999999999999"/>
    <n v="89"/>
    <n v="294"/>
    <n v="0.30299999999999999"/>
    <n v="3475"/>
    <n v="6962"/>
    <n v="0.499"/>
    <n v="1873"/>
    <n v="2473"/>
    <n v="0.75700000000000001"/>
    <n v="1256"/>
    <n v="2353"/>
    <n v="3609"/>
    <n v="2164"/>
    <n v="689"/>
    <n v="486"/>
    <n v="1382"/>
    <n v="2239"/>
    <n v="9090"/>
  </r>
  <r>
    <x v="38"/>
    <s v="NBA"/>
    <x v="33"/>
    <s v="NJN"/>
    <b v="1"/>
    <n v="82"/>
    <n v="19755"/>
    <x v="693"/>
    <n v="7445"/>
    <n v="0.49"/>
    <n v="52"/>
    <n v="224"/>
    <n v="0.23200000000000001"/>
    <n v="3594"/>
    <n v="7221"/>
    <n v="0.498"/>
    <n v="1631"/>
    <n v="2237"/>
    <n v="0.72899999999999998"/>
    <n v="1233"/>
    <n v="2325"/>
    <n v="3558"/>
    <n v="2163"/>
    <n v="772"/>
    <n v="415"/>
    <n v="1355"/>
    <n v="2011"/>
    <n v="8975"/>
  </r>
  <r>
    <x v="38"/>
    <s v="NBA"/>
    <x v="19"/>
    <s v="NYK"/>
    <b v="0"/>
    <n v="82"/>
    <n v="19830"/>
    <x v="660"/>
    <n v="7101"/>
    <n v="0.48399999999999999"/>
    <n v="51"/>
    <n v="198"/>
    <n v="0.25800000000000001"/>
    <n v="3384"/>
    <n v="6903"/>
    <n v="0.49"/>
    <n v="1706"/>
    <n v="2350"/>
    <n v="0.72599999999999998"/>
    <n v="1116"/>
    <n v="2102"/>
    <n v="3218"/>
    <n v="1999"/>
    <n v="754"/>
    <n v="267"/>
    <n v="1458"/>
    <n v="2398"/>
    <n v="8627"/>
  </r>
  <r>
    <x v="38"/>
    <s v="NBA"/>
    <x v="22"/>
    <s v="PHI"/>
    <b v="1"/>
    <n v="82"/>
    <n v="19805"/>
    <x v="642"/>
    <n v="6992"/>
    <n v="0.49199999999999999"/>
    <n v="59"/>
    <n v="224"/>
    <n v="0.26300000000000001"/>
    <n v="3384"/>
    <n v="6768"/>
    <n v="0.5"/>
    <n v="2316"/>
    <n v="2883"/>
    <n v="0.80300000000000005"/>
    <n v="1301"/>
    <n v="2364"/>
    <n v="3665"/>
    <n v="1999"/>
    <n v="817"/>
    <n v="534"/>
    <n v="1575"/>
    <n v="1971"/>
    <n v="9261"/>
  </r>
  <r>
    <x v="38"/>
    <s v="NBA"/>
    <x v="23"/>
    <s v="PHO"/>
    <b v="1"/>
    <n v="82"/>
    <n v="19805"/>
    <x v="694"/>
    <n v="7144"/>
    <n v="0.49099999999999999"/>
    <n v="87"/>
    <n v="307"/>
    <n v="0.28299999999999997"/>
    <n v="3420"/>
    <n v="6837"/>
    <n v="0.5"/>
    <n v="1757"/>
    <n v="2280"/>
    <n v="0.77100000000000002"/>
    <n v="1026"/>
    <n v="2425"/>
    <n v="3451"/>
    <n v="2335"/>
    <n v="727"/>
    <n v="349"/>
    <n v="1583"/>
    <n v="2034"/>
    <n v="8858"/>
  </r>
  <r>
    <x v="38"/>
    <s v="NBA"/>
    <x v="24"/>
    <s v="POR"/>
    <b v="1"/>
    <n v="82"/>
    <n v="19880"/>
    <x v="695"/>
    <n v="7374"/>
    <n v="0.503"/>
    <n v="51"/>
    <n v="202"/>
    <n v="0.252"/>
    <n v="3657"/>
    <n v="7172"/>
    <n v="0.51"/>
    <n v="2002"/>
    <n v="2667"/>
    <n v="0.751"/>
    <n v="1202"/>
    <n v="2298"/>
    <n v="3500"/>
    <n v="2225"/>
    <n v="821"/>
    <n v="516"/>
    <n v="1481"/>
    <n v="1957"/>
    <n v="9469"/>
  </r>
  <r>
    <x v="38"/>
    <s v="NBA"/>
    <x v="26"/>
    <s v="SAS"/>
    <b v="1"/>
    <n v="82"/>
    <n v="19780"/>
    <x v="696"/>
    <n v="7202"/>
    <n v="0.51300000000000001"/>
    <n v="55"/>
    <n v="202"/>
    <n v="0.27200000000000002"/>
    <n v="3643"/>
    <n v="7000"/>
    <n v="0.52"/>
    <n v="1961"/>
    <n v="2571"/>
    <n v="0.76300000000000001"/>
    <n v="1127"/>
    <n v="2470"/>
    <n v="3597"/>
    <n v="2316"/>
    <n v="757"/>
    <n v="443"/>
    <n v="1542"/>
    <n v="2180"/>
    <n v="9412"/>
  </r>
  <r>
    <x v="38"/>
    <s v="NBA"/>
    <x v="34"/>
    <s v="SEA"/>
    <b v="0"/>
    <n v="82"/>
    <n v="19705"/>
    <x v="526"/>
    <n v="6910"/>
    <n v="0.47399999999999998"/>
    <n v="45"/>
    <n v="185"/>
    <n v="0.24299999999999999"/>
    <n v="3232"/>
    <n v="6725"/>
    <n v="0.48099999999999998"/>
    <n v="1777"/>
    <n v="2305"/>
    <n v="0.77100000000000002"/>
    <n v="1019"/>
    <n v="2287"/>
    <n v="3306"/>
    <n v="2185"/>
    <n v="649"/>
    <n v="343"/>
    <n v="1493"/>
    <n v="1974"/>
    <n v="8376"/>
  </r>
  <r>
    <x v="38"/>
    <s v="NBA"/>
    <x v="28"/>
    <s v="UTA"/>
    <b v="1"/>
    <n v="82"/>
    <n v="19755"/>
    <x v="672"/>
    <n v="7302"/>
    <n v="0.47599999999999998"/>
    <n v="103"/>
    <n v="307"/>
    <n v="0.33600000000000002"/>
    <n v="3375"/>
    <n v="6995"/>
    <n v="0.48199999999999998"/>
    <n v="1878"/>
    <n v="2434"/>
    <n v="0.77200000000000002"/>
    <n v="1081"/>
    <n v="2554"/>
    <n v="3635"/>
    <n v="2143"/>
    <n v="712"/>
    <n v="697"/>
    <n v="1575"/>
    <n v="1961"/>
    <n v="8937"/>
  </r>
  <r>
    <x v="38"/>
    <s v="NBA"/>
    <x v="37"/>
    <s v="WSB"/>
    <b v="1"/>
    <n v="82"/>
    <n v="19855"/>
    <x v="697"/>
    <n v="7383"/>
    <n v="0.47899999999999998"/>
    <n v="109"/>
    <n v="398"/>
    <n v="0.27400000000000002"/>
    <n v="3425"/>
    <n v="6985"/>
    <n v="0.49"/>
    <n v="1478"/>
    <n v="1989"/>
    <n v="0.74299999999999999"/>
    <n v="1012"/>
    <n v="2395"/>
    <n v="3407"/>
    <n v="2088"/>
    <n v="709"/>
    <n v="393"/>
    <n v="1282"/>
    <n v="1869"/>
    <n v="8655"/>
  </r>
  <r>
    <x v="38"/>
    <s v="NBA"/>
    <x v="30"/>
    <s v="NA"/>
    <b v="0"/>
    <n v="82"/>
    <n v="19797"/>
    <x v="698"/>
    <n v="7306"/>
    <n v="0.49099999999999999"/>
    <n v="73"/>
    <n v="257"/>
    <n v="0.28199999999999997"/>
    <n v="3516"/>
    <n v="7049"/>
    <n v="0.499"/>
    <n v="1839"/>
    <n v="2408"/>
    <n v="0.76400000000000001"/>
    <n v="1174"/>
    <n v="2392"/>
    <n v="3566"/>
    <n v="2153"/>
    <n v="701"/>
    <n v="436"/>
    <n v="1465"/>
    <n v="2045"/>
    <n v="9089"/>
  </r>
  <r>
    <x v="39"/>
    <s v="NBA"/>
    <x v="0"/>
    <s v="ATL"/>
    <b v="1"/>
    <n v="82"/>
    <n v="19855"/>
    <x v="49"/>
    <n v="6809"/>
    <n v="0.47399999999999998"/>
    <n v="23"/>
    <n v="106"/>
    <n v="0.217"/>
    <n v="3207"/>
    <n v="6703"/>
    <n v="0.47799999999999998"/>
    <n v="1838"/>
    <n v="2414"/>
    <n v="0.76100000000000001"/>
    <n v="1112"/>
    <n v="2232"/>
    <n v="3344"/>
    <n v="1827"/>
    <n v="626"/>
    <n v="558"/>
    <n v="1329"/>
    <n v="2091"/>
    <n v="8321"/>
  </r>
  <r>
    <x v="39"/>
    <s v="NBA"/>
    <x v="1"/>
    <s v="BOS"/>
    <b v="1"/>
    <n v="82"/>
    <n v="19955"/>
    <x v="699"/>
    <n v="7235"/>
    <n v="0.5"/>
    <n v="55"/>
    <n v="229"/>
    <n v="0.24"/>
    <n v="3561"/>
    <n v="7006"/>
    <n v="0.50800000000000001"/>
    <n v="1907"/>
    <n v="2407"/>
    <n v="0.79200000000000004"/>
    <n v="1159"/>
    <n v="2538"/>
    <n v="3697"/>
    <n v="2122"/>
    <n v="673"/>
    <n v="430"/>
    <n v="1420"/>
    <n v="1949"/>
    <n v="9194"/>
  </r>
  <r>
    <x v="39"/>
    <s v="NBA"/>
    <x v="3"/>
    <s v="CHI"/>
    <b v="0"/>
    <n v="82"/>
    <n v="19980"/>
    <x v="178"/>
    <n v="6972"/>
    <n v="0.47399999999999998"/>
    <n v="20"/>
    <n v="117"/>
    <n v="0.17100000000000001"/>
    <n v="3285"/>
    <n v="6855"/>
    <n v="0.47899999999999998"/>
    <n v="1871"/>
    <n v="2508"/>
    <n v="0.746"/>
    <n v="1141"/>
    <n v="2300"/>
    <n v="3441"/>
    <n v="2095"/>
    <n v="687"/>
    <n v="454"/>
    <n v="1578"/>
    <n v="2196"/>
    <n v="8501"/>
  </r>
  <r>
    <x v="39"/>
    <s v="NBA"/>
    <x v="5"/>
    <s v="CLE"/>
    <b v="0"/>
    <n v="82"/>
    <n v="19855"/>
    <x v="637"/>
    <n v="7232"/>
    <n v="0.46500000000000002"/>
    <n v="43"/>
    <n v="164"/>
    <n v="0.26200000000000001"/>
    <n v="3319"/>
    <n v="7068"/>
    <n v="0.47"/>
    <n v="1619"/>
    <n v="2178"/>
    <n v="0.74299999999999999"/>
    <n v="1213"/>
    <n v="2388"/>
    <n v="3601"/>
    <n v="1930"/>
    <n v="630"/>
    <n v="375"/>
    <n v="1332"/>
    <n v="2206"/>
    <n v="8386"/>
  </r>
  <r>
    <x v="39"/>
    <s v="NBA"/>
    <x v="6"/>
    <s v="DAL"/>
    <b v="1"/>
    <n v="82"/>
    <n v="19955"/>
    <x v="700"/>
    <n v="7235"/>
    <n v="0.5"/>
    <n v="42"/>
    <n v="184"/>
    <n v="0.22800000000000001"/>
    <n v="3576"/>
    <n v="7051"/>
    <n v="0.50700000000000001"/>
    <n v="1774"/>
    <n v="2350"/>
    <n v="0.755"/>
    <n v="1090"/>
    <n v="2265"/>
    <n v="3355"/>
    <n v="2164"/>
    <n v="579"/>
    <n v="360"/>
    <n v="1303"/>
    <n v="1906"/>
    <n v="9052"/>
  </r>
  <r>
    <x v="39"/>
    <s v="NBA"/>
    <x v="7"/>
    <s v="DEN"/>
    <b v="1"/>
    <n v="82"/>
    <n v="19805"/>
    <x v="701"/>
    <n v="7983"/>
    <n v="0.49299999999999999"/>
    <n v="77"/>
    <n v="255"/>
    <n v="0.30199999999999999"/>
    <n v="3858"/>
    <n v="7728"/>
    <n v="0.499"/>
    <n v="2200"/>
    <n v="2690"/>
    <n v="0.81799999999999995"/>
    <n v="1133"/>
    <n v="2444"/>
    <n v="3577"/>
    <n v="2482"/>
    <n v="711"/>
    <n v="352"/>
    <n v="1344"/>
    <n v="2279"/>
    <n v="10147"/>
  </r>
  <r>
    <x v="39"/>
    <s v="NBA"/>
    <x v="8"/>
    <s v="DET"/>
    <b v="1"/>
    <n v="82"/>
    <n v="19905"/>
    <x v="702"/>
    <n v="7910"/>
    <n v="0.48"/>
    <n v="32"/>
    <n v="141"/>
    <n v="0.22700000000000001"/>
    <n v="3766"/>
    <n v="7769"/>
    <n v="0.48499999999999999"/>
    <n v="1974"/>
    <n v="2547"/>
    <n v="0.77500000000000002"/>
    <n v="1427"/>
    <n v="2434"/>
    <n v="3861"/>
    <n v="2256"/>
    <n v="697"/>
    <n v="417"/>
    <n v="1310"/>
    <n v="2177"/>
    <n v="9602"/>
  </r>
  <r>
    <x v="39"/>
    <s v="NBA"/>
    <x v="9"/>
    <s v="GSW"/>
    <b v="0"/>
    <n v="82"/>
    <n v="19830"/>
    <x v="640"/>
    <n v="7534"/>
    <n v="0.46700000000000003"/>
    <n v="55"/>
    <n v="226"/>
    <n v="0.24299999999999999"/>
    <n v="3464"/>
    <n v="7308"/>
    <n v="0.47399999999999998"/>
    <n v="1915"/>
    <n v="2577"/>
    <n v="0.74299999999999999"/>
    <n v="1390"/>
    <n v="2171"/>
    <n v="3561"/>
    <n v="1837"/>
    <n v="830"/>
    <n v="348"/>
    <n v="1518"/>
    <n v="2108"/>
    <n v="9008"/>
  </r>
  <r>
    <x v="39"/>
    <s v="NBA"/>
    <x v="10"/>
    <s v="HOU"/>
    <b v="0"/>
    <n v="82"/>
    <n v="19755"/>
    <x v="703"/>
    <n v="7533"/>
    <n v="0.495"/>
    <n v="30"/>
    <n v="154"/>
    <n v="0.19500000000000001"/>
    <n v="3699"/>
    <n v="7379"/>
    <n v="0.501"/>
    <n v="1583"/>
    <n v="2139"/>
    <n v="0.74"/>
    <n v="1200"/>
    <n v="2483"/>
    <n v="3683"/>
    <n v="2204"/>
    <n v="621"/>
    <n v="515"/>
    <n v="1562"/>
    <n v="2317"/>
    <n v="9071"/>
  </r>
  <r>
    <x v="39"/>
    <s v="NBA"/>
    <x v="11"/>
    <s v="IND"/>
    <b v="0"/>
    <n v="82"/>
    <n v="19780"/>
    <x v="18"/>
    <n v="7130"/>
    <n v="0.48299999999999998"/>
    <n v="48"/>
    <n v="207"/>
    <n v="0.23200000000000001"/>
    <n v="3399"/>
    <n v="6923"/>
    <n v="0.49099999999999999"/>
    <n v="1624"/>
    <n v="2119"/>
    <n v="0.76600000000000001"/>
    <n v="1002"/>
    <n v="2398"/>
    <n v="3400"/>
    <n v="2169"/>
    <n v="834"/>
    <n v="398"/>
    <n v="1525"/>
    <n v="2061"/>
    <n v="8566"/>
  </r>
  <r>
    <x v="39"/>
    <s v="NBA"/>
    <x v="38"/>
    <s v="KCK"/>
    <b v="1"/>
    <n v="82"/>
    <n v="19755"/>
    <x v="13"/>
    <n v="7230"/>
    <n v="0.48599999999999999"/>
    <n v="52"/>
    <n v="189"/>
    <n v="0.27500000000000002"/>
    <n v="3464"/>
    <n v="7041"/>
    <n v="0.49199999999999999"/>
    <n v="1939"/>
    <n v="2495"/>
    <n v="0.77700000000000002"/>
    <n v="1144"/>
    <n v="2273"/>
    <n v="3417"/>
    <n v="2229"/>
    <n v="715"/>
    <n v="383"/>
    <n v="1504"/>
    <n v="2200"/>
    <n v="9023"/>
  </r>
  <r>
    <x v="39"/>
    <s v="NBA"/>
    <x v="13"/>
    <s v="LAL"/>
    <b v="1"/>
    <n v="82"/>
    <n v="19780"/>
    <x v="704"/>
    <n v="7250"/>
    <n v="0.53200000000000003"/>
    <n v="58"/>
    <n v="226"/>
    <n v="0.25700000000000001"/>
    <n v="3796"/>
    <n v="7024"/>
    <n v="0.54"/>
    <n v="1712"/>
    <n v="2272"/>
    <n v="0.754"/>
    <n v="1095"/>
    <n v="2499"/>
    <n v="3594"/>
    <n v="2455"/>
    <n v="726"/>
    <n v="478"/>
    <n v="1578"/>
    <n v="2054"/>
    <n v="9478"/>
  </r>
  <r>
    <x v="39"/>
    <s v="NBA"/>
    <x v="16"/>
    <s v="MIL"/>
    <b v="1"/>
    <n v="82"/>
    <n v="19905"/>
    <x v="705"/>
    <n v="6970"/>
    <n v="0.49199999999999999"/>
    <n v="59"/>
    <n v="232"/>
    <n v="0.254"/>
    <n v="3373"/>
    <n v="6738"/>
    <n v="0.501"/>
    <n v="1743"/>
    <n v="2354"/>
    <n v="0.74"/>
    <n v="1135"/>
    <n v="2385"/>
    <n v="3520"/>
    <n v="2113"/>
    <n v="642"/>
    <n v="489"/>
    <n v="1415"/>
    <n v="2167"/>
    <n v="8666"/>
  </r>
  <r>
    <x v="39"/>
    <s v="NBA"/>
    <x v="33"/>
    <s v="NJN"/>
    <b v="1"/>
    <n v="82"/>
    <n v="19805"/>
    <x v="706"/>
    <n v="7258"/>
    <n v="0.498"/>
    <n v="49"/>
    <n v="232"/>
    <n v="0.21099999999999999"/>
    <n v="3565"/>
    <n v="7026"/>
    <n v="0.50700000000000001"/>
    <n v="1742"/>
    <n v="2488"/>
    <n v="0.7"/>
    <n v="1221"/>
    <n v="2313"/>
    <n v="3534"/>
    <n v="2148"/>
    <n v="814"/>
    <n v="499"/>
    <n v="1608"/>
    <n v="2243"/>
    <n v="9019"/>
  </r>
  <r>
    <x v="39"/>
    <s v="NBA"/>
    <x v="19"/>
    <s v="NYK"/>
    <b v="1"/>
    <n v="82"/>
    <n v="19855"/>
    <x v="707"/>
    <n v="6837"/>
    <n v="0.495"/>
    <n v="47"/>
    <n v="165"/>
    <n v="0.28499999999999998"/>
    <n v="3339"/>
    <n v="6672"/>
    <n v="0.5"/>
    <n v="1944"/>
    <n v="2510"/>
    <n v="0.77500000000000002"/>
    <n v="1088"/>
    <n v="2230"/>
    <n v="3318"/>
    <n v="2041"/>
    <n v="803"/>
    <n v="360"/>
    <n v="1587"/>
    <n v="2281"/>
    <n v="8763"/>
  </r>
  <r>
    <x v="39"/>
    <s v="NBA"/>
    <x v="22"/>
    <s v="PHI"/>
    <b v="1"/>
    <n v="82"/>
    <n v="19955"/>
    <x v="127"/>
    <n v="6833"/>
    <n v="0.495"/>
    <n v="29"/>
    <n v="107"/>
    <n v="0.27100000000000002"/>
    <n v="3355"/>
    <n v="6726"/>
    <n v="0.499"/>
    <n v="2041"/>
    <n v="2706"/>
    <n v="0.754"/>
    <n v="1181"/>
    <n v="2382"/>
    <n v="3563"/>
    <n v="2032"/>
    <n v="807"/>
    <n v="653"/>
    <n v="1628"/>
    <n v="2040"/>
    <n v="8838"/>
  </r>
  <r>
    <x v="39"/>
    <s v="NBA"/>
    <x v="23"/>
    <s v="PHO"/>
    <b v="1"/>
    <n v="82"/>
    <n v="19780"/>
    <x v="708"/>
    <n v="7220"/>
    <n v="0.50900000000000001"/>
    <n v="74"/>
    <n v="291"/>
    <n v="0.254"/>
    <n v="3603"/>
    <n v="6929"/>
    <n v="0.52"/>
    <n v="1673"/>
    <n v="2204"/>
    <n v="0.75900000000000001"/>
    <n v="1066"/>
    <n v="2298"/>
    <n v="3364"/>
    <n v="2214"/>
    <n v="693"/>
    <n v="388"/>
    <n v="1451"/>
    <n v="2147"/>
    <n v="9101"/>
  </r>
  <r>
    <x v="39"/>
    <s v="NBA"/>
    <x v="24"/>
    <s v="POR"/>
    <b v="1"/>
    <n v="82"/>
    <n v="19805"/>
    <x v="599"/>
    <n v="7189"/>
    <n v="0.505"/>
    <n v="25"/>
    <n v="129"/>
    <n v="0.19400000000000001"/>
    <n v="3607"/>
    <n v="7060"/>
    <n v="0.51100000000000001"/>
    <n v="1988"/>
    <n v="2637"/>
    <n v="0.754"/>
    <n v="1251"/>
    <n v="2194"/>
    <n v="3445"/>
    <n v="2082"/>
    <n v="814"/>
    <n v="397"/>
    <n v="1483"/>
    <n v="2134"/>
    <n v="9277"/>
  </r>
  <r>
    <x v="39"/>
    <s v="NBA"/>
    <x v="26"/>
    <s v="SAS"/>
    <b v="0"/>
    <n v="82"/>
    <n v="19980"/>
    <x v="709"/>
    <n v="7721"/>
    <n v="0.50600000000000001"/>
    <n v="79"/>
    <n v="263"/>
    <n v="0.3"/>
    <n v="3830"/>
    <n v="7458"/>
    <n v="0.51400000000000001"/>
    <n v="1965"/>
    <n v="2604"/>
    <n v="0.755"/>
    <n v="1230"/>
    <n v="2528"/>
    <n v="3758"/>
    <n v="2361"/>
    <n v="685"/>
    <n v="491"/>
    <n v="1447"/>
    <n v="2146"/>
    <n v="9862"/>
  </r>
  <r>
    <x v="39"/>
    <s v="NBA"/>
    <x v="39"/>
    <s v="SDC"/>
    <b v="0"/>
    <n v="82"/>
    <n v="19730"/>
    <x v="710"/>
    <n v="7325"/>
    <n v="0.496"/>
    <n v="24"/>
    <n v="128"/>
    <n v="0.188"/>
    <n v="3610"/>
    <n v="7197"/>
    <n v="0.502"/>
    <n v="1785"/>
    <n v="2424"/>
    <n v="0.73599999999999999"/>
    <n v="1307"/>
    <n v="2382"/>
    <n v="3689"/>
    <n v="1981"/>
    <n v="567"/>
    <n v="385"/>
    <n v="1515"/>
    <n v="2020"/>
    <n v="9077"/>
  </r>
  <r>
    <x v="39"/>
    <s v="NBA"/>
    <x v="34"/>
    <s v="SEA"/>
    <b v="1"/>
    <n v="82"/>
    <n v="19780"/>
    <x v="1"/>
    <n v="7083"/>
    <n v="0.48799999999999999"/>
    <n v="27"/>
    <n v="140"/>
    <n v="0.193"/>
    <n v="3433"/>
    <n v="6943"/>
    <n v="0.49399999999999999"/>
    <n v="1918"/>
    <n v="2460"/>
    <n v="0.78"/>
    <n v="1064"/>
    <n v="2332"/>
    <n v="3396"/>
    <n v="2233"/>
    <n v="636"/>
    <n v="350"/>
    <n v="1360"/>
    <n v="1884"/>
    <n v="8865"/>
  </r>
  <r>
    <x v="39"/>
    <s v="NBA"/>
    <x v="28"/>
    <s v="UTA"/>
    <b v="1"/>
    <n v="82"/>
    <n v="19780"/>
    <x v="711"/>
    <n v="7242"/>
    <n v="0.498"/>
    <n v="101"/>
    <n v="317"/>
    <n v="0.31900000000000001"/>
    <n v="3505"/>
    <n v="6925"/>
    <n v="0.50600000000000001"/>
    <n v="2115"/>
    <n v="2708"/>
    <n v="0.78100000000000003"/>
    <n v="1096"/>
    <n v="2522"/>
    <n v="3618"/>
    <n v="2230"/>
    <n v="695"/>
    <n v="604"/>
    <n v="1510"/>
    <n v="1978"/>
    <n v="9428"/>
  </r>
  <r>
    <x v="39"/>
    <s v="NBA"/>
    <x v="37"/>
    <s v="WSB"/>
    <b v="1"/>
    <n v="82"/>
    <n v="19905"/>
    <x v="712"/>
    <n v="6907"/>
    <n v="0.48399999999999999"/>
    <n v="71"/>
    <n v="282"/>
    <n v="0.252"/>
    <n v="3273"/>
    <n v="6625"/>
    <n v="0.49399999999999999"/>
    <n v="1664"/>
    <n v="2201"/>
    <n v="0.75600000000000001"/>
    <n v="1027"/>
    <n v="2387"/>
    <n v="3414"/>
    <n v="2192"/>
    <n v="556"/>
    <n v="320"/>
    <n v="1448"/>
    <n v="1989"/>
    <n v="8423"/>
  </r>
  <r>
    <x v="39"/>
    <s v="NBA"/>
    <x v="30"/>
    <s v="NA"/>
    <b v="0"/>
    <n v="82"/>
    <n v="19847"/>
    <x v="602"/>
    <n v="7245"/>
    <n v="0.49199999999999999"/>
    <n v="49"/>
    <n v="195"/>
    <n v="0.25"/>
    <n v="3517"/>
    <n v="7050"/>
    <n v="0.499"/>
    <n v="1849"/>
    <n v="2434"/>
    <n v="0.76"/>
    <n v="1164"/>
    <n v="2364"/>
    <n v="3528"/>
    <n v="2148"/>
    <n v="697"/>
    <n v="435"/>
    <n v="1468"/>
    <n v="2112"/>
    <n v="9029"/>
  </r>
  <r>
    <x v="40"/>
    <s v="NBA"/>
    <x v="0"/>
    <s v="ATL"/>
    <b v="1"/>
    <n v="82"/>
    <n v="19780"/>
    <x v="562"/>
    <n v="7146"/>
    <n v="0.46899999999999997"/>
    <n v="45"/>
    <n v="188"/>
    <n v="0.23899999999999999"/>
    <n v="3307"/>
    <n v="6958"/>
    <n v="0.47499999999999998"/>
    <n v="1586"/>
    <n v="2111"/>
    <n v="0.751"/>
    <n v="1139"/>
    <n v="2433"/>
    <n v="3572"/>
    <n v="1945"/>
    <n v="573"/>
    <n v="665"/>
    <n v="1424"/>
    <n v="2022"/>
    <n v="8335"/>
  </r>
  <r>
    <x v="40"/>
    <s v="NBA"/>
    <x v="1"/>
    <s v="BOS"/>
    <b v="1"/>
    <n v="82"/>
    <n v="19830"/>
    <x v="713"/>
    <n v="7547"/>
    <n v="0.49199999999999999"/>
    <n v="39"/>
    <n v="186"/>
    <n v="0.21"/>
    <n v="3672"/>
    <n v="7361"/>
    <n v="0.499"/>
    <n v="1730"/>
    <n v="2348"/>
    <n v="0.73699999999999999"/>
    <n v="1273"/>
    <n v="2532"/>
    <n v="3805"/>
    <n v="2216"/>
    <n v="789"/>
    <n v="521"/>
    <n v="1541"/>
    <n v="2062"/>
    <n v="9191"/>
  </r>
  <r>
    <x v="40"/>
    <s v="NBA"/>
    <x v="3"/>
    <s v="CHI"/>
    <b v="0"/>
    <n v="82"/>
    <n v="19905"/>
    <x v="714"/>
    <n v="7373"/>
    <n v="0.48"/>
    <n v="45"/>
    <n v="209"/>
    <n v="0.215"/>
    <n v="3492"/>
    <n v="7164"/>
    <n v="0.48699999999999999"/>
    <n v="1983"/>
    <n v="2690"/>
    <n v="0.73699999999999999"/>
    <n v="1267"/>
    <n v="2527"/>
    <n v="3794"/>
    <n v="2086"/>
    <n v="666"/>
    <n v="400"/>
    <n v="1743"/>
    <n v="2192"/>
    <n v="9102"/>
  </r>
  <r>
    <x v="40"/>
    <s v="NBA"/>
    <x v="5"/>
    <s v="CLE"/>
    <b v="0"/>
    <n v="82"/>
    <n v="19755"/>
    <x v="715"/>
    <n v="6995"/>
    <n v="0.46500000000000002"/>
    <n v="30"/>
    <n v="120"/>
    <n v="0.25"/>
    <n v="3222"/>
    <n v="6875"/>
    <n v="0.46899999999999997"/>
    <n v="1430"/>
    <n v="1983"/>
    <n v="0.72099999999999997"/>
    <n v="1173"/>
    <n v="2414"/>
    <n v="3587"/>
    <n v="1738"/>
    <n v="617"/>
    <n v="290"/>
    <n v="1538"/>
    <n v="2236"/>
    <n v="7964"/>
  </r>
  <r>
    <x v="40"/>
    <s v="NBA"/>
    <x v="6"/>
    <s v="DAL"/>
    <b v="0"/>
    <n v="82"/>
    <n v="19730"/>
    <x v="716"/>
    <n v="7550"/>
    <n v="0.48699999999999999"/>
    <n v="43"/>
    <n v="185"/>
    <n v="0.23200000000000001"/>
    <n v="3631"/>
    <n v="7365"/>
    <n v="0.49299999999999999"/>
    <n v="1852"/>
    <n v="2462"/>
    <n v="0.752"/>
    <n v="1296"/>
    <n v="2381"/>
    <n v="3677"/>
    <n v="2227"/>
    <n v="552"/>
    <n v="348"/>
    <n v="1348"/>
    <n v="2067"/>
    <n v="9243"/>
  </r>
  <r>
    <x v="40"/>
    <s v="NBA"/>
    <x v="7"/>
    <s v="DEN"/>
    <b v="1"/>
    <n v="82"/>
    <n v="19730"/>
    <x v="717"/>
    <n v="7999"/>
    <n v="0.49399999999999999"/>
    <n v="24"/>
    <n v="126"/>
    <n v="0.19"/>
    <n v="3927"/>
    <n v="7873"/>
    <n v="0.499"/>
    <n v="2179"/>
    <n v="2696"/>
    <n v="0.80800000000000005"/>
    <n v="1214"/>
    <n v="2524"/>
    <n v="3738"/>
    <n v="2336"/>
    <n v="789"/>
    <n v="352"/>
    <n v="1496"/>
    <n v="2091"/>
    <n v="10105"/>
  </r>
  <r>
    <x v="40"/>
    <s v="NBA"/>
    <x v="8"/>
    <s v="DET"/>
    <b v="0"/>
    <n v="82"/>
    <n v="19880"/>
    <x v="718"/>
    <n v="7602"/>
    <n v="0.47699999999999998"/>
    <n v="72"/>
    <n v="272"/>
    <n v="0.26500000000000001"/>
    <n v="3551"/>
    <n v="7330"/>
    <n v="0.48399999999999999"/>
    <n v="1921"/>
    <n v="2588"/>
    <n v="0.74199999999999999"/>
    <n v="1312"/>
    <n v="2477"/>
    <n v="3789"/>
    <n v="2108"/>
    <n v="679"/>
    <n v="572"/>
    <n v="1557"/>
    <n v="2122"/>
    <n v="9239"/>
  </r>
  <r>
    <x v="40"/>
    <s v="NBA"/>
    <x v="9"/>
    <s v="GSW"/>
    <b v="0"/>
    <n v="82"/>
    <n v="19780"/>
    <x v="719"/>
    <n v="7508"/>
    <n v="0.48299999999999998"/>
    <n v="34"/>
    <n v="150"/>
    <n v="0.22700000000000001"/>
    <n v="3593"/>
    <n v="7358"/>
    <n v="0.48799999999999999"/>
    <n v="1620"/>
    <n v="2199"/>
    <n v="0.73699999999999999"/>
    <n v="1281"/>
    <n v="2284"/>
    <n v="3565"/>
    <n v="1964"/>
    <n v="856"/>
    <n v="430"/>
    <n v="1606"/>
    <n v="2138"/>
    <n v="8908"/>
  </r>
  <r>
    <x v="40"/>
    <s v="NBA"/>
    <x v="10"/>
    <s v="HOU"/>
    <b v="0"/>
    <n v="82"/>
    <n v="19730"/>
    <x v="149"/>
    <n v="7446"/>
    <n v="0.44800000000000001"/>
    <n v="67"/>
    <n v="271"/>
    <n v="0.247"/>
    <n v="3271"/>
    <n v="7175"/>
    <n v="0.45600000000000002"/>
    <n v="1402"/>
    <n v="1934"/>
    <n v="0.72499999999999998"/>
    <n v="1206"/>
    <n v="2260"/>
    <n v="3466"/>
    <n v="1931"/>
    <n v="646"/>
    <n v="422"/>
    <n v="1571"/>
    <n v="2131"/>
    <n v="8145"/>
  </r>
  <r>
    <x v="40"/>
    <s v="NBA"/>
    <x v="11"/>
    <s v="IND"/>
    <b v="0"/>
    <n v="82"/>
    <n v="19830"/>
    <x v="720"/>
    <n v="7723"/>
    <n v="0.48"/>
    <n v="50"/>
    <n v="236"/>
    <n v="0.21199999999999999"/>
    <n v="3657"/>
    <n v="7487"/>
    <n v="0.48799999999999999"/>
    <n v="1447"/>
    <n v="1910"/>
    <n v="0.75800000000000001"/>
    <n v="1299"/>
    <n v="2294"/>
    <n v="3593"/>
    <n v="2150"/>
    <n v="755"/>
    <n v="411"/>
    <n v="1535"/>
    <n v="2086"/>
    <n v="8911"/>
  </r>
  <r>
    <x v="40"/>
    <s v="NBA"/>
    <x v="38"/>
    <s v="KCK"/>
    <b v="0"/>
    <n v="82"/>
    <n v="19780"/>
    <x v="721"/>
    <n v="7485"/>
    <n v="0.497"/>
    <n v="51"/>
    <n v="215"/>
    <n v="0.23699999999999999"/>
    <n v="3668"/>
    <n v="7270"/>
    <n v="0.505"/>
    <n v="1839"/>
    <n v="2530"/>
    <n v="0.72699999999999998"/>
    <n v="1256"/>
    <n v="2407"/>
    <n v="3663"/>
    <n v="2155"/>
    <n v="765"/>
    <n v="409"/>
    <n v="1691"/>
    <n v="2432"/>
    <n v="9328"/>
  </r>
  <r>
    <x v="40"/>
    <s v="NBA"/>
    <x v="13"/>
    <s v="LAL"/>
    <b v="1"/>
    <n v="82"/>
    <n v="19730"/>
    <x v="722"/>
    <n v="7512"/>
    <n v="0.52800000000000002"/>
    <n v="10"/>
    <n v="96"/>
    <n v="0.104"/>
    <n v="3954"/>
    <n v="7416"/>
    <n v="0.53300000000000003"/>
    <n v="1495"/>
    <n v="2031"/>
    <n v="0.73599999999999999"/>
    <n v="1235"/>
    <n v="2433"/>
    <n v="3668"/>
    <n v="2519"/>
    <n v="844"/>
    <n v="479"/>
    <n v="1584"/>
    <n v="1931"/>
    <n v="9433"/>
  </r>
  <r>
    <x v="40"/>
    <s v="NBA"/>
    <x v="16"/>
    <s v="MIL"/>
    <b v="1"/>
    <n v="82"/>
    <n v="19830"/>
    <x v="723"/>
    <n v="7133"/>
    <n v="0.48899999999999999"/>
    <n v="37"/>
    <n v="169"/>
    <n v="0.219"/>
    <n v="3449"/>
    <n v="6964"/>
    <n v="0.495"/>
    <n v="1731"/>
    <n v="2299"/>
    <n v="0.753"/>
    <n v="1095"/>
    <n v="2477"/>
    <n v="3572"/>
    <n v="2116"/>
    <n v="662"/>
    <n v="532"/>
    <n v="1447"/>
    <n v="2131"/>
    <n v="8740"/>
  </r>
  <r>
    <x v="40"/>
    <s v="NBA"/>
    <x v="33"/>
    <s v="NJN"/>
    <b v="1"/>
    <n v="82"/>
    <n v="19705"/>
    <x v="724"/>
    <n v="7140"/>
    <n v="0.49199999999999999"/>
    <n v="30"/>
    <n v="149"/>
    <n v="0.20100000000000001"/>
    <n v="3480"/>
    <n v="6991"/>
    <n v="0.498"/>
    <n v="1622"/>
    <n v="2301"/>
    <n v="0.70499999999999996"/>
    <n v="1266"/>
    <n v="2427"/>
    <n v="3693"/>
    <n v="2143"/>
    <n v="911"/>
    <n v="592"/>
    <n v="1873"/>
    <n v="2166"/>
    <n v="8672"/>
  </r>
  <r>
    <x v="40"/>
    <s v="NBA"/>
    <x v="19"/>
    <s v="NYK"/>
    <b v="1"/>
    <n v="82"/>
    <n v="19805"/>
    <x v="568"/>
    <n v="6793"/>
    <n v="0.48199999999999998"/>
    <n v="33"/>
    <n v="131"/>
    <n v="0.252"/>
    <n v="3239"/>
    <n v="6662"/>
    <n v="0.48599999999999999"/>
    <n v="1621"/>
    <n v="2282"/>
    <n v="0.71"/>
    <n v="1080"/>
    <n v="2263"/>
    <n v="3343"/>
    <n v="2034"/>
    <n v="701"/>
    <n v="378"/>
    <n v="1509"/>
    <n v="2180"/>
    <n v="8198"/>
  </r>
  <r>
    <x v="40"/>
    <s v="NBA"/>
    <x v="22"/>
    <s v="PHI"/>
    <b v="1"/>
    <n v="82"/>
    <n v="19830"/>
    <x v="725"/>
    <n v="7212"/>
    <n v="0.499"/>
    <n v="25"/>
    <n v="109"/>
    <n v="0.22900000000000001"/>
    <n v="3575"/>
    <n v="7103"/>
    <n v="0.503"/>
    <n v="1966"/>
    <n v="2650"/>
    <n v="0.74199999999999999"/>
    <n v="1334"/>
    <n v="2596"/>
    <n v="3930"/>
    <n v="2016"/>
    <n v="812"/>
    <n v="577"/>
    <n v="1627"/>
    <n v="2041"/>
    <n v="9191"/>
  </r>
  <r>
    <x v="40"/>
    <s v="NBA"/>
    <x v="23"/>
    <s v="PHO"/>
    <b v="1"/>
    <n v="82"/>
    <n v="19730"/>
    <x v="131"/>
    <n v="7158"/>
    <n v="0.497"/>
    <n v="40"/>
    <n v="158"/>
    <n v="0.253"/>
    <n v="3515"/>
    <n v="7000"/>
    <n v="0.502"/>
    <n v="1626"/>
    <n v="2189"/>
    <n v="0.74299999999999999"/>
    <n v="1094"/>
    <n v="2518"/>
    <n v="3612"/>
    <n v="2300"/>
    <n v="749"/>
    <n v="495"/>
    <n v="1545"/>
    <n v="2062"/>
    <n v="8776"/>
  </r>
  <r>
    <x v="40"/>
    <s v="NBA"/>
    <x v="24"/>
    <s v="POR"/>
    <b v="1"/>
    <n v="82"/>
    <n v="19755"/>
    <x v="726"/>
    <n v="7124"/>
    <n v="0.48599999999999999"/>
    <n v="35"/>
    <n v="150"/>
    <n v="0.23300000000000001"/>
    <n v="3424"/>
    <n v="6974"/>
    <n v="0.49099999999999999"/>
    <n v="1855"/>
    <n v="2512"/>
    <n v="0.73799999999999999"/>
    <n v="1180"/>
    <n v="2380"/>
    <n v="3560"/>
    <n v="2030"/>
    <n v="749"/>
    <n v="384"/>
    <n v="1495"/>
    <n v="1960"/>
    <n v="8808"/>
  </r>
  <r>
    <x v="40"/>
    <s v="NBA"/>
    <x v="26"/>
    <s v="SAS"/>
    <b v="1"/>
    <n v="82"/>
    <n v="19780"/>
    <x v="727"/>
    <n v="7340"/>
    <n v="0.504"/>
    <n v="94"/>
    <n v="308"/>
    <n v="0.30499999999999999"/>
    <n v="3603"/>
    <n v="7032"/>
    <n v="0.51200000000000001"/>
    <n v="1887"/>
    <n v="2468"/>
    <n v="0.76500000000000001"/>
    <n v="1232"/>
    <n v="2599"/>
    <n v="3831"/>
    <n v="2261"/>
    <n v="675"/>
    <n v="469"/>
    <n v="1504"/>
    <n v="2095"/>
    <n v="9375"/>
  </r>
  <r>
    <x v="40"/>
    <s v="NBA"/>
    <x v="39"/>
    <s v="SDC"/>
    <b v="0"/>
    <n v="82"/>
    <n v="19830"/>
    <x v="728"/>
    <n v="7634"/>
    <n v="0.47499999999999998"/>
    <n v="64"/>
    <n v="262"/>
    <n v="0.24399999999999999"/>
    <n v="3561"/>
    <n v="7372"/>
    <n v="0.48299999999999998"/>
    <n v="1589"/>
    <n v="2195"/>
    <n v="0.72399999999999998"/>
    <n v="1394"/>
    <n v="2108"/>
    <n v="3502"/>
    <n v="2087"/>
    <n v="820"/>
    <n v="408"/>
    <n v="1600"/>
    <n v="2284"/>
    <n v="8903"/>
  </r>
  <r>
    <x v="40"/>
    <s v="NBA"/>
    <x v="34"/>
    <s v="SEA"/>
    <b v="1"/>
    <n v="82"/>
    <n v="19805"/>
    <x v="729"/>
    <n v="7277"/>
    <n v="0.49399999999999999"/>
    <n v="29"/>
    <n v="138"/>
    <n v="0.21"/>
    <n v="3568"/>
    <n v="7139"/>
    <n v="0.5"/>
    <n v="1796"/>
    <n v="2459"/>
    <n v="0.73"/>
    <n v="1152"/>
    <n v="2569"/>
    <n v="3721"/>
    <n v="2278"/>
    <n v="677"/>
    <n v="437"/>
    <n v="1533"/>
    <n v="1969"/>
    <n v="9019"/>
  </r>
  <r>
    <x v="40"/>
    <s v="NBA"/>
    <x v="28"/>
    <s v="UTA"/>
    <b v="0"/>
    <n v="82"/>
    <n v="19755"/>
    <x v="730"/>
    <n v="7342"/>
    <n v="0.48"/>
    <n v="44"/>
    <n v="183"/>
    <n v="0.24"/>
    <n v="3481"/>
    <n v="7159"/>
    <n v="0.48599999999999999"/>
    <n v="1844"/>
    <n v="2440"/>
    <n v="0.75600000000000001"/>
    <n v="1093"/>
    <n v="2550"/>
    <n v="3643"/>
    <n v="2176"/>
    <n v="758"/>
    <n v="595"/>
    <n v="1683"/>
    <n v="2017"/>
    <n v="8938"/>
  </r>
  <r>
    <x v="40"/>
    <s v="NBA"/>
    <x v="37"/>
    <s v="WSB"/>
    <b v="0"/>
    <n v="82"/>
    <n v="19805"/>
    <x v="731"/>
    <n v="7059"/>
    <n v="0.46800000000000003"/>
    <n v="70"/>
    <n v="237"/>
    <n v="0.29499999999999998"/>
    <n v="3236"/>
    <n v="6822"/>
    <n v="0.47399999999999998"/>
    <n v="1452"/>
    <n v="2059"/>
    <n v="0.70499999999999996"/>
    <n v="1099"/>
    <n v="2430"/>
    <n v="3529"/>
    <n v="2046"/>
    <n v="733"/>
    <n v="400"/>
    <n v="1588"/>
    <n v="1958"/>
    <n v="8134"/>
  </r>
  <r>
    <x v="40"/>
    <s v="NBA"/>
    <x v="30"/>
    <s v="NA"/>
    <b v="0"/>
    <n v="82"/>
    <n v="19787"/>
    <x v="732"/>
    <n v="7352"/>
    <n v="0.48499999999999999"/>
    <n v="44"/>
    <n v="185"/>
    <n v="0.23799999999999999"/>
    <n v="3525"/>
    <n v="7167"/>
    <n v="0.49199999999999999"/>
    <n v="1716"/>
    <n v="2319"/>
    <n v="0.74"/>
    <n v="1216"/>
    <n v="2430"/>
    <n v="3646"/>
    <n v="2124"/>
    <n v="729"/>
    <n v="459"/>
    <n v="1567"/>
    <n v="2103"/>
    <n v="8898"/>
  </r>
  <r>
    <x v="41"/>
    <s v="NBA"/>
    <x v="0"/>
    <s v="ATL"/>
    <b v="1"/>
    <n v="82"/>
    <n v="19880"/>
    <x v="183"/>
    <n v="6776"/>
    <n v="0.47399999999999998"/>
    <n v="28"/>
    <n v="128"/>
    <n v="0.219"/>
    <n v="3182"/>
    <n v="6648"/>
    <n v="0.47899999999999998"/>
    <n v="1833"/>
    <n v="2387"/>
    <n v="0.76800000000000002"/>
    <n v="1135"/>
    <n v="2368"/>
    <n v="3503"/>
    <n v="1815"/>
    <n v="608"/>
    <n v="485"/>
    <n v="1343"/>
    <n v="2268"/>
    <n v="8281"/>
  </r>
  <r>
    <x v="41"/>
    <s v="NBA"/>
    <x v="1"/>
    <s v="BOS"/>
    <b v="1"/>
    <n v="82"/>
    <n v="19780"/>
    <x v="733"/>
    <n v="7334"/>
    <n v="0.499"/>
    <n v="49"/>
    <n v="184"/>
    <n v="0.26600000000000001"/>
    <n v="3608"/>
    <n v="7150"/>
    <n v="0.505"/>
    <n v="1817"/>
    <n v="2457"/>
    <n v="0.74"/>
    <n v="1253"/>
    <n v="2489"/>
    <n v="3742"/>
    <n v="2126"/>
    <n v="652"/>
    <n v="568"/>
    <n v="1452"/>
    <n v="2014"/>
    <n v="9180"/>
  </r>
  <r>
    <x v="41"/>
    <s v="NBA"/>
    <x v="3"/>
    <s v="CHI"/>
    <b v="0"/>
    <n v="82"/>
    <n v="19880"/>
    <x v="142"/>
    <n v="6728"/>
    <n v="0.501"/>
    <n v="54"/>
    <n v="213"/>
    <n v="0.254"/>
    <n v="3315"/>
    <n v="6515"/>
    <n v="0.50900000000000001"/>
    <n v="1951"/>
    <n v="2545"/>
    <n v="0.76700000000000002"/>
    <n v="1125"/>
    <n v="2525"/>
    <n v="3650"/>
    <n v="2043"/>
    <n v="580"/>
    <n v="483"/>
    <n v="1636"/>
    <n v="2008"/>
    <n v="8743"/>
  </r>
  <r>
    <x v="41"/>
    <s v="NBA"/>
    <x v="5"/>
    <s v="CLE"/>
    <b v="0"/>
    <n v="82"/>
    <n v="19805"/>
    <x v="734"/>
    <n v="7334"/>
    <n v="0.46400000000000002"/>
    <n v="25"/>
    <n v="137"/>
    <n v="0.182"/>
    <n v="3380"/>
    <n v="7197"/>
    <n v="0.47"/>
    <n v="1628"/>
    <n v="2179"/>
    <n v="0.747"/>
    <n v="1190"/>
    <n v="2170"/>
    <n v="3360"/>
    <n v="1871"/>
    <n v="634"/>
    <n v="357"/>
    <n v="1319"/>
    <n v="2193"/>
    <n v="8463"/>
  </r>
  <r>
    <x v="41"/>
    <s v="NBA"/>
    <x v="6"/>
    <s v="DAL"/>
    <b v="0"/>
    <n v="82"/>
    <n v="19730"/>
    <x v="126"/>
    <n v="7224"/>
    <n v="0.46899999999999997"/>
    <n v="55"/>
    <n v="190"/>
    <n v="0.28899999999999998"/>
    <n v="3335"/>
    <n v="7034"/>
    <n v="0.47399999999999998"/>
    <n v="1740"/>
    <n v="2366"/>
    <n v="0.73499999999999999"/>
    <n v="1213"/>
    <n v="2228"/>
    <n v="3441"/>
    <n v="2117"/>
    <n v="566"/>
    <n v="313"/>
    <n v="1317"/>
    <n v="2193"/>
    <n v="8575"/>
  </r>
  <r>
    <x v="41"/>
    <s v="NBA"/>
    <x v="7"/>
    <s v="DEN"/>
    <b v="1"/>
    <n v="82"/>
    <n v="19830"/>
    <x v="735"/>
    <n v="7656"/>
    <n v="0.52"/>
    <n v="40"/>
    <n v="149"/>
    <n v="0.26800000000000002"/>
    <n v="3940"/>
    <n v="7507"/>
    <n v="0.52500000000000002"/>
    <n v="2371"/>
    <n v="2978"/>
    <n v="0.79600000000000004"/>
    <n v="1149"/>
    <n v="2443"/>
    <n v="3592"/>
    <n v="2272"/>
    <n v="664"/>
    <n v="368"/>
    <n v="1470"/>
    <n v="2131"/>
    <n v="10371"/>
  </r>
  <r>
    <x v="41"/>
    <s v="NBA"/>
    <x v="8"/>
    <s v="DET"/>
    <b v="0"/>
    <n v="82"/>
    <n v="19830"/>
    <x v="736"/>
    <n v="7391"/>
    <n v="0.48199999999999998"/>
    <n v="52"/>
    <n v="213"/>
    <n v="0.24399999999999999"/>
    <n v="3509"/>
    <n v="7178"/>
    <n v="0.48899999999999999"/>
    <n v="1938"/>
    <n v="2581"/>
    <n v="0.751"/>
    <n v="1298"/>
    <n v="2345"/>
    <n v="3643"/>
    <n v="2027"/>
    <n v="741"/>
    <n v="564"/>
    <n v="1629"/>
    <n v="2160"/>
    <n v="9112"/>
  </r>
  <r>
    <x v="41"/>
    <s v="NBA"/>
    <x v="9"/>
    <s v="GSW"/>
    <b v="0"/>
    <n v="82"/>
    <n v="19780"/>
    <x v="693"/>
    <n v="7349"/>
    <n v="0.496"/>
    <n v="91"/>
    <n v="325"/>
    <n v="0.28000000000000003"/>
    <n v="3555"/>
    <n v="7024"/>
    <n v="0.50600000000000001"/>
    <n v="1709"/>
    <n v="2382"/>
    <n v="0.71699999999999997"/>
    <n v="1282"/>
    <n v="2452"/>
    <n v="3734"/>
    <n v="1820"/>
    <n v="685"/>
    <n v="391"/>
    <n v="1424"/>
    <n v="2225"/>
    <n v="9092"/>
  </r>
  <r>
    <x v="41"/>
    <s v="NBA"/>
    <x v="10"/>
    <s v="HOU"/>
    <b v="1"/>
    <n v="82"/>
    <n v="19780"/>
    <x v="16"/>
    <n v="7366"/>
    <n v="0.47599999999999998"/>
    <n v="50"/>
    <n v="176"/>
    <n v="0.28399999999999997"/>
    <n v="3454"/>
    <n v="7190"/>
    <n v="0.48"/>
    <n v="1622"/>
    <n v="2225"/>
    <n v="0.72899999999999998"/>
    <n v="1403"/>
    <n v="2284"/>
    <n v="3687"/>
    <n v="1977"/>
    <n v="648"/>
    <n v="429"/>
    <n v="1321"/>
    <n v="1871"/>
    <n v="8680"/>
  </r>
  <r>
    <x v="41"/>
    <s v="NBA"/>
    <x v="11"/>
    <s v="IND"/>
    <b v="0"/>
    <n v="82"/>
    <n v="19830"/>
    <x v="54"/>
    <n v="7164"/>
    <n v="0.46500000000000002"/>
    <n v="103"/>
    <n v="316"/>
    <n v="0.32600000000000001"/>
    <n v="3229"/>
    <n v="6848"/>
    <n v="0.47199999999999998"/>
    <n v="1612"/>
    <n v="2176"/>
    <n v="0.74099999999999999"/>
    <n v="1141"/>
    <n v="2372"/>
    <n v="3513"/>
    <n v="1897"/>
    <n v="753"/>
    <n v="494"/>
    <n v="1393"/>
    <n v="2041"/>
    <n v="8379"/>
  </r>
  <r>
    <x v="41"/>
    <s v="NBA"/>
    <x v="38"/>
    <s v="KCK"/>
    <b v="0"/>
    <n v="82"/>
    <n v="19880"/>
    <x v="737"/>
    <n v="7284"/>
    <n v="0.495"/>
    <n v="26"/>
    <n v="130"/>
    <n v="0.2"/>
    <n v="3578"/>
    <n v="7154"/>
    <n v="0.5"/>
    <n v="1551"/>
    <n v="2158"/>
    <n v="0.71899999999999997"/>
    <n v="1086"/>
    <n v="2276"/>
    <n v="3362"/>
    <n v="2056"/>
    <n v="743"/>
    <n v="402"/>
    <n v="1507"/>
    <n v="2359"/>
    <n v="8785"/>
  </r>
  <r>
    <x v="41"/>
    <s v="NBA"/>
    <x v="13"/>
    <s v="LAL"/>
    <b v="1"/>
    <n v="82"/>
    <n v="19855"/>
    <x v="738"/>
    <n v="7585"/>
    <n v="0.51700000000000002"/>
    <n v="13"/>
    <n v="94"/>
    <n v="0.13800000000000001"/>
    <n v="3906"/>
    <n v="7491"/>
    <n v="0.52100000000000002"/>
    <n v="1549"/>
    <n v="2161"/>
    <n v="0.71699999999999997"/>
    <n v="1258"/>
    <n v="2505"/>
    <n v="3763"/>
    <n v="2356"/>
    <n v="848"/>
    <n v="517"/>
    <n v="1468"/>
    <n v="1999"/>
    <n v="9400"/>
  </r>
  <r>
    <x v="41"/>
    <s v="NBA"/>
    <x v="16"/>
    <s v="MIL"/>
    <b v="1"/>
    <n v="82"/>
    <n v="19805"/>
    <x v="565"/>
    <n v="7015"/>
    <n v="0.505"/>
    <n v="49"/>
    <n v="164"/>
    <n v="0.29899999999999999"/>
    <n v="3495"/>
    <n v="6851"/>
    <n v="0.51"/>
    <n v="1753"/>
    <n v="2329"/>
    <n v="0.753"/>
    <n v="1167"/>
    <n v="2415"/>
    <n v="3582"/>
    <n v="2233"/>
    <n v="763"/>
    <n v="455"/>
    <n v="1589"/>
    <n v="2281"/>
    <n v="8890"/>
  </r>
  <r>
    <x v="41"/>
    <s v="NBA"/>
    <x v="33"/>
    <s v="NJN"/>
    <b v="1"/>
    <n v="82"/>
    <n v="19780"/>
    <x v="739"/>
    <n v="7227"/>
    <n v="0.48399999999999999"/>
    <n v="30"/>
    <n v="146"/>
    <n v="0.20499999999999999"/>
    <n v="3471"/>
    <n v="7081"/>
    <n v="0.49"/>
    <n v="1714"/>
    <n v="2354"/>
    <n v="0.72799999999999998"/>
    <n v="1194"/>
    <n v="2320"/>
    <n v="3514"/>
    <n v="2096"/>
    <n v="918"/>
    <n v="481"/>
    <n v="1650"/>
    <n v="2295"/>
    <n v="8746"/>
  </r>
  <r>
    <x v="41"/>
    <s v="NBA"/>
    <x v="19"/>
    <s v="NYK"/>
    <b v="0"/>
    <n v="82"/>
    <n v="19830"/>
    <x v="740"/>
    <n v="7178"/>
    <n v="0.49099999999999999"/>
    <n v="58"/>
    <n v="214"/>
    <n v="0.27100000000000002"/>
    <n v="3465"/>
    <n v="6964"/>
    <n v="0.498"/>
    <n v="1603"/>
    <n v="2171"/>
    <n v="0.73799999999999999"/>
    <n v="1168"/>
    <n v="2273"/>
    <n v="3441"/>
    <n v="2075"/>
    <n v="719"/>
    <n v="338"/>
    <n v="1486"/>
    <n v="2195"/>
    <n v="8707"/>
  </r>
  <r>
    <x v="41"/>
    <s v="NBA"/>
    <x v="22"/>
    <s v="PHI"/>
    <b v="1"/>
    <n v="82"/>
    <n v="19855"/>
    <x v="699"/>
    <n v="6974"/>
    <n v="0.51800000000000002"/>
    <n v="41"/>
    <n v="139"/>
    <n v="0.29499999999999998"/>
    <n v="3575"/>
    <n v="6835"/>
    <n v="0.52300000000000002"/>
    <n v="1846"/>
    <n v="2471"/>
    <n v="0.747"/>
    <n v="1031"/>
    <n v="2389"/>
    <n v="3420"/>
    <n v="2264"/>
    <n v="856"/>
    <n v="622"/>
    <n v="1474"/>
    <n v="2183"/>
    <n v="9119"/>
  </r>
  <r>
    <x v="41"/>
    <s v="NBA"/>
    <x v="23"/>
    <s v="PHO"/>
    <b v="1"/>
    <n v="82"/>
    <n v="19830"/>
    <x v="32"/>
    <n v="7140"/>
    <n v="0.49099999999999999"/>
    <n v="54"/>
    <n v="174"/>
    <n v="0.31"/>
    <n v="3454"/>
    <n v="6966"/>
    <n v="0.496"/>
    <n v="1635"/>
    <n v="2157"/>
    <n v="0.75800000000000001"/>
    <n v="1123"/>
    <n v="2517"/>
    <n v="3640"/>
    <n v="2223"/>
    <n v="753"/>
    <n v="429"/>
    <n v="1528"/>
    <n v="2029"/>
    <n v="8705"/>
  </r>
  <r>
    <x v="41"/>
    <s v="NBA"/>
    <x v="24"/>
    <s v="POR"/>
    <b v="0"/>
    <n v="82"/>
    <n v="19780"/>
    <x v="741"/>
    <n v="7187"/>
    <n v="0.505"/>
    <n v="29"/>
    <n v="140"/>
    <n v="0.20699999999999999"/>
    <n v="3600"/>
    <n v="7047"/>
    <n v="0.51100000000000001"/>
    <n v="1719"/>
    <n v="2387"/>
    <n v="0.72"/>
    <n v="1142"/>
    <n v="2355"/>
    <n v="3497"/>
    <n v="2054"/>
    <n v="706"/>
    <n v="367"/>
    <n v="1390"/>
    <n v="2012"/>
    <n v="9006"/>
  </r>
  <r>
    <x v="41"/>
    <s v="NBA"/>
    <x v="26"/>
    <s v="SAS"/>
    <b v="1"/>
    <n v="82"/>
    <n v="19755"/>
    <x v="696"/>
    <n v="7613"/>
    <n v="0.48599999999999999"/>
    <n v="64"/>
    <n v="252"/>
    <n v="0.254"/>
    <n v="3634"/>
    <n v="7361"/>
    <n v="0.49399999999999999"/>
    <n v="1812"/>
    <n v="2335"/>
    <n v="0.77600000000000002"/>
    <n v="1253"/>
    <n v="2537"/>
    <n v="3790"/>
    <n v="2257"/>
    <n v="600"/>
    <n v="555"/>
    <n v="1293"/>
    <n v="2217"/>
    <n v="9272"/>
  </r>
  <r>
    <x v="41"/>
    <s v="NBA"/>
    <x v="39"/>
    <s v="SDC"/>
    <b v="0"/>
    <n v="82"/>
    <n v="19755"/>
    <x v="742"/>
    <n v="7101"/>
    <n v="0.5"/>
    <n v="99"/>
    <n v="338"/>
    <n v="0.29299999999999998"/>
    <n v="3453"/>
    <n v="6763"/>
    <n v="0.51100000000000001"/>
    <n v="1693"/>
    <n v="2341"/>
    <n v="0.72299999999999998"/>
    <n v="1131"/>
    <n v="2196"/>
    <n v="3327"/>
    <n v="1878"/>
    <n v="636"/>
    <n v="299"/>
    <n v="1570"/>
    <n v="2353"/>
    <n v="8896"/>
  </r>
  <r>
    <x v="41"/>
    <s v="NBA"/>
    <x v="34"/>
    <s v="SEA"/>
    <b v="1"/>
    <n v="82"/>
    <n v="19830"/>
    <x v="743"/>
    <n v="7178"/>
    <n v="0.48799999999999999"/>
    <n v="38"/>
    <n v="153"/>
    <n v="0.248"/>
    <n v="3467"/>
    <n v="7025"/>
    <n v="0.49399999999999999"/>
    <n v="1747"/>
    <n v="2362"/>
    <n v="0.74"/>
    <n v="1103"/>
    <n v="2544"/>
    <n v="3647"/>
    <n v="2103"/>
    <n v="691"/>
    <n v="460"/>
    <n v="1351"/>
    <n v="2057"/>
    <n v="8795"/>
  </r>
  <r>
    <x v="41"/>
    <s v="NBA"/>
    <x v="28"/>
    <s v="UTA"/>
    <b v="0"/>
    <n v="82"/>
    <n v="19780"/>
    <x v="744"/>
    <n v="7446"/>
    <n v="0.49399999999999999"/>
    <n v="22"/>
    <n v="97"/>
    <n v="0.22700000000000001"/>
    <n v="3657"/>
    <n v="7349"/>
    <n v="0.498"/>
    <n v="1714"/>
    <n v="2282"/>
    <n v="0.751"/>
    <n v="1147"/>
    <n v="2362"/>
    <n v="3509"/>
    <n v="1895"/>
    <n v="700"/>
    <n v="357"/>
    <n v="1435"/>
    <n v="2196"/>
    <n v="9094"/>
  </r>
  <r>
    <x v="41"/>
    <s v="NBA"/>
    <x v="37"/>
    <s v="WSB"/>
    <b v="1"/>
    <n v="82"/>
    <n v="19830"/>
    <x v="745"/>
    <n v="7168"/>
    <n v="0.47399999999999998"/>
    <n v="59"/>
    <n v="236"/>
    <n v="0.25"/>
    <n v="3341"/>
    <n v="6932"/>
    <n v="0.48199999999999998"/>
    <n v="1626"/>
    <n v="2105"/>
    <n v="0.77200000000000002"/>
    <n v="1047"/>
    <n v="2583"/>
    <n v="3630"/>
    <n v="1983"/>
    <n v="643"/>
    <n v="397"/>
    <n v="1390"/>
    <n v="2072"/>
    <n v="8485"/>
  </r>
  <r>
    <x v="41"/>
    <s v="NBA"/>
    <x v="30"/>
    <s v="NA"/>
    <b v="0"/>
    <n v="82"/>
    <n v="19813"/>
    <x v="746"/>
    <n v="7236"/>
    <n v="0.49099999999999999"/>
    <n v="49"/>
    <n v="187"/>
    <n v="0.26200000000000001"/>
    <n v="3504"/>
    <n v="7048"/>
    <n v="0.497"/>
    <n v="1747"/>
    <n v="2343"/>
    <n v="0.746"/>
    <n v="1176"/>
    <n v="2389"/>
    <n v="3565"/>
    <n v="2063"/>
    <n v="700"/>
    <n v="440"/>
    <n v="1454"/>
    <n v="2146"/>
    <n v="8903"/>
  </r>
  <r>
    <x v="42"/>
    <s v="NBA"/>
    <x v="0"/>
    <s v="ATL"/>
    <b v="0"/>
    <n v="82"/>
    <n v="19930"/>
    <x v="557"/>
    <n v="6866"/>
    <n v="0.47899999999999998"/>
    <n v="10"/>
    <n v="82"/>
    <n v="0.122"/>
    <n v="3281"/>
    <n v="6784"/>
    <n v="0.48399999999999999"/>
    <n v="2012"/>
    <n v="2590"/>
    <n v="0.77700000000000002"/>
    <n v="1201"/>
    <n v="2224"/>
    <n v="3425"/>
    <n v="1846"/>
    <n v="749"/>
    <n v="469"/>
    <n v="1605"/>
    <n v="2276"/>
    <n v="8604"/>
  </r>
  <r>
    <x v="42"/>
    <s v="NBA"/>
    <x v="1"/>
    <s v="BOS"/>
    <b v="1"/>
    <n v="82"/>
    <n v="19780"/>
    <x v="50"/>
    <n v="7099"/>
    <n v="0.504"/>
    <n v="65"/>
    <n v="241"/>
    <n v="0.27"/>
    <n v="3516"/>
    <n v="6858"/>
    <n v="0.51300000000000001"/>
    <n v="1781"/>
    <n v="2369"/>
    <n v="0.752"/>
    <n v="1155"/>
    <n v="2424"/>
    <n v="3579"/>
    <n v="2202"/>
    <n v="683"/>
    <n v="594"/>
    <n v="1577"/>
    <n v="1990"/>
    <n v="9008"/>
  </r>
  <r>
    <x v="42"/>
    <s v="NBA"/>
    <x v="3"/>
    <s v="CHI"/>
    <b v="1"/>
    <n v="82"/>
    <n v="19780"/>
    <x v="619"/>
    <n v="6903"/>
    <n v="0.501"/>
    <n v="38"/>
    <n v="179"/>
    <n v="0.21199999999999999"/>
    <n v="3419"/>
    <n v="6724"/>
    <n v="0.50800000000000001"/>
    <n v="1985"/>
    <n v="2563"/>
    <n v="0.77400000000000002"/>
    <n v="1227"/>
    <n v="2475"/>
    <n v="3702"/>
    <n v="1925"/>
    <n v="729"/>
    <n v="514"/>
    <n v="1672"/>
    <n v="2058"/>
    <n v="8937"/>
  </r>
  <r>
    <x v="42"/>
    <s v="NBA"/>
    <x v="5"/>
    <s v="CLE"/>
    <b v="0"/>
    <n v="82"/>
    <n v="19780"/>
    <x v="747"/>
    <n v="7609"/>
    <n v="0.46700000000000003"/>
    <n v="72"/>
    <n v="249"/>
    <n v="0.28899999999999998"/>
    <n v="3484"/>
    <n v="7360"/>
    <n v="0.47299999999999998"/>
    <n v="1486"/>
    <n v="1909"/>
    <n v="0.77800000000000002"/>
    <n v="1258"/>
    <n v="2243"/>
    <n v="3501"/>
    <n v="2007"/>
    <n v="632"/>
    <n v="322"/>
    <n v="1396"/>
    <n v="1995"/>
    <n v="8670"/>
  </r>
  <r>
    <x v="42"/>
    <s v="NBA"/>
    <x v="6"/>
    <s v="DAL"/>
    <b v="0"/>
    <n v="82"/>
    <n v="19780"/>
    <x v="748"/>
    <n v="6928"/>
    <n v="0.46200000000000002"/>
    <n v="46"/>
    <n v="165"/>
    <n v="0.27900000000000003"/>
    <n v="3158"/>
    <n v="6763"/>
    <n v="0.46700000000000003"/>
    <n v="1868"/>
    <n v="2487"/>
    <n v="0.751"/>
    <n v="1109"/>
    <n v="2177"/>
    <n v="3286"/>
    <n v="1984"/>
    <n v="561"/>
    <n v="214"/>
    <n v="1439"/>
    <n v="2008"/>
    <n v="8322"/>
  </r>
  <r>
    <x v="42"/>
    <s v="NBA"/>
    <x v="7"/>
    <s v="DEN"/>
    <b v="0"/>
    <n v="82"/>
    <n v="19955"/>
    <x v="749"/>
    <n v="7960"/>
    <n v="0.47499999999999998"/>
    <n v="30"/>
    <n v="145"/>
    <n v="0.20699999999999999"/>
    <n v="3754"/>
    <n v="7815"/>
    <n v="0.48"/>
    <n v="2388"/>
    <n v="3051"/>
    <n v="0.78300000000000003"/>
    <n v="1325"/>
    <n v="2497"/>
    <n v="3822"/>
    <n v="2030"/>
    <n v="720"/>
    <n v="380"/>
    <n v="1444"/>
    <n v="2108"/>
    <n v="9986"/>
  </r>
  <r>
    <x v="42"/>
    <s v="NBA"/>
    <x v="8"/>
    <s v="DET"/>
    <b v="0"/>
    <n v="82"/>
    <n v="19755"/>
    <x v="240"/>
    <n v="6986"/>
    <n v="0.46300000000000002"/>
    <n v="13"/>
    <n v="84"/>
    <n v="0.155"/>
    <n v="3223"/>
    <n v="6902"/>
    <n v="0.46700000000000003"/>
    <n v="1689"/>
    <n v="2330"/>
    <n v="0.72499999999999998"/>
    <n v="1201"/>
    <n v="2111"/>
    <n v="3312"/>
    <n v="1819"/>
    <n v="884"/>
    <n v="492"/>
    <n v="1759"/>
    <n v="2125"/>
    <n v="8174"/>
  </r>
  <r>
    <x v="42"/>
    <s v="NBA"/>
    <x v="9"/>
    <s v="GSW"/>
    <b v="0"/>
    <n v="82"/>
    <n v="19730"/>
    <x v="686"/>
    <n v="7284"/>
    <n v="0.48899999999999999"/>
    <n v="60"/>
    <n v="210"/>
    <n v="0.28599999999999998"/>
    <n v="3500"/>
    <n v="7074"/>
    <n v="0.495"/>
    <n v="1826"/>
    <n v="2513"/>
    <n v="0.72699999999999998"/>
    <n v="1403"/>
    <n v="2366"/>
    <n v="3769"/>
    <n v="2026"/>
    <n v="611"/>
    <n v="301"/>
    <n v="1547"/>
    <n v="2158"/>
    <n v="9006"/>
  </r>
  <r>
    <x v="42"/>
    <s v="NBA"/>
    <x v="10"/>
    <s v="HOU"/>
    <b v="1"/>
    <n v="82"/>
    <n v="19805"/>
    <x v="24"/>
    <n v="7335"/>
    <n v="0.48699999999999999"/>
    <n v="21"/>
    <n v="118"/>
    <n v="0.17799999999999999"/>
    <n v="3552"/>
    <n v="7217"/>
    <n v="0.49199999999999999"/>
    <n v="1711"/>
    <n v="2223"/>
    <n v="0.77"/>
    <n v="1216"/>
    <n v="2347"/>
    <n v="3563"/>
    <n v="2099"/>
    <n v="705"/>
    <n v="390"/>
    <n v="1451"/>
    <n v="1901"/>
    <n v="8878"/>
  </r>
  <r>
    <x v="42"/>
    <s v="NBA"/>
    <x v="11"/>
    <s v="IND"/>
    <b v="1"/>
    <n v="82"/>
    <n v="19730"/>
    <x v="128"/>
    <n v="7245"/>
    <n v="0.48199999999999998"/>
    <n v="30"/>
    <n v="169"/>
    <n v="0.17799999999999999"/>
    <n v="3461"/>
    <n v="7076"/>
    <n v="0.48899999999999999"/>
    <n v="1815"/>
    <n v="2540"/>
    <n v="0.71499999999999997"/>
    <n v="1325"/>
    <n v="2267"/>
    <n v="3592"/>
    <n v="2091"/>
    <n v="833"/>
    <n v="484"/>
    <n v="1491"/>
    <n v="2006"/>
    <n v="8827"/>
  </r>
  <r>
    <x v="42"/>
    <s v="NBA"/>
    <x v="38"/>
    <s v="KCK"/>
    <b v="1"/>
    <n v="82"/>
    <n v="19830"/>
    <x v="621"/>
    <n v="7151"/>
    <n v="0.5"/>
    <n v="49"/>
    <n v="168"/>
    <n v="0.29199999999999998"/>
    <n v="3523"/>
    <n v="6983"/>
    <n v="0.505"/>
    <n v="1576"/>
    <n v="2206"/>
    <n v="0.71399999999999997"/>
    <n v="1037"/>
    <n v="2450"/>
    <n v="3487"/>
    <n v="2271"/>
    <n v="719"/>
    <n v="385"/>
    <n v="1448"/>
    <n v="2092"/>
    <n v="8769"/>
  </r>
  <r>
    <x v="42"/>
    <s v="NBA"/>
    <x v="13"/>
    <s v="LAL"/>
    <b v="1"/>
    <n v="82"/>
    <n v="19805"/>
    <x v="750"/>
    <n v="7382"/>
    <n v="0.51200000000000001"/>
    <n v="17"/>
    <n v="94"/>
    <n v="0.18099999999999999"/>
    <n v="3763"/>
    <n v="7288"/>
    <n v="0.51600000000000001"/>
    <n v="1540"/>
    <n v="2113"/>
    <n v="0.72899999999999998"/>
    <n v="1165"/>
    <n v="2491"/>
    <n v="3656"/>
    <n v="2363"/>
    <n v="808"/>
    <n v="551"/>
    <n v="1557"/>
    <n v="1955"/>
    <n v="9117"/>
  </r>
  <r>
    <x v="42"/>
    <s v="NBA"/>
    <x v="16"/>
    <s v="MIL"/>
    <b v="1"/>
    <n v="82"/>
    <n v="19755"/>
    <x v="751"/>
    <n v="7472"/>
    <n v="0.498"/>
    <n v="30"/>
    <n v="131"/>
    <n v="0.22900000000000001"/>
    <n v="3692"/>
    <n v="7341"/>
    <n v="0.503"/>
    <n v="1802"/>
    <n v="2340"/>
    <n v="0.77"/>
    <n v="1261"/>
    <n v="2408"/>
    <n v="3669"/>
    <n v="2319"/>
    <n v="862"/>
    <n v="530"/>
    <n v="1581"/>
    <n v="2198"/>
    <n v="9276"/>
  </r>
  <r>
    <x v="42"/>
    <s v="NBA"/>
    <x v="33"/>
    <s v="NJN"/>
    <b v="0"/>
    <n v="82"/>
    <n v="19805"/>
    <x v="752"/>
    <n v="7314"/>
    <n v="0.47499999999999998"/>
    <n v="34"/>
    <n v="138"/>
    <n v="0.246"/>
    <n v="3443"/>
    <n v="7176"/>
    <n v="0.48"/>
    <n v="1780"/>
    <n v="2371"/>
    <n v="0.751"/>
    <n v="1092"/>
    <n v="2374"/>
    <n v="3466"/>
    <n v="2068"/>
    <n v="750"/>
    <n v="458"/>
    <n v="1664"/>
    <n v="2204"/>
    <n v="8768"/>
  </r>
  <r>
    <x v="42"/>
    <s v="NBA"/>
    <x v="19"/>
    <s v="NYK"/>
    <b v="1"/>
    <n v="82"/>
    <n v="19830"/>
    <x v="743"/>
    <n v="7255"/>
    <n v="0.48299999999999998"/>
    <n v="56"/>
    <n v="236"/>
    <n v="0.23699999999999999"/>
    <n v="3449"/>
    <n v="7019"/>
    <n v="0.49099999999999999"/>
    <n v="1783"/>
    <n v="2386"/>
    <n v="0.747"/>
    <n v="1137"/>
    <n v="2205"/>
    <n v="3342"/>
    <n v="1976"/>
    <n v="861"/>
    <n v="314"/>
    <n v="1461"/>
    <n v="1917"/>
    <n v="8849"/>
  </r>
  <r>
    <x v="42"/>
    <s v="NBA"/>
    <x v="22"/>
    <s v="PHI"/>
    <b v="1"/>
    <n v="82"/>
    <n v="19855"/>
    <x v="753"/>
    <n v="7073"/>
    <n v="0.51400000000000001"/>
    <n v="19"/>
    <n v="84"/>
    <n v="0.22600000000000001"/>
    <n v="3617"/>
    <n v="6989"/>
    <n v="0.51800000000000002"/>
    <n v="1865"/>
    <n v="2427"/>
    <n v="0.76800000000000002"/>
    <n v="1091"/>
    <n v="2618"/>
    <n v="3709"/>
    <n v="2369"/>
    <n v="857"/>
    <n v="591"/>
    <n v="1702"/>
    <n v="2061"/>
    <n v="9156"/>
  </r>
  <r>
    <x v="42"/>
    <s v="NBA"/>
    <x v="23"/>
    <s v="PHO"/>
    <b v="1"/>
    <n v="82"/>
    <n v="19755"/>
    <x v="754"/>
    <n v="7326"/>
    <n v="0.49"/>
    <n v="35"/>
    <n v="161"/>
    <n v="0.217"/>
    <n v="3552"/>
    <n v="7165"/>
    <n v="0.496"/>
    <n v="1810"/>
    <n v="2430"/>
    <n v="0.745"/>
    <n v="1234"/>
    <n v="2490"/>
    <n v="3724"/>
    <n v="2205"/>
    <n v="876"/>
    <n v="416"/>
    <n v="1733"/>
    <n v="1996"/>
    <n v="9019"/>
  </r>
  <r>
    <x v="42"/>
    <s v="NBA"/>
    <x v="24"/>
    <s v="POR"/>
    <b v="1"/>
    <n v="82"/>
    <n v="19855"/>
    <x v="755"/>
    <n v="7535"/>
    <n v="0.496"/>
    <n v="25"/>
    <n v="148"/>
    <n v="0.16900000000000001"/>
    <n v="3716"/>
    <n v="7387"/>
    <n v="0.503"/>
    <n v="1573"/>
    <n v="2191"/>
    <n v="0.71799999999999997"/>
    <n v="1243"/>
    <n v="2388"/>
    <n v="3631"/>
    <n v="2244"/>
    <n v="769"/>
    <n v="480"/>
    <n v="1518"/>
    <n v="2034"/>
    <n v="9080"/>
  </r>
  <r>
    <x v="42"/>
    <s v="NBA"/>
    <x v="26"/>
    <s v="SAS"/>
    <b v="1"/>
    <n v="82"/>
    <n v="19805"/>
    <x v="41"/>
    <n v="7276"/>
    <n v="0.49099999999999999"/>
    <n v="15"/>
    <n v="85"/>
    <n v="0.17599999999999999"/>
    <n v="3556"/>
    <n v="7191"/>
    <n v="0.495"/>
    <n v="2052"/>
    <n v="2668"/>
    <n v="0.76900000000000002"/>
    <n v="1304"/>
    <n v="2582"/>
    <n v="3886"/>
    <n v="2048"/>
    <n v="685"/>
    <n v="643"/>
    <n v="1533"/>
    <n v="2114"/>
    <n v="9209"/>
  </r>
  <r>
    <x v="42"/>
    <s v="NBA"/>
    <x v="39"/>
    <s v="SDC"/>
    <b v="0"/>
    <n v="82"/>
    <n v="19730"/>
    <x v="752"/>
    <n v="7283"/>
    <n v="0.47699999999999998"/>
    <n v="132"/>
    <n v="407"/>
    <n v="0.32400000000000001"/>
    <n v="3345"/>
    <n v="6876"/>
    <n v="0.48599999999999999"/>
    <n v="1651"/>
    <n v="2246"/>
    <n v="0.73499999999999999"/>
    <n v="1169"/>
    <n v="2144"/>
    <n v="3313"/>
    <n v="2098"/>
    <n v="764"/>
    <n v="292"/>
    <n v="1407"/>
    <n v="2078"/>
    <n v="8737"/>
  </r>
  <r>
    <x v="42"/>
    <s v="NBA"/>
    <x v="34"/>
    <s v="SEA"/>
    <b v="0"/>
    <n v="82"/>
    <n v="19780"/>
    <x v="556"/>
    <n v="7145"/>
    <n v="0.46800000000000003"/>
    <n v="32"/>
    <n v="117"/>
    <n v="0.27400000000000002"/>
    <n v="3311"/>
    <n v="7028"/>
    <n v="0.47099999999999997"/>
    <n v="1813"/>
    <n v="2376"/>
    <n v="0.76300000000000001"/>
    <n v="1167"/>
    <n v="2434"/>
    <n v="3601"/>
    <n v="1945"/>
    <n v="628"/>
    <n v="438"/>
    <n v="1524"/>
    <n v="1986"/>
    <n v="8531"/>
  </r>
  <r>
    <x v="42"/>
    <s v="NBA"/>
    <x v="28"/>
    <s v="UTA"/>
    <b v="0"/>
    <n v="82"/>
    <n v="19730"/>
    <x v="54"/>
    <n v="6825"/>
    <n v="0.48799999999999999"/>
    <n v="42"/>
    <n v="163"/>
    <n v="0.25800000000000001"/>
    <n v="3290"/>
    <n v="6662"/>
    <n v="0.49399999999999999"/>
    <n v="1595"/>
    <n v="2080"/>
    <n v="0.76700000000000002"/>
    <n v="962"/>
    <n v="2325"/>
    <n v="3287"/>
    <n v="1948"/>
    <n v="637"/>
    <n v="386"/>
    <n v="1423"/>
    <n v="2110"/>
    <n v="8301"/>
  </r>
  <r>
    <x v="42"/>
    <s v="NBA"/>
    <x v="37"/>
    <s v="WSB"/>
    <b v="0"/>
    <n v="82"/>
    <n v="19780"/>
    <x v="756"/>
    <n v="7517"/>
    <n v="0.47199999999999998"/>
    <n v="65"/>
    <n v="241"/>
    <n v="0.27"/>
    <n v="3484"/>
    <n v="7276"/>
    <n v="0.47899999999999998"/>
    <n v="1499"/>
    <n v="2072"/>
    <n v="0.72299999999999998"/>
    <n v="1155"/>
    <n v="2533"/>
    <n v="3688"/>
    <n v="2151"/>
    <n v="641"/>
    <n v="392"/>
    <n v="1422"/>
    <n v="1895"/>
    <n v="8662"/>
  </r>
  <r>
    <x v="42"/>
    <s v="NBA"/>
    <x v="30"/>
    <s v="NA"/>
    <b v="0"/>
    <n v="82"/>
    <n v="19797"/>
    <x v="740"/>
    <n v="7251"/>
    <n v="0.48599999999999999"/>
    <n v="41"/>
    <n v="166"/>
    <n v="0.245"/>
    <n v="3482"/>
    <n v="7085"/>
    <n v="0.49099999999999999"/>
    <n v="1778"/>
    <n v="2369"/>
    <n v="0.751"/>
    <n v="1193"/>
    <n v="2373"/>
    <n v="3566"/>
    <n v="2088"/>
    <n v="738"/>
    <n v="436"/>
    <n v="1537"/>
    <n v="2055"/>
    <n v="8865"/>
  </r>
  <r>
    <x v="43"/>
    <s v="NBA"/>
    <x v="0"/>
    <s v="ATL"/>
    <b v="1"/>
    <n v="82"/>
    <n v="19780"/>
    <x v="367"/>
    <n v="7027"/>
    <n v="0.46400000000000002"/>
    <n v="13"/>
    <n v="75"/>
    <n v="0.17299999999999999"/>
    <n v="3248"/>
    <n v="6952"/>
    <n v="0.46700000000000003"/>
    <n v="2038"/>
    <n v="2645"/>
    <n v="0.77100000000000002"/>
    <n v="1369"/>
    <n v="2406"/>
    <n v="3775"/>
    <n v="1913"/>
    <n v="782"/>
    <n v="539"/>
    <n v="1495"/>
    <n v="2293"/>
    <n v="8573"/>
  </r>
  <r>
    <x v="43"/>
    <s v="NBA"/>
    <x v="1"/>
    <s v="BOS"/>
    <b v="1"/>
    <n v="82"/>
    <n v="19880"/>
    <x v="757"/>
    <n v="7387"/>
    <n v="0.49"/>
    <n v="162"/>
    <n v="422"/>
    <n v="0.38400000000000001"/>
    <n v="3455"/>
    <n v="6965"/>
    <n v="0.496"/>
    <n v="1907"/>
    <n v="2449"/>
    <n v="0.77900000000000003"/>
    <n v="1227"/>
    <n v="2457"/>
    <n v="3684"/>
    <n v="2198"/>
    <n v="809"/>
    <n v="308"/>
    <n v="1539"/>
    <n v="1974"/>
    <n v="9303"/>
  </r>
  <r>
    <x v="43"/>
    <s v="NBA"/>
    <x v="3"/>
    <s v="CHI"/>
    <b v="0"/>
    <n v="82"/>
    <n v="19905"/>
    <x v="637"/>
    <n v="6943"/>
    <n v="0.48399999999999999"/>
    <n v="70"/>
    <n v="275"/>
    <n v="0.255"/>
    <n v="3292"/>
    <n v="6668"/>
    <n v="0.49399999999999999"/>
    <n v="2019"/>
    <n v="2592"/>
    <n v="0.77900000000000003"/>
    <n v="1115"/>
    <n v="2465"/>
    <n v="3580"/>
    <n v="2152"/>
    <n v="704"/>
    <n v="392"/>
    <n v="1684"/>
    <n v="2146"/>
    <n v="8813"/>
  </r>
  <r>
    <x v="43"/>
    <s v="NBA"/>
    <x v="5"/>
    <s v="CLE"/>
    <b v="0"/>
    <n v="82"/>
    <n v="19930"/>
    <x v="758"/>
    <n v="8041"/>
    <n v="0.47399999999999998"/>
    <n v="36"/>
    <n v="187"/>
    <n v="0.193"/>
    <n v="3775"/>
    <n v="7854"/>
    <n v="0.48099999999999998"/>
    <n v="1702"/>
    <n v="2205"/>
    <n v="0.77200000000000002"/>
    <n v="1307"/>
    <n v="2381"/>
    <n v="3688"/>
    <n v="2108"/>
    <n v="764"/>
    <n v="342"/>
    <n v="1370"/>
    <n v="1934"/>
    <n v="9360"/>
  </r>
  <r>
    <x v="43"/>
    <s v="NBA"/>
    <x v="7"/>
    <s v="DEN"/>
    <b v="0"/>
    <n v="82"/>
    <n v="19830"/>
    <x v="759"/>
    <n v="7470"/>
    <n v="0.46300000000000002"/>
    <n v="83"/>
    <n v="255"/>
    <n v="0.32500000000000001"/>
    <n v="3379"/>
    <n v="7215"/>
    <n v="0.46800000000000003"/>
    <n v="1871"/>
    <n v="2539"/>
    <n v="0.73699999999999999"/>
    <n v="1311"/>
    <n v="2524"/>
    <n v="3835"/>
    <n v="2079"/>
    <n v="746"/>
    <n v="404"/>
    <n v="1533"/>
    <n v="1917"/>
    <n v="8878"/>
  </r>
  <r>
    <x v="43"/>
    <s v="NBA"/>
    <x v="8"/>
    <s v="DET"/>
    <b v="0"/>
    <n v="82"/>
    <n v="19780"/>
    <x v="579"/>
    <n v="7596"/>
    <n v="0.48"/>
    <n v="57"/>
    <n v="219"/>
    <n v="0.26"/>
    <n v="3586"/>
    <n v="7377"/>
    <n v="0.48599999999999999"/>
    <n v="1590"/>
    <n v="2149"/>
    <n v="0.74"/>
    <n v="1226"/>
    <n v="2415"/>
    <n v="3641"/>
    <n v="1950"/>
    <n v="783"/>
    <n v="562"/>
    <n v="1742"/>
    <n v="2069"/>
    <n v="8933"/>
  </r>
  <r>
    <x v="43"/>
    <s v="NBA"/>
    <x v="9"/>
    <s v="GSW"/>
    <b v="0"/>
    <n v="82"/>
    <n v="19880"/>
    <x v="691"/>
    <n v="7318"/>
    <n v="0.48199999999999998"/>
    <n v="27"/>
    <n v="121"/>
    <n v="0.223"/>
    <n v="3500"/>
    <n v="7197"/>
    <n v="0.48599999999999999"/>
    <n v="1412"/>
    <n v="1914"/>
    <n v="0.73799999999999999"/>
    <n v="1155"/>
    <n v="2437"/>
    <n v="3592"/>
    <n v="2028"/>
    <n v="779"/>
    <n v="339"/>
    <n v="1492"/>
    <n v="2082"/>
    <n v="8493"/>
  </r>
  <r>
    <x v="43"/>
    <s v="NBA"/>
    <x v="10"/>
    <s v="HOU"/>
    <b v="1"/>
    <n v="82"/>
    <n v="19930"/>
    <x v="643"/>
    <n v="7496"/>
    <n v="0.48"/>
    <n v="104"/>
    <n v="379"/>
    <n v="0.27400000000000002"/>
    <n v="3495"/>
    <n v="7117"/>
    <n v="0.49099999999999999"/>
    <n v="1782"/>
    <n v="2326"/>
    <n v="0.76600000000000001"/>
    <n v="1394"/>
    <n v="2217"/>
    <n v="3611"/>
    <n v="2149"/>
    <n v="782"/>
    <n v="373"/>
    <n v="1565"/>
    <n v="1927"/>
    <n v="9084"/>
  </r>
  <r>
    <x v="43"/>
    <s v="NBA"/>
    <x v="11"/>
    <s v="IND"/>
    <b v="0"/>
    <n v="82"/>
    <n v="19855"/>
    <x v="760"/>
    <n v="7689"/>
    <n v="0.47299999999999998"/>
    <n v="88"/>
    <n v="314"/>
    <n v="0.28000000000000003"/>
    <n v="3551"/>
    <n v="7375"/>
    <n v="0.48099999999999998"/>
    <n v="1753"/>
    <n v="2333"/>
    <n v="0.751"/>
    <n v="1398"/>
    <n v="2326"/>
    <n v="3724"/>
    <n v="2148"/>
    <n v="900"/>
    <n v="530"/>
    <n v="1517"/>
    <n v="1973"/>
    <n v="9119"/>
  </r>
  <r>
    <x v="43"/>
    <s v="NBA"/>
    <x v="38"/>
    <s v="KCK"/>
    <b v="1"/>
    <n v="82"/>
    <n v="19805"/>
    <x v="761"/>
    <n v="7489"/>
    <n v="0.47799999999999998"/>
    <n v="25"/>
    <n v="114"/>
    <n v="0.219"/>
    <n v="3557"/>
    <n v="7375"/>
    <n v="0.48199999999999998"/>
    <n v="1671"/>
    <n v="2250"/>
    <n v="0.74299999999999999"/>
    <n v="1187"/>
    <n v="2429"/>
    <n v="3616"/>
    <n v="2123"/>
    <n v="863"/>
    <n v="356"/>
    <n v="1439"/>
    <n v="2135"/>
    <n v="8860"/>
  </r>
  <r>
    <x v="43"/>
    <s v="NBA"/>
    <x v="13"/>
    <s v="LAL"/>
    <b v="1"/>
    <n v="82"/>
    <n v="19880"/>
    <x v="762"/>
    <n v="7368"/>
    <n v="0.52900000000000003"/>
    <n v="20"/>
    <n v="100"/>
    <n v="0.2"/>
    <n v="3878"/>
    <n v="7268"/>
    <n v="0.53400000000000003"/>
    <n v="1622"/>
    <n v="2092"/>
    <n v="0.77500000000000002"/>
    <n v="1085"/>
    <n v="2653"/>
    <n v="3738"/>
    <n v="2413"/>
    <n v="774"/>
    <n v="546"/>
    <n v="1639"/>
    <n v="1784"/>
    <n v="9438"/>
  </r>
  <r>
    <x v="43"/>
    <s v="NBA"/>
    <x v="16"/>
    <s v="MIL"/>
    <b v="1"/>
    <n v="82"/>
    <n v="19805"/>
    <x v="763"/>
    <n v="7553"/>
    <n v="0.48799999999999999"/>
    <n v="50"/>
    <n v="155"/>
    <n v="0.32300000000000001"/>
    <n v="3635"/>
    <n v="7398"/>
    <n v="0.49099999999999999"/>
    <n v="1605"/>
    <n v="2102"/>
    <n v="0.76400000000000001"/>
    <n v="1245"/>
    <n v="2396"/>
    <n v="3641"/>
    <n v="2277"/>
    <n v="778"/>
    <n v="510"/>
    <n v="1496"/>
    <n v="1937"/>
    <n v="9025"/>
  </r>
  <r>
    <x v="43"/>
    <s v="NBA"/>
    <x v="33"/>
    <s v="NJN"/>
    <b v="0"/>
    <n v="82"/>
    <n v="19805"/>
    <x v="27"/>
    <n v="7504"/>
    <n v="0.46100000000000002"/>
    <n v="85"/>
    <n v="298"/>
    <n v="0.28499999999999998"/>
    <n v="3371"/>
    <n v="7206"/>
    <n v="0.46800000000000003"/>
    <n v="1882"/>
    <n v="2406"/>
    <n v="0.78200000000000003"/>
    <n v="1229"/>
    <n v="2535"/>
    <n v="3764"/>
    <n v="2094"/>
    <n v="869"/>
    <n v="581"/>
    <n v="1702"/>
    <n v="2181"/>
    <n v="8879"/>
  </r>
  <r>
    <x v="43"/>
    <s v="NBA"/>
    <x v="19"/>
    <s v="NYK"/>
    <b v="0"/>
    <n v="82"/>
    <n v="19780"/>
    <x v="764"/>
    <n v="7672"/>
    <n v="0.496"/>
    <n v="42"/>
    <n v="191"/>
    <n v="0.22"/>
    <n v="3760"/>
    <n v="7481"/>
    <n v="0.503"/>
    <n v="1698"/>
    <n v="2274"/>
    <n v="0.747"/>
    <n v="1236"/>
    <n v="2303"/>
    <n v="3539"/>
    <n v="2265"/>
    <n v="881"/>
    <n v="457"/>
    <n v="1613"/>
    <n v="2168"/>
    <n v="9344"/>
  </r>
  <r>
    <x v="43"/>
    <s v="NBA"/>
    <x v="22"/>
    <s v="PHI"/>
    <b v="1"/>
    <n v="82"/>
    <n v="19855"/>
    <x v="740"/>
    <n v="7156"/>
    <n v="0.49199999999999999"/>
    <n v="27"/>
    <n v="125"/>
    <n v="0.216"/>
    <n v="3496"/>
    <n v="7031"/>
    <n v="0.497"/>
    <n v="1876"/>
    <n v="2431"/>
    <n v="0.77200000000000002"/>
    <n v="1187"/>
    <n v="2635"/>
    <n v="3822"/>
    <n v="2226"/>
    <n v="792"/>
    <n v="652"/>
    <n v="1708"/>
    <n v="1860"/>
    <n v="8949"/>
  </r>
  <r>
    <x v="43"/>
    <s v="NBA"/>
    <x v="23"/>
    <s v="PHO"/>
    <b v="1"/>
    <n v="82"/>
    <n v="19755"/>
    <x v="765"/>
    <n v="7235"/>
    <n v="0.49299999999999999"/>
    <n v="68"/>
    <n v="280"/>
    <n v="0.24299999999999999"/>
    <n v="3502"/>
    <n v="6955"/>
    <n v="0.504"/>
    <n v="1906"/>
    <n v="2466"/>
    <n v="0.77300000000000002"/>
    <n v="1071"/>
    <n v="2458"/>
    <n v="3529"/>
    <n v="2283"/>
    <n v="908"/>
    <n v="344"/>
    <n v="1629"/>
    <n v="1853"/>
    <n v="9114"/>
  </r>
  <r>
    <x v="43"/>
    <s v="NBA"/>
    <x v="24"/>
    <s v="POR"/>
    <b v="1"/>
    <n v="82"/>
    <n v="19780"/>
    <x v="5"/>
    <n v="7167"/>
    <n v="0.47599999999999998"/>
    <n v="26"/>
    <n v="132"/>
    <n v="0.19700000000000001"/>
    <n v="3382"/>
    <n v="7035"/>
    <n v="0.48099999999999998"/>
    <n v="1560"/>
    <n v="2100"/>
    <n v="0.74299999999999999"/>
    <n v="1295"/>
    <n v="2408"/>
    <n v="3703"/>
    <n v="1898"/>
    <n v="708"/>
    <n v="472"/>
    <n v="1552"/>
    <n v="1956"/>
    <n v="8402"/>
  </r>
  <r>
    <x v="43"/>
    <s v="NBA"/>
    <x v="26"/>
    <s v="SAS"/>
    <b v="1"/>
    <n v="82"/>
    <n v="19755"/>
    <x v="766"/>
    <n v="7738"/>
    <n v="0.498"/>
    <n v="52"/>
    <n v="206"/>
    <n v="0.252"/>
    <n v="3804"/>
    <n v="7532"/>
    <n v="0.505"/>
    <n v="2024"/>
    <n v="2528"/>
    <n v="0.80100000000000005"/>
    <n v="1153"/>
    <n v="2515"/>
    <n v="3668"/>
    <n v="2326"/>
    <n v="771"/>
    <n v="333"/>
    <n v="1589"/>
    <n v="2103"/>
    <n v="9788"/>
  </r>
  <r>
    <x v="43"/>
    <s v="NBA"/>
    <x v="39"/>
    <s v="SDC"/>
    <b v="0"/>
    <n v="82"/>
    <n v="19755"/>
    <x v="767"/>
    <n v="7494"/>
    <n v="0.47"/>
    <n v="177"/>
    <n v="543"/>
    <n v="0.32600000000000001"/>
    <n v="3347"/>
    <n v="6951"/>
    <n v="0.48199999999999998"/>
    <n v="1595"/>
    <n v="2167"/>
    <n v="0.73599999999999999"/>
    <n v="1294"/>
    <n v="2308"/>
    <n v="3602"/>
    <n v="1688"/>
    <n v="664"/>
    <n v="288"/>
    <n v="1443"/>
    <n v="1896"/>
    <n v="8820"/>
  </r>
  <r>
    <x v="43"/>
    <s v="NBA"/>
    <x v="34"/>
    <s v="SEA"/>
    <b v="1"/>
    <n v="82"/>
    <n v="19830"/>
    <x v="746"/>
    <n v="7565"/>
    <n v="0.47"/>
    <n v="59"/>
    <n v="189"/>
    <n v="0.312"/>
    <n v="3495"/>
    <n v="7376"/>
    <n v="0.47399999999999998"/>
    <n v="1730"/>
    <n v="2253"/>
    <n v="0.76800000000000002"/>
    <n v="1380"/>
    <n v="2550"/>
    <n v="3930"/>
    <n v="2043"/>
    <n v="750"/>
    <n v="428"/>
    <n v="1496"/>
    <n v="1865"/>
    <n v="8897"/>
  </r>
  <r>
    <x v="43"/>
    <s v="NBA"/>
    <x v="28"/>
    <s v="UTA"/>
    <b v="0"/>
    <n v="82"/>
    <n v="19805"/>
    <x v="551"/>
    <n v="6817"/>
    <n v="0.496"/>
    <n v="59"/>
    <n v="185"/>
    <n v="0.31900000000000001"/>
    <n v="3323"/>
    <n v="6632"/>
    <n v="0.501"/>
    <n v="1571"/>
    <n v="1943"/>
    <n v="0.80900000000000005"/>
    <n v="967"/>
    <n v="2359"/>
    <n v="3326"/>
    <n v="2005"/>
    <n v="656"/>
    <n v="362"/>
    <n v="1543"/>
    <n v="2006"/>
    <n v="8394"/>
  </r>
  <r>
    <x v="43"/>
    <s v="NBA"/>
    <x v="37"/>
    <s v="WSB"/>
    <b v="1"/>
    <n v="82"/>
    <n v="19880"/>
    <x v="7"/>
    <n v="7796"/>
    <n v="0.45800000000000002"/>
    <n v="73"/>
    <n v="238"/>
    <n v="0.307"/>
    <n v="3501"/>
    <n v="7558"/>
    <n v="0.46300000000000002"/>
    <n v="1552"/>
    <n v="2048"/>
    <n v="0.75800000000000001"/>
    <n v="1334"/>
    <n v="2723"/>
    <n v="4057"/>
    <n v="2201"/>
    <n v="530"/>
    <n v="443"/>
    <n v="1380"/>
    <n v="1893"/>
    <n v="8773"/>
  </r>
  <r>
    <x v="43"/>
    <s v="NBA"/>
    <x v="30"/>
    <s v="NA"/>
    <b v="0"/>
    <n v="82"/>
    <n v="19830"/>
    <x v="768"/>
    <n v="7433"/>
    <n v="0.48099999999999998"/>
    <n v="64"/>
    <n v="227"/>
    <n v="0.28000000000000003"/>
    <n v="3515"/>
    <n v="7205"/>
    <n v="0.48799999999999999"/>
    <n v="1744"/>
    <n v="2282"/>
    <n v="0.76400000000000001"/>
    <n v="1235"/>
    <n v="2450"/>
    <n v="3685"/>
    <n v="2117"/>
    <n v="772"/>
    <n v="435"/>
    <n v="1553"/>
    <n v="1998"/>
    <n v="8965"/>
  </r>
  <r>
    <x v="44"/>
    <s v="NBA"/>
    <x v="0"/>
    <s v="ATL"/>
    <b v="1"/>
    <n v="82"/>
    <n v="19855"/>
    <x v="743"/>
    <n v="7410"/>
    <n v="0.47299999999999998"/>
    <s v="NA"/>
    <s v="NA"/>
    <s v="NA"/>
    <n v="3505"/>
    <n v="7410"/>
    <n v="0.47299999999999998"/>
    <n v="1940"/>
    <n v="2534"/>
    <n v="0.76600000000000001"/>
    <n v="1381"/>
    <n v="2341"/>
    <n v="3722"/>
    <n v="1938"/>
    <n v="801"/>
    <n v="596"/>
    <n v="1523"/>
    <n v="2424"/>
    <n v="8950"/>
  </r>
  <r>
    <x v="44"/>
    <s v="NBA"/>
    <x v="1"/>
    <s v="BOS"/>
    <b v="0"/>
    <n v="82"/>
    <n v="19680"/>
    <x v="691"/>
    <n v="7347"/>
    <n v="0.48"/>
    <s v="NA"/>
    <s v="NA"/>
    <s v="NA"/>
    <n v="3527"/>
    <n v="7347"/>
    <n v="0.48"/>
    <n v="1820"/>
    <n v="2321"/>
    <n v="0.78400000000000003"/>
    <n v="1119"/>
    <n v="2396"/>
    <n v="3515"/>
    <n v="1995"/>
    <n v="710"/>
    <n v="283"/>
    <n v="1713"/>
    <n v="1977"/>
    <n v="8874"/>
  </r>
  <r>
    <x v="44"/>
    <s v="NBA"/>
    <x v="3"/>
    <s v="CHI"/>
    <b v="0"/>
    <n v="82"/>
    <n v="19780"/>
    <x v="672"/>
    <n v="7108"/>
    <n v="0.48899999999999999"/>
    <s v="NA"/>
    <s v="NA"/>
    <s v="NA"/>
    <n v="3478"/>
    <n v="7108"/>
    <n v="0.48899999999999999"/>
    <n v="1632"/>
    <n v="2184"/>
    <n v="0.747"/>
    <n v="1224"/>
    <n v="2544"/>
    <n v="3768"/>
    <n v="2169"/>
    <n v="576"/>
    <n v="324"/>
    <n v="1813"/>
    <n v="1970"/>
    <n v="8588"/>
  </r>
  <r>
    <x v="44"/>
    <s v="NBA"/>
    <x v="5"/>
    <s v="CLE"/>
    <b v="0"/>
    <n v="82"/>
    <n v="19680"/>
    <x v="747"/>
    <n v="7602"/>
    <n v="0.46800000000000003"/>
    <s v="NA"/>
    <s v="NA"/>
    <s v="NA"/>
    <n v="3556"/>
    <n v="7602"/>
    <n v="0.46800000000000003"/>
    <n v="1620"/>
    <n v="2103"/>
    <n v="0.77"/>
    <n v="1229"/>
    <n v="2256"/>
    <n v="3485"/>
    <n v="1796"/>
    <n v="688"/>
    <n v="334"/>
    <n v="1376"/>
    <n v="2027"/>
    <n v="8732"/>
  </r>
  <r>
    <x v="44"/>
    <s v="NBA"/>
    <x v="7"/>
    <s v="DEN"/>
    <b v="1"/>
    <n v="82"/>
    <n v="19705"/>
    <x v="769"/>
    <n v="7311"/>
    <n v="0.48099999999999998"/>
    <s v="NA"/>
    <s v="NA"/>
    <s v="NA"/>
    <n v="3517"/>
    <n v="7311"/>
    <n v="0.48099999999999998"/>
    <n v="2046"/>
    <n v="2841"/>
    <n v="0.72"/>
    <n v="1307"/>
    <n v="2596"/>
    <n v="3903"/>
    <n v="2166"/>
    <n v="673"/>
    <n v="416"/>
    <n v="1666"/>
    <n v="2106"/>
    <n v="9080"/>
  </r>
  <r>
    <x v="44"/>
    <s v="NBA"/>
    <x v="8"/>
    <s v="DET"/>
    <b v="0"/>
    <n v="82"/>
    <n v="19780"/>
    <x v="695"/>
    <n v="7802"/>
    <n v="0.47499999999999998"/>
    <s v="NA"/>
    <s v="NA"/>
    <s v="NA"/>
    <n v="3708"/>
    <n v="7802"/>
    <n v="0.47499999999999998"/>
    <n v="1607"/>
    <n v="2242"/>
    <n v="0.71699999999999997"/>
    <n v="1303"/>
    <n v="2380"/>
    <n v="3683"/>
    <n v="2092"/>
    <n v="847"/>
    <n v="550"/>
    <n v="1599"/>
    <n v="2141"/>
    <n v="9023"/>
  </r>
  <r>
    <x v="44"/>
    <s v="NBA"/>
    <x v="9"/>
    <s v="GSW"/>
    <b v="0"/>
    <n v="82"/>
    <n v="19780"/>
    <x v="719"/>
    <n v="7453"/>
    <n v="0.48699999999999999"/>
    <s v="NA"/>
    <s v="NA"/>
    <s v="NA"/>
    <n v="3627"/>
    <n v="7453"/>
    <n v="0.48699999999999999"/>
    <n v="1367"/>
    <n v="1872"/>
    <n v="0.73"/>
    <n v="1169"/>
    <n v="2513"/>
    <n v="3682"/>
    <n v="2064"/>
    <n v="774"/>
    <n v="420"/>
    <n v="1500"/>
    <n v="2023"/>
    <n v="8621"/>
  </r>
  <r>
    <x v="44"/>
    <s v="NBA"/>
    <x v="10"/>
    <s v="HOU"/>
    <b v="1"/>
    <n v="82"/>
    <n v="19780"/>
    <x v="770"/>
    <n v="7498"/>
    <n v="0.497"/>
    <s v="NA"/>
    <s v="NA"/>
    <s v="NA"/>
    <n v="3726"/>
    <n v="7498"/>
    <n v="0.497"/>
    <n v="1845"/>
    <n v="2330"/>
    <n v="0.79200000000000004"/>
    <n v="1256"/>
    <n v="2504"/>
    <n v="3760"/>
    <n v="2302"/>
    <n v="632"/>
    <n v="286"/>
    <n v="1510"/>
    <n v="2001"/>
    <n v="9297"/>
  </r>
  <r>
    <x v="44"/>
    <s v="NBA"/>
    <x v="11"/>
    <s v="IND"/>
    <b v="0"/>
    <n v="82"/>
    <n v="19705"/>
    <x v="667"/>
    <n v="7525"/>
    <n v="0.47499999999999998"/>
    <s v="NA"/>
    <s v="NA"/>
    <s v="NA"/>
    <n v="3575"/>
    <n v="7525"/>
    <n v="0.47499999999999998"/>
    <n v="1759"/>
    <n v="2317"/>
    <n v="0.75900000000000001"/>
    <n v="1225"/>
    <n v="2530"/>
    <n v="3755"/>
    <n v="2005"/>
    <n v="687"/>
    <n v="416"/>
    <n v="1536"/>
    <n v="2093"/>
    <n v="8909"/>
  </r>
  <r>
    <x v="44"/>
    <s v="NBA"/>
    <x v="38"/>
    <s v="KCK"/>
    <b v="1"/>
    <n v="82"/>
    <n v="19855"/>
    <x v="771"/>
    <n v="7644"/>
    <n v="0.49199999999999999"/>
    <s v="NA"/>
    <s v="NA"/>
    <s v="NA"/>
    <n v="3764"/>
    <n v="7644"/>
    <n v="0.49199999999999999"/>
    <n v="1746"/>
    <n v="2392"/>
    <n v="0.73"/>
    <n v="1191"/>
    <n v="2404"/>
    <n v="3595"/>
    <n v="2239"/>
    <n v="825"/>
    <n v="390"/>
    <n v="1631"/>
    <n v="2419"/>
    <n v="9274"/>
  </r>
  <r>
    <x v="44"/>
    <s v="NBA"/>
    <x v="13"/>
    <s v="LAL"/>
    <b v="1"/>
    <n v="82"/>
    <n v="19780"/>
    <x v="772"/>
    <n v="7397"/>
    <n v="0.51700000000000002"/>
    <s v="NA"/>
    <s v="NA"/>
    <s v="NA"/>
    <n v="3827"/>
    <n v="7397"/>
    <n v="0.51700000000000002"/>
    <n v="1606"/>
    <n v="2088"/>
    <n v="0.76900000000000002"/>
    <n v="949"/>
    <n v="2557"/>
    <n v="3506"/>
    <n v="2338"/>
    <n v="793"/>
    <n v="500"/>
    <n v="1569"/>
    <n v="1851"/>
    <n v="9260"/>
  </r>
  <r>
    <x v="44"/>
    <s v="NBA"/>
    <x v="16"/>
    <s v="MIL"/>
    <b v="0"/>
    <n v="82"/>
    <n v="19880"/>
    <x v="773"/>
    <n v="7773"/>
    <n v="0.503"/>
    <s v="NA"/>
    <s v="NA"/>
    <s v="NA"/>
    <n v="3906"/>
    <n v="7773"/>
    <n v="0.503"/>
    <n v="1541"/>
    <n v="2021"/>
    <n v="0.76200000000000001"/>
    <n v="1157"/>
    <n v="2370"/>
    <n v="3527"/>
    <n v="2562"/>
    <n v="862"/>
    <n v="435"/>
    <n v="1574"/>
    <n v="2106"/>
    <n v="9353"/>
  </r>
  <r>
    <x v="44"/>
    <s v="NBA"/>
    <x v="33"/>
    <s v="NJN"/>
    <b v="1"/>
    <n v="82"/>
    <n v="19755"/>
    <x v="774"/>
    <n v="7523"/>
    <n v="0.46"/>
    <s v="NA"/>
    <s v="NA"/>
    <s v="NA"/>
    <n v="3464"/>
    <n v="7523"/>
    <n v="0.46"/>
    <n v="1904"/>
    <n v="2613"/>
    <n v="0.72899999999999998"/>
    <n v="1241"/>
    <n v="2370"/>
    <n v="3611"/>
    <n v="1907"/>
    <n v="853"/>
    <n v="619"/>
    <n v="1861"/>
    <n v="2329"/>
    <n v="8832"/>
  </r>
  <r>
    <x v="44"/>
    <s v="NBA"/>
    <x v="40"/>
    <s v="NOJ"/>
    <b v="0"/>
    <n v="82"/>
    <n v="19705"/>
    <x v="769"/>
    <n v="7511"/>
    <n v="0.46800000000000003"/>
    <s v="NA"/>
    <s v="NA"/>
    <s v="NA"/>
    <n v="3517"/>
    <n v="7511"/>
    <n v="0.46800000000000003"/>
    <n v="1848"/>
    <n v="2409"/>
    <n v="0.76700000000000002"/>
    <n v="1234"/>
    <n v="2676"/>
    <n v="3910"/>
    <n v="2079"/>
    <n v="760"/>
    <n v="559"/>
    <n v="1764"/>
    <n v="1940"/>
    <n v="8882"/>
  </r>
  <r>
    <x v="44"/>
    <s v="NBA"/>
    <x v="19"/>
    <s v="NYK"/>
    <b v="0"/>
    <n v="82"/>
    <n v="19780"/>
    <x v="775"/>
    <n v="7554"/>
    <n v="0.48699999999999999"/>
    <s v="NA"/>
    <s v="NA"/>
    <s v="NA"/>
    <n v="3676"/>
    <n v="7554"/>
    <n v="0.48699999999999999"/>
    <n v="1478"/>
    <n v="2111"/>
    <n v="0.7"/>
    <n v="1200"/>
    <n v="2430"/>
    <n v="3630"/>
    <n v="2121"/>
    <n v="699"/>
    <n v="397"/>
    <n v="1605"/>
    <n v="2154"/>
    <n v="8830"/>
  </r>
  <r>
    <x v="44"/>
    <s v="NBA"/>
    <x v="22"/>
    <s v="PHI"/>
    <b v="1"/>
    <n v="82"/>
    <n v="19805"/>
    <x v="634"/>
    <n v="7338"/>
    <n v="0.48799999999999999"/>
    <s v="NA"/>
    <s v="NA"/>
    <s v="NA"/>
    <n v="3584"/>
    <n v="7338"/>
    <n v="0.48799999999999999"/>
    <n v="1815"/>
    <n v="2411"/>
    <n v="0.753"/>
    <n v="1149"/>
    <n v="2712"/>
    <n v="3861"/>
    <n v="2253"/>
    <n v="779"/>
    <n v="599"/>
    <n v="1771"/>
    <n v="2072"/>
    <n v="8983"/>
  </r>
  <r>
    <x v="44"/>
    <s v="NBA"/>
    <x v="23"/>
    <s v="PHO"/>
    <b v="1"/>
    <n v="82"/>
    <n v="19780"/>
    <x v="776"/>
    <n v="7516"/>
    <n v="0.51200000000000001"/>
    <s v="NA"/>
    <s v="NA"/>
    <s v="NA"/>
    <n v="3847"/>
    <n v="7516"/>
    <n v="0.51200000000000001"/>
    <n v="1765"/>
    <n v="2299"/>
    <n v="0.76800000000000002"/>
    <n v="1083"/>
    <n v="2379"/>
    <n v="3462"/>
    <n v="2500"/>
    <n v="915"/>
    <n v="337"/>
    <n v="1760"/>
    <n v="1944"/>
    <n v="9459"/>
  </r>
  <r>
    <x v="44"/>
    <s v="NBA"/>
    <x v="24"/>
    <s v="POR"/>
    <b v="1"/>
    <n v="82"/>
    <n v="19780"/>
    <x v="139"/>
    <n v="7338"/>
    <n v="0.48299999999999998"/>
    <s v="NA"/>
    <s v="NA"/>
    <s v="NA"/>
    <n v="3541"/>
    <n v="7338"/>
    <n v="0.48299999999999998"/>
    <n v="1806"/>
    <n v="2362"/>
    <n v="0.76500000000000001"/>
    <n v="1256"/>
    <n v="2435"/>
    <n v="3691"/>
    <n v="1946"/>
    <n v="776"/>
    <n v="512"/>
    <n v="1658"/>
    <n v="2187"/>
    <n v="8888"/>
  </r>
  <r>
    <x v="44"/>
    <s v="NBA"/>
    <x v="26"/>
    <s v="SAS"/>
    <b v="1"/>
    <n v="82"/>
    <n v="19830"/>
    <x v="777"/>
    <n v="7760"/>
    <n v="0.50600000000000001"/>
    <s v="NA"/>
    <s v="NA"/>
    <s v="NA"/>
    <n v="3927"/>
    <n v="7760"/>
    <n v="0.50600000000000001"/>
    <n v="1926"/>
    <n v="2423"/>
    <n v="0.79500000000000004"/>
    <n v="1096"/>
    <n v="2619"/>
    <n v="3715"/>
    <n v="2313"/>
    <n v="829"/>
    <n v="509"/>
    <n v="1652"/>
    <n v="2071"/>
    <n v="9780"/>
  </r>
  <r>
    <x v="44"/>
    <s v="NBA"/>
    <x v="39"/>
    <s v="SDC"/>
    <b v="0"/>
    <n v="82"/>
    <n v="19730"/>
    <x v="685"/>
    <n v="7706"/>
    <n v="0.48299999999999998"/>
    <s v="NA"/>
    <s v="NA"/>
    <s v="NA"/>
    <n v="3721"/>
    <n v="7706"/>
    <n v="0.48299999999999998"/>
    <n v="1836"/>
    <n v="2471"/>
    <n v="0.74299999999999999"/>
    <n v="1392"/>
    <n v="2413"/>
    <n v="3805"/>
    <n v="1539"/>
    <n v="703"/>
    <n v="392"/>
    <n v="1623"/>
    <n v="2127"/>
    <n v="9278"/>
  </r>
  <r>
    <x v="44"/>
    <s v="NBA"/>
    <x v="34"/>
    <s v="SEA"/>
    <b v="1"/>
    <n v="82"/>
    <n v="19755"/>
    <x v="16"/>
    <n v="7484"/>
    <n v="0.46800000000000003"/>
    <s v="NA"/>
    <s v="NA"/>
    <s v="NA"/>
    <n v="3504"/>
    <n v="7484"/>
    <n v="0.46800000000000003"/>
    <n v="1732"/>
    <n v="2298"/>
    <n v="0.754"/>
    <n v="1310"/>
    <n v="2591"/>
    <n v="3901"/>
    <n v="1973"/>
    <n v="690"/>
    <n v="398"/>
    <n v="1586"/>
    <n v="1914"/>
    <n v="8740"/>
  </r>
  <r>
    <x v="44"/>
    <s v="NBA"/>
    <x v="37"/>
    <s v="WSB"/>
    <b v="1"/>
    <n v="82"/>
    <n v="19780"/>
    <x v="778"/>
    <n v="7873"/>
    <n v="0.48499999999999999"/>
    <s v="NA"/>
    <s v="NA"/>
    <s v="NA"/>
    <n v="3819"/>
    <n v="7873"/>
    <n v="0.48499999999999999"/>
    <n v="1785"/>
    <n v="2428"/>
    <n v="0.73499999999999999"/>
    <n v="1309"/>
    <n v="2768"/>
    <n v="4077"/>
    <n v="2169"/>
    <n v="614"/>
    <n v="401"/>
    <n v="1420"/>
    <n v="1804"/>
    <n v="9423"/>
  </r>
  <r>
    <x v="44"/>
    <s v="NBA"/>
    <x v="30"/>
    <s v="NA"/>
    <b v="0"/>
    <n v="82"/>
    <n v="19771"/>
    <x v="779"/>
    <n v="7522"/>
    <n v="0.48499999999999999"/>
    <s v="NA"/>
    <s v="NA"/>
    <s v="NA"/>
    <n v="3651"/>
    <n v="7522"/>
    <n v="0.48499999999999999"/>
    <n v="1747"/>
    <n v="2321"/>
    <n v="0.752"/>
    <n v="1217"/>
    <n v="2490"/>
    <n v="3707"/>
    <n v="2112"/>
    <n v="749"/>
    <n v="440"/>
    <n v="1623"/>
    <n v="2076"/>
    <n v="9048"/>
  </r>
  <r>
    <x v="45"/>
    <s v="NBA"/>
    <x v="0"/>
    <s v="ATL"/>
    <b v="1"/>
    <n v="82"/>
    <n v="19830"/>
    <x v="575"/>
    <n v="7253"/>
    <n v="0.46"/>
    <s v="NA"/>
    <s v="NA"/>
    <s v="NA"/>
    <n v="3335"/>
    <n v="7253"/>
    <n v="0.46"/>
    <n v="1836"/>
    <n v="2316"/>
    <n v="0.79300000000000004"/>
    <n v="1160"/>
    <n v="2359"/>
    <n v="3519"/>
    <n v="1901"/>
    <n v="916"/>
    <n v="408"/>
    <n v="1592"/>
    <n v="2470"/>
    <n v="8506"/>
  </r>
  <r>
    <x v="45"/>
    <s v="NBA"/>
    <x v="1"/>
    <s v="BOS"/>
    <b v="0"/>
    <n v="82"/>
    <n v="19830"/>
    <x v="570"/>
    <n v="7635"/>
    <n v="0.45800000000000002"/>
    <s v="NA"/>
    <s v="NA"/>
    <s v="NA"/>
    <n v="3494"/>
    <n v="7635"/>
    <n v="0.45800000000000002"/>
    <n v="1682"/>
    <n v="2159"/>
    <n v="0.77900000000000003"/>
    <n v="1235"/>
    <n v="2850"/>
    <n v="4085"/>
    <n v="1969"/>
    <n v="643"/>
    <n v="295"/>
    <n v="1652"/>
    <n v="2033"/>
    <n v="8670"/>
  </r>
  <r>
    <x v="45"/>
    <s v="NBA"/>
    <x v="41"/>
    <s v="BUF"/>
    <b v="0"/>
    <n v="82"/>
    <n v="19805"/>
    <x v="132"/>
    <n v="7323"/>
    <n v="0.46600000000000003"/>
    <s v="NA"/>
    <s v="NA"/>
    <s v="NA"/>
    <n v="3413"/>
    <n v="7323"/>
    <n v="0.46600000000000003"/>
    <n v="1808"/>
    <n v="2314"/>
    <n v="0.78100000000000003"/>
    <n v="1083"/>
    <n v="2538"/>
    <n v="3621"/>
    <n v="1975"/>
    <n v="650"/>
    <n v="327"/>
    <n v="1575"/>
    <n v="2017"/>
    <n v="8634"/>
  </r>
  <r>
    <x v="45"/>
    <s v="NBA"/>
    <x v="3"/>
    <s v="CHI"/>
    <b v="0"/>
    <n v="82"/>
    <n v="19755"/>
    <x v="623"/>
    <n v="7041"/>
    <n v="0.47299999999999998"/>
    <s v="NA"/>
    <s v="NA"/>
    <s v="NA"/>
    <n v="3330"/>
    <n v="7041"/>
    <n v="0.47299999999999998"/>
    <n v="1863"/>
    <n v="2471"/>
    <n v="0.754"/>
    <n v="1248"/>
    <n v="2577"/>
    <n v="3825"/>
    <n v="2119"/>
    <n v="665"/>
    <n v="322"/>
    <n v="1667"/>
    <n v="1930"/>
    <n v="8523"/>
  </r>
  <r>
    <x v="45"/>
    <s v="NBA"/>
    <x v="5"/>
    <s v="CLE"/>
    <b v="1"/>
    <n v="82"/>
    <n v="19880"/>
    <x v="780"/>
    <n v="7707"/>
    <n v="0.45400000000000001"/>
    <s v="NA"/>
    <s v="NA"/>
    <s v="NA"/>
    <n v="3496"/>
    <n v="7707"/>
    <n v="0.45400000000000001"/>
    <n v="1569"/>
    <n v="2116"/>
    <n v="0.74099999999999999"/>
    <n v="1187"/>
    <n v="2676"/>
    <n v="3863"/>
    <n v="1740"/>
    <n v="692"/>
    <n v="455"/>
    <n v="1382"/>
    <n v="1832"/>
    <n v="8561"/>
  </r>
  <r>
    <x v="45"/>
    <s v="NBA"/>
    <x v="7"/>
    <s v="DEN"/>
    <b v="1"/>
    <n v="82"/>
    <n v="19830"/>
    <x v="679"/>
    <n v="7441"/>
    <n v="0.47699999999999998"/>
    <s v="NA"/>
    <s v="NA"/>
    <s v="NA"/>
    <n v="3548"/>
    <n v="7441"/>
    <n v="0.47699999999999998"/>
    <n v="2068"/>
    <n v="2705"/>
    <n v="0.76500000000000001"/>
    <n v="1177"/>
    <n v="2736"/>
    <n v="3913"/>
    <n v="2187"/>
    <n v="824"/>
    <n v="422"/>
    <n v="1748"/>
    <n v="2116"/>
    <n v="9164"/>
  </r>
  <r>
    <x v="45"/>
    <s v="NBA"/>
    <x v="8"/>
    <s v="DET"/>
    <b v="0"/>
    <n v="82"/>
    <n v="19855"/>
    <x v="742"/>
    <n v="7424"/>
    <n v="0.47799999999999998"/>
    <s v="NA"/>
    <s v="NA"/>
    <s v="NA"/>
    <n v="3552"/>
    <n v="7424"/>
    <n v="0.47799999999999998"/>
    <n v="1832"/>
    <n v="2490"/>
    <n v="0.73599999999999999"/>
    <n v="1229"/>
    <n v="2601"/>
    <n v="3830"/>
    <n v="1840"/>
    <n v="866"/>
    <n v="330"/>
    <n v="1858"/>
    <n v="1980"/>
    <n v="8936"/>
  </r>
  <r>
    <x v="45"/>
    <s v="NBA"/>
    <x v="9"/>
    <s v="GSW"/>
    <b v="0"/>
    <n v="82"/>
    <n v="19780"/>
    <x v="7"/>
    <n v="7654"/>
    <n v="0.46700000000000003"/>
    <s v="NA"/>
    <s v="NA"/>
    <s v="NA"/>
    <n v="3574"/>
    <n v="7654"/>
    <n v="0.46700000000000003"/>
    <n v="1550"/>
    <n v="2081"/>
    <n v="0.745"/>
    <n v="1183"/>
    <n v="2629"/>
    <n v="3812"/>
    <n v="2097"/>
    <n v="873"/>
    <n v="405"/>
    <n v="1518"/>
    <n v="2113"/>
    <n v="8698"/>
  </r>
  <r>
    <x v="45"/>
    <s v="NBA"/>
    <x v="10"/>
    <s v="HOU"/>
    <b v="0"/>
    <n v="82"/>
    <n v="19730"/>
    <x v="740"/>
    <n v="7691"/>
    <n v="0.45800000000000002"/>
    <s v="NA"/>
    <s v="NA"/>
    <s v="NA"/>
    <n v="3523"/>
    <n v="7691"/>
    <n v="0.45800000000000002"/>
    <n v="1467"/>
    <n v="1896"/>
    <n v="0.77400000000000002"/>
    <n v="1301"/>
    <n v="2421"/>
    <n v="3722"/>
    <n v="1942"/>
    <n v="683"/>
    <n v="319"/>
    <n v="1376"/>
    <n v="2025"/>
    <n v="8513"/>
  </r>
  <r>
    <x v="45"/>
    <s v="NBA"/>
    <x v="11"/>
    <s v="IND"/>
    <b v="0"/>
    <n v="82"/>
    <n v="19830"/>
    <x v="159"/>
    <n v="7783"/>
    <n v="0.45"/>
    <s v="NA"/>
    <s v="NA"/>
    <s v="NA"/>
    <n v="3500"/>
    <n v="7783"/>
    <n v="0.45"/>
    <n v="1904"/>
    <n v="2564"/>
    <n v="0.74299999999999999"/>
    <n v="1386"/>
    <n v="2624"/>
    <n v="4010"/>
    <n v="1982"/>
    <n v="808"/>
    <n v="456"/>
    <n v="1642"/>
    <n v="2230"/>
    <n v="8904"/>
  </r>
  <r>
    <x v="45"/>
    <s v="NBA"/>
    <x v="38"/>
    <s v="KCK"/>
    <b v="0"/>
    <n v="82"/>
    <n v="19830"/>
    <x v="678"/>
    <n v="7731"/>
    <n v="0.46600000000000003"/>
    <s v="NA"/>
    <s v="NA"/>
    <s v="NA"/>
    <n v="3601"/>
    <n v="7731"/>
    <n v="0.46600000000000003"/>
    <n v="1775"/>
    <n v="2262"/>
    <n v="0.78500000000000003"/>
    <n v="1208"/>
    <n v="2632"/>
    <n v="3840"/>
    <n v="1992"/>
    <n v="794"/>
    <n v="370"/>
    <n v="1690"/>
    <n v="2228"/>
    <n v="8977"/>
  </r>
  <r>
    <x v="45"/>
    <s v="NBA"/>
    <x v="13"/>
    <s v="LAL"/>
    <b v="1"/>
    <n v="82"/>
    <n v="19805"/>
    <x v="781"/>
    <n v="7672"/>
    <n v="0.48699999999999999"/>
    <s v="NA"/>
    <s v="NA"/>
    <s v="NA"/>
    <n v="3734"/>
    <n v="7672"/>
    <n v="0.48699999999999999"/>
    <n v="1576"/>
    <n v="2095"/>
    <n v="0.752"/>
    <n v="1136"/>
    <n v="2647"/>
    <n v="3783"/>
    <n v="2229"/>
    <n v="802"/>
    <n v="409"/>
    <n v="1548"/>
    <n v="1964"/>
    <n v="9044"/>
  </r>
  <r>
    <x v="45"/>
    <s v="NBA"/>
    <x v="16"/>
    <s v="MIL"/>
    <b v="1"/>
    <n v="82"/>
    <n v="19980"/>
    <x v="782"/>
    <n v="7883"/>
    <n v="0.48199999999999998"/>
    <s v="NA"/>
    <s v="NA"/>
    <s v="NA"/>
    <n v="3801"/>
    <n v="7883"/>
    <n v="0.48199999999999998"/>
    <n v="1612"/>
    <n v="2220"/>
    <n v="0.72599999999999998"/>
    <n v="1239"/>
    <n v="2480"/>
    <n v="3719"/>
    <n v="2306"/>
    <n v="867"/>
    <n v="472"/>
    <n v="1680"/>
    <n v="2038"/>
    <n v="9214"/>
  </r>
  <r>
    <x v="45"/>
    <s v="NBA"/>
    <x v="33"/>
    <s v="NJN"/>
    <b v="0"/>
    <n v="82"/>
    <n v="19905"/>
    <x v="783"/>
    <n v="8004"/>
    <n v="0.443"/>
    <s v="NA"/>
    <s v="NA"/>
    <s v="NA"/>
    <n v="3547"/>
    <n v="8004"/>
    <n v="0.443"/>
    <n v="1652"/>
    <n v="2304"/>
    <n v="0.71699999999999997"/>
    <n v="1306"/>
    <n v="2595"/>
    <n v="3901"/>
    <n v="1879"/>
    <n v="857"/>
    <n v="631"/>
    <n v="1774"/>
    <n v="2312"/>
    <n v="8746"/>
  </r>
  <r>
    <x v="45"/>
    <s v="NBA"/>
    <x v="40"/>
    <s v="NOJ"/>
    <b v="0"/>
    <n v="82"/>
    <n v="19780"/>
    <x v="784"/>
    <n v="7717"/>
    <n v="0.46200000000000002"/>
    <s v="NA"/>
    <s v="NA"/>
    <s v="NA"/>
    <n v="3568"/>
    <n v="7717"/>
    <n v="0.46200000000000002"/>
    <n v="1690"/>
    <n v="2331"/>
    <n v="0.72499999999999998"/>
    <n v="1309"/>
    <n v="2907"/>
    <n v="4216"/>
    <n v="2079"/>
    <n v="662"/>
    <n v="514"/>
    <n v="1694"/>
    <n v="1938"/>
    <n v="8826"/>
  </r>
  <r>
    <x v="45"/>
    <s v="NBA"/>
    <x v="19"/>
    <s v="NYK"/>
    <b v="1"/>
    <n v="82"/>
    <n v="20005"/>
    <x v="785"/>
    <n v="7822"/>
    <n v="0.48799999999999999"/>
    <s v="NA"/>
    <s v="NA"/>
    <s v="NA"/>
    <n v="3815"/>
    <n v="7822"/>
    <n v="0.48799999999999999"/>
    <n v="1670"/>
    <n v="2225"/>
    <n v="0.751"/>
    <n v="1180"/>
    <n v="2689"/>
    <n v="3869"/>
    <n v="2338"/>
    <n v="818"/>
    <n v="442"/>
    <n v="1764"/>
    <n v="2193"/>
    <n v="9300"/>
  </r>
  <r>
    <x v="45"/>
    <s v="NBA"/>
    <x v="22"/>
    <s v="PHI"/>
    <b v="1"/>
    <n v="82"/>
    <n v="19830"/>
    <x v="786"/>
    <n v="7471"/>
    <n v="0.48599999999999999"/>
    <s v="NA"/>
    <s v="NA"/>
    <s v="NA"/>
    <n v="3628"/>
    <n v="7471"/>
    <n v="0.48599999999999999"/>
    <n v="2153"/>
    <n v="2863"/>
    <n v="0.752"/>
    <n v="1299"/>
    <n v="2694"/>
    <n v="3993"/>
    <n v="2220"/>
    <n v="800"/>
    <n v="548"/>
    <n v="1752"/>
    <n v="2188"/>
    <n v="9409"/>
  </r>
  <r>
    <x v="45"/>
    <s v="NBA"/>
    <x v="23"/>
    <s v="PHO"/>
    <b v="1"/>
    <n v="82"/>
    <n v="19780"/>
    <x v="787"/>
    <n v="7836"/>
    <n v="0.47599999999999998"/>
    <s v="NA"/>
    <s v="NA"/>
    <s v="NA"/>
    <n v="3731"/>
    <n v="7836"/>
    <n v="0.47599999999999998"/>
    <n v="1749"/>
    <n v="2329"/>
    <n v="0.751"/>
    <n v="1166"/>
    <n v="2579"/>
    <n v="3745"/>
    <n v="2338"/>
    <n v="1059"/>
    <n v="372"/>
    <n v="1766"/>
    <n v="1956"/>
    <n v="9211"/>
  </r>
  <r>
    <x v="45"/>
    <s v="NBA"/>
    <x v="24"/>
    <s v="POR"/>
    <b v="1"/>
    <n v="82"/>
    <n v="19730"/>
    <x v="747"/>
    <n v="7367"/>
    <n v="0.48299999999999998"/>
    <s v="NA"/>
    <s v="NA"/>
    <s v="NA"/>
    <n v="3556"/>
    <n v="7367"/>
    <n v="0.48299999999999998"/>
    <n v="1717"/>
    <n v="2259"/>
    <n v="0.76"/>
    <n v="1187"/>
    <n v="2686"/>
    <n v="3873"/>
    <n v="2067"/>
    <n v="798"/>
    <n v="390"/>
    <n v="1625"/>
    <n v="2068"/>
    <n v="8829"/>
  </r>
  <r>
    <x v="45"/>
    <s v="NBA"/>
    <x v="26"/>
    <s v="SAS"/>
    <b v="1"/>
    <n v="82"/>
    <n v="19780"/>
    <x v="788"/>
    <n v="7594"/>
    <n v="0.5"/>
    <s v="NA"/>
    <s v="NA"/>
    <s v="NA"/>
    <n v="3794"/>
    <n v="7594"/>
    <n v="0.5"/>
    <n v="1797"/>
    <n v="2234"/>
    <n v="0.80400000000000005"/>
    <n v="1030"/>
    <n v="2594"/>
    <n v="3624"/>
    <n v="2240"/>
    <n v="797"/>
    <n v="553"/>
    <n v="1665"/>
    <n v="1871"/>
    <n v="9385"/>
  </r>
  <r>
    <x v="45"/>
    <s v="NBA"/>
    <x v="34"/>
    <s v="SEA"/>
    <b v="1"/>
    <n v="82"/>
    <n v="19780"/>
    <x v="789"/>
    <n v="7715"/>
    <n v="0.44700000000000001"/>
    <s v="NA"/>
    <s v="NA"/>
    <s v="NA"/>
    <n v="3445"/>
    <n v="7715"/>
    <n v="0.44700000000000001"/>
    <n v="1675"/>
    <n v="2352"/>
    <n v="0.71199999999999997"/>
    <n v="1456"/>
    <n v="2601"/>
    <n v="4057"/>
    <n v="1799"/>
    <n v="782"/>
    <n v="429"/>
    <n v="1636"/>
    <n v="2008"/>
    <n v="8565"/>
  </r>
  <r>
    <x v="45"/>
    <s v="NBA"/>
    <x v="37"/>
    <s v="WSB"/>
    <b v="1"/>
    <n v="82"/>
    <n v="19830"/>
    <x v="790"/>
    <n v="7772"/>
    <n v="0.46100000000000002"/>
    <s v="NA"/>
    <s v="NA"/>
    <s v="NA"/>
    <n v="3580"/>
    <n v="7772"/>
    <n v="0.46100000000000002"/>
    <n v="1887"/>
    <n v="2655"/>
    <n v="0.71099999999999997"/>
    <n v="1349"/>
    <n v="2815"/>
    <n v="4164"/>
    <n v="1948"/>
    <n v="668"/>
    <n v="386"/>
    <n v="1613"/>
    <n v="1879"/>
    <n v="9047"/>
  </r>
  <r>
    <x v="45"/>
    <s v="NBA"/>
    <x v="30"/>
    <s v="NA"/>
    <b v="0"/>
    <n v="82"/>
    <n v="19825"/>
    <x v="41"/>
    <n v="7615"/>
    <n v="0.46899999999999997"/>
    <s v="NA"/>
    <s v="NA"/>
    <s v="NA"/>
    <n v="3571"/>
    <n v="7615"/>
    <n v="0.46899999999999997"/>
    <n v="1751"/>
    <n v="2329"/>
    <n v="0.752"/>
    <n v="1230"/>
    <n v="2633"/>
    <n v="3863"/>
    <n v="2054"/>
    <n v="787"/>
    <n v="421"/>
    <n v="1646"/>
    <n v="2063"/>
    <n v="8894"/>
  </r>
  <r>
    <x v="46"/>
    <s v="NBA"/>
    <x v="0"/>
    <s v="ATL"/>
    <b v="0"/>
    <n v="82"/>
    <n v="19705"/>
    <x v="364"/>
    <n v="7176"/>
    <n v="0.45700000000000002"/>
    <s v="NA"/>
    <s v="NA"/>
    <s v="NA"/>
    <n v="3279"/>
    <n v="7176"/>
    <n v="0.45700000000000002"/>
    <n v="1836"/>
    <n v="2451"/>
    <n v="0.749"/>
    <n v="1244"/>
    <n v="2512"/>
    <n v="3756"/>
    <n v="1882"/>
    <n v="733"/>
    <n v="330"/>
    <n v="1779"/>
    <n v="2302"/>
    <n v="8394"/>
  </r>
  <r>
    <x v="46"/>
    <s v="NBA"/>
    <x v="1"/>
    <s v="BOS"/>
    <b v="1"/>
    <n v="82"/>
    <n v="19830"/>
    <x v="759"/>
    <n v="7775"/>
    <n v="0.44500000000000001"/>
    <s v="NA"/>
    <s v="NA"/>
    <s v="NA"/>
    <n v="3462"/>
    <n v="7775"/>
    <n v="0.44500000000000001"/>
    <n v="1648"/>
    <n v="2181"/>
    <n v="0.75600000000000001"/>
    <n v="1241"/>
    <n v="2966"/>
    <n v="4207"/>
    <n v="2010"/>
    <n v="506"/>
    <n v="263"/>
    <n v="1673"/>
    <n v="2039"/>
    <n v="8572"/>
  </r>
  <r>
    <x v="46"/>
    <s v="NBA"/>
    <x v="41"/>
    <s v="BUF"/>
    <b v="0"/>
    <n v="82"/>
    <n v="19730"/>
    <x v="588"/>
    <n v="7475"/>
    <n v="0.45"/>
    <s v="NA"/>
    <s v="NA"/>
    <s v="NA"/>
    <n v="3366"/>
    <n v="7475"/>
    <n v="0.45"/>
    <n v="1880"/>
    <n v="2492"/>
    <n v="0.754"/>
    <n v="1213"/>
    <n v="2623"/>
    <n v="3836"/>
    <n v="1883"/>
    <n v="683"/>
    <n v="392"/>
    <n v="1699"/>
    <n v="1842"/>
    <n v="8612"/>
  </r>
  <r>
    <x v="46"/>
    <s v="NBA"/>
    <x v="3"/>
    <s v="CHI"/>
    <b v="1"/>
    <n v="82"/>
    <n v="19805"/>
    <x v="238"/>
    <n v="7186"/>
    <n v="0.45200000000000001"/>
    <s v="NA"/>
    <s v="NA"/>
    <s v="NA"/>
    <n v="3249"/>
    <n v="7186"/>
    <n v="0.45200000000000001"/>
    <n v="1613"/>
    <n v="2159"/>
    <n v="0.747"/>
    <n v="1292"/>
    <n v="2705"/>
    <n v="3997"/>
    <n v="1989"/>
    <n v="699"/>
    <n v="364"/>
    <n v="1552"/>
    <n v="1871"/>
    <n v="8111"/>
  </r>
  <r>
    <x v="46"/>
    <s v="NBA"/>
    <x v="5"/>
    <s v="CLE"/>
    <b v="1"/>
    <n v="82"/>
    <n v="19780"/>
    <x v="116"/>
    <n v="7688"/>
    <n v="0.44900000000000001"/>
    <s v="NA"/>
    <s v="NA"/>
    <s v="NA"/>
    <n v="3451"/>
    <n v="7688"/>
    <n v="0.44900000000000001"/>
    <n v="1468"/>
    <n v="1993"/>
    <n v="0.73699999999999999"/>
    <n v="1312"/>
    <n v="2563"/>
    <n v="3875"/>
    <n v="1845"/>
    <n v="579"/>
    <n v="472"/>
    <n v="1356"/>
    <n v="1951"/>
    <n v="8370"/>
  </r>
  <r>
    <x v="46"/>
    <s v="NBA"/>
    <x v="7"/>
    <s v="DEN"/>
    <b v="1"/>
    <n v="82"/>
    <n v="19780"/>
    <x v="791"/>
    <n v="7471"/>
    <n v="0.48099999999999998"/>
    <s v="NA"/>
    <s v="NA"/>
    <s v="NA"/>
    <n v="3590"/>
    <n v="7471"/>
    <n v="0.48099999999999998"/>
    <n v="2053"/>
    <n v="2783"/>
    <n v="0.73799999999999999"/>
    <n v="1288"/>
    <n v="2700"/>
    <n v="3988"/>
    <n v="2262"/>
    <n v="953"/>
    <n v="471"/>
    <n v="2011"/>
    <n v="2142"/>
    <n v="9233"/>
  </r>
  <r>
    <x v="46"/>
    <s v="NBA"/>
    <x v="8"/>
    <s v="DET"/>
    <b v="1"/>
    <n v="82"/>
    <n v="19730"/>
    <x v="771"/>
    <n v="7792"/>
    <n v="0.48299999999999998"/>
    <s v="NA"/>
    <s v="NA"/>
    <s v="NA"/>
    <n v="3764"/>
    <n v="7792"/>
    <n v="0.48299999999999998"/>
    <n v="1442"/>
    <n v="1960"/>
    <n v="0.73599999999999999"/>
    <n v="1169"/>
    <n v="2495"/>
    <n v="3664"/>
    <n v="2004"/>
    <n v="877"/>
    <n v="459"/>
    <n v="1718"/>
    <n v="2200"/>
    <n v="8970"/>
  </r>
  <r>
    <x v="46"/>
    <s v="NBA"/>
    <x v="9"/>
    <s v="GSW"/>
    <b v="1"/>
    <n v="82"/>
    <n v="19780"/>
    <x v="792"/>
    <n v="7832"/>
    <n v="0.47499999999999998"/>
    <s v="NA"/>
    <s v="NA"/>
    <s v="NA"/>
    <n v="3724"/>
    <n v="7832"/>
    <n v="0.47499999999999998"/>
    <n v="1649"/>
    <n v="2172"/>
    <n v="0.75900000000000001"/>
    <n v="1300"/>
    <n v="2639"/>
    <n v="3939"/>
    <n v="2120"/>
    <n v="904"/>
    <n v="432"/>
    <n v="1624"/>
    <n v="2058"/>
    <n v="9097"/>
  </r>
  <r>
    <x v="46"/>
    <s v="NBA"/>
    <x v="10"/>
    <s v="HOU"/>
    <b v="1"/>
    <n v="82"/>
    <n v="19780"/>
    <x v="793"/>
    <n v="7325"/>
    <n v="0.48299999999999998"/>
    <s v="NA"/>
    <s v="NA"/>
    <s v="NA"/>
    <n v="3535"/>
    <n v="7325"/>
    <n v="0.48299999999999998"/>
    <n v="1656"/>
    <n v="2103"/>
    <n v="0.78700000000000003"/>
    <n v="1254"/>
    <n v="2632"/>
    <n v="3886"/>
    <n v="1913"/>
    <n v="616"/>
    <n v="411"/>
    <n v="1600"/>
    <n v="2132"/>
    <n v="8726"/>
  </r>
  <r>
    <x v="46"/>
    <s v="NBA"/>
    <x v="11"/>
    <s v="IND"/>
    <b v="0"/>
    <n v="82"/>
    <n v="19755"/>
    <x v="669"/>
    <n v="7840"/>
    <n v="0.44900000000000001"/>
    <s v="NA"/>
    <s v="NA"/>
    <s v="NA"/>
    <n v="3522"/>
    <n v="7840"/>
    <n v="0.44900000000000001"/>
    <n v="1714"/>
    <n v="2297"/>
    <n v="0.746"/>
    <n v="1409"/>
    <n v="2584"/>
    <n v="3993"/>
    <n v="2009"/>
    <n v="924"/>
    <n v="458"/>
    <n v="1609"/>
    <n v="2030"/>
    <n v="8758"/>
  </r>
  <r>
    <x v="46"/>
    <s v="NBA"/>
    <x v="38"/>
    <s v="KCK"/>
    <b v="0"/>
    <n v="82"/>
    <n v="19830"/>
    <x v="736"/>
    <n v="7733"/>
    <n v="0.46"/>
    <s v="NA"/>
    <s v="NA"/>
    <s v="NA"/>
    <n v="3561"/>
    <n v="7733"/>
    <n v="0.46"/>
    <n v="1706"/>
    <n v="2140"/>
    <n v="0.79700000000000004"/>
    <n v="1222"/>
    <n v="2593"/>
    <n v="3815"/>
    <n v="1982"/>
    <n v="849"/>
    <n v="386"/>
    <n v="1576"/>
    <n v="2173"/>
    <n v="8828"/>
  </r>
  <r>
    <x v="46"/>
    <s v="NBA"/>
    <x v="13"/>
    <s v="LAL"/>
    <b v="1"/>
    <n v="82"/>
    <n v="19805"/>
    <x v="794"/>
    <n v="7657"/>
    <n v="0.47799999999999998"/>
    <s v="NA"/>
    <s v="NA"/>
    <s v="NA"/>
    <n v="3663"/>
    <n v="7657"/>
    <n v="0.47799999999999998"/>
    <n v="1437"/>
    <n v="1941"/>
    <n v="0.74"/>
    <n v="1177"/>
    <n v="2628"/>
    <n v="3805"/>
    <n v="2057"/>
    <n v="801"/>
    <n v="445"/>
    <n v="1538"/>
    <n v="1867"/>
    <n v="8763"/>
  </r>
  <r>
    <x v="46"/>
    <s v="NBA"/>
    <x v="16"/>
    <s v="MIL"/>
    <b v="0"/>
    <n v="82"/>
    <n v="19705"/>
    <x v="795"/>
    <n v="7840"/>
    <n v="0.46800000000000003"/>
    <s v="NA"/>
    <s v="NA"/>
    <s v="NA"/>
    <n v="3668"/>
    <n v="7840"/>
    <n v="0.46800000000000003"/>
    <n v="1553"/>
    <n v="2072"/>
    <n v="0.75"/>
    <n v="1220"/>
    <n v="2519"/>
    <n v="3739"/>
    <n v="1970"/>
    <n v="790"/>
    <n v="342"/>
    <n v="1648"/>
    <n v="2094"/>
    <n v="8889"/>
  </r>
  <r>
    <x v="46"/>
    <s v="NBA"/>
    <x v="40"/>
    <s v="NOJ"/>
    <b v="0"/>
    <n v="82"/>
    <n v="19780"/>
    <x v="642"/>
    <n v="7602"/>
    <n v="0.45300000000000001"/>
    <s v="NA"/>
    <s v="NA"/>
    <s v="NA"/>
    <n v="3443"/>
    <n v="7602"/>
    <n v="0.45300000000000001"/>
    <n v="1688"/>
    <n v="2183"/>
    <n v="0.77300000000000002"/>
    <n v="1249"/>
    <n v="2828"/>
    <n v="4077"/>
    <n v="1854"/>
    <n v="613"/>
    <n v="357"/>
    <n v="1706"/>
    <n v="2099"/>
    <n v="8574"/>
  </r>
  <r>
    <x v="46"/>
    <s v="NBA"/>
    <x v="19"/>
    <s v="NYK"/>
    <b v="0"/>
    <n v="82"/>
    <n v="19755"/>
    <x v="796"/>
    <n v="7530"/>
    <n v="0.48599999999999999"/>
    <s v="NA"/>
    <s v="NA"/>
    <s v="NA"/>
    <n v="3659"/>
    <n v="7530"/>
    <n v="0.48599999999999999"/>
    <n v="1587"/>
    <n v="2078"/>
    <n v="0.76400000000000001"/>
    <n v="974"/>
    <n v="2680"/>
    <n v="3654"/>
    <n v="1956"/>
    <n v="714"/>
    <n v="304"/>
    <n v="1680"/>
    <n v="2007"/>
    <n v="8905"/>
  </r>
  <r>
    <x v="46"/>
    <s v="NBA"/>
    <x v="42"/>
    <s v="NYN"/>
    <b v="0"/>
    <n v="82"/>
    <n v="19730"/>
    <x v="797"/>
    <n v="7222"/>
    <n v="0.42899999999999999"/>
    <s v="NA"/>
    <s v="NA"/>
    <s v="NA"/>
    <n v="3096"/>
    <n v="7222"/>
    <n v="0.42899999999999999"/>
    <n v="1673"/>
    <n v="2274"/>
    <n v="0.73599999999999999"/>
    <n v="1157"/>
    <n v="2547"/>
    <n v="3704"/>
    <n v="1422"/>
    <n v="802"/>
    <n v="435"/>
    <n v="1630"/>
    <n v="2178"/>
    <n v="7865"/>
  </r>
  <r>
    <x v="46"/>
    <s v="NBA"/>
    <x v="22"/>
    <s v="PHI"/>
    <b v="1"/>
    <n v="82"/>
    <n v="19780"/>
    <x v="798"/>
    <n v="7322"/>
    <n v="0.48"/>
    <s v="NA"/>
    <s v="NA"/>
    <s v="NA"/>
    <n v="3511"/>
    <n v="7322"/>
    <n v="0.48"/>
    <n v="2012"/>
    <n v="2732"/>
    <n v="0.73599999999999999"/>
    <n v="1293"/>
    <n v="2752"/>
    <n v="4045"/>
    <n v="1966"/>
    <n v="814"/>
    <n v="561"/>
    <n v="1915"/>
    <n v="2074"/>
    <n v="9034"/>
  </r>
  <r>
    <x v="46"/>
    <s v="NBA"/>
    <x v="23"/>
    <s v="PHO"/>
    <b v="0"/>
    <n v="82"/>
    <n v="19730"/>
    <x v="799"/>
    <n v="7249"/>
    <n v="0.47"/>
    <s v="NA"/>
    <s v="NA"/>
    <s v="NA"/>
    <n v="3406"/>
    <n v="7249"/>
    <n v="0.47"/>
    <n v="1791"/>
    <n v="2345"/>
    <n v="0.76400000000000001"/>
    <n v="1059"/>
    <n v="2493"/>
    <n v="3552"/>
    <n v="2100"/>
    <n v="750"/>
    <n v="346"/>
    <n v="1830"/>
    <n v="2089"/>
    <n v="8603"/>
  </r>
  <r>
    <x v="46"/>
    <s v="NBA"/>
    <x v="24"/>
    <s v="POR"/>
    <b v="1"/>
    <n v="82"/>
    <n v="19730"/>
    <x v="718"/>
    <n v="7537"/>
    <n v="0.48099999999999998"/>
    <s v="NA"/>
    <s v="NA"/>
    <s v="NA"/>
    <n v="3623"/>
    <n v="7537"/>
    <n v="0.48099999999999998"/>
    <n v="1917"/>
    <n v="2515"/>
    <n v="0.76200000000000001"/>
    <n v="1260"/>
    <n v="2703"/>
    <n v="3963"/>
    <n v="1990"/>
    <n v="868"/>
    <n v="492"/>
    <n v="1757"/>
    <n v="2220"/>
    <n v="9163"/>
  </r>
  <r>
    <x v="46"/>
    <s v="NBA"/>
    <x v="26"/>
    <s v="SAS"/>
    <b v="1"/>
    <n v="82"/>
    <n v="19755"/>
    <x v="713"/>
    <n v="7657"/>
    <n v="0.48499999999999999"/>
    <s v="NA"/>
    <s v="NA"/>
    <s v="NA"/>
    <n v="3711"/>
    <n v="7657"/>
    <n v="0.48499999999999999"/>
    <n v="2010"/>
    <n v="2522"/>
    <n v="0.79700000000000004"/>
    <n v="1110"/>
    <n v="2550"/>
    <n v="3660"/>
    <n v="2115"/>
    <n v="857"/>
    <n v="499"/>
    <n v="1770"/>
    <n v="1966"/>
    <n v="9432"/>
  </r>
  <r>
    <x v="46"/>
    <s v="NBA"/>
    <x v="34"/>
    <s v="SEA"/>
    <b v="0"/>
    <n v="82"/>
    <n v="19805"/>
    <x v="122"/>
    <n v="7639"/>
    <n v="0.45"/>
    <s v="NA"/>
    <s v="NA"/>
    <s v="NA"/>
    <n v="3439"/>
    <n v="7639"/>
    <n v="0.45"/>
    <n v="1646"/>
    <n v="2386"/>
    <n v="0.69"/>
    <n v="1355"/>
    <n v="2433"/>
    <n v="3788"/>
    <n v="1772"/>
    <n v="932"/>
    <n v="503"/>
    <n v="1759"/>
    <n v="2198"/>
    <n v="8524"/>
  </r>
  <r>
    <x v="46"/>
    <s v="NBA"/>
    <x v="37"/>
    <s v="WSB"/>
    <b v="1"/>
    <n v="82"/>
    <n v="19730"/>
    <x v="800"/>
    <n v="7479"/>
    <n v="0.47"/>
    <s v="NA"/>
    <s v="NA"/>
    <s v="NA"/>
    <n v="3514"/>
    <n v="7479"/>
    <n v="0.47"/>
    <n v="1622"/>
    <n v="2264"/>
    <n v="0.71599999999999997"/>
    <n v="1185"/>
    <n v="2758"/>
    <n v="3943"/>
    <n v="1935"/>
    <n v="642"/>
    <n v="433"/>
    <n v="1677"/>
    <n v="1940"/>
    <n v="8650"/>
  </r>
  <r>
    <x v="46"/>
    <s v="NBA"/>
    <x v="30"/>
    <s v="NA"/>
    <b v="0"/>
    <n v="82"/>
    <n v="19764"/>
    <x v="798"/>
    <n v="7547"/>
    <n v="0.46500000000000002"/>
    <s v="NA"/>
    <s v="NA"/>
    <s v="NA"/>
    <n v="3511"/>
    <n v="7547"/>
    <n v="0.46500000000000002"/>
    <n v="1709"/>
    <n v="2275"/>
    <n v="0.751"/>
    <n v="1227"/>
    <n v="2632"/>
    <n v="3858"/>
    <n v="1956"/>
    <n v="768"/>
    <n v="416"/>
    <n v="1687"/>
    <n v="2067"/>
    <n v="8731"/>
  </r>
  <r>
    <x v="47"/>
    <s v="NBA"/>
    <x v="0"/>
    <s v="ATL"/>
    <b v="0"/>
    <n v="82"/>
    <n v="19805"/>
    <x v="117"/>
    <n v="7338"/>
    <n v="0.45"/>
    <s v="NA"/>
    <s v="NA"/>
    <s v="NA"/>
    <n v="3301"/>
    <n v="7338"/>
    <n v="0.45"/>
    <n v="1809"/>
    <n v="2467"/>
    <n v="0.73299999999999998"/>
    <n v="1225"/>
    <n v="2540"/>
    <n v="3765"/>
    <n v="1666"/>
    <n v="790"/>
    <n v="277"/>
    <n v="1553"/>
    <n v="1983"/>
    <n v="8411"/>
  </r>
  <r>
    <x v="47"/>
    <s v="NBA"/>
    <x v="1"/>
    <s v="BOS"/>
    <b v="1"/>
    <n v="82"/>
    <n v="19755"/>
    <x v="691"/>
    <n v="7901"/>
    <n v="0.44600000000000001"/>
    <s v="NA"/>
    <s v="NA"/>
    <s v="NA"/>
    <n v="3527"/>
    <n v="7901"/>
    <n v="0.44600000000000001"/>
    <n v="1654"/>
    <n v="2120"/>
    <n v="0.78"/>
    <n v="1369"/>
    <n v="2972"/>
    <n v="4341"/>
    <n v="1980"/>
    <n v="561"/>
    <n v="260"/>
    <n v="1609"/>
    <n v="2002"/>
    <n v="8708"/>
  </r>
  <r>
    <x v="47"/>
    <s v="NBA"/>
    <x v="41"/>
    <s v="BUF"/>
    <b v="1"/>
    <n v="82"/>
    <n v="19705"/>
    <x v="801"/>
    <n v="7307"/>
    <n v="0.47599999999999998"/>
    <s v="NA"/>
    <s v="NA"/>
    <s v="NA"/>
    <n v="3481"/>
    <n v="7307"/>
    <n v="0.47599999999999998"/>
    <n v="1833"/>
    <n v="2368"/>
    <n v="0.77400000000000002"/>
    <n v="1002"/>
    <n v="2719"/>
    <n v="3721"/>
    <n v="2112"/>
    <n v="720"/>
    <n v="366"/>
    <n v="1743"/>
    <n v="2017"/>
    <n v="8795"/>
  </r>
  <r>
    <x v="47"/>
    <s v="NBA"/>
    <x v="3"/>
    <s v="CHI"/>
    <b v="0"/>
    <n v="82"/>
    <n v="19780"/>
    <x v="59"/>
    <n v="7499"/>
    <n v="0.41399999999999998"/>
    <s v="NA"/>
    <s v="NA"/>
    <s v="NA"/>
    <n v="3106"/>
    <n v="7499"/>
    <n v="0.41399999999999998"/>
    <n v="1651"/>
    <n v="2197"/>
    <n v="0.751"/>
    <n v="1375"/>
    <n v="2726"/>
    <n v="4101"/>
    <n v="1704"/>
    <n v="627"/>
    <n v="255"/>
    <n v="1413"/>
    <n v="1977"/>
    <n v="7863"/>
  </r>
  <r>
    <x v="47"/>
    <s v="NBA"/>
    <x v="5"/>
    <s v="CLE"/>
    <b v="1"/>
    <n v="82"/>
    <n v="19805"/>
    <x v="134"/>
    <n v="7709"/>
    <n v="0.45400000000000001"/>
    <s v="NA"/>
    <s v="NA"/>
    <s v="NA"/>
    <n v="3497"/>
    <n v="7709"/>
    <n v="0.45400000000000001"/>
    <n v="1346"/>
    <n v="1827"/>
    <n v="0.73699999999999999"/>
    <n v="1192"/>
    <n v="2588"/>
    <n v="3780"/>
    <n v="1844"/>
    <n v="638"/>
    <n v="397"/>
    <n v="1330"/>
    <n v="1871"/>
    <n v="8340"/>
  </r>
  <r>
    <x v="47"/>
    <s v="NBA"/>
    <x v="8"/>
    <s v="DET"/>
    <b v="1"/>
    <n v="82"/>
    <n v="19780"/>
    <x v="767"/>
    <n v="7598"/>
    <n v="0.46400000000000002"/>
    <s v="NA"/>
    <s v="NA"/>
    <s v="NA"/>
    <n v="3524"/>
    <n v="7598"/>
    <n v="0.46400000000000002"/>
    <n v="1557"/>
    <n v="2049"/>
    <n v="0.76"/>
    <n v="1205"/>
    <n v="2545"/>
    <n v="3750"/>
    <n v="1751"/>
    <n v="786"/>
    <n v="332"/>
    <n v="1619"/>
    <n v="2086"/>
    <n v="8605"/>
  </r>
  <r>
    <x v="47"/>
    <s v="ABA"/>
    <x v="7"/>
    <s v="DNA"/>
    <b v="1"/>
    <n v="84"/>
    <n v="20310"/>
    <x v="802"/>
    <n v="8036"/>
    <n v="0.505"/>
    <n v="41"/>
    <n v="178"/>
    <n v="0.23"/>
    <n v="4018"/>
    <n v="7858"/>
    <n v="0.51100000000000001"/>
    <n v="2078"/>
    <n v="2667"/>
    <n v="0.77900000000000003"/>
    <n v="1311"/>
    <n v="2776"/>
    <n v="4087"/>
    <n v="2442"/>
    <n v="891"/>
    <n v="539"/>
    <n v="1755"/>
    <n v="1988"/>
    <n v="10237"/>
  </r>
  <r>
    <x v="47"/>
    <s v="NBA"/>
    <x v="9"/>
    <s v="GSW"/>
    <b v="1"/>
    <n v="82"/>
    <n v="19830"/>
    <x v="803"/>
    <n v="7982"/>
    <n v="0.46200000000000002"/>
    <s v="NA"/>
    <s v="NA"/>
    <s v="NA"/>
    <n v="3691"/>
    <n v="7982"/>
    <n v="0.46200000000000002"/>
    <n v="1620"/>
    <n v="2158"/>
    <n v="0.751"/>
    <n v="1349"/>
    <n v="2912"/>
    <n v="4261"/>
    <n v="2041"/>
    <n v="928"/>
    <n v="416"/>
    <n v="1613"/>
    <n v="2022"/>
    <n v="9002"/>
  </r>
  <r>
    <x v="47"/>
    <s v="NBA"/>
    <x v="10"/>
    <s v="HOU"/>
    <b v="0"/>
    <n v="82"/>
    <n v="19755"/>
    <x v="53"/>
    <n v="7304"/>
    <n v="0.48499999999999999"/>
    <s v="NA"/>
    <s v="NA"/>
    <s v="NA"/>
    <n v="3546"/>
    <n v="7304"/>
    <n v="0.48499999999999999"/>
    <n v="1616"/>
    <n v="2046"/>
    <n v="0.79"/>
    <n v="1059"/>
    <n v="2644"/>
    <n v="3703"/>
    <n v="2213"/>
    <n v="656"/>
    <n v="359"/>
    <n v="1665"/>
    <n v="2045"/>
    <n v="8708"/>
  </r>
  <r>
    <x v="47"/>
    <s v="ABA"/>
    <x v="11"/>
    <s v="INA"/>
    <b v="1"/>
    <n v="84"/>
    <n v="20335"/>
    <x v="804"/>
    <n v="8525"/>
    <n v="0.438"/>
    <n v="250"/>
    <n v="771"/>
    <n v="0.32400000000000001"/>
    <n v="3485"/>
    <n v="7754"/>
    <n v="0.44900000000000001"/>
    <n v="1740"/>
    <n v="2253"/>
    <n v="0.77200000000000002"/>
    <n v="1612"/>
    <n v="2740"/>
    <n v="4352"/>
    <n v="2087"/>
    <n v="941"/>
    <n v="459"/>
    <n v="1452"/>
    <n v="1981"/>
    <n v="9460"/>
  </r>
  <r>
    <x v="47"/>
    <s v="NBA"/>
    <x v="38"/>
    <s v="KCK"/>
    <b v="0"/>
    <n v="82"/>
    <n v="19755"/>
    <x v="30"/>
    <n v="7379"/>
    <n v="0.45300000000000001"/>
    <s v="NA"/>
    <s v="NA"/>
    <s v="NA"/>
    <n v="3341"/>
    <n v="7379"/>
    <n v="0.45300000000000001"/>
    <n v="1792"/>
    <n v="2335"/>
    <n v="0.76700000000000002"/>
    <n v="1133"/>
    <n v="2668"/>
    <n v="3801"/>
    <n v="1864"/>
    <n v="751"/>
    <n v="324"/>
    <n v="1607"/>
    <n v="2056"/>
    <n v="8474"/>
  </r>
  <r>
    <x v="47"/>
    <s v="ABA"/>
    <x v="43"/>
    <s v="KEN"/>
    <b v="1"/>
    <n v="84"/>
    <n v="20435"/>
    <x v="805"/>
    <n v="8000"/>
    <n v="0.47"/>
    <n v="111"/>
    <n v="331"/>
    <n v="0.33500000000000002"/>
    <n v="3645"/>
    <n v="7669"/>
    <n v="0.47499999999999998"/>
    <n v="1703"/>
    <n v="2313"/>
    <n v="0.73599999999999999"/>
    <n v="1465"/>
    <n v="2897"/>
    <n v="4362"/>
    <n v="2068"/>
    <n v="664"/>
    <n v="526"/>
    <n v="1695"/>
    <n v="2257"/>
    <n v="9326"/>
  </r>
  <r>
    <x v="47"/>
    <s v="NBA"/>
    <x v="13"/>
    <s v="LAL"/>
    <b v="0"/>
    <n v="82"/>
    <n v="19705"/>
    <x v="783"/>
    <n v="7622"/>
    <n v="0.46500000000000002"/>
    <s v="NA"/>
    <s v="NA"/>
    <s v="NA"/>
    <n v="3547"/>
    <n v="7622"/>
    <n v="0.46500000000000002"/>
    <n v="1670"/>
    <n v="2164"/>
    <n v="0.77200000000000002"/>
    <n v="1132"/>
    <n v="2870"/>
    <n v="4002"/>
    <n v="1939"/>
    <n v="674"/>
    <n v="528"/>
    <n v="1612"/>
    <n v="2025"/>
    <n v="8764"/>
  </r>
  <r>
    <x v="47"/>
    <s v="NBA"/>
    <x v="16"/>
    <s v="MIL"/>
    <b v="1"/>
    <n v="82"/>
    <n v="19830"/>
    <x v="27"/>
    <n v="7435"/>
    <n v="0.46500000000000002"/>
    <s v="NA"/>
    <s v="NA"/>
    <s v="NA"/>
    <n v="3456"/>
    <n v="7435"/>
    <n v="0.46500000000000002"/>
    <n v="1437"/>
    <n v="1952"/>
    <n v="0.73599999999999999"/>
    <n v="1094"/>
    <n v="2688"/>
    <n v="3782"/>
    <n v="1817"/>
    <n v="715"/>
    <n v="468"/>
    <n v="1624"/>
    <n v="2041"/>
    <n v="8349"/>
  </r>
  <r>
    <x v="47"/>
    <s v="NBA"/>
    <x v="40"/>
    <s v="NOJ"/>
    <b v="0"/>
    <n v="82"/>
    <n v="19880"/>
    <x v="562"/>
    <n v="7491"/>
    <n v="0.44700000000000001"/>
    <s v="NA"/>
    <s v="NA"/>
    <s v="NA"/>
    <n v="3352"/>
    <n v="7491"/>
    <n v="0.44700000000000001"/>
    <n v="1831"/>
    <n v="2415"/>
    <n v="0.75800000000000001"/>
    <n v="1189"/>
    <n v="2779"/>
    <n v="3968"/>
    <n v="1765"/>
    <n v="750"/>
    <n v="343"/>
    <n v="1659"/>
    <n v="2175"/>
    <n v="8535"/>
  </r>
  <r>
    <x v="47"/>
    <s v="ABA"/>
    <x v="42"/>
    <s v="NYA"/>
    <b v="1"/>
    <n v="84"/>
    <n v="20385"/>
    <x v="806"/>
    <n v="8148"/>
    <n v="0.46"/>
    <n v="111"/>
    <n v="372"/>
    <n v="0.29799999999999999"/>
    <n v="3641"/>
    <n v="7776"/>
    <n v="0.46800000000000003"/>
    <n v="1775"/>
    <n v="2333"/>
    <n v="0.76100000000000001"/>
    <n v="1493"/>
    <n v="2750"/>
    <n v="4243"/>
    <n v="1817"/>
    <n v="913"/>
    <n v="522"/>
    <n v="1529"/>
    <n v="2209"/>
    <n v="9390"/>
  </r>
  <r>
    <x v="47"/>
    <s v="NBA"/>
    <x v="19"/>
    <s v="NYK"/>
    <b v="0"/>
    <n v="82"/>
    <n v="19805"/>
    <x v="642"/>
    <n v="7555"/>
    <n v="0.45600000000000002"/>
    <s v="NA"/>
    <s v="NA"/>
    <s v="NA"/>
    <n v="3443"/>
    <n v="7555"/>
    <n v="0.45600000000000002"/>
    <n v="1532"/>
    <n v="1985"/>
    <n v="0.77200000000000002"/>
    <n v="1022"/>
    <n v="2723"/>
    <n v="3745"/>
    <n v="1660"/>
    <n v="575"/>
    <n v="259"/>
    <n v="1403"/>
    <n v="2006"/>
    <n v="8418"/>
  </r>
  <r>
    <x v="47"/>
    <s v="NBA"/>
    <x v="22"/>
    <s v="PHI"/>
    <b v="1"/>
    <n v="82"/>
    <n v="19855"/>
    <x v="759"/>
    <n v="7752"/>
    <n v="0.44700000000000001"/>
    <s v="NA"/>
    <s v="NA"/>
    <s v="NA"/>
    <n v="3462"/>
    <n v="7752"/>
    <n v="0.44700000000000001"/>
    <n v="1811"/>
    <n v="2469"/>
    <n v="0.73299999999999998"/>
    <n v="1385"/>
    <n v="2684"/>
    <n v="4069"/>
    <n v="1658"/>
    <n v="809"/>
    <n v="367"/>
    <n v="1729"/>
    <n v="2187"/>
    <n v="8735"/>
  </r>
  <r>
    <x v="47"/>
    <s v="NBA"/>
    <x v="23"/>
    <s v="PHO"/>
    <b v="1"/>
    <n v="82"/>
    <n v="19880"/>
    <x v="807"/>
    <n v="7251"/>
    <n v="0.47199999999999998"/>
    <s v="NA"/>
    <s v="NA"/>
    <s v="NA"/>
    <n v="3420"/>
    <n v="7251"/>
    <n v="0.47199999999999998"/>
    <n v="1780"/>
    <n v="2337"/>
    <n v="0.76200000000000001"/>
    <n v="1108"/>
    <n v="2558"/>
    <n v="3666"/>
    <n v="2083"/>
    <n v="853"/>
    <n v="349"/>
    <n v="1852"/>
    <n v="2018"/>
    <n v="8620"/>
  </r>
  <r>
    <x v="47"/>
    <s v="NBA"/>
    <x v="24"/>
    <s v="POR"/>
    <b v="0"/>
    <n v="82"/>
    <n v="19730"/>
    <x v="612"/>
    <n v="7292"/>
    <n v="0.46899999999999997"/>
    <s v="NA"/>
    <s v="NA"/>
    <s v="NA"/>
    <n v="3417"/>
    <n v="7292"/>
    <n v="0.46899999999999997"/>
    <n v="1699"/>
    <n v="2350"/>
    <n v="0.72299999999999998"/>
    <n v="1116"/>
    <n v="2843"/>
    <n v="3959"/>
    <n v="2094"/>
    <n v="776"/>
    <n v="408"/>
    <n v="1867"/>
    <n v="2091"/>
    <n v="8533"/>
  </r>
  <r>
    <x v="47"/>
    <s v="ABA"/>
    <x v="26"/>
    <s v="SAA"/>
    <b v="1"/>
    <n v="84"/>
    <n v="20310"/>
    <x v="808"/>
    <n v="7945"/>
    <n v="0.48899999999999999"/>
    <n v="26"/>
    <n v="130"/>
    <n v="0.2"/>
    <n v="3862"/>
    <n v="7815"/>
    <n v="0.49399999999999999"/>
    <n v="1905"/>
    <n v="2342"/>
    <n v="0.81299999999999994"/>
    <n v="1305"/>
    <n v="2927"/>
    <n v="4232"/>
    <n v="2146"/>
    <n v="759"/>
    <n v="583"/>
    <n v="1576"/>
    <n v="2032"/>
    <n v="9707"/>
  </r>
  <r>
    <x v="47"/>
    <s v="ABA"/>
    <x v="44"/>
    <s v="SDS"/>
    <b v="0"/>
    <n v="11"/>
    <n v="2640"/>
    <x v="809"/>
    <n v="1020"/>
    <n v="0.42399999999999999"/>
    <n v="6"/>
    <n v="24"/>
    <n v="0.25"/>
    <n v="426"/>
    <n v="996"/>
    <n v="0.42799999999999999"/>
    <n v="217"/>
    <n v="278"/>
    <n v="0.78100000000000003"/>
    <n v="202"/>
    <n v="348"/>
    <n v="550"/>
    <n v="215"/>
    <n v="72"/>
    <n v="66"/>
    <n v="196"/>
    <n v="253"/>
    <n v="1087"/>
  </r>
  <r>
    <x v="47"/>
    <s v="NBA"/>
    <x v="34"/>
    <s v="SEA"/>
    <b v="1"/>
    <n v="82"/>
    <n v="19780"/>
    <x v="684"/>
    <n v="7730"/>
    <n v="0.45800000000000002"/>
    <s v="NA"/>
    <s v="NA"/>
    <s v="NA"/>
    <n v="3542"/>
    <n v="7730"/>
    <n v="0.45800000000000002"/>
    <n v="1642"/>
    <n v="2309"/>
    <n v="0.71099999999999997"/>
    <n v="1217"/>
    <n v="2498"/>
    <n v="3715"/>
    <n v="1935"/>
    <n v="866"/>
    <n v="355"/>
    <n v="1615"/>
    <n v="2133"/>
    <n v="8726"/>
  </r>
  <r>
    <x v="47"/>
    <s v="ABA"/>
    <x v="45"/>
    <s v="SSL"/>
    <b v="0"/>
    <n v="84"/>
    <n v="20460"/>
    <x v="810"/>
    <n v="8177"/>
    <n v="0.46300000000000002"/>
    <n v="66"/>
    <n v="243"/>
    <n v="0.27200000000000002"/>
    <n v="3724"/>
    <n v="7934"/>
    <n v="0.46899999999999997"/>
    <n v="1500"/>
    <n v="1985"/>
    <n v="0.75600000000000001"/>
    <n v="1477"/>
    <n v="2811"/>
    <n v="4288"/>
    <n v="1987"/>
    <n v="911"/>
    <n v="541"/>
    <n v="1667"/>
    <n v="2147"/>
    <n v="9146"/>
  </r>
  <r>
    <x v="47"/>
    <s v="ABA"/>
    <x v="46"/>
    <s v="UTS"/>
    <b v="0"/>
    <n v="16"/>
    <n v="3915"/>
    <x v="811"/>
    <n v="1498"/>
    <n v="0.47699999999999998"/>
    <n v="23"/>
    <n v="72"/>
    <n v="0.31900000000000001"/>
    <n v="692"/>
    <n v="1426"/>
    <n v="0.48499999999999999"/>
    <n v="386"/>
    <n v="467"/>
    <n v="0.82699999999999996"/>
    <n v="265"/>
    <n v="516"/>
    <n v="781"/>
    <n v="378"/>
    <n v="112"/>
    <n v="39"/>
    <n v="292"/>
    <n v="468"/>
    <n v="1839"/>
  </r>
  <r>
    <x v="47"/>
    <s v="ABA"/>
    <x v="47"/>
    <s v="VIR"/>
    <b v="0"/>
    <n v="83"/>
    <n v="20120"/>
    <x v="812"/>
    <n v="7844"/>
    <n v="0.437"/>
    <n v="72"/>
    <n v="274"/>
    <n v="0.26300000000000001"/>
    <n v="3359"/>
    <n v="7570"/>
    <n v="0.44400000000000001"/>
    <n v="1939"/>
    <n v="2533"/>
    <n v="0.76500000000000001"/>
    <n v="1465"/>
    <n v="2455"/>
    <n v="3920"/>
    <n v="1724"/>
    <n v="830"/>
    <n v="361"/>
    <n v="1756"/>
    <n v="2142"/>
    <n v="8873"/>
  </r>
  <r>
    <x v="47"/>
    <s v="NBA"/>
    <x v="37"/>
    <s v="WSB"/>
    <b v="1"/>
    <n v="82"/>
    <n v="19905"/>
    <x v="35"/>
    <n v="7234"/>
    <n v="0.47199999999999998"/>
    <s v="NA"/>
    <s v="NA"/>
    <s v="NA"/>
    <n v="3416"/>
    <n v="7234"/>
    <n v="0.47199999999999998"/>
    <n v="1595"/>
    <n v="2215"/>
    <n v="0.72"/>
    <n v="1019"/>
    <n v="2812"/>
    <n v="3831"/>
    <n v="1823"/>
    <n v="696"/>
    <n v="485"/>
    <n v="1672"/>
    <n v="1921"/>
    <n v="8427"/>
  </r>
  <r>
    <x v="47"/>
    <s v="NBA"/>
    <x v="30"/>
    <s v="NA"/>
    <b v="0"/>
    <n v="82"/>
    <n v="19797"/>
    <x v="629"/>
    <n v="7521"/>
    <n v="0.45800000000000002"/>
    <s v="NA"/>
    <s v="NA"/>
    <s v="NA"/>
    <n v="3448"/>
    <n v="7521"/>
    <n v="0.45800000000000002"/>
    <n v="1660"/>
    <n v="2209"/>
    <n v="0.751"/>
    <n v="1177"/>
    <n v="2709"/>
    <n v="3887"/>
    <n v="1886"/>
    <n v="732"/>
    <n v="364"/>
    <n v="1621"/>
    <n v="2036"/>
    <n v="8556"/>
  </r>
  <r>
    <x v="47"/>
    <s v="ABA"/>
    <x v="30"/>
    <s v="NA"/>
    <b v="0"/>
    <n v="68"/>
    <n v="16546"/>
    <x v="813"/>
    <n v="6577"/>
    <n v="0.46600000000000003"/>
    <n v="78"/>
    <n v="266"/>
    <n v="0.29499999999999998"/>
    <n v="2984"/>
    <n v="6311"/>
    <n v="0.47299999999999998"/>
    <n v="1471"/>
    <n v="1908"/>
    <n v="0.77100000000000002"/>
    <n v="1177"/>
    <n v="2247"/>
    <n v="3424"/>
    <n v="1652"/>
    <n v="677"/>
    <n v="404"/>
    <n v="1324"/>
    <n v="1720"/>
    <n v="7674"/>
  </r>
  <r>
    <x v="48"/>
    <s v="NBA"/>
    <x v="0"/>
    <s v="ATL"/>
    <b v="0"/>
    <n v="82"/>
    <n v="19805"/>
    <x v="814"/>
    <n v="7824"/>
    <n v="0.438"/>
    <s v="NA"/>
    <s v="NA"/>
    <s v="NA"/>
    <n v="3424"/>
    <n v="7824"/>
    <n v="0.438"/>
    <n v="1772"/>
    <n v="2435"/>
    <n v="0.72799999999999998"/>
    <n v="1441"/>
    <n v="2653"/>
    <n v="4094"/>
    <n v="1878"/>
    <n v="744"/>
    <n v="227"/>
    <n v="1550"/>
    <n v="1964"/>
    <n v="8620"/>
  </r>
  <r>
    <x v="48"/>
    <s v="NBA"/>
    <x v="1"/>
    <s v="BOS"/>
    <b v="1"/>
    <n v="82"/>
    <n v="19755"/>
    <x v="754"/>
    <n v="7825"/>
    <n v="0.45800000000000002"/>
    <s v="NA"/>
    <s v="NA"/>
    <s v="NA"/>
    <n v="3587"/>
    <n v="7825"/>
    <n v="0.45800000000000002"/>
    <n v="1560"/>
    <n v="1971"/>
    <n v="0.79100000000000004"/>
    <n v="1315"/>
    <n v="2949"/>
    <n v="4264"/>
    <n v="2159"/>
    <n v="662"/>
    <n v="288"/>
    <n v="1625"/>
    <n v="1913"/>
    <n v="8734"/>
  </r>
  <r>
    <x v="48"/>
    <s v="NBA"/>
    <x v="41"/>
    <s v="BUF"/>
    <b v="1"/>
    <n v="82"/>
    <n v="19730"/>
    <x v="742"/>
    <n v="7469"/>
    <n v="0.47599999999999998"/>
    <s v="NA"/>
    <s v="NA"/>
    <s v="NA"/>
    <n v="3552"/>
    <n v="7469"/>
    <n v="0.47599999999999998"/>
    <n v="1735"/>
    <n v="2224"/>
    <n v="0.78"/>
    <n v="1108"/>
    <n v="2735"/>
    <n v="3843"/>
    <n v="2063"/>
    <n v="718"/>
    <n v="456"/>
    <n v="1710"/>
    <n v="1879"/>
    <n v="8839"/>
  </r>
  <r>
    <x v="48"/>
    <s v="NBA"/>
    <x v="3"/>
    <s v="CHI"/>
    <b v="1"/>
    <n v="82"/>
    <n v="19880"/>
    <x v="208"/>
    <n v="7085"/>
    <n v="0.44700000000000001"/>
    <s v="NA"/>
    <s v="NA"/>
    <s v="NA"/>
    <n v="3167"/>
    <n v="7085"/>
    <n v="0.44700000000000001"/>
    <n v="1711"/>
    <n v="2203"/>
    <n v="0.77700000000000002"/>
    <n v="1107"/>
    <n v="2786"/>
    <n v="3893"/>
    <n v="1840"/>
    <n v="668"/>
    <n v="379"/>
    <n v="1482"/>
    <n v="1952"/>
    <n v="8045"/>
  </r>
  <r>
    <x v="48"/>
    <s v="NBA"/>
    <x v="5"/>
    <s v="CLE"/>
    <b v="0"/>
    <n v="82"/>
    <n v="19880"/>
    <x v="5"/>
    <n v="7371"/>
    <n v="0.46200000000000002"/>
    <s v="NA"/>
    <s v="NA"/>
    <s v="NA"/>
    <n v="3408"/>
    <n v="7371"/>
    <n v="0.46200000000000002"/>
    <n v="1301"/>
    <n v="1753"/>
    <n v="0.74199999999999999"/>
    <n v="1058"/>
    <n v="2502"/>
    <n v="3560"/>
    <n v="1903"/>
    <n v="600"/>
    <n v="348"/>
    <n v="1462"/>
    <n v="1881"/>
    <n v="8117"/>
  </r>
  <r>
    <x v="48"/>
    <s v="NBA"/>
    <x v="8"/>
    <s v="DET"/>
    <b v="1"/>
    <n v="82"/>
    <n v="19705"/>
    <x v="137"/>
    <n v="7053"/>
    <n v="0.46600000000000003"/>
    <s v="NA"/>
    <s v="NA"/>
    <s v="NA"/>
    <n v="3289"/>
    <n v="7053"/>
    <n v="0.46600000000000003"/>
    <n v="1533"/>
    <n v="1975"/>
    <n v="0.77600000000000002"/>
    <n v="1002"/>
    <n v="2515"/>
    <n v="3517"/>
    <n v="1916"/>
    <n v="679"/>
    <n v="380"/>
    <n v="1557"/>
    <n v="1866"/>
    <n v="8111"/>
  </r>
  <r>
    <x v="48"/>
    <s v="ABA"/>
    <x v="7"/>
    <s v="DNA"/>
    <b v="1"/>
    <n v="84"/>
    <n v="20335"/>
    <x v="815"/>
    <n v="7764"/>
    <n v="0.50900000000000001"/>
    <n v="22"/>
    <n v="102"/>
    <n v="0.216"/>
    <n v="3931"/>
    <n v="7662"/>
    <n v="0.51300000000000001"/>
    <n v="2041"/>
    <n v="2546"/>
    <n v="0.80200000000000005"/>
    <n v="1285"/>
    <n v="2531"/>
    <n v="3816"/>
    <n v="2450"/>
    <n v="975"/>
    <n v="501"/>
    <n v="1821"/>
    <n v="2065"/>
    <n v="9969"/>
  </r>
  <r>
    <x v="48"/>
    <s v="NBA"/>
    <x v="9"/>
    <s v="GSW"/>
    <b v="1"/>
    <n v="82"/>
    <n v="19780"/>
    <x v="816"/>
    <n v="7981"/>
    <n v="0.46500000000000002"/>
    <s v="NA"/>
    <s v="NA"/>
    <s v="NA"/>
    <n v="3714"/>
    <n v="7981"/>
    <n v="0.46500000000000002"/>
    <n v="1470"/>
    <n v="1915"/>
    <n v="0.76800000000000002"/>
    <n v="1416"/>
    <n v="2854"/>
    <n v="4270"/>
    <n v="2076"/>
    <n v="972"/>
    <n v="365"/>
    <n v="1716"/>
    <n v="2109"/>
    <n v="8898"/>
  </r>
  <r>
    <x v="48"/>
    <s v="NBA"/>
    <x v="10"/>
    <s v="HOU"/>
    <b v="1"/>
    <n v="82"/>
    <n v="19780"/>
    <x v="629"/>
    <n v="7231"/>
    <n v="0.47699999999999998"/>
    <s v="NA"/>
    <s v="NA"/>
    <s v="NA"/>
    <n v="3448"/>
    <n v="7231"/>
    <n v="0.47699999999999998"/>
    <n v="1625"/>
    <n v="2034"/>
    <n v="0.79900000000000004"/>
    <n v="1177"/>
    <n v="2495"/>
    <n v="3672"/>
    <n v="2155"/>
    <n v="746"/>
    <n v="351"/>
    <n v="1759"/>
    <n v="2068"/>
    <n v="8521"/>
  </r>
  <r>
    <x v="48"/>
    <s v="ABA"/>
    <x v="11"/>
    <s v="INA"/>
    <b v="1"/>
    <n v="84"/>
    <n v="20260"/>
    <x v="817"/>
    <n v="8365"/>
    <n v="0.46500000000000002"/>
    <n v="224"/>
    <n v="718"/>
    <n v="0.312"/>
    <n v="3667"/>
    <n v="7647"/>
    <n v="0.48"/>
    <n v="1465"/>
    <n v="1969"/>
    <n v="0.74399999999999999"/>
    <n v="1673"/>
    <n v="2565"/>
    <n v="4238"/>
    <n v="1927"/>
    <n v="890"/>
    <n v="413"/>
    <n v="1543"/>
    <n v="1946"/>
    <n v="9471"/>
  </r>
  <r>
    <x v="48"/>
    <s v="NBA"/>
    <x v="48"/>
    <s v="KCO"/>
    <b v="1"/>
    <n v="82"/>
    <n v="19730"/>
    <x v="157"/>
    <n v="7258"/>
    <n v="0.44900000000000001"/>
    <s v="NA"/>
    <s v="NA"/>
    <s v="NA"/>
    <n v="3257"/>
    <n v="7258"/>
    <n v="0.44900000000000001"/>
    <n v="1797"/>
    <n v="2190"/>
    <n v="0.82099999999999995"/>
    <n v="991"/>
    <n v="2745"/>
    <n v="3736"/>
    <n v="1853"/>
    <n v="724"/>
    <n v="347"/>
    <n v="1542"/>
    <n v="1968"/>
    <n v="8311"/>
  </r>
  <r>
    <x v="48"/>
    <s v="ABA"/>
    <x v="43"/>
    <s v="KEN"/>
    <b v="1"/>
    <n v="84"/>
    <n v="20360"/>
    <x v="818"/>
    <n v="7785"/>
    <n v="0.48"/>
    <n v="54"/>
    <n v="191"/>
    <n v="0.28299999999999997"/>
    <n v="3679"/>
    <n v="7594"/>
    <n v="0.48399999999999999"/>
    <n v="1631"/>
    <n v="2233"/>
    <n v="0.73"/>
    <n v="1401"/>
    <n v="2888"/>
    <n v="4289"/>
    <n v="2177"/>
    <n v="727"/>
    <n v="511"/>
    <n v="1580"/>
    <n v="2017"/>
    <n v="9151"/>
  </r>
  <r>
    <x v="48"/>
    <s v="NBA"/>
    <x v="13"/>
    <s v="LAL"/>
    <b v="0"/>
    <n v="82"/>
    <n v="19855"/>
    <x v="610"/>
    <n v="7577"/>
    <n v="0.45"/>
    <s v="NA"/>
    <s v="NA"/>
    <s v="NA"/>
    <n v="3409"/>
    <n v="7577"/>
    <n v="0.45"/>
    <n v="1641"/>
    <n v="2182"/>
    <n v="0.752"/>
    <n v="1312"/>
    <n v="2763"/>
    <n v="4075"/>
    <n v="2091"/>
    <n v="755"/>
    <n v="423"/>
    <n v="1785"/>
    <n v="2079"/>
    <n v="8459"/>
  </r>
  <r>
    <x v="48"/>
    <s v="NBA"/>
    <x v="16"/>
    <s v="MIL"/>
    <b v="0"/>
    <n v="82"/>
    <n v="19805"/>
    <x v="603"/>
    <n v="7367"/>
    <n v="0.46800000000000003"/>
    <s v="NA"/>
    <s v="NA"/>
    <s v="NA"/>
    <n v="3450"/>
    <n v="7367"/>
    <n v="0.46800000000000003"/>
    <n v="1354"/>
    <n v="1746"/>
    <n v="0.77500000000000002"/>
    <n v="1021"/>
    <n v="2766"/>
    <n v="3787"/>
    <n v="1932"/>
    <n v="596"/>
    <n v="400"/>
    <n v="1540"/>
    <n v="1949"/>
    <n v="8254"/>
  </r>
  <r>
    <x v="48"/>
    <s v="ABA"/>
    <x v="49"/>
    <s v="MMS"/>
    <b v="1"/>
    <n v="84"/>
    <n v="20360"/>
    <x v="609"/>
    <n v="7820"/>
    <n v="0.45700000000000002"/>
    <n v="177"/>
    <n v="497"/>
    <n v="0.35599999999999998"/>
    <n v="3400"/>
    <n v="7323"/>
    <n v="0.46400000000000002"/>
    <n v="1367"/>
    <n v="1765"/>
    <n v="0.77500000000000002"/>
    <n v="1205"/>
    <n v="2451"/>
    <n v="3656"/>
    <n v="2032"/>
    <n v="682"/>
    <n v="341"/>
    <n v="1158"/>
    <n v="1719"/>
    <n v="8698"/>
  </r>
  <r>
    <x v="48"/>
    <s v="NBA"/>
    <x v="40"/>
    <s v="NOJ"/>
    <b v="0"/>
    <n v="82"/>
    <n v="19730"/>
    <x v="117"/>
    <n v="7509"/>
    <n v="0.44"/>
    <s v="NA"/>
    <s v="NA"/>
    <s v="NA"/>
    <n v="3301"/>
    <n v="7509"/>
    <n v="0.44"/>
    <n v="1717"/>
    <n v="2247"/>
    <n v="0.76400000000000001"/>
    <n v="1144"/>
    <n v="2616"/>
    <n v="3760"/>
    <n v="1818"/>
    <n v="725"/>
    <n v="256"/>
    <n v="1802"/>
    <n v="2222"/>
    <n v="8319"/>
  </r>
  <r>
    <x v="48"/>
    <s v="ABA"/>
    <x v="42"/>
    <s v="NYA"/>
    <b v="1"/>
    <n v="84"/>
    <n v="20385"/>
    <x v="819"/>
    <n v="7943"/>
    <n v="0.48799999999999999"/>
    <n v="69"/>
    <n v="252"/>
    <n v="0.27400000000000002"/>
    <n v="3810"/>
    <n v="7691"/>
    <n v="0.495"/>
    <n v="1501"/>
    <n v="1929"/>
    <n v="0.77800000000000002"/>
    <n v="1214"/>
    <n v="2776"/>
    <n v="3990"/>
    <n v="2007"/>
    <n v="917"/>
    <n v="516"/>
    <n v="1402"/>
    <n v="1947"/>
    <n v="9328"/>
  </r>
  <r>
    <x v="48"/>
    <s v="NBA"/>
    <x v="19"/>
    <s v="NYK"/>
    <b v="1"/>
    <n v="82"/>
    <n v="19730"/>
    <x v="820"/>
    <n v="7464"/>
    <n v="0.45"/>
    <s v="NA"/>
    <s v="NA"/>
    <s v="NA"/>
    <n v="3359"/>
    <n v="7464"/>
    <n v="0.45"/>
    <n v="1518"/>
    <n v="1967"/>
    <n v="0.77200000000000002"/>
    <n v="981"/>
    <n v="2652"/>
    <n v="3633"/>
    <n v="1675"/>
    <n v="652"/>
    <n v="300"/>
    <n v="1374"/>
    <n v="2001"/>
    <n v="8236"/>
  </r>
  <r>
    <x v="48"/>
    <s v="NBA"/>
    <x v="22"/>
    <s v="PHI"/>
    <b v="0"/>
    <n v="82"/>
    <n v="19805"/>
    <x v="821"/>
    <n v="7476"/>
    <n v="0.44500000000000001"/>
    <s v="NA"/>
    <s v="NA"/>
    <s v="NA"/>
    <n v="3325"/>
    <n v="7476"/>
    <n v="0.44500000000000001"/>
    <n v="1530"/>
    <n v="2043"/>
    <n v="0.749"/>
    <n v="1200"/>
    <n v="2706"/>
    <n v="3906"/>
    <n v="1709"/>
    <n v="576"/>
    <n v="263"/>
    <n v="1591"/>
    <n v="1974"/>
    <n v="8180"/>
  </r>
  <r>
    <x v="48"/>
    <s v="NBA"/>
    <x v="23"/>
    <s v="PHO"/>
    <b v="0"/>
    <n v="82"/>
    <n v="19805"/>
    <x v="617"/>
    <n v="7561"/>
    <n v="0.44700000000000001"/>
    <s v="NA"/>
    <s v="NA"/>
    <s v="NA"/>
    <n v="3381"/>
    <n v="7561"/>
    <n v="0.44700000000000001"/>
    <n v="1535"/>
    <n v="2082"/>
    <n v="0.73699999999999999"/>
    <n v="1349"/>
    <n v="2684"/>
    <n v="4033"/>
    <n v="1879"/>
    <n v="664"/>
    <n v="317"/>
    <n v="1760"/>
    <n v="2090"/>
    <n v="8297"/>
  </r>
  <r>
    <x v="48"/>
    <s v="NBA"/>
    <x v="24"/>
    <s v="POR"/>
    <b v="0"/>
    <n v="82"/>
    <n v="19880"/>
    <x v="822"/>
    <n v="7113"/>
    <n v="0.48"/>
    <s v="NA"/>
    <s v="NA"/>
    <s v="NA"/>
    <n v="3414"/>
    <n v="7113"/>
    <n v="0.48"/>
    <n v="1680"/>
    <n v="2265"/>
    <n v="0.74199999999999999"/>
    <n v="1049"/>
    <n v="2758"/>
    <n v="3807"/>
    <n v="2209"/>
    <n v="755"/>
    <n v="399"/>
    <n v="1833"/>
    <n v="2055"/>
    <n v="8508"/>
  </r>
  <r>
    <x v="48"/>
    <s v="ABA"/>
    <x v="26"/>
    <s v="SAA"/>
    <b v="1"/>
    <n v="84"/>
    <n v="20285"/>
    <x v="823"/>
    <n v="7909"/>
    <n v="0.47799999999999998"/>
    <n v="41"/>
    <n v="157"/>
    <n v="0.26100000000000001"/>
    <n v="3738"/>
    <n v="7752"/>
    <n v="0.48199999999999998"/>
    <n v="1926"/>
    <n v="2373"/>
    <n v="0.81200000000000006"/>
    <n v="1459"/>
    <n v="2801"/>
    <n v="4260"/>
    <n v="1870"/>
    <n v="695"/>
    <n v="373"/>
    <n v="1421"/>
    <n v="2043"/>
    <n v="9525"/>
  </r>
  <r>
    <x v="48"/>
    <s v="ABA"/>
    <x v="50"/>
    <s v="SDA"/>
    <b v="0"/>
    <n v="84"/>
    <n v="20385"/>
    <x v="824"/>
    <n v="8352"/>
    <n v="0.46"/>
    <n v="123"/>
    <n v="469"/>
    <n v="0.26200000000000001"/>
    <n v="3722"/>
    <n v="7883"/>
    <n v="0.47199999999999998"/>
    <n v="1418"/>
    <n v="1848"/>
    <n v="0.76700000000000002"/>
    <n v="1363"/>
    <n v="2672"/>
    <n v="4035"/>
    <n v="2103"/>
    <n v="686"/>
    <n v="445"/>
    <n v="1435"/>
    <n v="1778"/>
    <n v="9231"/>
  </r>
  <r>
    <x v="48"/>
    <s v="NBA"/>
    <x v="34"/>
    <s v="SEA"/>
    <b v="1"/>
    <n v="82"/>
    <n v="19880"/>
    <x v="3"/>
    <n v="7653"/>
    <n v="0.45600000000000002"/>
    <s v="NA"/>
    <s v="NA"/>
    <s v="NA"/>
    <n v="3488"/>
    <n v="7653"/>
    <n v="0.45600000000000002"/>
    <n v="1475"/>
    <n v="1970"/>
    <n v="0.749"/>
    <n v="1142"/>
    <n v="2579"/>
    <n v="3721"/>
    <n v="1997"/>
    <n v="837"/>
    <n v="378"/>
    <n v="1610"/>
    <n v="1977"/>
    <n v="8451"/>
  </r>
  <r>
    <x v="48"/>
    <s v="ABA"/>
    <x v="45"/>
    <s v="SSL"/>
    <b v="1"/>
    <n v="84"/>
    <n v="20260"/>
    <x v="825"/>
    <n v="8005"/>
    <n v="0.47099999999999997"/>
    <n v="31"/>
    <n v="136"/>
    <n v="0.22800000000000001"/>
    <n v="3740"/>
    <n v="7869"/>
    <n v="0.47499999999999998"/>
    <n v="1583"/>
    <n v="2136"/>
    <n v="0.74099999999999999"/>
    <n v="1584"/>
    <n v="2710"/>
    <n v="4294"/>
    <n v="2111"/>
    <n v="785"/>
    <n v="391"/>
    <n v="1738"/>
    <n v="2051"/>
    <n v="9156"/>
  </r>
  <r>
    <x v="48"/>
    <s v="ABA"/>
    <x v="46"/>
    <s v="UTS"/>
    <b v="1"/>
    <n v="84"/>
    <n v="20260"/>
    <x v="826"/>
    <n v="7136"/>
    <n v="0.47299999999999998"/>
    <n v="94"/>
    <n v="300"/>
    <n v="0.313"/>
    <n v="3281"/>
    <n v="6836"/>
    <n v="0.48"/>
    <n v="1665"/>
    <n v="2162"/>
    <n v="0.77"/>
    <n v="1274"/>
    <n v="2698"/>
    <n v="3972"/>
    <n v="1774"/>
    <n v="593"/>
    <n v="373"/>
    <n v="1668"/>
    <n v="1921"/>
    <n v="8509"/>
  </r>
  <r>
    <x v="48"/>
    <s v="ABA"/>
    <x v="47"/>
    <s v="VIR"/>
    <b v="0"/>
    <n v="84"/>
    <n v="20260"/>
    <x v="827"/>
    <n v="7432"/>
    <n v="0.44800000000000001"/>
    <n v="76"/>
    <n v="286"/>
    <n v="0.26600000000000001"/>
    <n v="3252"/>
    <n v="7146"/>
    <n v="0.45500000000000002"/>
    <n v="1585"/>
    <n v="2146"/>
    <n v="0.73899999999999999"/>
    <n v="1274"/>
    <n v="2415"/>
    <n v="3689"/>
    <n v="1704"/>
    <n v="658"/>
    <n v="290"/>
    <n v="1663"/>
    <n v="2160"/>
    <n v="8317"/>
  </r>
  <r>
    <x v="48"/>
    <s v="NBA"/>
    <x v="37"/>
    <s v="WSB"/>
    <b v="1"/>
    <n v="82"/>
    <n v="19805"/>
    <x v="131"/>
    <n v="7697"/>
    <n v="0.46200000000000002"/>
    <s v="NA"/>
    <s v="NA"/>
    <s v="NA"/>
    <n v="3555"/>
    <n v="7697"/>
    <n v="0.46200000000000002"/>
    <n v="1475"/>
    <n v="1962"/>
    <n v="0.752"/>
    <n v="1133"/>
    <n v="2764"/>
    <n v="3897"/>
    <n v="2005"/>
    <n v="929"/>
    <n v="409"/>
    <n v="1594"/>
    <n v="1961"/>
    <n v="8585"/>
  </r>
  <r>
    <x v="48"/>
    <s v="NBA"/>
    <x v="30"/>
    <s v="NA"/>
    <b v="0"/>
    <n v="82"/>
    <n v="19797"/>
    <x v="828"/>
    <n v="7473"/>
    <n v="0.45700000000000002"/>
    <s v="NA"/>
    <s v="NA"/>
    <s v="NA"/>
    <n v="3418"/>
    <n v="7473"/>
    <n v="0.45700000000000002"/>
    <n v="1579"/>
    <n v="2065"/>
    <n v="0.76500000000000001"/>
    <n v="1164"/>
    <n v="2696"/>
    <n v="3859"/>
    <n v="1953"/>
    <n v="722"/>
    <n v="349"/>
    <n v="1627"/>
    <n v="1995"/>
    <n v="8416"/>
  </r>
  <r>
    <x v="48"/>
    <s v="ABA"/>
    <x v="30"/>
    <s v="NA"/>
    <b v="0"/>
    <n v="84"/>
    <n v="20315"/>
    <x v="829"/>
    <n v="7851"/>
    <n v="0.47299999999999998"/>
    <n v="91"/>
    <n v="311"/>
    <n v="0.29299999999999998"/>
    <n v="3622"/>
    <n v="7540"/>
    <n v="0.48"/>
    <n v="1618"/>
    <n v="2111"/>
    <n v="0.76700000000000002"/>
    <n v="1373"/>
    <n v="2651"/>
    <n v="4024"/>
    <n v="2016"/>
    <n v="761"/>
    <n v="415"/>
    <n v="1543"/>
    <n v="1965"/>
    <n v="9136"/>
  </r>
  <r>
    <x v="49"/>
    <s v="NBA"/>
    <x v="0"/>
    <s v="ATL"/>
    <b v="0"/>
    <n v="82"/>
    <n v="19755"/>
    <x v="830"/>
    <n v="7744"/>
    <n v="0.46500000000000002"/>
    <s v="NA"/>
    <s v="NA"/>
    <s v="NA"/>
    <n v="3602"/>
    <n v="7744"/>
    <n v="0.46500000000000002"/>
    <n v="1703"/>
    <n v="2264"/>
    <n v="0.752"/>
    <n v="1240"/>
    <n v="2712"/>
    <n v="3952"/>
    <n v="1993"/>
    <n v="758"/>
    <n v="332"/>
    <n v="1823"/>
    <n v="2073"/>
    <n v="8907"/>
  </r>
  <r>
    <x v="49"/>
    <s v="NBA"/>
    <x v="1"/>
    <s v="BOS"/>
    <b v="1"/>
    <n v="82"/>
    <n v="19780"/>
    <x v="831"/>
    <n v="7969"/>
    <n v="0.45600000000000002"/>
    <s v="NA"/>
    <s v="NA"/>
    <s v="NA"/>
    <n v="3630"/>
    <n v="7969"/>
    <n v="0.45600000000000002"/>
    <n v="1677"/>
    <n v="2097"/>
    <n v="0.8"/>
    <n v="1378"/>
    <n v="3074"/>
    <n v="4452"/>
    <n v="2187"/>
    <n v="561"/>
    <n v="305"/>
    <n v="1796"/>
    <n v="1868"/>
    <n v="8937"/>
  </r>
  <r>
    <x v="49"/>
    <s v="NBA"/>
    <x v="41"/>
    <s v="BUF"/>
    <b v="1"/>
    <n v="82"/>
    <n v="19830"/>
    <x v="832"/>
    <n v="7763"/>
    <n v="0.48"/>
    <s v="NA"/>
    <s v="NA"/>
    <s v="NA"/>
    <n v="3728"/>
    <n v="7763"/>
    <n v="0.48"/>
    <n v="1699"/>
    <n v="2221"/>
    <n v="0.76500000000000001"/>
    <n v="1150"/>
    <n v="2830"/>
    <n v="3980"/>
    <n v="2165"/>
    <n v="786"/>
    <n v="600"/>
    <n v="1828"/>
    <n v="1875"/>
    <n v="9155"/>
  </r>
  <r>
    <x v="49"/>
    <s v="NBA"/>
    <x v="51"/>
    <s v="CAP"/>
    <b v="1"/>
    <n v="82"/>
    <n v="19730"/>
    <x v="833"/>
    <n v="7886"/>
    <n v="0.441"/>
    <s v="NA"/>
    <s v="NA"/>
    <s v="NA"/>
    <n v="3480"/>
    <n v="7886"/>
    <n v="0.441"/>
    <n v="1393"/>
    <n v="1869"/>
    <n v="0.745"/>
    <n v="1286"/>
    <n v="2887"/>
    <n v="4173"/>
    <n v="1770"/>
    <n v="703"/>
    <n v="441"/>
    <n v="1568"/>
    <n v="1746"/>
    <n v="8353"/>
  </r>
  <r>
    <x v="49"/>
    <s v="ABA"/>
    <x v="52"/>
    <s v="CAR"/>
    <b v="1"/>
    <n v="84"/>
    <n v="20360"/>
    <x v="816"/>
    <n v="7659"/>
    <n v="0.48499999999999999"/>
    <n v="25"/>
    <n v="140"/>
    <n v="0.17899999999999999"/>
    <n v="3689"/>
    <n v="7519"/>
    <n v="0.49099999999999999"/>
    <n v="1825"/>
    <n v="2447"/>
    <n v="0.746"/>
    <n v="1362"/>
    <n v="2465"/>
    <n v="3827"/>
    <n v="2027"/>
    <n v="1005"/>
    <n v="317"/>
    <n v="1644"/>
    <n v="2275"/>
    <n v="9278"/>
  </r>
  <r>
    <x v="49"/>
    <s v="NBA"/>
    <x v="3"/>
    <s v="CHI"/>
    <b v="1"/>
    <n v="82"/>
    <n v="19780"/>
    <x v="834"/>
    <n v="7378"/>
    <n v="0.44600000000000001"/>
    <s v="NA"/>
    <s v="NA"/>
    <s v="NA"/>
    <n v="3292"/>
    <n v="7378"/>
    <n v="0.44600000000000001"/>
    <n v="1784"/>
    <n v="2314"/>
    <n v="0.77100000000000002"/>
    <n v="1143"/>
    <n v="2616"/>
    <n v="3759"/>
    <n v="1868"/>
    <n v="764"/>
    <n v="316"/>
    <n v="1690"/>
    <n v="1874"/>
    <n v="8368"/>
  </r>
  <r>
    <x v="49"/>
    <s v="NBA"/>
    <x v="5"/>
    <s v="CLE"/>
    <b v="0"/>
    <n v="82"/>
    <n v="19755"/>
    <x v="807"/>
    <n v="7782"/>
    <n v="0.439"/>
    <s v="NA"/>
    <s v="NA"/>
    <s v="NA"/>
    <n v="3420"/>
    <n v="7782"/>
    <n v="0.439"/>
    <n v="1381"/>
    <n v="1788"/>
    <n v="0.77200000000000002"/>
    <n v="1275"/>
    <n v="2492"/>
    <n v="3767"/>
    <n v="2048"/>
    <n v="598"/>
    <n v="293"/>
    <n v="1545"/>
    <n v="1925"/>
    <n v="8221"/>
  </r>
  <r>
    <x v="49"/>
    <s v="NBA"/>
    <x v="8"/>
    <s v="DET"/>
    <b v="1"/>
    <n v="82"/>
    <n v="19755"/>
    <x v="22"/>
    <n v="7515"/>
    <n v="0.45900000000000002"/>
    <s v="NA"/>
    <s v="NA"/>
    <s v="NA"/>
    <n v="3453"/>
    <n v="7515"/>
    <n v="0.45900000000000002"/>
    <n v="1654"/>
    <n v="2164"/>
    <n v="0.76400000000000001"/>
    <n v="1200"/>
    <n v="2681"/>
    <n v="3881"/>
    <n v="1956"/>
    <n v="793"/>
    <n v="419"/>
    <n v="1763"/>
    <n v="1930"/>
    <n v="8560"/>
  </r>
  <r>
    <x v="49"/>
    <s v="ABA"/>
    <x v="53"/>
    <s v="DNR"/>
    <b v="1"/>
    <n v="84"/>
    <n v="20285"/>
    <x v="591"/>
    <n v="8042"/>
    <n v="0.442"/>
    <n v="107"/>
    <n v="325"/>
    <n v="0.32900000000000001"/>
    <n v="3446"/>
    <n v="7717"/>
    <n v="0.44700000000000001"/>
    <n v="1776"/>
    <n v="2271"/>
    <n v="0.78200000000000003"/>
    <n v="1455"/>
    <n v="2697"/>
    <n v="4152"/>
    <n v="2004"/>
    <n v="595"/>
    <n v="408"/>
    <n v="1477"/>
    <n v="2079"/>
    <n v="8989"/>
  </r>
  <r>
    <x v="49"/>
    <s v="NBA"/>
    <x v="9"/>
    <s v="GSW"/>
    <b v="0"/>
    <n v="82"/>
    <n v="19705"/>
    <x v="685"/>
    <n v="8020"/>
    <n v="0.46400000000000002"/>
    <s v="NA"/>
    <s v="NA"/>
    <s v="NA"/>
    <n v="3721"/>
    <n v="8020"/>
    <n v="0.46400000000000002"/>
    <n v="1569"/>
    <n v="2018"/>
    <n v="0.77800000000000002"/>
    <n v="1379"/>
    <n v="3035"/>
    <n v="4414"/>
    <n v="1989"/>
    <n v="668"/>
    <n v="450"/>
    <n v="1667"/>
    <n v="1893"/>
    <n v="9011"/>
  </r>
  <r>
    <x v="49"/>
    <s v="NBA"/>
    <x v="10"/>
    <s v="HOU"/>
    <b v="0"/>
    <n v="82"/>
    <n v="19855"/>
    <x v="639"/>
    <n v="7426"/>
    <n v="0.48"/>
    <s v="NA"/>
    <s v="NA"/>
    <s v="NA"/>
    <n v="3564"/>
    <n v="7426"/>
    <n v="0.48"/>
    <n v="1682"/>
    <n v="2071"/>
    <n v="0.81200000000000006"/>
    <n v="1063"/>
    <n v="2588"/>
    <n v="3651"/>
    <n v="2212"/>
    <n v="727"/>
    <n v="407"/>
    <n v="1681"/>
    <n v="2104"/>
    <n v="8810"/>
  </r>
  <r>
    <x v="49"/>
    <s v="ABA"/>
    <x v="11"/>
    <s v="INA"/>
    <b v="1"/>
    <n v="84"/>
    <n v="20360"/>
    <x v="53"/>
    <n v="7886"/>
    <n v="0.45"/>
    <n v="171"/>
    <n v="543"/>
    <n v="0.315"/>
    <n v="3375"/>
    <n v="7343"/>
    <n v="0.46"/>
    <n v="1625"/>
    <n v="2242"/>
    <n v="0.72499999999999998"/>
    <n v="1474"/>
    <n v="2896"/>
    <n v="4370"/>
    <n v="1825"/>
    <n v="735"/>
    <n v="459"/>
    <n v="1554"/>
    <n v="1926"/>
    <n v="8888"/>
  </r>
  <r>
    <x v="49"/>
    <s v="NBA"/>
    <x v="48"/>
    <s v="KCO"/>
    <b v="0"/>
    <n v="82"/>
    <n v="19705"/>
    <x v="142"/>
    <n v="7342"/>
    <n v="0.45900000000000002"/>
    <s v="NA"/>
    <s v="NA"/>
    <s v="NA"/>
    <n v="3369"/>
    <n v="7342"/>
    <n v="0.45900000000000002"/>
    <n v="1628"/>
    <n v="2104"/>
    <n v="0.77400000000000002"/>
    <n v="1112"/>
    <n v="2554"/>
    <n v="3666"/>
    <n v="1744"/>
    <n v="796"/>
    <n v="384"/>
    <n v="1791"/>
    <n v="1916"/>
    <n v="8366"/>
  </r>
  <r>
    <x v="49"/>
    <s v="ABA"/>
    <x v="43"/>
    <s v="KEN"/>
    <b v="1"/>
    <n v="84"/>
    <n v="20235"/>
    <x v="835"/>
    <n v="8075"/>
    <n v="0.45600000000000002"/>
    <n v="97"/>
    <n v="349"/>
    <n v="0.27800000000000002"/>
    <n v="3584"/>
    <n v="7726"/>
    <n v="0.46400000000000002"/>
    <n v="1565"/>
    <n v="2092"/>
    <n v="0.748"/>
    <n v="1483"/>
    <n v="2934"/>
    <n v="4417"/>
    <n v="2104"/>
    <n v="644"/>
    <n v="470"/>
    <n v="1474"/>
    <n v="1771"/>
    <n v="9024"/>
  </r>
  <r>
    <x v="49"/>
    <s v="NBA"/>
    <x v="13"/>
    <s v="LAL"/>
    <b v="1"/>
    <n v="82"/>
    <n v="19755"/>
    <x v="836"/>
    <n v="7803"/>
    <n v="0.45300000000000001"/>
    <s v="NA"/>
    <s v="NA"/>
    <s v="NA"/>
    <n v="3536"/>
    <n v="7803"/>
    <n v="0.45300000000000001"/>
    <n v="1879"/>
    <n v="2443"/>
    <n v="0.76900000000000002"/>
    <n v="1365"/>
    <n v="2970"/>
    <n v="4335"/>
    <n v="2179"/>
    <n v="794"/>
    <n v="653"/>
    <n v="1913"/>
    <n v="2032"/>
    <n v="8951"/>
  </r>
  <r>
    <x v="49"/>
    <s v="NBA"/>
    <x v="16"/>
    <s v="MIL"/>
    <b v="1"/>
    <n v="82"/>
    <n v="19755"/>
    <x v="770"/>
    <n v="7571"/>
    <n v="0.49199999999999999"/>
    <s v="NA"/>
    <s v="NA"/>
    <s v="NA"/>
    <n v="3726"/>
    <n v="7571"/>
    <n v="0.49199999999999999"/>
    <n v="1328"/>
    <n v="1741"/>
    <n v="0.76300000000000001"/>
    <n v="1133"/>
    <n v="2881"/>
    <n v="4014"/>
    <n v="2225"/>
    <n v="726"/>
    <n v="519"/>
    <n v="1694"/>
    <n v="1864"/>
    <n v="8780"/>
  </r>
  <r>
    <x v="49"/>
    <s v="ABA"/>
    <x v="54"/>
    <s v="MMT"/>
    <b v="0"/>
    <n v="84"/>
    <n v="20260"/>
    <x v="837"/>
    <n v="7507"/>
    <n v="0.45900000000000002"/>
    <n v="79"/>
    <n v="294"/>
    <n v="0.26900000000000002"/>
    <n v="3367"/>
    <n v="7213"/>
    <n v="0.46700000000000003"/>
    <n v="1532"/>
    <n v="2023"/>
    <n v="0.75700000000000001"/>
    <n v="1403"/>
    <n v="2621"/>
    <n v="4024"/>
    <n v="1920"/>
    <n v="623"/>
    <n v="341"/>
    <n v="1507"/>
    <n v="2082"/>
    <n v="8503"/>
  </r>
  <r>
    <x v="49"/>
    <s v="ABA"/>
    <x v="42"/>
    <s v="NYA"/>
    <b v="1"/>
    <n v="84"/>
    <n v="20285"/>
    <x v="838"/>
    <n v="8038"/>
    <n v="0.48"/>
    <n v="81"/>
    <n v="256"/>
    <n v="0.316"/>
    <n v="3774"/>
    <n v="7782"/>
    <n v="0.48499999999999999"/>
    <n v="1397"/>
    <n v="1852"/>
    <n v="0.754"/>
    <n v="1334"/>
    <n v="2772"/>
    <n v="4106"/>
    <n v="2025"/>
    <n v="828"/>
    <n v="568"/>
    <n v="1612"/>
    <n v="1979"/>
    <n v="9188"/>
  </r>
  <r>
    <x v="49"/>
    <s v="NBA"/>
    <x v="19"/>
    <s v="NYK"/>
    <b v="1"/>
    <n v="82"/>
    <n v="19780"/>
    <x v="672"/>
    <n v="7483"/>
    <n v="0.46500000000000002"/>
    <s v="NA"/>
    <s v="NA"/>
    <s v="NA"/>
    <n v="3478"/>
    <n v="7483"/>
    <n v="0.46500000000000002"/>
    <n v="1350"/>
    <n v="1738"/>
    <n v="0.77700000000000002"/>
    <n v="959"/>
    <n v="2725"/>
    <n v="3684"/>
    <n v="1937"/>
    <n v="554"/>
    <n v="277"/>
    <n v="1463"/>
    <n v="1884"/>
    <n v="8306"/>
  </r>
  <r>
    <x v="49"/>
    <s v="NBA"/>
    <x v="22"/>
    <s v="PHI"/>
    <b v="0"/>
    <n v="82"/>
    <n v="19730"/>
    <x v="56"/>
    <n v="7702"/>
    <n v="0.432"/>
    <s v="NA"/>
    <s v="NA"/>
    <s v="NA"/>
    <n v="3331"/>
    <n v="7702"/>
    <n v="0.432"/>
    <n v="1633"/>
    <n v="2118"/>
    <n v="0.77100000000000002"/>
    <n v="1182"/>
    <n v="2626"/>
    <n v="3808"/>
    <n v="1799"/>
    <n v="756"/>
    <n v="220"/>
    <n v="1665"/>
    <n v="1964"/>
    <n v="8295"/>
  </r>
  <r>
    <x v="49"/>
    <s v="NBA"/>
    <x v="23"/>
    <s v="PHO"/>
    <b v="0"/>
    <n v="82"/>
    <n v="19755"/>
    <x v="131"/>
    <n v="7726"/>
    <n v="0.46"/>
    <s v="NA"/>
    <s v="NA"/>
    <s v="NA"/>
    <n v="3555"/>
    <n v="7726"/>
    <n v="0.46"/>
    <n v="1737"/>
    <n v="2235"/>
    <n v="0.77700000000000002"/>
    <n v="1090"/>
    <n v="2723"/>
    <n v="3813"/>
    <n v="2052"/>
    <n v="658"/>
    <n v="305"/>
    <n v="1666"/>
    <n v="2123"/>
    <n v="8847"/>
  </r>
  <r>
    <x v="49"/>
    <s v="NBA"/>
    <x v="24"/>
    <s v="POR"/>
    <b v="0"/>
    <n v="82"/>
    <n v="19730"/>
    <x v="14"/>
    <n v="7684"/>
    <n v="0.46700000000000003"/>
    <s v="NA"/>
    <s v="NA"/>
    <s v="NA"/>
    <n v="3585"/>
    <n v="7684"/>
    <n v="0.46700000000000003"/>
    <n v="1591"/>
    <n v="2112"/>
    <n v="0.753"/>
    <n v="1254"/>
    <n v="2598"/>
    <n v="3852"/>
    <n v="2106"/>
    <n v="797"/>
    <n v="341"/>
    <n v="1823"/>
    <n v="2050"/>
    <n v="8761"/>
  </r>
  <r>
    <x v="49"/>
    <s v="ABA"/>
    <x v="26"/>
    <s v="SAA"/>
    <b v="1"/>
    <n v="84"/>
    <n v="20360"/>
    <x v="556"/>
    <n v="7347"/>
    <n v="0.45500000000000002"/>
    <n v="51"/>
    <n v="241"/>
    <n v="0.21199999999999999"/>
    <n v="3292"/>
    <n v="7106"/>
    <n v="0.46300000000000002"/>
    <n v="1462"/>
    <n v="1878"/>
    <n v="0.77800000000000002"/>
    <n v="1236"/>
    <n v="2645"/>
    <n v="3881"/>
    <n v="1808"/>
    <n v="600"/>
    <n v="225"/>
    <n v="1326"/>
    <n v="2197"/>
    <n v="8199"/>
  </r>
  <r>
    <x v="49"/>
    <s v="ABA"/>
    <x v="50"/>
    <s v="SDA"/>
    <b v="1"/>
    <n v="84"/>
    <n v="20285"/>
    <x v="839"/>
    <n v="8829"/>
    <n v="0.443"/>
    <n v="216"/>
    <n v="736"/>
    <n v="0.29299999999999998"/>
    <n v="3691"/>
    <n v="8093"/>
    <n v="0.45600000000000002"/>
    <n v="1476"/>
    <n v="1960"/>
    <n v="0.753"/>
    <n v="1432"/>
    <n v="2738"/>
    <n v="4170"/>
    <n v="1984"/>
    <n v="697"/>
    <n v="516"/>
    <n v="1320"/>
    <n v="1642"/>
    <n v="9506"/>
  </r>
  <r>
    <x v="49"/>
    <s v="NBA"/>
    <x v="34"/>
    <s v="SEA"/>
    <b v="0"/>
    <n v="82"/>
    <n v="19755"/>
    <x v="634"/>
    <n v="8056"/>
    <n v="0.44500000000000001"/>
    <s v="NA"/>
    <s v="NA"/>
    <s v="NA"/>
    <n v="3584"/>
    <n v="8056"/>
    <n v="0.44500000000000001"/>
    <n v="1606"/>
    <n v="2095"/>
    <n v="0.76700000000000002"/>
    <n v="1323"/>
    <n v="2706"/>
    <n v="4029"/>
    <n v="2106"/>
    <n v="689"/>
    <n v="294"/>
    <n v="1622"/>
    <n v="2074"/>
    <n v="8774"/>
  </r>
  <r>
    <x v="49"/>
    <s v="ABA"/>
    <x v="46"/>
    <s v="UTS"/>
    <b v="1"/>
    <n v="84"/>
    <n v="20310"/>
    <x v="634"/>
    <n v="7422"/>
    <n v="0.48299999999999998"/>
    <n v="94"/>
    <n v="346"/>
    <n v="0.27200000000000002"/>
    <n v="3490"/>
    <n v="7076"/>
    <n v="0.49299999999999999"/>
    <n v="1566"/>
    <n v="1985"/>
    <n v="0.78900000000000003"/>
    <n v="1153"/>
    <n v="2641"/>
    <n v="3794"/>
    <n v="1870"/>
    <n v="705"/>
    <n v="352"/>
    <n v="1428"/>
    <n v="1940"/>
    <n v="8828"/>
  </r>
  <r>
    <x v="49"/>
    <s v="ABA"/>
    <x v="47"/>
    <s v="VIR"/>
    <b v="1"/>
    <n v="84"/>
    <n v="20260"/>
    <x v="628"/>
    <n v="7581"/>
    <n v="0.45200000000000001"/>
    <n v="74"/>
    <n v="282"/>
    <n v="0.26200000000000001"/>
    <n v="3352"/>
    <n v="7299"/>
    <n v="0.45900000000000002"/>
    <n v="2007"/>
    <n v="2612"/>
    <n v="0.76800000000000002"/>
    <n v="1343"/>
    <n v="2621"/>
    <n v="3964"/>
    <n v="1665"/>
    <n v="704"/>
    <n v="375"/>
    <n v="1713"/>
    <n v="2167"/>
    <n v="8933"/>
  </r>
  <r>
    <x v="49"/>
    <s v="NBA"/>
    <x v="30"/>
    <s v="NA"/>
    <b v="0"/>
    <n v="82"/>
    <n v="19759"/>
    <x v="19"/>
    <n v="7697"/>
    <n v="0.45900000000000002"/>
    <s v="NA"/>
    <s v="NA"/>
    <s v="NA"/>
    <n v="3533"/>
    <n v="7697"/>
    <n v="0.45900000000000002"/>
    <n v="1606"/>
    <n v="2082"/>
    <n v="0.77100000000000002"/>
    <n v="1208"/>
    <n v="2747"/>
    <n v="3955"/>
    <n v="2020"/>
    <n v="713"/>
    <n v="386"/>
    <n v="1706"/>
    <n v="1953"/>
    <n v="8671"/>
  </r>
  <r>
    <x v="49"/>
    <s v="ABA"/>
    <x v="30"/>
    <s v="NA"/>
    <b v="0"/>
    <n v="84"/>
    <n v="20300"/>
    <x v="711"/>
    <n v="7839"/>
    <n v="0.46"/>
    <n v="100"/>
    <n v="351"/>
    <n v="0.28299999999999997"/>
    <n v="3506"/>
    <n v="7487"/>
    <n v="0.46800000000000003"/>
    <n v="1623"/>
    <n v="2136"/>
    <n v="0.76"/>
    <n v="1368"/>
    <n v="2703"/>
    <n v="4071"/>
    <n v="1923"/>
    <n v="714"/>
    <n v="403"/>
    <n v="1506"/>
    <n v="2006"/>
    <n v="8934"/>
  </r>
  <r>
    <x v="50"/>
    <s v="NBA"/>
    <x v="0"/>
    <s v="ATL"/>
    <b v="1"/>
    <n v="82"/>
    <n v="19830"/>
    <x v="840"/>
    <n v="8033"/>
    <n v="0.46100000000000002"/>
    <s v="NA"/>
    <s v="NA"/>
    <s v="NA"/>
    <n v="3700"/>
    <n v="8033"/>
    <n v="0.46100000000000002"/>
    <n v="1819"/>
    <n v="2482"/>
    <n v="0.73299999999999998"/>
    <s v="NA"/>
    <s v="NA"/>
    <n v="4174"/>
    <n v="2074"/>
    <s v="NA"/>
    <s v="NA"/>
    <s v="NA"/>
    <n v="1916"/>
    <n v="9219"/>
  </r>
  <r>
    <x v="50"/>
    <s v="NBA"/>
    <x v="55"/>
    <s v="BAL"/>
    <b v="1"/>
    <n v="82"/>
    <n v="19730"/>
    <x v="841"/>
    <n v="7883"/>
    <n v="0.46400000000000002"/>
    <s v="NA"/>
    <s v="NA"/>
    <s v="NA"/>
    <n v="3656"/>
    <n v="7883"/>
    <n v="0.46400000000000002"/>
    <n v="1294"/>
    <n v="1742"/>
    <n v="0.74299999999999999"/>
    <s v="NA"/>
    <s v="NA"/>
    <n v="4205"/>
    <n v="2051"/>
    <s v="NA"/>
    <s v="NA"/>
    <s v="NA"/>
    <n v="1672"/>
    <n v="8606"/>
  </r>
  <r>
    <x v="50"/>
    <s v="NBA"/>
    <x v="1"/>
    <s v="BOS"/>
    <b v="1"/>
    <n v="82"/>
    <n v="19730"/>
    <x v="758"/>
    <n v="8511"/>
    <n v="0.44800000000000001"/>
    <s v="NA"/>
    <s v="NA"/>
    <s v="NA"/>
    <n v="3811"/>
    <n v="8511"/>
    <n v="0.44800000000000001"/>
    <n v="1616"/>
    <n v="2073"/>
    <n v="0.78"/>
    <s v="NA"/>
    <s v="NA"/>
    <n v="4802"/>
    <n v="2320"/>
    <s v="NA"/>
    <s v="NA"/>
    <s v="NA"/>
    <n v="1805"/>
    <n v="9238"/>
  </r>
  <r>
    <x v="50"/>
    <s v="NBA"/>
    <x v="41"/>
    <s v="BUF"/>
    <b v="0"/>
    <n v="82"/>
    <n v="19730"/>
    <x v="836"/>
    <n v="7877"/>
    <n v="0.44900000000000001"/>
    <s v="NA"/>
    <s v="NA"/>
    <s v="NA"/>
    <n v="3536"/>
    <n v="7877"/>
    <n v="0.44900000000000001"/>
    <n v="1399"/>
    <n v="1966"/>
    <n v="0.71199999999999997"/>
    <s v="NA"/>
    <s v="NA"/>
    <n v="4158"/>
    <n v="2218"/>
    <s v="NA"/>
    <s v="NA"/>
    <s v="NA"/>
    <n v="2034"/>
    <n v="8471"/>
  </r>
  <r>
    <x v="50"/>
    <s v="ABA"/>
    <x v="52"/>
    <s v="CAR"/>
    <b v="1"/>
    <n v="84"/>
    <n v="20160"/>
    <x v="788"/>
    <n v="7657"/>
    <n v="0.495"/>
    <n v="54"/>
    <n v="180"/>
    <n v="0.3"/>
    <n v="3740"/>
    <n v="7477"/>
    <n v="0.5"/>
    <n v="2065"/>
    <n v="2860"/>
    <n v="0.72199999999999998"/>
    <n v="1341"/>
    <n v="2604"/>
    <n v="3945"/>
    <n v="2089"/>
    <s v="NA"/>
    <s v="NA"/>
    <n v="1797"/>
    <n v="2394"/>
    <n v="9707"/>
  </r>
  <r>
    <x v="50"/>
    <s v="NBA"/>
    <x v="3"/>
    <s v="CHI"/>
    <b v="1"/>
    <n v="82"/>
    <n v="19805"/>
    <x v="833"/>
    <n v="7835"/>
    <n v="0.44400000000000001"/>
    <s v="NA"/>
    <s v="NA"/>
    <s v="NA"/>
    <n v="3480"/>
    <n v="7835"/>
    <n v="0.44400000000000001"/>
    <n v="1574"/>
    <n v="2073"/>
    <n v="0.75900000000000001"/>
    <s v="NA"/>
    <s v="NA"/>
    <n v="4000"/>
    <n v="2023"/>
    <s v="NA"/>
    <s v="NA"/>
    <s v="NA"/>
    <n v="1881"/>
    <n v="8534"/>
  </r>
  <r>
    <x v="50"/>
    <s v="NBA"/>
    <x v="5"/>
    <s v="CLE"/>
    <b v="0"/>
    <n v="82"/>
    <n v="19830"/>
    <x v="812"/>
    <n v="7884"/>
    <n v="0.435"/>
    <s v="NA"/>
    <s v="NA"/>
    <s v="NA"/>
    <n v="3431"/>
    <n v="7884"/>
    <n v="0.435"/>
    <n v="1556"/>
    <n v="2084"/>
    <n v="0.747"/>
    <s v="NA"/>
    <s v="NA"/>
    <n v="4063"/>
    <n v="2106"/>
    <s v="NA"/>
    <s v="NA"/>
    <s v="NA"/>
    <n v="1941"/>
    <n v="8418"/>
  </r>
  <r>
    <x v="50"/>
    <s v="NBA"/>
    <x v="8"/>
    <s v="DET"/>
    <b v="0"/>
    <n v="82"/>
    <n v="19780"/>
    <x v="842"/>
    <n v="7916"/>
    <n v="0.46300000000000002"/>
    <s v="NA"/>
    <s v="NA"/>
    <s v="NA"/>
    <n v="3666"/>
    <n v="7916"/>
    <n v="0.46300000000000002"/>
    <n v="1710"/>
    <n v="2294"/>
    <n v="0.745"/>
    <s v="NA"/>
    <s v="NA"/>
    <n v="4105"/>
    <n v="1882"/>
    <s v="NA"/>
    <s v="NA"/>
    <s v="NA"/>
    <n v="1812"/>
    <n v="9042"/>
  </r>
  <r>
    <x v="50"/>
    <s v="ABA"/>
    <x v="56"/>
    <s v="DLC"/>
    <b v="0"/>
    <n v="84"/>
    <n v="20335"/>
    <x v="159"/>
    <n v="7644"/>
    <n v="0.45800000000000002"/>
    <n v="145"/>
    <n v="440"/>
    <n v="0.33"/>
    <n v="3355"/>
    <n v="7204"/>
    <n v="0.46600000000000003"/>
    <n v="2157"/>
    <n v="2861"/>
    <n v="0.754"/>
    <n v="1399"/>
    <n v="2612"/>
    <n v="4011"/>
    <n v="1898"/>
    <s v="NA"/>
    <s v="NA"/>
    <n v="1509"/>
    <n v="2145"/>
    <n v="9302"/>
  </r>
  <r>
    <x v="50"/>
    <s v="ABA"/>
    <x v="53"/>
    <s v="DNR"/>
    <b v="1"/>
    <n v="84"/>
    <n v="20045"/>
    <x v="843"/>
    <n v="7501"/>
    <n v="0.45800000000000002"/>
    <n v="74"/>
    <n v="301"/>
    <n v="0.246"/>
    <n v="3359"/>
    <n v="7200"/>
    <n v="0.46700000000000003"/>
    <n v="2253"/>
    <n v="2994"/>
    <n v="0.753"/>
    <n v="1457"/>
    <n v="2668"/>
    <n v="4125"/>
    <n v="1936"/>
    <s v="NA"/>
    <s v="NA"/>
    <n v="1596"/>
    <n v="2237"/>
    <n v="9193"/>
  </r>
  <r>
    <x v="50"/>
    <s v="NBA"/>
    <x v="9"/>
    <s v="GSW"/>
    <b v="1"/>
    <n v="82"/>
    <n v="19730"/>
    <x v="844"/>
    <n v="8163"/>
    <n v="0.45500000000000002"/>
    <s v="NA"/>
    <s v="NA"/>
    <s v="NA"/>
    <n v="3715"/>
    <n v="8163"/>
    <n v="0.45500000000000002"/>
    <n v="1493"/>
    <n v="1871"/>
    <n v="0.79800000000000004"/>
    <s v="NA"/>
    <s v="NA"/>
    <n v="4405"/>
    <n v="1985"/>
    <s v="NA"/>
    <s v="NA"/>
    <s v="NA"/>
    <n v="1693"/>
    <n v="8923"/>
  </r>
  <r>
    <x v="50"/>
    <s v="NBA"/>
    <x v="10"/>
    <s v="HOU"/>
    <b v="0"/>
    <n v="82"/>
    <n v="19680"/>
    <x v="845"/>
    <n v="8249"/>
    <n v="0.45700000000000002"/>
    <s v="NA"/>
    <s v="NA"/>
    <s v="NA"/>
    <n v="3772"/>
    <n v="8249"/>
    <n v="0.45700000000000002"/>
    <n v="1706"/>
    <n v="2152"/>
    <n v="0.79300000000000004"/>
    <s v="NA"/>
    <s v="NA"/>
    <n v="4060"/>
    <n v="1939"/>
    <s v="NA"/>
    <s v="NA"/>
    <s v="NA"/>
    <n v="1949"/>
    <n v="9250"/>
  </r>
  <r>
    <x v="50"/>
    <s v="ABA"/>
    <x v="11"/>
    <s v="INA"/>
    <b v="1"/>
    <n v="84"/>
    <n v="20360"/>
    <x v="795"/>
    <n v="7948"/>
    <n v="0.46100000000000002"/>
    <n v="172"/>
    <n v="551"/>
    <n v="0.312"/>
    <n v="3496"/>
    <n v="7397"/>
    <n v="0.47299999999999998"/>
    <n v="2123"/>
    <n v="2874"/>
    <n v="0.73899999999999999"/>
    <n v="1612"/>
    <n v="2941"/>
    <n v="4553"/>
    <n v="1860"/>
    <s v="NA"/>
    <s v="NA"/>
    <n v="1609"/>
    <n v="2056"/>
    <n v="9631"/>
  </r>
  <r>
    <x v="50"/>
    <s v="NBA"/>
    <x v="48"/>
    <s v="KCO"/>
    <b v="0"/>
    <n v="82"/>
    <n v="19780"/>
    <x v="846"/>
    <n v="7581"/>
    <n v="0.47799999999999998"/>
    <s v="NA"/>
    <s v="NA"/>
    <s v="NA"/>
    <n v="3621"/>
    <n v="7581"/>
    <n v="0.47799999999999998"/>
    <n v="1580"/>
    <n v="2036"/>
    <n v="0.77600000000000002"/>
    <s v="NA"/>
    <s v="NA"/>
    <n v="3628"/>
    <n v="2118"/>
    <s v="NA"/>
    <s v="NA"/>
    <s v="NA"/>
    <n v="2054"/>
    <n v="8822"/>
  </r>
  <r>
    <x v="50"/>
    <s v="ABA"/>
    <x v="43"/>
    <s v="KEN"/>
    <b v="1"/>
    <n v="84"/>
    <n v="20160"/>
    <x v="645"/>
    <n v="7900"/>
    <n v="0.47699999999999998"/>
    <n v="82"/>
    <n v="296"/>
    <n v="0.27700000000000002"/>
    <n v="3688"/>
    <n v="7604"/>
    <n v="0.48499999999999999"/>
    <n v="1779"/>
    <n v="2453"/>
    <n v="0.72499999999999998"/>
    <n v="1379"/>
    <n v="2784"/>
    <n v="4163"/>
    <n v="2287"/>
    <s v="NA"/>
    <s v="NA"/>
    <n v="1359"/>
    <n v="1976"/>
    <n v="9401"/>
  </r>
  <r>
    <x v="50"/>
    <s v="NBA"/>
    <x v="13"/>
    <s v="LAL"/>
    <b v="1"/>
    <n v="82"/>
    <n v="19755"/>
    <x v="665"/>
    <n v="7819"/>
    <n v="0.47799999999999998"/>
    <s v="NA"/>
    <s v="NA"/>
    <s v="NA"/>
    <n v="3740"/>
    <n v="7819"/>
    <n v="0.47799999999999998"/>
    <n v="1679"/>
    <n v="2264"/>
    <n v="0.74199999999999999"/>
    <s v="NA"/>
    <s v="NA"/>
    <n v="4562"/>
    <n v="2302"/>
    <s v="NA"/>
    <s v="NA"/>
    <s v="NA"/>
    <n v="1636"/>
    <n v="9159"/>
  </r>
  <r>
    <x v="50"/>
    <s v="NBA"/>
    <x v="16"/>
    <s v="MIL"/>
    <b v="1"/>
    <n v="82"/>
    <n v="19755"/>
    <x v="675"/>
    <n v="7808"/>
    <n v="0.48099999999999998"/>
    <s v="NA"/>
    <s v="NA"/>
    <s v="NA"/>
    <n v="3759"/>
    <n v="7808"/>
    <n v="0.48099999999999998"/>
    <n v="1271"/>
    <n v="1687"/>
    <n v="0.753"/>
    <s v="NA"/>
    <s v="NA"/>
    <n v="4245"/>
    <n v="2226"/>
    <s v="NA"/>
    <s v="NA"/>
    <s v="NA"/>
    <n v="1763"/>
    <n v="8789"/>
  </r>
  <r>
    <x v="50"/>
    <s v="ABA"/>
    <x v="54"/>
    <s v="MMT"/>
    <b v="0"/>
    <n v="84"/>
    <n v="20285"/>
    <x v="700"/>
    <n v="7758"/>
    <n v="0.46600000000000003"/>
    <n v="94"/>
    <n v="336"/>
    <n v="0.28000000000000003"/>
    <n v="3524"/>
    <n v="7422"/>
    <n v="0.47499999999999998"/>
    <n v="2038"/>
    <n v="2721"/>
    <n v="0.749"/>
    <n v="1489"/>
    <n v="2700"/>
    <n v="4189"/>
    <n v="1943"/>
    <s v="NA"/>
    <s v="NA"/>
    <n v="1534"/>
    <n v="2340"/>
    <n v="9368"/>
  </r>
  <r>
    <x v="50"/>
    <s v="ABA"/>
    <x v="42"/>
    <s v="NYA"/>
    <b v="1"/>
    <n v="84"/>
    <n v="20210"/>
    <x v="745"/>
    <n v="7073"/>
    <n v="0.48099999999999998"/>
    <n v="49"/>
    <n v="174"/>
    <n v="0.28199999999999997"/>
    <n v="3351"/>
    <n v="6899"/>
    <n v="0.48599999999999999"/>
    <n v="1851"/>
    <n v="2513"/>
    <n v="0.73699999999999999"/>
    <n v="1161"/>
    <n v="2673"/>
    <n v="3834"/>
    <n v="1899"/>
    <s v="NA"/>
    <s v="NA"/>
    <n v="1696"/>
    <n v="2112"/>
    <n v="8700"/>
  </r>
  <r>
    <x v="50"/>
    <s v="NBA"/>
    <x v="19"/>
    <s v="NYK"/>
    <b v="1"/>
    <n v="82"/>
    <n v="19730"/>
    <x v="719"/>
    <n v="7764"/>
    <n v="0.46700000000000003"/>
    <s v="NA"/>
    <s v="NA"/>
    <s v="NA"/>
    <n v="3627"/>
    <n v="7764"/>
    <n v="0.46700000000000003"/>
    <n v="1356"/>
    <n v="1739"/>
    <n v="0.78"/>
    <s v="NA"/>
    <s v="NA"/>
    <n v="3882"/>
    <n v="2187"/>
    <s v="NA"/>
    <s v="NA"/>
    <s v="NA"/>
    <n v="1775"/>
    <n v="8610"/>
  </r>
  <r>
    <x v="50"/>
    <s v="NBA"/>
    <x v="22"/>
    <s v="PHI"/>
    <b v="0"/>
    <n v="82"/>
    <n v="19730"/>
    <x v="847"/>
    <n v="8264"/>
    <n v="0.42"/>
    <s v="NA"/>
    <s v="NA"/>
    <s v="NA"/>
    <n v="3471"/>
    <n v="8264"/>
    <n v="0.42"/>
    <n v="1598"/>
    <n v="2130"/>
    <n v="0.75"/>
    <s v="NA"/>
    <s v="NA"/>
    <n v="4174"/>
    <n v="1688"/>
    <s v="NA"/>
    <s v="NA"/>
    <s v="NA"/>
    <n v="1984"/>
    <n v="8540"/>
  </r>
  <r>
    <x v="50"/>
    <s v="NBA"/>
    <x v="23"/>
    <s v="PHO"/>
    <b v="0"/>
    <n v="82"/>
    <n v="19755"/>
    <x v="124"/>
    <n v="7942"/>
    <n v="0.45500000000000002"/>
    <s v="NA"/>
    <s v="NA"/>
    <s v="NA"/>
    <n v="3612"/>
    <n v="7942"/>
    <n v="0.45500000000000002"/>
    <n v="1931"/>
    <n v="2437"/>
    <n v="0.79200000000000004"/>
    <s v="NA"/>
    <s v="NA"/>
    <n v="4003"/>
    <n v="1944"/>
    <s v="NA"/>
    <s v="NA"/>
    <s v="NA"/>
    <n v="2012"/>
    <n v="9155"/>
  </r>
  <r>
    <x v="50"/>
    <s v="NBA"/>
    <x v="24"/>
    <s v="POR"/>
    <b v="0"/>
    <n v="82"/>
    <n v="19730"/>
    <x v="698"/>
    <n v="7842"/>
    <n v="0.45800000000000002"/>
    <s v="NA"/>
    <s v="NA"/>
    <s v="NA"/>
    <n v="3588"/>
    <n v="7842"/>
    <n v="0.45800000000000002"/>
    <n v="1531"/>
    <n v="2129"/>
    <n v="0.71899999999999997"/>
    <s v="NA"/>
    <s v="NA"/>
    <n v="3928"/>
    <n v="2102"/>
    <s v="NA"/>
    <s v="NA"/>
    <s v="NA"/>
    <n v="1970"/>
    <n v="8707"/>
  </r>
  <r>
    <x v="50"/>
    <s v="ABA"/>
    <x v="50"/>
    <s v="SDA"/>
    <b v="1"/>
    <n v="84"/>
    <n v="20285"/>
    <x v="684"/>
    <n v="8009"/>
    <n v="0.442"/>
    <n v="99"/>
    <n v="361"/>
    <n v="0.27400000000000002"/>
    <n v="3443"/>
    <n v="7648"/>
    <n v="0.45"/>
    <n v="1970"/>
    <n v="2684"/>
    <n v="0.73399999999999999"/>
    <n v="1554"/>
    <n v="2512"/>
    <n v="4066"/>
    <n v="1934"/>
    <s v="NA"/>
    <s v="NA"/>
    <n v="1504"/>
    <n v="2139"/>
    <n v="9153"/>
  </r>
  <r>
    <x v="50"/>
    <s v="NBA"/>
    <x v="34"/>
    <s v="SEA"/>
    <b v="0"/>
    <n v="82"/>
    <n v="19780"/>
    <x v="18"/>
    <n v="7681"/>
    <n v="0.44900000000000001"/>
    <s v="NA"/>
    <s v="NA"/>
    <s v="NA"/>
    <n v="3447"/>
    <n v="7681"/>
    <n v="0.44900000000000001"/>
    <n v="1606"/>
    <n v="2080"/>
    <n v="0.77200000000000002"/>
    <s v="NA"/>
    <s v="NA"/>
    <n v="4161"/>
    <n v="1958"/>
    <s v="NA"/>
    <s v="NA"/>
    <s v="NA"/>
    <n v="1877"/>
    <n v="8500"/>
  </r>
  <r>
    <x v="50"/>
    <s v="ABA"/>
    <x v="46"/>
    <s v="UTS"/>
    <b v="1"/>
    <n v="84"/>
    <n v="20260"/>
    <x v="841"/>
    <n v="7499"/>
    <n v="0.48799999999999999"/>
    <n v="105"/>
    <n v="335"/>
    <n v="0.313"/>
    <n v="3551"/>
    <n v="7164"/>
    <n v="0.496"/>
    <n v="2291"/>
    <n v="2886"/>
    <n v="0.79400000000000004"/>
    <n v="1265"/>
    <n v="2891"/>
    <n v="4156"/>
    <n v="1963"/>
    <s v="NA"/>
    <s v="NA"/>
    <n v="1582"/>
    <n v="2240"/>
    <n v="9708"/>
  </r>
  <r>
    <x v="50"/>
    <s v="ABA"/>
    <x v="47"/>
    <s v="VIR"/>
    <b v="1"/>
    <n v="84"/>
    <n v="19970"/>
    <x v="751"/>
    <n v="7757"/>
    <n v="0.48"/>
    <n v="40"/>
    <n v="186"/>
    <n v="0.215"/>
    <n v="3682"/>
    <n v="7571"/>
    <n v="0.48599999999999999"/>
    <n v="2097"/>
    <n v="2785"/>
    <n v="0.753"/>
    <n v="1411"/>
    <n v="2609"/>
    <n v="4020"/>
    <n v="2029"/>
    <s v="NA"/>
    <s v="NA"/>
    <n v="1819"/>
    <n v="2317"/>
    <n v="9581"/>
  </r>
  <r>
    <x v="50"/>
    <s v="NBA"/>
    <x v="30"/>
    <s v="NA"/>
    <b v="0"/>
    <n v="82"/>
    <n v="19756"/>
    <x v="728"/>
    <n v="7944"/>
    <n v="0.45600000000000002"/>
    <s v="NA"/>
    <s v="NA"/>
    <s v="NA"/>
    <n v="3625"/>
    <n v="7944"/>
    <n v="0.45600000000000002"/>
    <n v="1572"/>
    <n v="2073"/>
    <n v="0.75800000000000001"/>
    <s v="NA"/>
    <s v="NA"/>
    <n v="4150"/>
    <n v="2066"/>
    <s v="NA"/>
    <s v="NA"/>
    <s v="NA"/>
    <n v="1869"/>
    <n v="8823"/>
  </r>
  <r>
    <x v="50"/>
    <s v="ABA"/>
    <x v="30"/>
    <s v="NA"/>
    <b v="0"/>
    <n v="84"/>
    <n v="20207"/>
    <x v="682"/>
    <n v="7675"/>
    <n v="0.47"/>
    <n v="91"/>
    <n v="316"/>
    <n v="0.28899999999999998"/>
    <n v="3519"/>
    <n v="7359"/>
    <n v="0.47799999999999998"/>
    <n v="2062"/>
    <n v="2763"/>
    <n v="0.746"/>
    <n v="1407"/>
    <n v="2699"/>
    <n v="4106"/>
    <n v="1984"/>
    <s v="NA"/>
    <s v="NA"/>
    <n v="1601"/>
    <n v="2196"/>
    <n v="9374"/>
  </r>
  <r>
    <x v="51"/>
    <s v="NBA"/>
    <x v="0"/>
    <s v="ATL"/>
    <b v="1"/>
    <n v="82"/>
    <n v="19730"/>
    <x v="641"/>
    <n v="7570"/>
    <n v="0.46"/>
    <s v="NA"/>
    <s v="NA"/>
    <s v="NA"/>
    <n v="3482"/>
    <n v="7570"/>
    <n v="0.46"/>
    <n v="2018"/>
    <n v="2725"/>
    <n v="0.74099999999999999"/>
    <s v="NA"/>
    <s v="NA"/>
    <n v="4080"/>
    <n v="1897"/>
    <s v="NA"/>
    <s v="NA"/>
    <s v="NA"/>
    <n v="1967"/>
    <n v="8982"/>
  </r>
  <r>
    <x v="51"/>
    <s v="NBA"/>
    <x v="55"/>
    <s v="BAL"/>
    <b v="1"/>
    <n v="82"/>
    <n v="19780"/>
    <x v="848"/>
    <n v="7748"/>
    <n v="0.45"/>
    <s v="NA"/>
    <s v="NA"/>
    <s v="NA"/>
    <n v="3490"/>
    <n v="7748"/>
    <n v="0.45"/>
    <n v="1804"/>
    <n v="2378"/>
    <n v="0.75900000000000001"/>
    <s v="NA"/>
    <s v="NA"/>
    <n v="4159"/>
    <n v="1816"/>
    <s v="NA"/>
    <s v="NA"/>
    <s v="NA"/>
    <n v="1858"/>
    <n v="8784"/>
  </r>
  <r>
    <x v="51"/>
    <s v="NBA"/>
    <x v="1"/>
    <s v="BOS"/>
    <b v="1"/>
    <n v="82"/>
    <n v="19730"/>
    <x v="778"/>
    <n v="8431"/>
    <n v="0.45300000000000001"/>
    <s v="NA"/>
    <s v="NA"/>
    <s v="NA"/>
    <n v="3819"/>
    <n v="8431"/>
    <n v="0.45300000000000001"/>
    <n v="1839"/>
    <n v="2367"/>
    <n v="0.77700000000000002"/>
    <s v="NA"/>
    <s v="NA"/>
    <n v="4462"/>
    <n v="2230"/>
    <s v="NA"/>
    <s v="NA"/>
    <s v="NA"/>
    <n v="2030"/>
    <n v="9477"/>
  </r>
  <r>
    <x v="51"/>
    <s v="NBA"/>
    <x v="41"/>
    <s v="BUF"/>
    <b v="0"/>
    <n v="82"/>
    <n v="19805"/>
    <x v="610"/>
    <n v="7560"/>
    <n v="0.45100000000000001"/>
    <s v="NA"/>
    <s v="NA"/>
    <s v="NA"/>
    <n v="3409"/>
    <n v="7560"/>
    <n v="0.45100000000000001"/>
    <n v="1549"/>
    <n v="2219"/>
    <n v="0.69799999999999995"/>
    <s v="NA"/>
    <s v="NA"/>
    <n v="3978"/>
    <n v="1759"/>
    <s v="NA"/>
    <s v="NA"/>
    <s v="NA"/>
    <n v="2110"/>
    <n v="8367"/>
  </r>
  <r>
    <x v="51"/>
    <s v="ABA"/>
    <x v="52"/>
    <s v="CAR"/>
    <b v="0"/>
    <n v="84"/>
    <n v="20235"/>
    <x v="849"/>
    <n v="8391"/>
    <n v="0.45500000000000002"/>
    <n v="140"/>
    <n v="496"/>
    <n v="0.28199999999999997"/>
    <n v="3678"/>
    <n v="7895"/>
    <n v="0.46600000000000003"/>
    <n v="1870"/>
    <n v="2536"/>
    <n v="0.73699999999999999"/>
    <n v="1501"/>
    <n v="2808"/>
    <n v="4309"/>
    <n v="1735"/>
    <s v="NA"/>
    <s v="NA"/>
    <n v="1480"/>
    <n v="2173"/>
    <n v="9646"/>
  </r>
  <r>
    <x v="51"/>
    <s v="NBA"/>
    <x v="3"/>
    <s v="CHI"/>
    <b v="1"/>
    <n v="82"/>
    <n v="19780"/>
    <x v="850"/>
    <n v="7853"/>
    <n v="0.45100000000000001"/>
    <s v="NA"/>
    <s v="NA"/>
    <s v="NA"/>
    <n v="3539"/>
    <n v="7853"/>
    <n v="0.45100000000000001"/>
    <n v="2039"/>
    <n v="2700"/>
    <n v="0.755"/>
    <s v="NA"/>
    <s v="NA"/>
    <n v="4371"/>
    <n v="2087"/>
    <s v="NA"/>
    <s v="NA"/>
    <s v="NA"/>
    <n v="1964"/>
    <n v="9117"/>
  </r>
  <r>
    <x v="51"/>
    <s v="NBA"/>
    <x v="57"/>
    <s v="CIN"/>
    <b v="0"/>
    <n v="82"/>
    <n v="19780"/>
    <x v="11"/>
    <n v="7496"/>
    <n v="0.45900000000000002"/>
    <s v="NA"/>
    <s v="NA"/>
    <s v="NA"/>
    <n v="3444"/>
    <n v="7496"/>
    <n v="0.45900000000000002"/>
    <n v="1948"/>
    <n v="2578"/>
    <n v="0.75600000000000001"/>
    <s v="NA"/>
    <s v="NA"/>
    <n v="3754"/>
    <n v="2020"/>
    <s v="NA"/>
    <s v="NA"/>
    <s v="NA"/>
    <n v="2079"/>
    <n v="8836"/>
  </r>
  <r>
    <x v="51"/>
    <s v="NBA"/>
    <x v="5"/>
    <s v="CLE"/>
    <b v="0"/>
    <n v="82"/>
    <n v="19755"/>
    <x v="655"/>
    <n v="8074"/>
    <n v="0.42799999999999999"/>
    <s v="NA"/>
    <s v="NA"/>
    <s v="NA"/>
    <n v="3458"/>
    <n v="8074"/>
    <n v="0.42799999999999999"/>
    <n v="1758"/>
    <n v="2390"/>
    <n v="0.73599999999999999"/>
    <s v="NA"/>
    <s v="NA"/>
    <n v="4098"/>
    <n v="2060"/>
    <s v="NA"/>
    <s v="NA"/>
    <s v="NA"/>
    <n v="1936"/>
    <n v="8674"/>
  </r>
  <r>
    <x v="51"/>
    <s v="NBA"/>
    <x v="8"/>
    <s v="DET"/>
    <b v="0"/>
    <n v="82"/>
    <n v="19805"/>
    <x v="641"/>
    <n v="7665"/>
    <n v="0.45400000000000001"/>
    <s v="NA"/>
    <s v="NA"/>
    <s v="NA"/>
    <n v="3482"/>
    <n v="7665"/>
    <n v="0.45400000000000001"/>
    <n v="1981"/>
    <n v="2653"/>
    <n v="0.747"/>
    <s v="NA"/>
    <s v="NA"/>
    <n v="3970"/>
    <n v="1687"/>
    <s v="NA"/>
    <s v="NA"/>
    <s v="NA"/>
    <n v="1954"/>
    <n v="8945"/>
  </r>
  <r>
    <x v="51"/>
    <s v="ABA"/>
    <x v="56"/>
    <s v="DLC"/>
    <b v="1"/>
    <n v="84"/>
    <n v="20410"/>
    <x v="637"/>
    <n v="7502"/>
    <n v="0.44800000000000001"/>
    <n v="103"/>
    <n v="307"/>
    <n v="0.33600000000000002"/>
    <n v="3259"/>
    <n v="7195"/>
    <n v="0.45300000000000001"/>
    <n v="1943"/>
    <n v="2498"/>
    <n v="0.77800000000000002"/>
    <n v="1331"/>
    <n v="2660"/>
    <n v="3991"/>
    <n v="1486"/>
    <s v="NA"/>
    <s v="NA"/>
    <n v="1216"/>
    <n v="2315"/>
    <n v="8770"/>
  </r>
  <r>
    <x v="51"/>
    <s v="ABA"/>
    <x v="53"/>
    <s v="DNR"/>
    <b v="1"/>
    <n v="84"/>
    <n v="20310"/>
    <x v="851"/>
    <n v="8247"/>
    <n v="0.44900000000000001"/>
    <n v="41"/>
    <n v="178"/>
    <n v="0.23"/>
    <n v="3662"/>
    <n v="8069"/>
    <n v="0.45400000000000001"/>
    <n v="1953"/>
    <n v="2601"/>
    <n v="0.751"/>
    <n v="1626"/>
    <n v="2855"/>
    <n v="4481"/>
    <n v="1995"/>
    <s v="NA"/>
    <s v="NA"/>
    <n v="1450"/>
    <n v="2334"/>
    <n v="9400"/>
  </r>
  <r>
    <x v="51"/>
    <s v="ABA"/>
    <x v="58"/>
    <s v="FLO"/>
    <b v="1"/>
    <n v="84"/>
    <n v="20385"/>
    <x v="783"/>
    <n v="7797"/>
    <n v="0.45500000000000002"/>
    <n v="187"/>
    <n v="589"/>
    <n v="0.317"/>
    <n v="3360"/>
    <n v="7208"/>
    <n v="0.46600000000000003"/>
    <n v="2190"/>
    <n v="2817"/>
    <n v="0.77700000000000002"/>
    <n v="1225"/>
    <n v="2749"/>
    <n v="3974"/>
    <n v="1871"/>
    <s v="NA"/>
    <s v="NA"/>
    <n v="1505"/>
    <n v="2125"/>
    <n v="9471"/>
  </r>
  <r>
    <x v="51"/>
    <s v="NBA"/>
    <x v="9"/>
    <s v="GSW"/>
    <b v="1"/>
    <n v="82"/>
    <n v="19705"/>
    <x v="752"/>
    <n v="7923"/>
    <n v="0.439"/>
    <s v="NA"/>
    <s v="NA"/>
    <s v="NA"/>
    <n v="3477"/>
    <n v="7923"/>
    <n v="0.439"/>
    <n v="1917"/>
    <n v="2500"/>
    <n v="0.76700000000000002"/>
    <s v="NA"/>
    <s v="NA"/>
    <n v="4450"/>
    <n v="1854"/>
    <s v="NA"/>
    <s v="NA"/>
    <s v="NA"/>
    <n v="1840"/>
    <n v="8871"/>
  </r>
  <r>
    <x v="51"/>
    <s v="NBA"/>
    <x v="10"/>
    <s v="HOU"/>
    <b v="0"/>
    <n v="82"/>
    <n v="19730"/>
    <x v="791"/>
    <n v="8277"/>
    <n v="0.434"/>
    <s v="NA"/>
    <s v="NA"/>
    <s v="NA"/>
    <n v="3590"/>
    <n v="8277"/>
    <n v="0.434"/>
    <n v="1813"/>
    <n v="2424"/>
    <n v="0.748"/>
    <s v="NA"/>
    <s v="NA"/>
    <n v="4433"/>
    <n v="1777"/>
    <s v="NA"/>
    <s v="NA"/>
    <s v="NA"/>
    <n v="1992"/>
    <n v="8993"/>
  </r>
  <r>
    <x v="51"/>
    <s v="ABA"/>
    <x v="11"/>
    <s v="INA"/>
    <b v="1"/>
    <n v="84"/>
    <n v="20360"/>
    <x v="678"/>
    <n v="7805"/>
    <n v="0.46100000000000002"/>
    <n v="220"/>
    <n v="750"/>
    <n v="0.29299999999999998"/>
    <n v="3381"/>
    <n v="7055"/>
    <n v="0.47899999999999998"/>
    <n v="2065"/>
    <n v="2756"/>
    <n v="0.749"/>
    <n v="1574"/>
    <n v="3004"/>
    <n v="4578"/>
    <n v="1731"/>
    <s v="NA"/>
    <s v="NA"/>
    <n v="1524"/>
    <n v="1908"/>
    <n v="9487"/>
  </r>
  <r>
    <x v="51"/>
    <s v="ABA"/>
    <x v="43"/>
    <s v="KEN"/>
    <b v="1"/>
    <n v="84"/>
    <n v="20260"/>
    <x v="852"/>
    <n v="7796"/>
    <n v="0.48799999999999999"/>
    <n v="134"/>
    <n v="391"/>
    <n v="0.34300000000000003"/>
    <n v="3669"/>
    <n v="7405"/>
    <n v="0.495"/>
    <n v="2003"/>
    <n v="2697"/>
    <n v="0.74299999999999999"/>
    <n v="1419"/>
    <n v="3083"/>
    <n v="4502"/>
    <n v="2136"/>
    <s v="NA"/>
    <s v="NA"/>
    <n v="1543"/>
    <n v="1959"/>
    <n v="9743"/>
  </r>
  <r>
    <x v="51"/>
    <s v="NBA"/>
    <x v="13"/>
    <s v="LAL"/>
    <b v="1"/>
    <n v="82"/>
    <n v="19755"/>
    <x v="853"/>
    <n v="7998"/>
    <n v="0.49"/>
    <s v="NA"/>
    <s v="NA"/>
    <s v="NA"/>
    <n v="3920"/>
    <n v="7998"/>
    <n v="0.49"/>
    <n v="2080"/>
    <n v="2833"/>
    <n v="0.73399999999999999"/>
    <s v="NA"/>
    <s v="NA"/>
    <n v="4628"/>
    <n v="2232"/>
    <s v="NA"/>
    <s v="NA"/>
    <s v="NA"/>
    <n v="1636"/>
    <n v="9920"/>
  </r>
  <r>
    <x v="51"/>
    <s v="NBA"/>
    <x v="16"/>
    <s v="MIL"/>
    <b v="1"/>
    <n v="82"/>
    <n v="19780"/>
    <x v="630"/>
    <n v="7653"/>
    <n v="0.498"/>
    <s v="NA"/>
    <s v="NA"/>
    <s v="NA"/>
    <n v="3813"/>
    <n v="7653"/>
    <n v="0.498"/>
    <n v="1774"/>
    <n v="2399"/>
    <n v="0.73899999999999999"/>
    <s v="NA"/>
    <s v="NA"/>
    <n v="4269"/>
    <n v="2160"/>
    <s v="NA"/>
    <s v="NA"/>
    <s v="NA"/>
    <n v="1862"/>
    <n v="9400"/>
  </r>
  <r>
    <x v="51"/>
    <s v="ABA"/>
    <x v="59"/>
    <s v="MMP"/>
    <b v="0"/>
    <n v="84"/>
    <n v="20285"/>
    <x v="159"/>
    <n v="8408"/>
    <n v="0.41599999999999998"/>
    <n v="154"/>
    <n v="652"/>
    <n v="0.23599999999999999"/>
    <n v="3346"/>
    <n v="7756"/>
    <n v="0.43099999999999999"/>
    <n v="1875"/>
    <n v="2525"/>
    <n v="0.74299999999999999"/>
    <n v="1845"/>
    <n v="2960"/>
    <n v="4805"/>
    <n v="1611"/>
    <s v="NA"/>
    <s v="NA"/>
    <n v="1565"/>
    <n v="2169"/>
    <n v="9029"/>
  </r>
  <r>
    <x v="51"/>
    <s v="ABA"/>
    <x v="42"/>
    <s v="NYA"/>
    <b v="1"/>
    <n v="84"/>
    <n v="20435"/>
    <x v="727"/>
    <n v="7698"/>
    <n v="0.48"/>
    <n v="92"/>
    <n v="318"/>
    <n v="0.28899999999999998"/>
    <n v="3605"/>
    <n v="7380"/>
    <n v="0.48799999999999999"/>
    <n v="1990"/>
    <n v="2589"/>
    <n v="0.76900000000000002"/>
    <n v="1284"/>
    <n v="2871"/>
    <n v="4155"/>
    <n v="1842"/>
    <s v="NA"/>
    <s v="NA"/>
    <n v="1655"/>
    <n v="2065"/>
    <n v="9476"/>
  </r>
  <r>
    <x v="51"/>
    <s v="NBA"/>
    <x v="19"/>
    <s v="NYK"/>
    <b v="1"/>
    <n v="82"/>
    <n v="19805"/>
    <x v="854"/>
    <n v="7673"/>
    <n v="0.45900000000000002"/>
    <s v="NA"/>
    <s v="NA"/>
    <s v="NA"/>
    <n v="3521"/>
    <n v="7673"/>
    <n v="0.45900000000000002"/>
    <n v="1743"/>
    <n v="2303"/>
    <n v="0.75700000000000001"/>
    <s v="NA"/>
    <s v="NA"/>
    <n v="3909"/>
    <n v="1985"/>
    <s v="NA"/>
    <s v="NA"/>
    <s v="NA"/>
    <n v="1899"/>
    <n v="8785"/>
  </r>
  <r>
    <x v="51"/>
    <s v="NBA"/>
    <x v="22"/>
    <s v="PHI"/>
    <b v="0"/>
    <n v="82"/>
    <n v="19780"/>
    <x v="609"/>
    <n v="8057"/>
    <n v="0.44400000000000001"/>
    <s v="NA"/>
    <s v="NA"/>
    <s v="NA"/>
    <n v="3577"/>
    <n v="8057"/>
    <n v="0.44400000000000001"/>
    <n v="2049"/>
    <n v="2825"/>
    <n v="0.72499999999999998"/>
    <s v="NA"/>
    <s v="NA"/>
    <n v="4318"/>
    <n v="1920"/>
    <s v="NA"/>
    <s v="NA"/>
    <s v="NA"/>
    <n v="2203"/>
    <n v="9203"/>
  </r>
  <r>
    <x v="51"/>
    <s v="NBA"/>
    <x v="23"/>
    <s v="PHO"/>
    <b v="0"/>
    <n v="82"/>
    <n v="19880"/>
    <x v="643"/>
    <n v="7877"/>
    <n v="0.45700000000000002"/>
    <s v="NA"/>
    <s v="NA"/>
    <s v="NA"/>
    <n v="3599"/>
    <n v="7877"/>
    <n v="0.45700000000000002"/>
    <n v="2336"/>
    <n v="2999"/>
    <n v="0.77900000000000003"/>
    <s v="NA"/>
    <s v="NA"/>
    <n v="4301"/>
    <n v="1976"/>
    <s v="NA"/>
    <s v="NA"/>
    <s v="NA"/>
    <n v="2026"/>
    <n v="9534"/>
  </r>
  <r>
    <x v="51"/>
    <s v="NBA"/>
    <x v="24"/>
    <s v="POR"/>
    <b v="0"/>
    <n v="82"/>
    <n v="19805"/>
    <x v="759"/>
    <n v="7840"/>
    <n v="0.442"/>
    <s v="NA"/>
    <s v="NA"/>
    <s v="NA"/>
    <n v="3462"/>
    <n v="7840"/>
    <n v="0.442"/>
    <n v="1835"/>
    <n v="2494"/>
    <n v="0.73599999999999999"/>
    <s v="NA"/>
    <s v="NA"/>
    <n v="3996"/>
    <n v="2090"/>
    <s v="NA"/>
    <s v="NA"/>
    <s v="NA"/>
    <n v="1873"/>
    <n v="8759"/>
  </r>
  <r>
    <x v="51"/>
    <s v="ABA"/>
    <x v="60"/>
    <s v="PTC"/>
    <b v="0"/>
    <n v="84"/>
    <n v="20310"/>
    <x v="855"/>
    <n v="8226"/>
    <n v="0.47599999999999998"/>
    <n v="140"/>
    <n v="448"/>
    <n v="0.313"/>
    <n v="3772"/>
    <n v="7778"/>
    <n v="0.48499999999999999"/>
    <n v="2052"/>
    <n v="2725"/>
    <n v="0.753"/>
    <n v="1596"/>
    <n v="2842"/>
    <n v="4438"/>
    <n v="1835"/>
    <s v="NA"/>
    <s v="NA"/>
    <n v="1714"/>
    <n v="2185"/>
    <n v="10016"/>
  </r>
  <r>
    <x v="51"/>
    <s v="NBA"/>
    <x v="34"/>
    <s v="SEA"/>
    <b v="0"/>
    <n v="82"/>
    <n v="19755"/>
    <x v="646"/>
    <n v="7457"/>
    <n v="0.46400000000000002"/>
    <s v="NA"/>
    <s v="NA"/>
    <s v="NA"/>
    <n v="3461"/>
    <n v="7457"/>
    <n v="0.46400000000000002"/>
    <n v="2035"/>
    <n v="2659"/>
    <n v="0.76500000000000001"/>
    <s v="NA"/>
    <s v="NA"/>
    <n v="4123"/>
    <n v="1976"/>
    <s v="NA"/>
    <s v="NA"/>
    <s v="NA"/>
    <n v="1738"/>
    <n v="8957"/>
  </r>
  <r>
    <x v="51"/>
    <s v="ABA"/>
    <x v="46"/>
    <s v="UTS"/>
    <b v="1"/>
    <n v="84"/>
    <n v="20285"/>
    <x v="787"/>
    <n v="7767"/>
    <n v="0.48"/>
    <n v="171"/>
    <n v="481"/>
    <n v="0.35599999999999998"/>
    <n v="3560"/>
    <n v="7286"/>
    <n v="0.48899999999999999"/>
    <n v="2259"/>
    <n v="2863"/>
    <n v="0.78900000000000003"/>
    <n v="1479"/>
    <n v="3056"/>
    <n v="4535"/>
    <n v="1854"/>
    <s v="NA"/>
    <s v="NA"/>
    <n v="1508"/>
    <n v="2060"/>
    <n v="9892"/>
  </r>
  <r>
    <x v="51"/>
    <s v="ABA"/>
    <x v="47"/>
    <s v="VIR"/>
    <b v="1"/>
    <n v="84"/>
    <n v="20385"/>
    <x v="856"/>
    <n v="8458"/>
    <n v="0.46300000000000002"/>
    <n v="61"/>
    <n v="247"/>
    <n v="0.247"/>
    <n v="3852"/>
    <n v="8211"/>
    <n v="0.46899999999999997"/>
    <n v="2101"/>
    <n v="2788"/>
    <n v="0.754"/>
    <n v="1720"/>
    <n v="2941"/>
    <n v="4661"/>
    <n v="1764"/>
    <s v="NA"/>
    <s v="NA"/>
    <n v="1645"/>
    <n v="2234"/>
    <n v="9988"/>
  </r>
  <r>
    <x v="51"/>
    <s v="NBA"/>
    <x v="30"/>
    <s v="NA"/>
    <b v="0"/>
    <n v="82"/>
    <n v="19774"/>
    <x v="736"/>
    <n v="7832"/>
    <n v="0.45500000000000002"/>
    <s v="NA"/>
    <s v="NA"/>
    <s v="NA"/>
    <n v="3561"/>
    <n v="7832"/>
    <n v="0.45500000000000002"/>
    <n v="1913"/>
    <n v="2556"/>
    <n v="0.748"/>
    <s v="NA"/>
    <s v="NA"/>
    <n v="4194"/>
    <n v="1972"/>
    <s v="NA"/>
    <s v="NA"/>
    <s v="NA"/>
    <n v="1939"/>
    <n v="9036"/>
  </r>
  <r>
    <x v="51"/>
    <s v="ABA"/>
    <x v="30"/>
    <s v="NA"/>
    <b v="0"/>
    <n v="84"/>
    <n v="20333"/>
    <x v="857"/>
    <n v="8009"/>
    <n v="0.46100000000000002"/>
    <n v="131"/>
    <n v="442"/>
    <n v="0.29699999999999999"/>
    <n v="3559"/>
    <n v="7567"/>
    <n v="0.47"/>
    <n v="2027"/>
    <n v="2672"/>
    <n v="0.75900000000000001"/>
    <n v="1509"/>
    <n v="2894"/>
    <n v="4403"/>
    <n v="1805"/>
    <s v="NA"/>
    <s v="NA"/>
    <n v="1528"/>
    <n v="2139"/>
    <n v="9538"/>
  </r>
  <r>
    <x v="52"/>
    <s v="NBA"/>
    <x v="0"/>
    <s v="ATL"/>
    <b v="1"/>
    <n v="82"/>
    <n v="19755"/>
    <x v="706"/>
    <n v="7779"/>
    <n v="0.46500000000000002"/>
    <s v="NA"/>
    <s v="NA"/>
    <s v="NA"/>
    <n v="3614"/>
    <n v="7779"/>
    <n v="0.46500000000000002"/>
    <n v="2120"/>
    <n v="2975"/>
    <n v="0.71299999999999997"/>
    <s v="NA"/>
    <s v="NA"/>
    <n v="4472"/>
    <n v="1906"/>
    <s v="NA"/>
    <s v="NA"/>
    <s v="NA"/>
    <n v="1958"/>
    <n v="9348"/>
  </r>
  <r>
    <x v="52"/>
    <s v="NBA"/>
    <x v="55"/>
    <s v="BAL"/>
    <b v="1"/>
    <n v="82"/>
    <n v="19805"/>
    <x v="858"/>
    <n v="8331"/>
    <n v="0.442"/>
    <s v="NA"/>
    <s v="NA"/>
    <s v="NA"/>
    <n v="3684"/>
    <n v="8331"/>
    <n v="0.442"/>
    <n v="1886"/>
    <n v="2500"/>
    <n v="0.754"/>
    <s v="NA"/>
    <s v="NA"/>
    <n v="4550"/>
    <n v="1772"/>
    <s v="NA"/>
    <s v="NA"/>
    <s v="NA"/>
    <n v="1966"/>
    <n v="9254"/>
  </r>
  <r>
    <x v="52"/>
    <s v="NBA"/>
    <x v="1"/>
    <s v="BOS"/>
    <b v="0"/>
    <n v="82"/>
    <n v="19780"/>
    <x v="859"/>
    <n v="8616"/>
    <n v="0.442"/>
    <s v="NA"/>
    <s v="NA"/>
    <s v="NA"/>
    <n v="3804"/>
    <n v="8616"/>
    <n v="0.442"/>
    <n v="2000"/>
    <n v="2648"/>
    <n v="0.755"/>
    <s v="NA"/>
    <s v="NA"/>
    <n v="4833"/>
    <n v="2052"/>
    <s v="NA"/>
    <s v="NA"/>
    <s v="NA"/>
    <n v="2138"/>
    <n v="9608"/>
  </r>
  <r>
    <x v="52"/>
    <s v="NBA"/>
    <x v="41"/>
    <s v="BUF"/>
    <b v="0"/>
    <n v="82"/>
    <n v="19805"/>
    <x v="814"/>
    <n v="7860"/>
    <n v="0.436"/>
    <s v="NA"/>
    <s v="NA"/>
    <s v="NA"/>
    <n v="3424"/>
    <n v="7860"/>
    <n v="0.436"/>
    <n v="1805"/>
    <n v="2504"/>
    <n v="0.72099999999999997"/>
    <s v="NA"/>
    <s v="NA"/>
    <n v="4261"/>
    <n v="1962"/>
    <s v="NA"/>
    <s v="NA"/>
    <s v="NA"/>
    <n v="2232"/>
    <n v="8653"/>
  </r>
  <r>
    <x v="52"/>
    <s v="ABA"/>
    <x v="52"/>
    <s v="CAR"/>
    <b v="0"/>
    <n v="84"/>
    <n v="20305"/>
    <x v="860"/>
    <n v="8329"/>
    <n v="0.45900000000000002"/>
    <n v="191"/>
    <n v="556"/>
    <n v="0.34399999999999997"/>
    <n v="3632"/>
    <n v="7773"/>
    <n v="0.46700000000000003"/>
    <n v="1851"/>
    <n v="2809"/>
    <n v="0.65900000000000003"/>
    <n v="1516"/>
    <n v="2706"/>
    <n v="4222"/>
    <n v="1745"/>
    <s v="NA"/>
    <s v="NA"/>
    <n v="1644"/>
    <n v="2172"/>
    <n v="9688"/>
  </r>
  <r>
    <x v="52"/>
    <s v="NBA"/>
    <x v="3"/>
    <s v="CHI"/>
    <b v="1"/>
    <n v="82"/>
    <n v="19755"/>
    <x v="1"/>
    <n v="7660"/>
    <n v="0.45200000000000001"/>
    <s v="NA"/>
    <s v="NA"/>
    <s v="NA"/>
    <n v="3460"/>
    <n v="7660"/>
    <n v="0.45200000000000001"/>
    <n v="2150"/>
    <n v="2721"/>
    <n v="0.79"/>
    <s v="NA"/>
    <s v="NA"/>
    <n v="4325"/>
    <n v="2142"/>
    <s v="NA"/>
    <s v="NA"/>
    <s v="NA"/>
    <n v="1797"/>
    <n v="9070"/>
  </r>
  <r>
    <x v="52"/>
    <s v="NBA"/>
    <x v="57"/>
    <s v="CIN"/>
    <b v="0"/>
    <n v="82"/>
    <n v="19830"/>
    <x v="861"/>
    <n v="8374"/>
    <n v="0.45400000000000001"/>
    <s v="NA"/>
    <s v="NA"/>
    <s v="NA"/>
    <n v="3805"/>
    <n v="8374"/>
    <n v="0.45400000000000001"/>
    <n v="1901"/>
    <n v="2622"/>
    <n v="0.72499999999999998"/>
    <s v="NA"/>
    <s v="NA"/>
    <n v="4151"/>
    <n v="2022"/>
    <s v="NA"/>
    <s v="NA"/>
    <s v="NA"/>
    <n v="2126"/>
    <n v="9511"/>
  </r>
  <r>
    <x v="52"/>
    <s v="NBA"/>
    <x v="5"/>
    <s v="CLE"/>
    <b v="0"/>
    <n v="82"/>
    <n v="19680"/>
    <x v="862"/>
    <n v="7778"/>
    <n v="0.42399999999999999"/>
    <s v="NA"/>
    <s v="NA"/>
    <s v="NA"/>
    <n v="3299"/>
    <n v="7778"/>
    <n v="0.42399999999999999"/>
    <n v="1775"/>
    <n v="2380"/>
    <n v="0.746"/>
    <s v="NA"/>
    <s v="NA"/>
    <n v="3982"/>
    <n v="2065"/>
    <s v="NA"/>
    <s v="NA"/>
    <s v="NA"/>
    <n v="2114"/>
    <n v="8373"/>
  </r>
  <r>
    <x v="52"/>
    <s v="NBA"/>
    <x v="8"/>
    <s v="DET"/>
    <b v="0"/>
    <n v="82"/>
    <n v="19855"/>
    <x v="140"/>
    <n v="7730"/>
    <n v="0.44900000000000001"/>
    <s v="NA"/>
    <s v="NA"/>
    <s v="NA"/>
    <n v="3468"/>
    <n v="7730"/>
    <n v="0.44900000000000001"/>
    <n v="2093"/>
    <n v="2808"/>
    <n v="0.745"/>
    <s v="NA"/>
    <s v="NA"/>
    <n v="3923"/>
    <n v="1696"/>
    <s v="NA"/>
    <s v="NA"/>
    <s v="NA"/>
    <n v="1969"/>
    <n v="9029"/>
  </r>
  <r>
    <x v="52"/>
    <s v="ABA"/>
    <x v="53"/>
    <s v="DNR"/>
    <b v="1"/>
    <n v="84"/>
    <n v="20435"/>
    <x v="863"/>
    <n v="8780"/>
    <n v="0.439"/>
    <n v="103"/>
    <n v="400"/>
    <n v="0.25800000000000001"/>
    <n v="3749"/>
    <n v="8380"/>
    <n v="0.44700000000000001"/>
    <n v="2158"/>
    <n v="2841"/>
    <n v="0.76"/>
    <n v="1759"/>
    <n v="3090"/>
    <n v="4849"/>
    <n v="1642"/>
    <s v="NA"/>
    <s v="NA"/>
    <n v="1658"/>
    <n v="1996"/>
    <n v="9965"/>
  </r>
  <r>
    <x v="52"/>
    <s v="ABA"/>
    <x v="58"/>
    <s v="FLO"/>
    <b v="1"/>
    <n v="84"/>
    <n v="20335"/>
    <x v="796"/>
    <n v="8026"/>
    <n v="0.45600000000000002"/>
    <n v="82"/>
    <n v="268"/>
    <n v="0.30599999999999999"/>
    <n v="3577"/>
    <n v="7758"/>
    <n v="0.46100000000000002"/>
    <n v="2179"/>
    <n v="2852"/>
    <n v="0.76400000000000001"/>
    <n v="1442"/>
    <n v="2854"/>
    <n v="4296"/>
    <n v="1939"/>
    <s v="NA"/>
    <s v="NA"/>
    <n v="1627"/>
    <n v="2140"/>
    <n v="9579"/>
  </r>
  <r>
    <x v="52"/>
    <s v="ABA"/>
    <x v="11"/>
    <s v="INA"/>
    <b v="1"/>
    <n v="84"/>
    <n v="20360"/>
    <x v="864"/>
    <n v="8202"/>
    <n v="0.46300000000000002"/>
    <n v="306"/>
    <n v="1024"/>
    <n v="0.29899999999999999"/>
    <n v="3490"/>
    <n v="7178"/>
    <n v="0.48599999999999999"/>
    <n v="2104"/>
    <n v="2741"/>
    <n v="0.76800000000000002"/>
    <n v="1420"/>
    <n v="2953"/>
    <n v="4373"/>
    <n v="2068"/>
    <s v="NA"/>
    <s v="NA"/>
    <n v="1429"/>
    <n v="1953"/>
    <n v="10002"/>
  </r>
  <r>
    <x v="52"/>
    <s v="ABA"/>
    <x v="43"/>
    <s v="KEN"/>
    <b v="1"/>
    <n v="84"/>
    <n v="20185"/>
    <x v="865"/>
    <n v="8520"/>
    <n v="0.46100000000000002"/>
    <n v="193"/>
    <n v="597"/>
    <n v="0.32300000000000001"/>
    <n v="3736"/>
    <n v="7923"/>
    <n v="0.47199999999999998"/>
    <n v="2213"/>
    <n v="2930"/>
    <n v="0.755"/>
    <n v="1604"/>
    <n v="3186"/>
    <n v="4790"/>
    <n v="1878"/>
    <s v="NA"/>
    <s v="NA"/>
    <n v="1569"/>
    <n v="2271"/>
    <n v="10264"/>
  </r>
  <r>
    <x v="52"/>
    <s v="NBA"/>
    <x v="13"/>
    <s v="LAL"/>
    <b v="1"/>
    <n v="82"/>
    <n v="19755"/>
    <x v="866"/>
    <n v="7857"/>
    <n v="0.47599999999999998"/>
    <s v="NA"/>
    <s v="NA"/>
    <s v="NA"/>
    <n v="3739"/>
    <n v="7857"/>
    <n v="0.47599999999999998"/>
    <n v="1933"/>
    <n v="2717"/>
    <n v="0.71099999999999997"/>
    <s v="NA"/>
    <s v="NA"/>
    <n v="4269"/>
    <n v="2205"/>
    <s v="NA"/>
    <s v="NA"/>
    <s v="NA"/>
    <n v="1709"/>
    <n v="9411"/>
  </r>
  <r>
    <x v="52"/>
    <s v="NBA"/>
    <x v="16"/>
    <s v="MIL"/>
    <b v="1"/>
    <n v="82"/>
    <n v="19780"/>
    <x v="867"/>
    <n v="7803"/>
    <n v="0.50900000000000001"/>
    <s v="NA"/>
    <s v="NA"/>
    <s v="NA"/>
    <n v="3972"/>
    <n v="7803"/>
    <n v="0.50900000000000001"/>
    <n v="1766"/>
    <n v="2379"/>
    <n v="0.74199999999999999"/>
    <s v="NA"/>
    <s v="NA"/>
    <n v="4344"/>
    <n v="2249"/>
    <s v="NA"/>
    <s v="NA"/>
    <s v="NA"/>
    <n v="1847"/>
    <n v="9710"/>
  </r>
  <r>
    <x v="52"/>
    <s v="ABA"/>
    <x v="59"/>
    <s v="MMP"/>
    <b v="1"/>
    <n v="84"/>
    <n v="20260"/>
    <x v="840"/>
    <n v="8383"/>
    <n v="0.441"/>
    <n v="111"/>
    <n v="415"/>
    <n v="0.26700000000000002"/>
    <n v="3589"/>
    <n v="7968"/>
    <n v="0.45"/>
    <n v="1664"/>
    <n v="2287"/>
    <n v="0.72799999999999998"/>
    <n v="1615"/>
    <n v="3023"/>
    <n v="4638"/>
    <n v="1893"/>
    <s v="NA"/>
    <s v="NA"/>
    <n v="1551"/>
    <n v="2164"/>
    <n v="9175"/>
  </r>
  <r>
    <x v="52"/>
    <s v="ABA"/>
    <x v="42"/>
    <s v="NYA"/>
    <b v="1"/>
    <n v="84"/>
    <n v="20260"/>
    <x v="868"/>
    <n v="7704"/>
    <n v="0.47199999999999998"/>
    <n v="38"/>
    <n v="170"/>
    <n v="0.224"/>
    <n v="3600"/>
    <n v="7534"/>
    <n v="0.47799999999999998"/>
    <n v="2013"/>
    <n v="2653"/>
    <n v="0.75900000000000001"/>
    <n v="1330"/>
    <n v="2779"/>
    <n v="4109"/>
    <n v="1877"/>
    <s v="NA"/>
    <s v="NA"/>
    <n v="1782"/>
    <n v="2203"/>
    <n v="9327"/>
  </r>
  <r>
    <x v="52"/>
    <s v="NBA"/>
    <x v="19"/>
    <s v="NYK"/>
    <b v="1"/>
    <n v="82"/>
    <n v="19755"/>
    <x v="869"/>
    <n v="8076"/>
    <n v="0.45"/>
    <s v="NA"/>
    <s v="NA"/>
    <s v="NA"/>
    <n v="3633"/>
    <n v="8076"/>
    <n v="0.45"/>
    <n v="1760"/>
    <n v="2377"/>
    <n v="0.74"/>
    <s v="NA"/>
    <s v="NA"/>
    <n v="4075"/>
    <n v="1779"/>
    <s v="NA"/>
    <s v="NA"/>
    <s v="NA"/>
    <n v="1916"/>
    <n v="9026"/>
  </r>
  <r>
    <x v="52"/>
    <s v="NBA"/>
    <x v="22"/>
    <s v="PHI"/>
    <b v="1"/>
    <n v="82"/>
    <n v="19755"/>
    <x v="870"/>
    <n v="8026"/>
    <n v="0.45"/>
    <s v="NA"/>
    <s v="NA"/>
    <s v="NA"/>
    <n v="3608"/>
    <n v="8026"/>
    <n v="0.45"/>
    <n v="2199"/>
    <n v="2967"/>
    <n v="0.74099999999999999"/>
    <s v="NA"/>
    <s v="NA"/>
    <n v="4437"/>
    <n v="1976"/>
    <s v="NA"/>
    <s v="NA"/>
    <s v="NA"/>
    <n v="2168"/>
    <n v="9415"/>
  </r>
  <r>
    <x v="52"/>
    <s v="NBA"/>
    <x v="23"/>
    <s v="PHO"/>
    <b v="0"/>
    <n v="82"/>
    <n v="19780"/>
    <x v="871"/>
    <n v="8021"/>
    <n v="0.437"/>
    <s v="NA"/>
    <s v="NA"/>
    <s v="NA"/>
    <n v="3503"/>
    <n v="8021"/>
    <n v="0.437"/>
    <n v="2327"/>
    <n v="3078"/>
    <n v="0.75600000000000001"/>
    <s v="NA"/>
    <s v="NA"/>
    <n v="4442"/>
    <n v="1927"/>
    <s v="NA"/>
    <s v="NA"/>
    <s v="NA"/>
    <n v="2132"/>
    <n v="9333"/>
  </r>
  <r>
    <x v="52"/>
    <s v="NBA"/>
    <x v="24"/>
    <s v="POR"/>
    <b v="0"/>
    <n v="82"/>
    <n v="19755"/>
    <x v="685"/>
    <n v="8562"/>
    <n v="0.435"/>
    <s v="NA"/>
    <s v="NA"/>
    <s v="NA"/>
    <n v="3721"/>
    <n v="8562"/>
    <n v="0.435"/>
    <n v="2025"/>
    <n v="2671"/>
    <n v="0.75800000000000001"/>
    <s v="NA"/>
    <s v="NA"/>
    <n v="4210"/>
    <n v="2227"/>
    <s v="NA"/>
    <s v="NA"/>
    <s v="NA"/>
    <n v="2024"/>
    <n v="9467"/>
  </r>
  <r>
    <x v="52"/>
    <s v="ABA"/>
    <x v="60"/>
    <s v="PTC"/>
    <b v="0"/>
    <n v="84"/>
    <n v="20230"/>
    <x v="773"/>
    <n v="8661"/>
    <n v="0.45100000000000001"/>
    <n v="177"/>
    <n v="578"/>
    <n v="0.30599999999999999"/>
    <n v="3729"/>
    <n v="8083"/>
    <n v="0.46100000000000002"/>
    <n v="2012"/>
    <n v="2659"/>
    <n v="0.75700000000000001"/>
    <n v="1764"/>
    <n v="3067"/>
    <n v="4831"/>
    <n v="1619"/>
    <s v="NA"/>
    <s v="NA"/>
    <n v="1724"/>
    <n v="2208"/>
    <n v="10001"/>
  </r>
  <r>
    <x v="52"/>
    <s v="NBA"/>
    <x v="61"/>
    <s v="SDR"/>
    <b v="0"/>
    <n v="82"/>
    <n v="19730"/>
    <x v="783"/>
    <n v="8426"/>
    <n v="0.42099999999999999"/>
    <s v="NA"/>
    <s v="NA"/>
    <s v="NA"/>
    <n v="3547"/>
    <n v="8426"/>
    <n v="0.42099999999999999"/>
    <n v="2188"/>
    <n v="2921"/>
    <n v="0.749"/>
    <s v="NA"/>
    <s v="NA"/>
    <n v="4686"/>
    <n v="1921"/>
    <s v="NA"/>
    <s v="NA"/>
    <s v="NA"/>
    <n v="2128"/>
    <n v="9282"/>
  </r>
  <r>
    <x v="52"/>
    <s v="NBA"/>
    <x v="34"/>
    <s v="SEA"/>
    <b v="0"/>
    <n v="82"/>
    <n v="19730"/>
    <x v="690"/>
    <n v="8034"/>
    <n v="0.45600000000000002"/>
    <s v="NA"/>
    <s v="NA"/>
    <s v="NA"/>
    <n v="3664"/>
    <n v="8034"/>
    <n v="0.45600000000000002"/>
    <n v="2101"/>
    <n v="2790"/>
    <n v="0.753"/>
    <s v="NA"/>
    <s v="NA"/>
    <n v="4456"/>
    <n v="2049"/>
    <s v="NA"/>
    <s v="NA"/>
    <s v="NA"/>
    <n v="1917"/>
    <n v="9429"/>
  </r>
  <r>
    <x v="52"/>
    <s v="NBA"/>
    <x v="62"/>
    <s v="SFW"/>
    <b v="1"/>
    <n v="82"/>
    <n v="19705"/>
    <x v="664"/>
    <n v="7709"/>
    <n v="0.44800000000000001"/>
    <s v="NA"/>
    <s v="NA"/>
    <s v="NA"/>
    <n v="3454"/>
    <n v="7709"/>
    <n v="0.44800000000000001"/>
    <n v="1875"/>
    <n v="2468"/>
    <n v="0.76"/>
    <s v="NA"/>
    <s v="NA"/>
    <n v="4643"/>
    <n v="1893"/>
    <s v="NA"/>
    <s v="NA"/>
    <s v="NA"/>
    <n v="1833"/>
    <n v="8783"/>
  </r>
  <r>
    <x v="52"/>
    <s v="ABA"/>
    <x v="63"/>
    <s v="TEX"/>
    <b v="1"/>
    <n v="84"/>
    <n v="20385"/>
    <x v="722"/>
    <n v="8938"/>
    <n v="0.443"/>
    <n v="241"/>
    <n v="776"/>
    <n v="0.311"/>
    <n v="3723"/>
    <n v="8162"/>
    <n v="0.45600000000000002"/>
    <n v="2038"/>
    <n v="2661"/>
    <n v="0.76600000000000001"/>
    <n v="1733"/>
    <n v="2964"/>
    <n v="4697"/>
    <n v="1901"/>
    <s v="NA"/>
    <s v="NA"/>
    <n v="1475"/>
    <n v="2093"/>
    <n v="10207"/>
  </r>
  <r>
    <x v="52"/>
    <s v="ABA"/>
    <x v="46"/>
    <s v="UTS"/>
    <b v="1"/>
    <n v="84"/>
    <n v="20260"/>
    <x v="872"/>
    <n v="8409"/>
    <n v="0.45"/>
    <n v="201"/>
    <n v="676"/>
    <n v="0.29699999999999999"/>
    <n v="3586"/>
    <n v="7733"/>
    <n v="0.46400000000000002"/>
    <n v="2219"/>
    <n v="2831"/>
    <n v="0.78400000000000003"/>
    <n v="1666"/>
    <n v="3200"/>
    <n v="4866"/>
    <n v="1789"/>
    <s v="NA"/>
    <s v="NA"/>
    <n v="1405"/>
    <n v="2050"/>
    <n v="9994"/>
  </r>
  <r>
    <x v="52"/>
    <s v="ABA"/>
    <x v="47"/>
    <s v="VIR"/>
    <b v="1"/>
    <n v="84"/>
    <n v="20335"/>
    <x v="873"/>
    <n v="8497"/>
    <n v="0.47199999999999998"/>
    <n v="54"/>
    <n v="215"/>
    <n v="0.251"/>
    <n v="3960"/>
    <n v="8282"/>
    <n v="0.47799999999999998"/>
    <n v="2273"/>
    <n v="2975"/>
    <n v="0.76400000000000001"/>
    <n v="1589"/>
    <n v="2974"/>
    <n v="4563"/>
    <n v="2231"/>
    <s v="NA"/>
    <s v="NA"/>
    <n v="1716"/>
    <n v="2371"/>
    <n v="10355"/>
  </r>
  <r>
    <x v="52"/>
    <s v="NBA"/>
    <x v="30"/>
    <s v="NA"/>
    <b v="0"/>
    <n v="82"/>
    <n v="19765"/>
    <x v="124"/>
    <n v="8038"/>
    <n v="0.44900000000000001"/>
    <s v="NA"/>
    <s v="NA"/>
    <s v="NA"/>
    <n v="3612"/>
    <n v="8038"/>
    <n v="0.44900000000000001"/>
    <n v="1994"/>
    <n v="2678"/>
    <n v="0.745"/>
    <s v="NA"/>
    <s v="NA"/>
    <n v="4356"/>
    <n v="1991"/>
    <s v="NA"/>
    <s v="NA"/>
    <s v="NA"/>
    <n v="1998"/>
    <n v="9218"/>
  </r>
  <r>
    <x v="52"/>
    <s v="ABA"/>
    <x v="30"/>
    <s v="NA"/>
    <b v="0"/>
    <n v="84"/>
    <n v="20305"/>
    <x v="874"/>
    <n v="8404"/>
    <n v="0.45500000000000002"/>
    <n v="154"/>
    <n v="516"/>
    <n v="0.29899999999999999"/>
    <n v="3670"/>
    <n v="7889"/>
    <n v="0.46500000000000002"/>
    <n v="2066"/>
    <n v="2749"/>
    <n v="0.751"/>
    <n v="1585"/>
    <n v="2981"/>
    <n v="4567"/>
    <n v="1871"/>
    <s v="NA"/>
    <s v="NA"/>
    <n v="1598"/>
    <n v="2147"/>
    <n v="9869"/>
  </r>
  <r>
    <x v="53"/>
    <s v="NBA"/>
    <x v="0"/>
    <s v="ATL"/>
    <b v="1"/>
    <n v="82"/>
    <n v="19780"/>
    <x v="875"/>
    <n v="7907"/>
    <n v="0.48299999999999998"/>
    <s v="NA"/>
    <s v="NA"/>
    <s v="NA"/>
    <n v="3817"/>
    <n v="7907"/>
    <n v="0.48299999999999998"/>
    <n v="2012"/>
    <n v="2669"/>
    <n v="0.754"/>
    <s v="NA"/>
    <s v="NA"/>
    <n v="4210"/>
    <n v="2142"/>
    <s v="NA"/>
    <s v="NA"/>
    <s v="NA"/>
    <n v="2016"/>
    <n v="9646"/>
  </r>
  <r>
    <x v="53"/>
    <s v="NBA"/>
    <x v="55"/>
    <s v="BAL"/>
    <b v="1"/>
    <n v="82"/>
    <n v="19905"/>
    <x v="876"/>
    <n v="8567"/>
    <n v="0.45800000000000002"/>
    <s v="NA"/>
    <s v="NA"/>
    <s v="NA"/>
    <n v="3925"/>
    <n v="8567"/>
    <n v="0.45800000000000002"/>
    <n v="2050"/>
    <n v="2652"/>
    <n v="0.77300000000000002"/>
    <s v="NA"/>
    <s v="NA"/>
    <n v="4679"/>
    <n v="1881"/>
    <s v="NA"/>
    <s v="NA"/>
    <s v="NA"/>
    <n v="1896"/>
    <n v="9900"/>
  </r>
  <r>
    <x v="53"/>
    <s v="NBA"/>
    <x v="1"/>
    <s v="BOS"/>
    <b v="0"/>
    <n v="82"/>
    <n v="19780"/>
    <x v="661"/>
    <n v="8235"/>
    <n v="0.443"/>
    <s v="NA"/>
    <s v="NA"/>
    <s v="NA"/>
    <n v="3645"/>
    <n v="8235"/>
    <n v="0.443"/>
    <n v="2132"/>
    <n v="2711"/>
    <n v="0.78600000000000003"/>
    <s v="NA"/>
    <s v="NA"/>
    <n v="4336"/>
    <n v="1875"/>
    <s v="NA"/>
    <s v="NA"/>
    <s v="NA"/>
    <n v="2320"/>
    <n v="9422"/>
  </r>
  <r>
    <x v="53"/>
    <s v="ABA"/>
    <x v="52"/>
    <s v="CAR"/>
    <b v="1"/>
    <n v="84"/>
    <n v="20260"/>
    <x v="138"/>
    <n v="7859"/>
    <n v="0.442"/>
    <n v="89"/>
    <n v="329"/>
    <n v="0.27100000000000002"/>
    <n v="3381"/>
    <n v="7530"/>
    <n v="0.44900000000000001"/>
    <n v="1942"/>
    <n v="2662"/>
    <n v="0.73"/>
    <n v="1470"/>
    <n v="2839"/>
    <n v="4309"/>
    <n v="1746"/>
    <s v="NA"/>
    <s v="NA"/>
    <n v="1621"/>
    <n v="2243"/>
    <n v="8971"/>
  </r>
  <r>
    <x v="53"/>
    <s v="NBA"/>
    <x v="3"/>
    <s v="CHI"/>
    <b v="1"/>
    <n v="82"/>
    <n v="19880"/>
    <x v="877"/>
    <n v="8133"/>
    <n v="0.44400000000000001"/>
    <s v="NA"/>
    <s v="NA"/>
    <s v="NA"/>
    <n v="3607"/>
    <n v="8133"/>
    <n v="0.44400000000000001"/>
    <n v="2209"/>
    <n v="2861"/>
    <n v="0.77200000000000002"/>
    <s v="NA"/>
    <s v="NA"/>
    <n v="4383"/>
    <n v="2133"/>
    <s v="NA"/>
    <s v="NA"/>
    <s v="NA"/>
    <n v="1863"/>
    <n v="9423"/>
  </r>
  <r>
    <x v="53"/>
    <s v="NBA"/>
    <x v="57"/>
    <s v="CIN"/>
    <b v="0"/>
    <n v="82"/>
    <n v="19880"/>
    <x v="583"/>
    <n v="8271"/>
    <n v="0.45500000000000002"/>
    <s v="NA"/>
    <s v="NA"/>
    <s v="NA"/>
    <n v="3767"/>
    <n v="8271"/>
    <n v="0.45500000000000002"/>
    <n v="2082"/>
    <n v="2841"/>
    <n v="0.73299999999999998"/>
    <s v="NA"/>
    <s v="NA"/>
    <n v="4163"/>
    <n v="1992"/>
    <s v="NA"/>
    <s v="NA"/>
    <s v="NA"/>
    <n v="2215"/>
    <n v="9616"/>
  </r>
  <r>
    <x v="53"/>
    <s v="NBA"/>
    <x v="8"/>
    <s v="DET"/>
    <b v="0"/>
    <n v="82"/>
    <n v="19855"/>
    <x v="878"/>
    <n v="7657"/>
    <n v="0.46600000000000003"/>
    <s v="NA"/>
    <s v="NA"/>
    <s v="NA"/>
    <n v="3565"/>
    <n v="7657"/>
    <n v="0.46600000000000003"/>
    <n v="2116"/>
    <n v="2881"/>
    <n v="0.73399999999999999"/>
    <s v="NA"/>
    <s v="NA"/>
    <n v="3831"/>
    <n v="1709"/>
    <s v="NA"/>
    <s v="NA"/>
    <s v="NA"/>
    <n v="1930"/>
    <n v="9246"/>
  </r>
  <r>
    <x v="53"/>
    <s v="ABA"/>
    <x v="56"/>
    <s v="DLC"/>
    <b v="1"/>
    <n v="84"/>
    <n v="20310"/>
    <x v="879"/>
    <n v="8265"/>
    <n v="0.45700000000000002"/>
    <n v="187"/>
    <n v="584"/>
    <n v="0.32"/>
    <n v="3588"/>
    <n v="7681"/>
    <n v="0.46700000000000003"/>
    <n v="2340"/>
    <n v="2968"/>
    <n v="0.78800000000000003"/>
    <n v="1482"/>
    <n v="3154"/>
    <n v="4636"/>
    <n v="1633"/>
    <s v="NA"/>
    <s v="NA"/>
    <n v="1709"/>
    <n v="2138"/>
    <n v="10077"/>
  </r>
  <r>
    <x v="53"/>
    <s v="ABA"/>
    <x v="53"/>
    <s v="DNR"/>
    <b v="1"/>
    <n v="84"/>
    <n v="20360"/>
    <x v="880"/>
    <n v="8381"/>
    <n v="0.44700000000000001"/>
    <n v="188"/>
    <n v="684"/>
    <n v="0.27500000000000002"/>
    <n v="3555"/>
    <n v="7697"/>
    <n v="0.46200000000000002"/>
    <n v="2023"/>
    <n v="2713"/>
    <n v="0.746"/>
    <n v="1621"/>
    <n v="3224"/>
    <n v="4845"/>
    <n v="1621"/>
    <s v="NA"/>
    <s v="NA"/>
    <n v="1404"/>
    <n v="2064"/>
    <n v="9697"/>
  </r>
  <r>
    <x v="53"/>
    <s v="ABA"/>
    <x v="11"/>
    <s v="INA"/>
    <b v="1"/>
    <n v="84"/>
    <n v="20285"/>
    <x v="670"/>
    <n v="7896"/>
    <n v="0.45500000000000002"/>
    <n v="215"/>
    <n v="784"/>
    <n v="0.27400000000000002"/>
    <n v="3378"/>
    <n v="7112"/>
    <n v="0.47499999999999998"/>
    <n v="2110"/>
    <n v="2846"/>
    <n v="0.74099999999999999"/>
    <n v="1496"/>
    <n v="2937"/>
    <n v="4433"/>
    <n v="1826"/>
    <s v="NA"/>
    <s v="NA"/>
    <n v="1485"/>
    <n v="2125"/>
    <n v="9511"/>
  </r>
  <r>
    <x v="53"/>
    <s v="ABA"/>
    <x v="43"/>
    <s v="KEN"/>
    <b v="1"/>
    <n v="84"/>
    <n v="20360"/>
    <x v="670"/>
    <n v="8378"/>
    <n v="0.42899999999999999"/>
    <n v="330"/>
    <n v="923"/>
    <n v="0.35799999999999998"/>
    <n v="3263"/>
    <n v="7455"/>
    <n v="0.438"/>
    <n v="2020"/>
    <n v="2733"/>
    <n v="0.73899999999999999"/>
    <n v="1714"/>
    <n v="3019"/>
    <n v="4733"/>
    <n v="1765"/>
    <s v="NA"/>
    <s v="NA"/>
    <n v="1637"/>
    <n v="2409"/>
    <n v="9536"/>
  </r>
  <r>
    <x v="53"/>
    <s v="NBA"/>
    <x v="13"/>
    <s v="LAL"/>
    <b v="1"/>
    <n v="82"/>
    <n v="19830"/>
    <x v="795"/>
    <n v="7952"/>
    <n v="0.46100000000000002"/>
    <s v="NA"/>
    <s v="NA"/>
    <s v="NA"/>
    <n v="3668"/>
    <n v="7952"/>
    <n v="0.46100000000000002"/>
    <n v="1991"/>
    <n v="2641"/>
    <n v="0.754"/>
    <s v="NA"/>
    <s v="NA"/>
    <n v="4154"/>
    <n v="2030"/>
    <s v="NA"/>
    <s v="NA"/>
    <s v="NA"/>
    <n v="1896"/>
    <n v="9327"/>
  </r>
  <r>
    <x v="53"/>
    <s v="ABA"/>
    <x v="64"/>
    <s v="LAS"/>
    <b v="1"/>
    <n v="84"/>
    <n v="20410"/>
    <x v="667"/>
    <n v="8120"/>
    <n v="0.44"/>
    <n v="131"/>
    <n v="489"/>
    <n v="0.26800000000000002"/>
    <n v="3444"/>
    <n v="7631"/>
    <n v="0.45100000000000001"/>
    <n v="2266"/>
    <n v="3022"/>
    <n v="0.75"/>
    <n v="1498"/>
    <n v="3099"/>
    <n v="4597"/>
    <n v="1772"/>
    <s v="NA"/>
    <s v="NA"/>
    <n v="1593"/>
    <n v="2234"/>
    <n v="9547"/>
  </r>
  <r>
    <x v="53"/>
    <s v="NBA"/>
    <x v="16"/>
    <s v="MIL"/>
    <b v="1"/>
    <n v="82"/>
    <n v="19780"/>
    <x v="881"/>
    <n v="8041"/>
    <n v="0.48799999999999999"/>
    <s v="NA"/>
    <s v="NA"/>
    <s v="NA"/>
    <n v="3923"/>
    <n v="8041"/>
    <n v="0.48799999999999999"/>
    <n v="1895"/>
    <n v="2589"/>
    <n v="0.73199999999999998"/>
    <s v="NA"/>
    <s v="NA"/>
    <n v="4419"/>
    <n v="2168"/>
    <s v="NA"/>
    <s v="NA"/>
    <s v="NA"/>
    <n v="1971"/>
    <n v="9741"/>
  </r>
  <r>
    <x v="53"/>
    <s v="ABA"/>
    <x v="65"/>
    <s v="MMF"/>
    <b v="0"/>
    <n v="84"/>
    <n v="20185"/>
    <x v="624"/>
    <n v="8345"/>
    <n v="0.43099999999999999"/>
    <n v="88"/>
    <n v="342"/>
    <n v="0.25700000000000001"/>
    <n v="3510"/>
    <n v="8003"/>
    <n v="0.439"/>
    <n v="2225"/>
    <n v="2991"/>
    <n v="0.74399999999999999"/>
    <n v="1685"/>
    <n v="2806"/>
    <n v="4491"/>
    <n v="1281"/>
    <s v="NA"/>
    <s v="NA"/>
    <n v="1569"/>
    <n v="2264"/>
    <n v="9509"/>
  </r>
  <r>
    <x v="53"/>
    <s v="ABA"/>
    <x v="66"/>
    <s v="NOB"/>
    <b v="0"/>
    <n v="84"/>
    <n v="20435"/>
    <x v="647"/>
    <n v="7982"/>
    <n v="0.434"/>
    <n v="168"/>
    <n v="596"/>
    <n v="0.28199999999999997"/>
    <n v="3295"/>
    <n v="7386"/>
    <n v="0.44600000000000001"/>
    <n v="1970"/>
    <n v="2531"/>
    <n v="0.77800000000000002"/>
    <n v="1342"/>
    <n v="3100"/>
    <n v="4442"/>
    <n v="1638"/>
    <s v="NA"/>
    <s v="NA"/>
    <n v="1526"/>
    <n v="2091"/>
    <n v="9064"/>
  </r>
  <r>
    <x v="53"/>
    <s v="ABA"/>
    <x v="42"/>
    <s v="NYA"/>
    <b v="1"/>
    <n v="84"/>
    <n v="20335"/>
    <x v="577"/>
    <n v="7854"/>
    <n v="0.45100000000000001"/>
    <n v="70"/>
    <n v="282"/>
    <n v="0.248"/>
    <n v="3473"/>
    <n v="7572"/>
    <n v="0.45900000000000002"/>
    <n v="1990"/>
    <n v="2826"/>
    <n v="0.70399999999999996"/>
    <n v="1609"/>
    <n v="2547"/>
    <n v="4156"/>
    <n v="1762"/>
    <s v="NA"/>
    <s v="NA"/>
    <n v="1714"/>
    <n v="2381"/>
    <n v="9146"/>
  </r>
  <r>
    <x v="53"/>
    <s v="NBA"/>
    <x v="19"/>
    <s v="NYK"/>
    <b v="1"/>
    <n v="82"/>
    <n v="19730"/>
    <x v="852"/>
    <n v="7975"/>
    <n v="0.47699999999999998"/>
    <s v="NA"/>
    <s v="NA"/>
    <s v="NA"/>
    <n v="3803"/>
    <n v="7975"/>
    <n v="0.47699999999999998"/>
    <n v="1821"/>
    <n v="2484"/>
    <n v="0.73299999999999998"/>
    <s v="NA"/>
    <s v="NA"/>
    <n v="4006"/>
    <n v="2135"/>
    <s v="NA"/>
    <s v="NA"/>
    <s v="NA"/>
    <n v="2016"/>
    <n v="9427"/>
  </r>
  <r>
    <x v="53"/>
    <s v="NBA"/>
    <x v="22"/>
    <s v="PHI"/>
    <b v="1"/>
    <n v="82"/>
    <n v="19755"/>
    <x v="882"/>
    <n v="8345"/>
    <n v="0.46899999999999997"/>
    <s v="NA"/>
    <s v="NA"/>
    <s v="NA"/>
    <n v="3915"/>
    <n v="8345"/>
    <n v="0.46899999999999997"/>
    <n v="2168"/>
    <n v="2884"/>
    <n v="0.752"/>
    <s v="NA"/>
    <s v="NA"/>
    <n v="4463"/>
    <n v="2127"/>
    <s v="NA"/>
    <s v="NA"/>
    <s v="NA"/>
    <n v="2196"/>
    <n v="9998"/>
  </r>
  <r>
    <x v="53"/>
    <s v="NBA"/>
    <x v="23"/>
    <s v="PHO"/>
    <b v="1"/>
    <n v="82"/>
    <n v="19805"/>
    <x v="775"/>
    <n v="7856"/>
    <n v="0.46800000000000003"/>
    <s v="NA"/>
    <s v="NA"/>
    <s v="NA"/>
    <n v="3676"/>
    <n v="7856"/>
    <n v="0.46800000000000003"/>
    <n v="2434"/>
    <n v="3270"/>
    <n v="0.74399999999999999"/>
    <s v="NA"/>
    <s v="NA"/>
    <n v="4183"/>
    <n v="2076"/>
    <s v="NA"/>
    <s v="NA"/>
    <s v="NA"/>
    <n v="2183"/>
    <n v="9786"/>
  </r>
  <r>
    <x v="53"/>
    <s v="ABA"/>
    <x v="67"/>
    <s v="PTP"/>
    <b v="0"/>
    <n v="84"/>
    <n v="20335"/>
    <x v="685"/>
    <n v="8370"/>
    <n v="0.44500000000000001"/>
    <n v="128"/>
    <n v="477"/>
    <n v="0.26800000000000002"/>
    <n v="3593"/>
    <n v="7893"/>
    <n v="0.45500000000000002"/>
    <n v="1875"/>
    <n v="2673"/>
    <n v="0.70099999999999996"/>
    <n v="1661"/>
    <n v="3059"/>
    <n v="4720"/>
    <n v="1629"/>
    <s v="NA"/>
    <s v="NA"/>
    <n v="1760"/>
    <n v="2184"/>
    <n v="9445"/>
  </r>
  <r>
    <x v="53"/>
    <s v="NBA"/>
    <x v="61"/>
    <s v="SDR"/>
    <b v="0"/>
    <n v="82"/>
    <n v="19780"/>
    <x v="883"/>
    <n v="8867"/>
    <n v="0.436"/>
    <s v="NA"/>
    <s v="NA"/>
    <s v="NA"/>
    <n v="3866"/>
    <n v="8867"/>
    <n v="0.436"/>
    <n v="2000"/>
    <n v="2728"/>
    <n v="0.73299999999999998"/>
    <s v="NA"/>
    <s v="NA"/>
    <n v="4786"/>
    <n v="2036"/>
    <s v="NA"/>
    <s v="NA"/>
    <s v="NA"/>
    <n v="2096"/>
    <n v="9732"/>
  </r>
  <r>
    <x v="53"/>
    <s v="NBA"/>
    <x v="34"/>
    <s v="SEA"/>
    <b v="0"/>
    <n v="82"/>
    <n v="19780"/>
    <x v="884"/>
    <n v="8029"/>
    <n v="0.46200000000000002"/>
    <s v="NA"/>
    <s v="NA"/>
    <s v="NA"/>
    <n v="3709"/>
    <n v="8029"/>
    <n v="0.46200000000000002"/>
    <n v="2171"/>
    <n v="2851"/>
    <n v="0.76100000000000001"/>
    <s v="NA"/>
    <s v="NA"/>
    <n v="4312"/>
    <n v="2214"/>
    <s v="NA"/>
    <s v="NA"/>
    <s v="NA"/>
    <n v="2175"/>
    <n v="9589"/>
  </r>
  <r>
    <x v="53"/>
    <s v="NBA"/>
    <x v="62"/>
    <s v="SFW"/>
    <b v="0"/>
    <n v="82"/>
    <n v="19830"/>
    <x v="131"/>
    <n v="8224"/>
    <n v="0.432"/>
    <s v="NA"/>
    <s v="NA"/>
    <s v="NA"/>
    <n v="3555"/>
    <n v="8224"/>
    <n v="0.432"/>
    <n v="2004"/>
    <n v="2646"/>
    <n v="0.75700000000000001"/>
    <s v="NA"/>
    <s v="NA"/>
    <n v="4772"/>
    <n v="1861"/>
    <s v="NA"/>
    <s v="NA"/>
    <s v="NA"/>
    <n v="2050"/>
    <n v="9114"/>
  </r>
  <r>
    <x v="53"/>
    <s v="ABA"/>
    <x v="68"/>
    <s v="WSA"/>
    <b v="1"/>
    <n v="84"/>
    <n v="20235"/>
    <x v="884"/>
    <n v="7988"/>
    <n v="0.46400000000000002"/>
    <n v="108"/>
    <n v="352"/>
    <n v="0.307"/>
    <n v="3601"/>
    <n v="7636"/>
    <n v="0.47199999999999998"/>
    <n v="2403"/>
    <n v="3177"/>
    <n v="0.75600000000000001"/>
    <n v="1526"/>
    <n v="3103"/>
    <n v="4629"/>
    <n v="1961"/>
    <s v="NA"/>
    <s v="NA"/>
    <n v="1991"/>
    <n v="2329"/>
    <n v="9929"/>
  </r>
  <r>
    <x v="53"/>
    <s v="NBA"/>
    <x v="30"/>
    <s v="NA"/>
    <b v="0"/>
    <n v="82"/>
    <n v="19812"/>
    <x v="885"/>
    <n v="8147"/>
    <n v="0.46"/>
    <s v="NA"/>
    <s v="NA"/>
    <s v="NA"/>
    <n v="3746"/>
    <n v="8147"/>
    <n v="0.46"/>
    <n v="2078"/>
    <n v="2765"/>
    <n v="0.751"/>
    <s v="NA"/>
    <s v="NA"/>
    <n v="4336"/>
    <n v="2027"/>
    <s v="NA"/>
    <s v="NA"/>
    <s v="NA"/>
    <n v="2059"/>
    <n v="9569"/>
  </r>
  <r>
    <x v="53"/>
    <s v="ABA"/>
    <x v="30"/>
    <s v="NA"/>
    <b v="0"/>
    <n v="84"/>
    <n v="20319"/>
    <x v="757"/>
    <n v="8131"/>
    <n v="0.44500000000000001"/>
    <n v="155"/>
    <n v="531"/>
    <n v="0.29099999999999998"/>
    <n v="3462"/>
    <n v="7600"/>
    <n v="0.45600000000000002"/>
    <n v="2106"/>
    <n v="2831"/>
    <n v="0.74399999999999999"/>
    <n v="1555"/>
    <n v="2990"/>
    <n v="4545"/>
    <n v="1694"/>
    <s v="NA"/>
    <s v="NA"/>
    <n v="1637"/>
    <n v="2224"/>
    <n v="9494"/>
  </r>
  <r>
    <x v="54"/>
    <s v="NBA"/>
    <x v="0"/>
    <s v="ATL"/>
    <b v="1"/>
    <n v="82"/>
    <n v="19730"/>
    <x v="886"/>
    <n v="7844"/>
    <n v="0.46"/>
    <s v="NA"/>
    <s v="NA"/>
    <s v="NA"/>
    <n v="3605"/>
    <n v="7844"/>
    <n v="0.46"/>
    <n v="1913"/>
    <n v="2785"/>
    <n v="0.68700000000000006"/>
    <s v="NA"/>
    <s v="NA"/>
    <n v="4599"/>
    <n v="2069"/>
    <s v="NA"/>
    <s v="NA"/>
    <s v="NA"/>
    <n v="2082"/>
    <n v="9123"/>
  </r>
  <r>
    <x v="54"/>
    <s v="NBA"/>
    <x v="55"/>
    <s v="BAL"/>
    <b v="1"/>
    <n v="82"/>
    <n v="19755"/>
    <x v="645"/>
    <n v="8567"/>
    <n v="0.44"/>
    <s v="NA"/>
    <s v="NA"/>
    <s v="NA"/>
    <n v="3770"/>
    <n v="8567"/>
    <n v="0.44"/>
    <n v="2002"/>
    <n v="2734"/>
    <n v="0.73199999999999998"/>
    <s v="NA"/>
    <s v="NA"/>
    <n v="4963"/>
    <n v="1682"/>
    <s v="NA"/>
    <s v="NA"/>
    <s v="NA"/>
    <n v="2038"/>
    <n v="9542"/>
  </r>
  <r>
    <x v="54"/>
    <s v="NBA"/>
    <x v="1"/>
    <s v="BOS"/>
    <b v="1"/>
    <n v="82"/>
    <n v="19830"/>
    <x v="887"/>
    <n v="8316"/>
    <n v="0.43099999999999999"/>
    <s v="NA"/>
    <s v="NA"/>
    <s v="NA"/>
    <n v="3583"/>
    <n v="8316"/>
    <n v="0.43099999999999999"/>
    <n v="1936"/>
    <n v="2657"/>
    <n v="0.72899999999999998"/>
    <s v="NA"/>
    <s v="NA"/>
    <n v="4840"/>
    <n v="1953"/>
    <s v="NA"/>
    <s v="NA"/>
    <s v="NA"/>
    <n v="2073"/>
    <n v="9102"/>
  </r>
  <r>
    <x v="54"/>
    <s v="NBA"/>
    <x v="3"/>
    <s v="CHI"/>
    <b v="0"/>
    <n v="82"/>
    <n v="19755"/>
    <x v="658"/>
    <n v="8021"/>
    <n v="0.41799999999999998"/>
    <s v="NA"/>
    <s v="NA"/>
    <s v="NA"/>
    <n v="3355"/>
    <n v="8021"/>
    <n v="0.41799999999999998"/>
    <n v="1877"/>
    <n v="2577"/>
    <n v="0.72799999999999998"/>
    <s v="NA"/>
    <s v="NA"/>
    <n v="4550"/>
    <n v="1597"/>
    <s v="NA"/>
    <s v="NA"/>
    <s v="NA"/>
    <n v="2064"/>
    <n v="8587"/>
  </r>
  <r>
    <x v="54"/>
    <s v="NBA"/>
    <x v="57"/>
    <s v="CIN"/>
    <b v="0"/>
    <n v="82"/>
    <n v="19805"/>
    <x v="878"/>
    <n v="7742"/>
    <n v="0.46"/>
    <s v="NA"/>
    <s v="NA"/>
    <s v="NA"/>
    <n v="3565"/>
    <n v="7742"/>
    <n v="0.46"/>
    <n v="2262"/>
    <n v="3012"/>
    <n v="0.751"/>
    <s v="NA"/>
    <s v="NA"/>
    <n v="4525"/>
    <n v="1983"/>
    <s v="NA"/>
    <s v="NA"/>
    <s v="NA"/>
    <n v="2031"/>
    <n v="9392"/>
  </r>
  <r>
    <x v="54"/>
    <s v="NBA"/>
    <x v="8"/>
    <s v="DET"/>
    <b v="0"/>
    <n v="82"/>
    <n v="19755"/>
    <x v="888"/>
    <n v="7997"/>
    <n v="0.45100000000000001"/>
    <s v="NA"/>
    <s v="NA"/>
    <s v="NA"/>
    <n v="3609"/>
    <n v="7997"/>
    <n v="0.45100000000000001"/>
    <n v="2141"/>
    <n v="3025"/>
    <n v="0.70799999999999996"/>
    <s v="NA"/>
    <s v="NA"/>
    <n v="4471"/>
    <n v="1757"/>
    <s v="NA"/>
    <s v="NA"/>
    <s v="NA"/>
    <n v="2105"/>
    <n v="9359"/>
  </r>
  <r>
    <x v="54"/>
    <s v="ABA"/>
    <x v="56"/>
    <s v="DLC"/>
    <b v="1"/>
    <n v="78"/>
    <n v="18845"/>
    <x v="123"/>
    <n v="7155"/>
    <n v="0.44500000000000001"/>
    <n v="95"/>
    <n v="301"/>
    <n v="0.316"/>
    <n v="3090"/>
    <n v="6854"/>
    <n v="0.45100000000000001"/>
    <n v="2192"/>
    <n v="2948"/>
    <n v="0.74399999999999999"/>
    <n v="1357"/>
    <n v="2731"/>
    <n v="4088"/>
    <n v="1320"/>
    <s v="NA"/>
    <s v="NA"/>
    <n v="1473"/>
    <n v="2180"/>
    <n v="8657"/>
  </r>
  <r>
    <x v="54"/>
    <s v="ABA"/>
    <x v="53"/>
    <s v="DNR"/>
    <b v="1"/>
    <n v="78"/>
    <n v="18895"/>
    <x v="580"/>
    <n v="7554"/>
    <n v="0.45400000000000001"/>
    <n v="79"/>
    <n v="314"/>
    <n v="0.252"/>
    <n v="3348"/>
    <n v="7240"/>
    <n v="0.46200000000000002"/>
    <n v="2026"/>
    <n v="2769"/>
    <n v="0.73199999999999998"/>
    <n v="1376"/>
    <n v="2741"/>
    <n v="4117"/>
    <n v="1239"/>
    <s v="NA"/>
    <s v="NA"/>
    <n v="1331"/>
    <n v="2102"/>
    <n v="8959"/>
  </r>
  <r>
    <x v="54"/>
    <s v="ABA"/>
    <x v="69"/>
    <s v="HSM"/>
    <b v="0"/>
    <n v="78"/>
    <n v="18845"/>
    <x v="164"/>
    <n v="7732"/>
    <n v="0.41099999999999998"/>
    <n v="129"/>
    <n v="487"/>
    <n v="0.26500000000000001"/>
    <n v="3050"/>
    <n v="7245"/>
    <n v="0.42099999999999999"/>
    <n v="2196"/>
    <n v="2991"/>
    <n v="0.73399999999999999"/>
    <n v="1685"/>
    <n v="2695"/>
    <n v="4380"/>
    <n v="1371"/>
    <s v="NA"/>
    <s v="NA"/>
    <n v="1396"/>
    <n v="2157"/>
    <n v="8683"/>
  </r>
  <r>
    <x v="54"/>
    <s v="ABA"/>
    <x v="11"/>
    <s v="INA"/>
    <b v="1"/>
    <n v="78"/>
    <n v="18920"/>
    <x v="563"/>
    <n v="7709"/>
    <n v="0.45100000000000001"/>
    <n v="110"/>
    <n v="368"/>
    <n v="0.29899999999999999"/>
    <n v="3364"/>
    <n v="7341"/>
    <n v="0.45800000000000002"/>
    <n v="2273"/>
    <n v="3180"/>
    <n v="0.71499999999999997"/>
    <n v="1604"/>
    <n v="2827"/>
    <n v="4431"/>
    <n v="1553"/>
    <s v="NA"/>
    <s v="NA"/>
    <n v="1518"/>
    <n v="2106"/>
    <n v="9331"/>
  </r>
  <r>
    <x v="54"/>
    <s v="ABA"/>
    <x v="43"/>
    <s v="KEN"/>
    <b v="1"/>
    <n v="78"/>
    <n v="18845"/>
    <x v="889"/>
    <n v="7613"/>
    <n v="0.41799999999999998"/>
    <n v="335"/>
    <n v="948"/>
    <n v="0.35299999999999998"/>
    <n v="2845"/>
    <n v="6665"/>
    <n v="0.42699999999999999"/>
    <n v="1977"/>
    <n v="2690"/>
    <n v="0.73499999999999999"/>
    <n v="1555"/>
    <n v="2694"/>
    <n v="4249"/>
    <n v="1453"/>
    <s v="NA"/>
    <s v="NA"/>
    <n v="1383"/>
    <n v="2077"/>
    <n v="8672"/>
  </r>
  <r>
    <x v="54"/>
    <s v="NBA"/>
    <x v="13"/>
    <s v="LAL"/>
    <b v="1"/>
    <n v="82"/>
    <n v="19905"/>
    <x v="7"/>
    <n v="7620"/>
    <n v="0.46899999999999997"/>
    <s v="NA"/>
    <s v="NA"/>
    <s v="NA"/>
    <n v="3574"/>
    <n v="7620"/>
    <n v="0.46899999999999997"/>
    <n v="2056"/>
    <n v="3161"/>
    <n v="0.65"/>
    <s v="NA"/>
    <s v="NA"/>
    <n v="4749"/>
    <n v="2068"/>
    <s v="NA"/>
    <s v="NA"/>
    <s v="NA"/>
    <n v="1773"/>
    <n v="9204"/>
  </r>
  <r>
    <x v="54"/>
    <s v="ABA"/>
    <x v="64"/>
    <s v="LAS"/>
    <b v="0"/>
    <n v="78"/>
    <n v="18995"/>
    <x v="150"/>
    <n v="7419"/>
    <n v="0.432"/>
    <n v="218"/>
    <n v="678"/>
    <n v="0.32200000000000001"/>
    <n v="2990"/>
    <n v="6741"/>
    <n v="0.44400000000000001"/>
    <n v="2291"/>
    <n v="3243"/>
    <n v="0.70599999999999996"/>
    <n v="1508"/>
    <n v="2633"/>
    <n v="4141"/>
    <n v="1244"/>
    <s v="NA"/>
    <s v="NA"/>
    <n v="1520"/>
    <n v="2276"/>
    <n v="8925"/>
  </r>
  <r>
    <x v="54"/>
    <s v="NBA"/>
    <x v="16"/>
    <s v="MIL"/>
    <b v="0"/>
    <n v="82"/>
    <n v="19680"/>
    <x v="714"/>
    <n v="8258"/>
    <n v="0.42799999999999999"/>
    <s v="NA"/>
    <s v="NA"/>
    <s v="NA"/>
    <n v="3537"/>
    <n v="8258"/>
    <n v="0.42799999999999999"/>
    <n v="1966"/>
    <n v="2638"/>
    <n v="0.745"/>
    <s v="NA"/>
    <s v="NA"/>
    <n v="4727"/>
    <n v="1882"/>
    <s v="NA"/>
    <s v="NA"/>
    <s v="NA"/>
    <n v="2187"/>
    <n v="9040"/>
  </r>
  <r>
    <x v="54"/>
    <s v="ABA"/>
    <x v="65"/>
    <s v="MMF"/>
    <b v="1"/>
    <n v="78"/>
    <n v="18895"/>
    <x v="799"/>
    <n v="7625"/>
    <n v="0.44700000000000001"/>
    <n v="29"/>
    <n v="152"/>
    <n v="0.191"/>
    <n v="3377"/>
    <n v="7473"/>
    <n v="0.45200000000000001"/>
    <n v="2167"/>
    <n v="3023"/>
    <n v="0.71699999999999997"/>
    <n v="1583"/>
    <n v="2599"/>
    <n v="4182"/>
    <n v="1532"/>
    <s v="NA"/>
    <s v="NA"/>
    <n v="1508"/>
    <n v="2092"/>
    <n v="9008"/>
  </r>
  <r>
    <x v="54"/>
    <s v="ABA"/>
    <x v="70"/>
    <s v="MNP"/>
    <b v="1"/>
    <n v="78"/>
    <n v="18920"/>
    <x v="890"/>
    <n v="7985"/>
    <n v="0.41599999999999998"/>
    <n v="281"/>
    <n v="1006"/>
    <n v="0.27900000000000003"/>
    <n v="3039"/>
    <n v="6979"/>
    <n v="0.435"/>
    <n v="1991"/>
    <n v="2868"/>
    <n v="0.69399999999999995"/>
    <n v="1771"/>
    <n v="2497"/>
    <n v="4268"/>
    <n v="1331"/>
    <s v="NA"/>
    <s v="NA"/>
    <n v="1429"/>
    <n v="1988"/>
    <n v="8912"/>
  </r>
  <r>
    <x v="54"/>
    <s v="ABA"/>
    <x v="66"/>
    <s v="NOB"/>
    <b v="1"/>
    <n v="78"/>
    <n v="18870"/>
    <x v="707"/>
    <n v="7697"/>
    <n v="0.44"/>
    <n v="133"/>
    <n v="422"/>
    <n v="0.315"/>
    <n v="3253"/>
    <n v="7275"/>
    <n v="0.44700000000000001"/>
    <n v="2148"/>
    <n v="2845"/>
    <n v="0.755"/>
    <n v="1504"/>
    <n v="2772"/>
    <n v="4276"/>
    <n v="1617"/>
    <s v="NA"/>
    <s v="NA"/>
    <n v="1273"/>
    <n v="1917"/>
    <n v="9053"/>
  </r>
  <r>
    <x v="54"/>
    <s v="ABA"/>
    <x v="42"/>
    <s v="NYA"/>
    <b v="0"/>
    <n v="78"/>
    <n v="18870"/>
    <x v="261"/>
    <n v="7563"/>
    <n v="0.41599999999999998"/>
    <n v="77"/>
    <n v="264"/>
    <n v="0.29199999999999998"/>
    <n v="3071"/>
    <n v="7299"/>
    <n v="0.42099999999999999"/>
    <n v="2090"/>
    <n v="2816"/>
    <n v="0.74199999999999999"/>
    <n v="1459"/>
    <n v="2576"/>
    <n v="4035"/>
    <n v="1409"/>
    <s v="NA"/>
    <s v="NA"/>
    <n v="1537"/>
    <n v="2260"/>
    <n v="8463"/>
  </r>
  <r>
    <x v="54"/>
    <s v="NBA"/>
    <x v="19"/>
    <s v="NYK"/>
    <b v="1"/>
    <n v="82"/>
    <n v="19730"/>
    <x v="698"/>
    <n v="7813"/>
    <n v="0.45900000000000002"/>
    <s v="NA"/>
    <s v="NA"/>
    <s v="NA"/>
    <n v="3588"/>
    <n v="7813"/>
    <n v="0.45900000000000002"/>
    <n v="1911"/>
    <n v="2596"/>
    <n v="0.73599999999999999"/>
    <s v="NA"/>
    <s v="NA"/>
    <n v="4246"/>
    <n v="2071"/>
    <s v="NA"/>
    <s v="NA"/>
    <s v="NA"/>
    <n v="2175"/>
    <n v="9087"/>
  </r>
  <r>
    <x v="54"/>
    <s v="ABA"/>
    <x v="71"/>
    <s v="OAK"/>
    <b v="1"/>
    <n v="78"/>
    <n v="18820"/>
    <x v="891"/>
    <n v="7663"/>
    <n v="0.47199999999999998"/>
    <n v="29"/>
    <n v="120"/>
    <n v="0.24199999999999999"/>
    <n v="3586"/>
    <n v="7543"/>
    <n v="0.47499999999999998"/>
    <n v="2607"/>
    <n v="3434"/>
    <n v="0.75900000000000001"/>
    <n v="1591"/>
    <n v="2916"/>
    <n v="4507"/>
    <n v="1668"/>
    <s v="NA"/>
    <s v="NA"/>
    <n v="1837"/>
    <n v="2126"/>
    <n v="9866"/>
  </r>
  <r>
    <x v="54"/>
    <s v="NBA"/>
    <x v="22"/>
    <s v="PHI"/>
    <b v="1"/>
    <n v="82"/>
    <n v="19805"/>
    <x v="636"/>
    <n v="8274"/>
    <n v="0.45400000000000001"/>
    <s v="NA"/>
    <s v="NA"/>
    <s v="NA"/>
    <n v="3754"/>
    <n v="8274"/>
    <n v="0.45400000000000001"/>
    <n v="2238"/>
    <n v="3087"/>
    <n v="0.72499999999999998"/>
    <s v="NA"/>
    <s v="NA"/>
    <n v="4513"/>
    <n v="1914"/>
    <s v="NA"/>
    <s v="NA"/>
    <s v="NA"/>
    <n v="2145"/>
    <n v="9746"/>
  </r>
  <r>
    <x v="54"/>
    <s v="NBA"/>
    <x v="23"/>
    <s v="PHO"/>
    <b v="0"/>
    <n v="82"/>
    <n v="19805"/>
    <x v="139"/>
    <n v="8242"/>
    <n v="0.43"/>
    <s v="NA"/>
    <s v="NA"/>
    <s v="NA"/>
    <n v="3541"/>
    <n v="8242"/>
    <n v="0.43"/>
    <n v="2080"/>
    <n v="2950"/>
    <n v="0.70499999999999996"/>
    <s v="NA"/>
    <s v="NA"/>
    <n v="4508"/>
    <n v="1918"/>
    <s v="NA"/>
    <s v="NA"/>
    <s v="NA"/>
    <n v="2086"/>
    <n v="9162"/>
  </r>
  <r>
    <x v="54"/>
    <s v="NBA"/>
    <x v="61"/>
    <s v="SDR"/>
    <b v="1"/>
    <n v="82"/>
    <n v="19780"/>
    <x v="803"/>
    <n v="8631"/>
    <n v="0.42799999999999999"/>
    <s v="NA"/>
    <s v="NA"/>
    <s v="NA"/>
    <n v="3691"/>
    <n v="8631"/>
    <n v="0.42799999999999999"/>
    <n v="2074"/>
    <n v="3039"/>
    <n v="0.68200000000000005"/>
    <s v="NA"/>
    <s v="NA"/>
    <n v="5026"/>
    <n v="1925"/>
    <s v="NA"/>
    <s v="NA"/>
    <s v="NA"/>
    <n v="2110"/>
    <n v="9456"/>
  </r>
  <r>
    <x v="54"/>
    <s v="NBA"/>
    <x v="34"/>
    <s v="SEA"/>
    <b v="0"/>
    <n v="82"/>
    <n v="19830"/>
    <x v="577"/>
    <n v="8149"/>
    <n v="0.435"/>
    <s v="NA"/>
    <s v="NA"/>
    <s v="NA"/>
    <n v="3543"/>
    <n v="8149"/>
    <n v="0.435"/>
    <n v="2105"/>
    <n v="2979"/>
    <n v="0.70699999999999996"/>
    <s v="NA"/>
    <s v="NA"/>
    <n v="4498"/>
    <n v="1927"/>
    <s v="NA"/>
    <s v="NA"/>
    <s v="NA"/>
    <n v="2281"/>
    <n v="9191"/>
  </r>
  <r>
    <x v="54"/>
    <s v="NBA"/>
    <x v="62"/>
    <s v="SFW"/>
    <b v="1"/>
    <n v="82"/>
    <n v="19905"/>
    <x v="822"/>
    <n v="8218"/>
    <n v="0.41499999999999998"/>
    <s v="NA"/>
    <s v="NA"/>
    <s v="NA"/>
    <n v="3414"/>
    <n v="8218"/>
    <n v="0.41499999999999998"/>
    <n v="2119"/>
    <n v="2949"/>
    <n v="0.71899999999999997"/>
    <s v="NA"/>
    <s v="NA"/>
    <n v="5109"/>
    <n v="1822"/>
    <s v="NA"/>
    <s v="NA"/>
    <s v="NA"/>
    <n v="2087"/>
    <n v="8947"/>
  </r>
  <r>
    <x v="54"/>
    <s v="NBA"/>
    <x v="30"/>
    <s v="NA"/>
    <b v="0"/>
    <n v="82"/>
    <n v="19791"/>
    <x v="50"/>
    <n v="8121"/>
    <n v="0.441"/>
    <s v="NA"/>
    <s v="NA"/>
    <s v="NA"/>
    <n v="3581"/>
    <n v="8121"/>
    <n v="0.441"/>
    <n v="2049"/>
    <n v="2871"/>
    <n v="0.71399999999999997"/>
    <s v="NA"/>
    <s v="NA"/>
    <n v="4666"/>
    <n v="1898"/>
    <s v="NA"/>
    <s v="NA"/>
    <s v="NA"/>
    <n v="2088"/>
    <n v="9210"/>
  </r>
  <r>
    <x v="54"/>
    <s v="ABA"/>
    <x v="30"/>
    <s v="NA"/>
    <b v="0"/>
    <n v="78"/>
    <n v="18884"/>
    <x v="52"/>
    <n v="7610"/>
    <n v="0.436"/>
    <n v="138"/>
    <n v="460"/>
    <n v="0.29899999999999999"/>
    <n v="3183"/>
    <n v="7150"/>
    <n v="0.44500000000000001"/>
    <n v="2178"/>
    <n v="2982"/>
    <n v="0.73"/>
    <n v="1545"/>
    <n v="2698"/>
    <n v="4243"/>
    <n v="1431"/>
    <s v="NA"/>
    <s v="NA"/>
    <n v="1473"/>
    <n v="2116"/>
    <n v="8957"/>
  </r>
  <r>
    <x v="55"/>
    <s v="ABA"/>
    <x v="72"/>
    <s v="ANA"/>
    <b v="0"/>
    <n v="78"/>
    <n v="18795"/>
    <x v="246"/>
    <n v="7606"/>
    <n v="0.41699999999999998"/>
    <n v="219"/>
    <n v="716"/>
    <n v="0.30599999999999999"/>
    <n v="2953"/>
    <n v="6890"/>
    <n v="0.42899999999999999"/>
    <n v="2141"/>
    <n v="2916"/>
    <n v="0.73399999999999999"/>
    <s v="NA"/>
    <s v="NA"/>
    <n v="4158"/>
    <n v="1297"/>
    <s v="NA"/>
    <s v="NA"/>
    <n v="1516"/>
    <n v="2174"/>
    <n v="8704"/>
  </r>
  <r>
    <x v="55"/>
    <s v="NBA"/>
    <x v="55"/>
    <s v="BAL"/>
    <b v="0"/>
    <n v="82"/>
    <n v="19755"/>
    <x v="803"/>
    <n v="8428"/>
    <n v="0.438"/>
    <s v="NA"/>
    <s v="NA"/>
    <s v="NA"/>
    <n v="3691"/>
    <n v="8428"/>
    <n v="0.438"/>
    <n v="2245"/>
    <n v="2994"/>
    <n v="0.75"/>
    <s v="NA"/>
    <s v="NA"/>
    <n v="5431"/>
    <n v="1534"/>
    <s v="NA"/>
    <s v="NA"/>
    <s v="NA"/>
    <n v="2127"/>
    <n v="9627"/>
  </r>
  <r>
    <x v="55"/>
    <s v="NBA"/>
    <x v="1"/>
    <s v="BOS"/>
    <b v="1"/>
    <n v="82"/>
    <n v="19705"/>
    <x v="892"/>
    <n v="8371"/>
    <n v="0.44"/>
    <s v="NA"/>
    <s v="NA"/>
    <s v="NA"/>
    <n v="3686"/>
    <n v="8371"/>
    <n v="0.44"/>
    <n v="2151"/>
    <n v="2983"/>
    <n v="0.72099999999999997"/>
    <s v="NA"/>
    <s v="NA"/>
    <n v="5666"/>
    <n v="1798"/>
    <s v="NA"/>
    <s v="NA"/>
    <s v="NA"/>
    <n v="2147"/>
    <n v="9523"/>
  </r>
  <r>
    <x v="55"/>
    <s v="NBA"/>
    <x v="3"/>
    <s v="CHI"/>
    <b v="1"/>
    <n v="82"/>
    <n v="19805"/>
    <x v="3"/>
    <n v="8138"/>
    <n v="0.42899999999999999"/>
    <s v="NA"/>
    <s v="NA"/>
    <s v="NA"/>
    <n v="3488"/>
    <n v="8138"/>
    <n v="0.42899999999999999"/>
    <n v="2006"/>
    <n v="2718"/>
    <n v="0.73799999999999999"/>
    <s v="NA"/>
    <s v="NA"/>
    <n v="5117"/>
    <n v="1527"/>
    <s v="NA"/>
    <s v="NA"/>
    <s v="NA"/>
    <n v="2130"/>
    <n v="8982"/>
  </r>
  <r>
    <x v="55"/>
    <s v="NBA"/>
    <x v="57"/>
    <s v="CIN"/>
    <b v="0"/>
    <n v="82"/>
    <n v="19805"/>
    <x v="744"/>
    <n v="7864"/>
    <n v="0.46800000000000003"/>
    <s v="NA"/>
    <s v="NA"/>
    <s v="NA"/>
    <n v="3679"/>
    <n v="7864"/>
    <n v="0.46800000000000003"/>
    <n v="2204"/>
    <n v="2892"/>
    <n v="0.76200000000000001"/>
    <s v="NA"/>
    <s v="NA"/>
    <n v="5129"/>
    <n v="2048"/>
    <s v="NA"/>
    <s v="NA"/>
    <s v="NA"/>
    <n v="2016"/>
    <n v="9562"/>
  </r>
  <r>
    <x v="55"/>
    <s v="NBA"/>
    <x v="8"/>
    <s v="DET"/>
    <b v="1"/>
    <n v="82"/>
    <n v="19780"/>
    <x v="893"/>
    <n v="8386"/>
    <n v="0.44800000000000001"/>
    <s v="NA"/>
    <s v="NA"/>
    <s v="NA"/>
    <n v="3755"/>
    <n v="8386"/>
    <n v="0.44800000000000001"/>
    <n v="2215"/>
    <n v="3129"/>
    <n v="0.70799999999999996"/>
    <s v="NA"/>
    <s v="NA"/>
    <n v="5452"/>
    <n v="1700"/>
    <s v="NA"/>
    <s v="NA"/>
    <s v="NA"/>
    <n v="2240"/>
    <n v="9725"/>
  </r>
  <r>
    <x v="55"/>
    <s v="ABA"/>
    <x v="56"/>
    <s v="DLC"/>
    <b v="1"/>
    <n v="78"/>
    <n v="18895"/>
    <x v="894"/>
    <n v="7167"/>
    <n v="0.45500000000000002"/>
    <n v="29"/>
    <n v="120"/>
    <n v="0.24199999999999999"/>
    <n v="3231"/>
    <n v="7047"/>
    <n v="0.45800000000000002"/>
    <n v="2027"/>
    <n v="2810"/>
    <n v="0.72099999999999997"/>
    <s v="NA"/>
    <s v="NA"/>
    <n v="4030"/>
    <n v="1344"/>
    <s v="NA"/>
    <s v="NA"/>
    <n v="1431"/>
    <n v="1997"/>
    <n v="8576"/>
  </r>
  <r>
    <x v="55"/>
    <s v="ABA"/>
    <x v="53"/>
    <s v="DNR"/>
    <b v="1"/>
    <n v="78"/>
    <n v="18820"/>
    <x v="895"/>
    <n v="7271"/>
    <n v="0.42899999999999999"/>
    <n v="25"/>
    <n v="149"/>
    <n v="0.16800000000000001"/>
    <n v="3094"/>
    <n v="7122"/>
    <n v="0.434"/>
    <n v="1981"/>
    <n v="2725"/>
    <n v="0.72699999999999998"/>
    <s v="NA"/>
    <s v="NA"/>
    <n v="4121"/>
    <n v="1044"/>
    <s v="NA"/>
    <s v="NA"/>
    <n v="1293"/>
    <n v="1992"/>
    <n v="8244"/>
  </r>
  <r>
    <x v="55"/>
    <s v="ABA"/>
    <x v="69"/>
    <s v="HSM"/>
    <b v="1"/>
    <n v="78"/>
    <n v="18845"/>
    <x v="198"/>
    <n v="7731"/>
    <n v="0.4"/>
    <n v="112"/>
    <n v="389"/>
    <n v="0.28799999999999998"/>
    <n v="2982"/>
    <n v="7342"/>
    <n v="0.40600000000000003"/>
    <n v="1774"/>
    <n v="2537"/>
    <n v="0.69899999999999995"/>
    <s v="NA"/>
    <s v="NA"/>
    <n v="4207"/>
    <n v="1175"/>
    <s v="NA"/>
    <s v="NA"/>
    <n v="1093"/>
    <n v="1906"/>
    <n v="8074"/>
  </r>
  <r>
    <x v="55"/>
    <s v="ABA"/>
    <x v="11"/>
    <s v="INA"/>
    <b v="1"/>
    <n v="78"/>
    <n v="18845"/>
    <x v="152"/>
    <n v="7397"/>
    <n v="0.42899999999999999"/>
    <n v="96"/>
    <n v="360"/>
    <n v="0.26700000000000002"/>
    <n v="3078"/>
    <n v="7037"/>
    <n v="0.437"/>
    <n v="2102"/>
    <n v="2971"/>
    <n v="0.70799999999999996"/>
    <s v="NA"/>
    <s v="NA"/>
    <n v="4257"/>
    <n v="1176"/>
    <s v="NA"/>
    <s v="NA"/>
    <n v="1402"/>
    <n v="1788"/>
    <n v="8546"/>
  </r>
  <r>
    <x v="55"/>
    <s v="ABA"/>
    <x v="43"/>
    <s v="KEN"/>
    <b v="1"/>
    <n v="78"/>
    <n v="18795"/>
    <x v="352"/>
    <n v="7427"/>
    <n v="0.41"/>
    <n v="141"/>
    <n v="461"/>
    <n v="0.30599999999999999"/>
    <n v="2903"/>
    <n v="6966"/>
    <n v="0.41699999999999998"/>
    <n v="1921"/>
    <n v="2677"/>
    <n v="0.71799999999999997"/>
    <s v="NA"/>
    <s v="NA"/>
    <n v="4404"/>
    <n v="1165"/>
    <s v="NA"/>
    <s v="NA"/>
    <n v="1319"/>
    <n v="1928"/>
    <n v="8150"/>
  </r>
  <r>
    <x v="55"/>
    <s v="NBA"/>
    <x v="13"/>
    <s v="LAL"/>
    <b v="1"/>
    <n v="82"/>
    <n v="19855"/>
    <x v="772"/>
    <n v="8031"/>
    <n v="0.47699999999999998"/>
    <s v="NA"/>
    <s v="NA"/>
    <s v="NA"/>
    <n v="3827"/>
    <n v="8031"/>
    <n v="0.47699999999999998"/>
    <n v="2283"/>
    <n v="3143"/>
    <n v="0.72599999999999998"/>
    <s v="NA"/>
    <s v="NA"/>
    <n v="5225"/>
    <n v="1983"/>
    <s v="NA"/>
    <s v="NA"/>
    <s v="NA"/>
    <n v="2152"/>
    <n v="9937"/>
  </r>
  <r>
    <x v="55"/>
    <s v="ABA"/>
    <x v="73"/>
    <s v="MNM"/>
    <b v="1"/>
    <n v="78"/>
    <n v="18895"/>
    <x v="168"/>
    <n v="8084"/>
    <n v="0.40200000000000002"/>
    <n v="77"/>
    <n v="271"/>
    <n v="0.28399999999999997"/>
    <n v="3171"/>
    <n v="7813"/>
    <n v="0.40600000000000003"/>
    <n v="1896"/>
    <n v="2968"/>
    <n v="0.63900000000000001"/>
    <s v="NA"/>
    <s v="NA"/>
    <n v="4828"/>
    <n v="1019"/>
    <s v="NA"/>
    <s v="NA"/>
    <n v="1313"/>
    <n v="1860"/>
    <n v="8469"/>
  </r>
  <r>
    <x v="55"/>
    <s v="ABA"/>
    <x v="74"/>
    <s v="NJA"/>
    <b v="0"/>
    <n v="78"/>
    <n v="18745"/>
    <x v="120"/>
    <n v="7727"/>
    <n v="0.41299999999999998"/>
    <n v="125"/>
    <n v="456"/>
    <n v="0.27400000000000002"/>
    <n v="3064"/>
    <n v="7271"/>
    <n v="0.42099999999999999"/>
    <n v="2138"/>
    <n v="2876"/>
    <n v="0.74299999999999999"/>
    <s v="NA"/>
    <s v="NA"/>
    <n v="4075"/>
    <n v="1200"/>
    <s v="NA"/>
    <s v="NA"/>
    <n v="1231"/>
    <n v="2051"/>
    <n v="8641"/>
  </r>
  <r>
    <x v="55"/>
    <s v="ABA"/>
    <x v="66"/>
    <s v="NOB"/>
    <b v="1"/>
    <n v="78"/>
    <n v="18820"/>
    <x v="247"/>
    <n v="7521"/>
    <n v="0.42599999999999999"/>
    <n v="53"/>
    <n v="220"/>
    <n v="0.24099999999999999"/>
    <n v="3154"/>
    <n v="7301"/>
    <n v="0.432"/>
    <n v="2245"/>
    <n v="3000"/>
    <n v="0.748"/>
    <s v="NA"/>
    <s v="NA"/>
    <n v="4453"/>
    <n v="1355"/>
    <s v="NA"/>
    <s v="NA"/>
    <n v="1416"/>
    <n v="1839"/>
    <n v="8712"/>
  </r>
  <r>
    <x v="55"/>
    <s v="NBA"/>
    <x v="19"/>
    <s v="NYK"/>
    <b v="1"/>
    <n v="82"/>
    <n v="19880"/>
    <x v="896"/>
    <n v="8070"/>
    <n v="0.45600000000000002"/>
    <s v="NA"/>
    <s v="NA"/>
    <s v="NA"/>
    <n v="3682"/>
    <n v="8070"/>
    <n v="0.45600000000000002"/>
    <n v="2159"/>
    <n v="3042"/>
    <n v="0.71"/>
    <s v="NA"/>
    <s v="NA"/>
    <n v="5122"/>
    <n v="1967"/>
    <s v="NA"/>
    <s v="NA"/>
    <s v="NA"/>
    <n v="2364"/>
    <n v="9523"/>
  </r>
  <r>
    <x v="55"/>
    <s v="ABA"/>
    <x v="71"/>
    <s v="OAK"/>
    <b v="0"/>
    <n v="78"/>
    <n v="18820"/>
    <x v="15"/>
    <n v="7680"/>
    <n v="0.41899999999999998"/>
    <n v="103"/>
    <n v="353"/>
    <n v="0.29199999999999998"/>
    <n v="3112"/>
    <n v="7327"/>
    <n v="0.42499999999999999"/>
    <n v="2109"/>
    <n v="2850"/>
    <n v="0.74"/>
    <s v="NA"/>
    <s v="NA"/>
    <n v="4164"/>
    <n v="1149"/>
    <s v="NA"/>
    <s v="NA"/>
    <n v="1429"/>
    <n v="1957"/>
    <n v="8642"/>
  </r>
  <r>
    <x v="55"/>
    <s v="NBA"/>
    <x v="22"/>
    <s v="PHI"/>
    <b v="1"/>
    <n v="82"/>
    <n v="19780"/>
    <x v="897"/>
    <n v="8414"/>
    <n v="0.47099999999999997"/>
    <s v="NA"/>
    <s v="NA"/>
    <s v="NA"/>
    <n v="3965"/>
    <n v="8414"/>
    <n v="0.47099999999999997"/>
    <n v="2121"/>
    <n v="3338"/>
    <n v="0.63500000000000001"/>
    <s v="NA"/>
    <s v="NA"/>
    <n v="5914"/>
    <n v="2197"/>
    <s v="NA"/>
    <s v="NA"/>
    <s v="NA"/>
    <n v="1851"/>
    <n v="10051"/>
  </r>
  <r>
    <x v="55"/>
    <s v="ABA"/>
    <x v="67"/>
    <s v="PTP"/>
    <b v="1"/>
    <n v="78"/>
    <n v="18795"/>
    <x v="49"/>
    <n v="7528"/>
    <n v="0.42899999999999999"/>
    <n v="243"/>
    <n v="790"/>
    <n v="0.308"/>
    <n v="2987"/>
    <n v="6738"/>
    <n v="0.443"/>
    <n v="2028"/>
    <n v="2839"/>
    <n v="0.71399999999999997"/>
    <s v="NA"/>
    <s v="NA"/>
    <n v="4260"/>
    <n v="1239"/>
    <s v="NA"/>
    <s v="NA"/>
    <n v="1310"/>
    <n v="1846"/>
    <n v="8731"/>
  </r>
  <r>
    <x v="55"/>
    <s v="NBA"/>
    <x v="61"/>
    <s v="SDR"/>
    <b v="0"/>
    <n v="82"/>
    <n v="19755"/>
    <x v="602"/>
    <n v="8547"/>
    <n v="0.41699999999999998"/>
    <s v="NA"/>
    <s v="NA"/>
    <s v="NA"/>
    <n v="3566"/>
    <n v="8547"/>
    <n v="0.41699999999999998"/>
    <n v="2083"/>
    <n v="2929"/>
    <n v="0.71099999999999997"/>
    <s v="NA"/>
    <s v="NA"/>
    <n v="5418"/>
    <n v="1837"/>
    <s v="NA"/>
    <s v="NA"/>
    <s v="NA"/>
    <n v="2188"/>
    <n v="9215"/>
  </r>
  <r>
    <x v="55"/>
    <s v="NBA"/>
    <x v="34"/>
    <s v="SEA"/>
    <b v="0"/>
    <n v="82"/>
    <n v="19755"/>
    <x v="845"/>
    <n v="8593"/>
    <n v="0.439"/>
    <s v="NA"/>
    <s v="NA"/>
    <s v="NA"/>
    <n v="3772"/>
    <n v="8593"/>
    <n v="0.439"/>
    <n v="2188"/>
    <n v="3042"/>
    <n v="0.71899999999999997"/>
    <s v="NA"/>
    <s v="NA"/>
    <n v="5338"/>
    <n v="1998"/>
    <s v="NA"/>
    <s v="NA"/>
    <s v="NA"/>
    <n v="2372"/>
    <n v="9732"/>
  </r>
  <r>
    <x v="55"/>
    <s v="NBA"/>
    <x v="62"/>
    <s v="SFW"/>
    <b v="1"/>
    <n v="82"/>
    <n v="19805"/>
    <x v="599"/>
    <n v="8587"/>
    <n v="0.42299999999999999"/>
    <s v="NA"/>
    <s v="NA"/>
    <s v="NA"/>
    <n v="3632"/>
    <n v="8587"/>
    <n v="0.42299999999999999"/>
    <n v="2334"/>
    <n v="3153"/>
    <n v="0.74"/>
    <s v="NA"/>
    <s v="NA"/>
    <n v="6029"/>
    <n v="1901"/>
    <s v="NA"/>
    <s v="NA"/>
    <s v="NA"/>
    <n v="2265"/>
    <n v="9598"/>
  </r>
  <r>
    <x v="55"/>
    <s v="NBA"/>
    <x v="75"/>
    <s v="STL"/>
    <b v="1"/>
    <n v="82"/>
    <n v="19880"/>
    <x v="16"/>
    <n v="7765"/>
    <n v="0.45100000000000001"/>
    <s v="NA"/>
    <s v="NA"/>
    <s v="NA"/>
    <n v="3504"/>
    <n v="7765"/>
    <n v="0.45100000000000001"/>
    <n v="2258"/>
    <n v="3111"/>
    <n v="0.72599999999999998"/>
    <s v="NA"/>
    <s v="NA"/>
    <n v="5325"/>
    <n v="1988"/>
    <s v="NA"/>
    <s v="NA"/>
    <s v="NA"/>
    <n v="2046"/>
    <n v="9266"/>
  </r>
  <r>
    <x v="55"/>
    <s v="NBA"/>
    <x v="30"/>
    <s v="NA"/>
    <b v="0"/>
    <n v="82"/>
    <n v="19797"/>
    <x v="898"/>
    <n v="8266"/>
    <n v="0.44600000000000001"/>
    <s v="NA"/>
    <s v="NA"/>
    <s v="NA"/>
    <n v="3687"/>
    <n v="8266"/>
    <n v="0.44600000000000001"/>
    <n v="2187"/>
    <n v="3040"/>
    <n v="0.72"/>
    <s v="NA"/>
    <s v="NA"/>
    <n v="5431"/>
    <n v="1873"/>
    <s v="NA"/>
    <s v="NA"/>
    <s v="NA"/>
    <n v="2158"/>
    <n v="9562"/>
  </r>
  <r>
    <x v="55"/>
    <s v="ABA"/>
    <x v="30"/>
    <s v="NA"/>
    <b v="0"/>
    <n v="78"/>
    <n v="18825"/>
    <x v="251"/>
    <n v="7558"/>
    <n v="0.42"/>
    <n v="111"/>
    <n v="390"/>
    <n v="0.28499999999999998"/>
    <n v="3066"/>
    <n v="7169"/>
    <n v="0.42799999999999999"/>
    <n v="2033"/>
    <n v="2834"/>
    <n v="0.71699999999999997"/>
    <s v="NA"/>
    <s v="NA"/>
    <n v="4269"/>
    <n v="1197"/>
    <s v="NA"/>
    <s v="NA"/>
    <n v="1341"/>
    <n v="1940"/>
    <n v="8499"/>
  </r>
  <r>
    <x v="56"/>
    <s v="NBA"/>
    <x v="55"/>
    <s v="BAL"/>
    <b v="0"/>
    <n v="81"/>
    <n v="19540"/>
    <x v="690"/>
    <n v="8578"/>
    <n v="0.42699999999999999"/>
    <s v="NA"/>
    <s v="NA"/>
    <s v="NA"/>
    <n v="3664"/>
    <n v="8578"/>
    <n v="0.42699999999999999"/>
    <n v="2025"/>
    <n v="2771"/>
    <n v="0.73099999999999998"/>
    <s v="NA"/>
    <s v="NA"/>
    <n v="5342"/>
    <n v="1652"/>
    <s v="NA"/>
    <s v="NA"/>
    <s v="NA"/>
    <n v="2153"/>
    <n v="9353"/>
  </r>
  <r>
    <x v="56"/>
    <s v="NBA"/>
    <x v="1"/>
    <s v="BOS"/>
    <b v="1"/>
    <n v="81"/>
    <n v="19615"/>
    <x v="792"/>
    <n v="8325"/>
    <n v="0.44700000000000001"/>
    <s v="NA"/>
    <s v="NA"/>
    <s v="NA"/>
    <n v="3724"/>
    <n v="8325"/>
    <n v="0.44700000000000001"/>
    <n v="2216"/>
    <n v="2963"/>
    <n v="0.748"/>
    <s v="NA"/>
    <s v="NA"/>
    <n v="5703"/>
    <n v="1962"/>
    <s v="NA"/>
    <s v="NA"/>
    <s v="NA"/>
    <n v="2138"/>
    <n v="9664"/>
  </r>
  <r>
    <x v="56"/>
    <s v="NBA"/>
    <x v="3"/>
    <s v="CHI"/>
    <b v="1"/>
    <n v="81"/>
    <n v="19490"/>
    <x v="878"/>
    <n v="8505"/>
    <n v="0.41899999999999998"/>
    <s v="NA"/>
    <s v="NA"/>
    <s v="NA"/>
    <n v="3565"/>
    <n v="8505"/>
    <n v="0.41899999999999998"/>
    <n v="2037"/>
    <n v="2784"/>
    <n v="0.73199999999999998"/>
    <s v="NA"/>
    <s v="NA"/>
    <n v="5295"/>
    <n v="1827"/>
    <s v="NA"/>
    <s v="NA"/>
    <s v="NA"/>
    <n v="2205"/>
    <n v="9167"/>
  </r>
  <r>
    <x v="56"/>
    <s v="NBA"/>
    <x v="57"/>
    <s v="CIN"/>
    <b v="1"/>
    <n v="81"/>
    <n v="19515"/>
    <x v="899"/>
    <n v="8137"/>
    <n v="0.44900000000000001"/>
    <s v="NA"/>
    <s v="NA"/>
    <s v="NA"/>
    <n v="3654"/>
    <n v="8137"/>
    <n v="0.44900000000000001"/>
    <n v="2179"/>
    <n v="2806"/>
    <n v="0.77700000000000002"/>
    <s v="NA"/>
    <s v="NA"/>
    <n v="5198"/>
    <n v="1858"/>
    <s v="NA"/>
    <s v="NA"/>
    <s v="NA"/>
    <n v="2073"/>
    <n v="9487"/>
  </r>
  <r>
    <x v="56"/>
    <s v="NBA"/>
    <x v="8"/>
    <s v="DET"/>
    <b v="0"/>
    <n v="81"/>
    <n v="19590"/>
    <x v="740"/>
    <n v="8542"/>
    <n v="0.41199999999999998"/>
    <s v="NA"/>
    <s v="NA"/>
    <s v="NA"/>
    <n v="3523"/>
    <n v="8542"/>
    <n v="0.41199999999999998"/>
    <n v="1969"/>
    <n v="2725"/>
    <n v="0.72299999999999998"/>
    <s v="NA"/>
    <s v="NA"/>
    <n v="5511"/>
    <n v="1465"/>
    <s v="NA"/>
    <s v="NA"/>
    <s v="NA"/>
    <n v="2198"/>
    <n v="9015"/>
  </r>
  <r>
    <x v="56"/>
    <s v="NBA"/>
    <x v="13"/>
    <s v="LAL"/>
    <b v="1"/>
    <n v="81"/>
    <n v="19565"/>
    <x v="900"/>
    <n v="8466"/>
    <n v="0.44700000000000001"/>
    <s v="NA"/>
    <s v="NA"/>
    <s v="NA"/>
    <n v="3786"/>
    <n v="8466"/>
    <n v="0.44700000000000001"/>
    <n v="2192"/>
    <n v="2917"/>
    <n v="0.751"/>
    <s v="NA"/>
    <s v="NA"/>
    <n v="5415"/>
    <n v="1906"/>
    <s v="NA"/>
    <s v="NA"/>
    <s v="NA"/>
    <n v="2168"/>
    <n v="9764"/>
  </r>
  <r>
    <x v="56"/>
    <s v="NBA"/>
    <x v="19"/>
    <s v="NYK"/>
    <b v="1"/>
    <n v="81"/>
    <n v="19490"/>
    <x v="901"/>
    <n v="8025"/>
    <n v="0.45300000000000001"/>
    <s v="NA"/>
    <s v="NA"/>
    <s v="NA"/>
    <n v="3637"/>
    <n v="8025"/>
    <n v="0.45300000000000001"/>
    <n v="2151"/>
    <n v="2980"/>
    <n v="0.72199999999999998"/>
    <s v="NA"/>
    <s v="NA"/>
    <n v="5178"/>
    <n v="1782"/>
    <s v="NA"/>
    <s v="NA"/>
    <s v="NA"/>
    <n v="2110"/>
    <n v="9425"/>
  </r>
  <r>
    <x v="56"/>
    <s v="NBA"/>
    <x v="22"/>
    <s v="PHI"/>
    <b v="1"/>
    <n v="81"/>
    <n v="19515"/>
    <x v="855"/>
    <n v="8103"/>
    <n v="0.48299999999999998"/>
    <s v="NA"/>
    <s v="NA"/>
    <s v="NA"/>
    <n v="3912"/>
    <n v="8103"/>
    <n v="0.48299999999999998"/>
    <n v="2319"/>
    <n v="3411"/>
    <n v="0.68"/>
    <s v="NA"/>
    <s v="NA"/>
    <n v="5701"/>
    <n v="2138"/>
    <s v="NA"/>
    <s v="NA"/>
    <s v="NA"/>
    <n v="1906"/>
    <n v="10143"/>
  </r>
  <r>
    <x v="56"/>
    <s v="NBA"/>
    <x v="62"/>
    <s v="SFW"/>
    <b v="1"/>
    <n v="81"/>
    <n v="19590"/>
    <x v="902"/>
    <n v="8818"/>
    <n v="0.433"/>
    <s v="NA"/>
    <s v="NA"/>
    <s v="NA"/>
    <n v="3814"/>
    <n v="8818"/>
    <n v="0.433"/>
    <n v="2283"/>
    <n v="3021"/>
    <n v="0.75600000000000001"/>
    <s v="NA"/>
    <s v="NA"/>
    <n v="5974"/>
    <n v="1876"/>
    <s v="NA"/>
    <s v="NA"/>
    <s v="NA"/>
    <n v="2120"/>
    <n v="9911"/>
  </r>
  <r>
    <x v="56"/>
    <s v="NBA"/>
    <x v="75"/>
    <s v="STL"/>
    <b v="1"/>
    <n v="81"/>
    <n v="19540"/>
    <x v="783"/>
    <n v="8004"/>
    <n v="0.443"/>
    <s v="NA"/>
    <s v="NA"/>
    <s v="NA"/>
    <n v="3547"/>
    <n v="8004"/>
    <n v="0.443"/>
    <n v="2110"/>
    <n v="2979"/>
    <n v="0.70799999999999996"/>
    <s v="NA"/>
    <s v="NA"/>
    <n v="5219"/>
    <n v="1708"/>
    <s v="NA"/>
    <s v="NA"/>
    <s v="NA"/>
    <n v="2173"/>
    <n v="9204"/>
  </r>
  <r>
    <x v="56"/>
    <s v="NBA"/>
    <x v="30"/>
    <s v="NA"/>
    <b v="0"/>
    <n v="81"/>
    <n v="19545"/>
    <x v="903"/>
    <n v="8350"/>
    <n v="0.441"/>
    <s v="NA"/>
    <s v="NA"/>
    <s v="NA"/>
    <n v="3683"/>
    <n v="8350"/>
    <n v="0.441"/>
    <n v="2148"/>
    <n v="2936"/>
    <n v="0.73199999999999998"/>
    <s v="NA"/>
    <s v="NA"/>
    <n v="5454"/>
    <n v="1817"/>
    <s v="NA"/>
    <s v="NA"/>
    <s v="NA"/>
    <n v="2124"/>
    <n v="9513"/>
  </r>
  <r>
    <x v="57"/>
    <s v="NBA"/>
    <x v="55"/>
    <s v="BAL"/>
    <b v="1"/>
    <n v="80"/>
    <n v="19250"/>
    <x v="643"/>
    <n v="8210"/>
    <n v="0.438"/>
    <s v="NA"/>
    <s v="NA"/>
    <s v="NA"/>
    <n v="3599"/>
    <n v="8210"/>
    <n v="0.438"/>
    <n v="2267"/>
    <n v="3186"/>
    <n v="0.71199999999999997"/>
    <s v="NA"/>
    <s v="NA"/>
    <n v="5542"/>
    <n v="1890"/>
    <s v="NA"/>
    <s v="NA"/>
    <s v="NA"/>
    <n v="2199"/>
    <n v="9465"/>
  </r>
  <r>
    <x v="57"/>
    <s v="NBA"/>
    <x v="1"/>
    <s v="BOS"/>
    <b v="1"/>
    <n v="80"/>
    <n v="19225"/>
    <x v="3"/>
    <n v="8367"/>
    <n v="0.41699999999999998"/>
    <s v="NA"/>
    <s v="NA"/>
    <s v="NA"/>
    <n v="3488"/>
    <n v="8367"/>
    <n v="0.41699999999999998"/>
    <n v="2038"/>
    <n v="2758"/>
    <n v="0.73899999999999999"/>
    <s v="NA"/>
    <s v="NA"/>
    <n v="5591"/>
    <n v="1795"/>
    <s v="NA"/>
    <s v="NA"/>
    <s v="NA"/>
    <n v="2012"/>
    <n v="9014"/>
  </r>
  <r>
    <x v="57"/>
    <s v="NBA"/>
    <x v="57"/>
    <s v="CIN"/>
    <b v="1"/>
    <n v="80"/>
    <n v="19275"/>
    <x v="682"/>
    <n v="8123"/>
    <n v="0.44400000000000001"/>
    <s v="NA"/>
    <s v="NA"/>
    <s v="NA"/>
    <n v="3610"/>
    <n v="8123"/>
    <n v="0.44400000000000001"/>
    <n v="2204"/>
    <n v="2906"/>
    <n v="0.75800000000000001"/>
    <s v="NA"/>
    <s v="NA"/>
    <n v="5559"/>
    <n v="1818"/>
    <s v="NA"/>
    <s v="NA"/>
    <s v="NA"/>
    <n v="2033"/>
    <n v="9424"/>
  </r>
  <r>
    <x v="57"/>
    <s v="NBA"/>
    <x v="8"/>
    <s v="DET"/>
    <b v="0"/>
    <n v="80"/>
    <n v="19200"/>
    <x v="560"/>
    <n v="8502"/>
    <n v="0.40899999999999997"/>
    <s v="NA"/>
    <s v="NA"/>
    <s v="NA"/>
    <n v="3475"/>
    <n v="8502"/>
    <n v="0.40899999999999997"/>
    <n v="1877"/>
    <n v="2734"/>
    <n v="0.68700000000000006"/>
    <s v="NA"/>
    <s v="NA"/>
    <n v="5427"/>
    <n v="1569"/>
    <s v="NA"/>
    <s v="NA"/>
    <s v="NA"/>
    <n v="2016"/>
    <n v="8827"/>
  </r>
  <r>
    <x v="57"/>
    <s v="NBA"/>
    <x v="13"/>
    <s v="LAL"/>
    <b v="1"/>
    <n v="80"/>
    <n v="19250"/>
    <x v="729"/>
    <n v="8109"/>
    <n v="0.44400000000000001"/>
    <s v="NA"/>
    <s v="NA"/>
    <s v="NA"/>
    <n v="3597"/>
    <n v="8109"/>
    <n v="0.44400000000000001"/>
    <n v="2363"/>
    <n v="3057"/>
    <n v="0.77300000000000002"/>
    <s v="NA"/>
    <s v="NA"/>
    <n v="5334"/>
    <n v="1936"/>
    <s v="NA"/>
    <s v="NA"/>
    <s v="NA"/>
    <n v="2035"/>
    <n v="9557"/>
  </r>
  <r>
    <x v="57"/>
    <s v="NBA"/>
    <x v="19"/>
    <s v="NYK"/>
    <b v="0"/>
    <n v="80"/>
    <n v="19275"/>
    <x v="904"/>
    <n v="7910"/>
    <n v="0.45"/>
    <s v="NA"/>
    <s v="NA"/>
    <s v="NA"/>
    <n v="3559"/>
    <n v="7910"/>
    <n v="0.45"/>
    <n v="2217"/>
    <n v="3078"/>
    <n v="0.72"/>
    <s v="NA"/>
    <s v="NA"/>
    <n v="5119"/>
    <n v="1896"/>
    <s v="NA"/>
    <s v="NA"/>
    <s v="NA"/>
    <n v="2227"/>
    <n v="9335"/>
  </r>
  <r>
    <x v="57"/>
    <s v="NBA"/>
    <x v="22"/>
    <s v="PHI"/>
    <b v="1"/>
    <n v="80"/>
    <n v="19250"/>
    <x v="668"/>
    <n v="8189"/>
    <n v="0.44600000000000001"/>
    <s v="NA"/>
    <s v="NA"/>
    <s v="NA"/>
    <n v="3650"/>
    <n v="8189"/>
    <n v="0.44600000000000001"/>
    <n v="2087"/>
    <n v="3141"/>
    <n v="0.66400000000000003"/>
    <s v="NA"/>
    <s v="NA"/>
    <n v="5652"/>
    <n v="1905"/>
    <s v="NA"/>
    <s v="NA"/>
    <s v="NA"/>
    <n v="2094"/>
    <n v="9387"/>
  </r>
  <r>
    <x v="57"/>
    <s v="NBA"/>
    <x v="62"/>
    <s v="SFW"/>
    <b v="0"/>
    <n v="80"/>
    <n v="19225"/>
    <x v="905"/>
    <n v="8512"/>
    <n v="0.41799999999999998"/>
    <s v="NA"/>
    <s v="NA"/>
    <s v="NA"/>
    <n v="3557"/>
    <n v="8512"/>
    <n v="0.41799999999999998"/>
    <n v="2129"/>
    <n v="2879"/>
    <n v="0.73899999999999999"/>
    <s v="NA"/>
    <s v="NA"/>
    <n v="5727"/>
    <n v="1872"/>
    <s v="NA"/>
    <s v="NA"/>
    <s v="NA"/>
    <n v="2069"/>
    <n v="9243"/>
  </r>
  <r>
    <x v="57"/>
    <s v="NBA"/>
    <x v="75"/>
    <s v="STL"/>
    <b v="1"/>
    <n v="80"/>
    <n v="19200"/>
    <x v="595"/>
    <n v="7836"/>
    <n v="0.43099999999999999"/>
    <s v="NA"/>
    <s v="NA"/>
    <s v="NA"/>
    <n v="3379"/>
    <n v="7836"/>
    <n v="0.43099999999999999"/>
    <n v="2155"/>
    <n v="2870"/>
    <n v="0.751"/>
    <s v="NA"/>
    <s v="NA"/>
    <n v="5167"/>
    <n v="1782"/>
    <s v="NA"/>
    <s v="NA"/>
    <s v="NA"/>
    <n v="2179"/>
    <n v="8913"/>
  </r>
  <r>
    <x v="57"/>
    <s v="NBA"/>
    <x v="30"/>
    <s v="NA"/>
    <b v="0"/>
    <n v="80"/>
    <n v="19239"/>
    <x v="53"/>
    <n v="8195"/>
    <n v="0.433"/>
    <s v="NA"/>
    <s v="NA"/>
    <s v="NA"/>
    <n v="3546"/>
    <n v="8195"/>
    <n v="0.433"/>
    <n v="2149"/>
    <n v="2957"/>
    <n v="0.72699999999999998"/>
    <s v="NA"/>
    <s v="NA"/>
    <n v="5458"/>
    <n v="1829"/>
    <s v="NA"/>
    <s v="NA"/>
    <s v="NA"/>
    <n v="2096"/>
    <n v="9241"/>
  </r>
  <r>
    <x v="58"/>
    <s v="NBA"/>
    <x v="55"/>
    <s v="BAL"/>
    <b v="1"/>
    <n v="80"/>
    <n v="19375"/>
    <x v="906"/>
    <n v="7734"/>
    <n v="0.442"/>
    <s v="NA"/>
    <s v="NA"/>
    <s v="NA"/>
    <n v="3421"/>
    <n v="7734"/>
    <n v="0.442"/>
    <n v="2245"/>
    <n v="3144"/>
    <n v="0.71399999999999997"/>
    <s v="NA"/>
    <s v="NA"/>
    <n v="5298"/>
    <n v="1676"/>
    <s v="NA"/>
    <s v="NA"/>
    <s v="NA"/>
    <n v="2119"/>
    <n v="9087"/>
  </r>
  <r>
    <x v="58"/>
    <s v="NBA"/>
    <x v="1"/>
    <s v="BOS"/>
    <b v="1"/>
    <n v="80"/>
    <n v="19275"/>
    <x v="907"/>
    <n v="8609"/>
    <n v="0.41399999999999998"/>
    <s v="NA"/>
    <s v="NA"/>
    <s v="NA"/>
    <n v="3567"/>
    <n v="8609"/>
    <n v="0.41399999999999998"/>
    <n v="1890"/>
    <n v="2587"/>
    <n v="0.73099999999999998"/>
    <s v="NA"/>
    <s v="NA"/>
    <n v="5748"/>
    <n v="1772"/>
    <s v="NA"/>
    <s v="NA"/>
    <s v="NA"/>
    <n v="2065"/>
    <n v="9024"/>
  </r>
  <r>
    <x v="58"/>
    <s v="NBA"/>
    <x v="57"/>
    <s v="CIN"/>
    <b v="1"/>
    <n v="80"/>
    <n v="19325"/>
    <x v="641"/>
    <n v="7797"/>
    <n v="0.44700000000000001"/>
    <s v="NA"/>
    <s v="NA"/>
    <s v="NA"/>
    <n v="3482"/>
    <n v="7797"/>
    <n v="0.44700000000000001"/>
    <n v="2170"/>
    <n v="2866"/>
    <n v="0.75700000000000001"/>
    <s v="NA"/>
    <s v="NA"/>
    <n v="5387"/>
    <n v="1843"/>
    <s v="NA"/>
    <s v="NA"/>
    <s v="NA"/>
    <n v="1992"/>
    <n v="9134"/>
  </r>
  <r>
    <x v="58"/>
    <s v="NBA"/>
    <x v="8"/>
    <s v="DET"/>
    <b v="0"/>
    <n v="80"/>
    <n v="19325"/>
    <x v="908"/>
    <n v="8297"/>
    <n v="0.41799999999999998"/>
    <s v="NA"/>
    <s v="NA"/>
    <s v="NA"/>
    <n v="3467"/>
    <n v="8297"/>
    <n v="0.41799999999999998"/>
    <n v="1747"/>
    <n v="2537"/>
    <n v="0.68899999999999995"/>
    <s v="NA"/>
    <s v="NA"/>
    <n v="5394"/>
    <n v="1609"/>
    <s v="NA"/>
    <s v="NA"/>
    <s v="NA"/>
    <n v="2058"/>
    <n v="8681"/>
  </r>
  <r>
    <x v="58"/>
    <s v="NBA"/>
    <x v="13"/>
    <s v="LAL"/>
    <b v="1"/>
    <n v="80"/>
    <n v="19350"/>
    <x v="574"/>
    <n v="7628"/>
    <n v="0.437"/>
    <s v="NA"/>
    <s v="NA"/>
    <s v="NA"/>
    <n v="3336"/>
    <n v="7628"/>
    <n v="0.437"/>
    <n v="2276"/>
    <n v="2984"/>
    <n v="0.76300000000000001"/>
    <s v="NA"/>
    <s v="NA"/>
    <n v="5231"/>
    <n v="1601"/>
    <s v="NA"/>
    <s v="NA"/>
    <s v="NA"/>
    <n v="1998"/>
    <n v="8948"/>
  </r>
  <r>
    <x v="58"/>
    <s v="NBA"/>
    <x v="19"/>
    <s v="NYK"/>
    <b v="0"/>
    <n v="80"/>
    <n v="19500"/>
    <x v="257"/>
    <n v="7834"/>
    <n v="0.42599999999999999"/>
    <s v="NA"/>
    <s v="NA"/>
    <s v="NA"/>
    <n v="3339"/>
    <n v="7834"/>
    <n v="0.42599999999999999"/>
    <n v="1915"/>
    <n v="2684"/>
    <n v="0.71299999999999997"/>
    <s v="NA"/>
    <s v="NA"/>
    <n v="5206"/>
    <n v="1550"/>
    <s v="NA"/>
    <s v="NA"/>
    <s v="NA"/>
    <n v="2283"/>
    <n v="8593"/>
  </r>
  <r>
    <x v="58"/>
    <s v="NBA"/>
    <x v="22"/>
    <s v="PHI"/>
    <b v="1"/>
    <n v="80"/>
    <n v="19275"/>
    <x v="604"/>
    <n v="8028"/>
    <n v="0.42199999999999999"/>
    <s v="NA"/>
    <s v="NA"/>
    <s v="NA"/>
    <n v="3391"/>
    <n v="8028"/>
    <n v="0.42199999999999999"/>
    <n v="2221"/>
    <n v="3011"/>
    <n v="0.73799999999999999"/>
    <s v="NA"/>
    <s v="NA"/>
    <n v="5246"/>
    <n v="1692"/>
    <s v="NA"/>
    <s v="NA"/>
    <s v="NA"/>
    <n v="2096"/>
    <n v="9003"/>
  </r>
  <r>
    <x v="58"/>
    <s v="NBA"/>
    <x v="62"/>
    <s v="SFW"/>
    <b v="0"/>
    <n v="80"/>
    <n v="19350"/>
    <x v="20"/>
    <n v="8245"/>
    <n v="0.40300000000000002"/>
    <s v="NA"/>
    <s v="NA"/>
    <s v="NA"/>
    <n v="3323"/>
    <n v="8245"/>
    <n v="0.40300000000000002"/>
    <n v="1819"/>
    <n v="2844"/>
    <n v="0.64"/>
    <s v="NA"/>
    <s v="NA"/>
    <n v="5715"/>
    <n v="1653"/>
    <s v="NA"/>
    <s v="NA"/>
    <s v="NA"/>
    <n v="2002"/>
    <n v="8465"/>
  </r>
  <r>
    <x v="58"/>
    <s v="NBA"/>
    <x v="75"/>
    <s v="STL"/>
    <b v="1"/>
    <n v="80"/>
    <n v="19225"/>
    <x v="176"/>
    <n v="7710"/>
    <n v="0.42399999999999999"/>
    <s v="NA"/>
    <s v="NA"/>
    <s v="NA"/>
    <n v="3269"/>
    <n v="7710"/>
    <n v="0.42399999999999999"/>
    <n v="2168"/>
    <n v="2947"/>
    <n v="0.73599999999999999"/>
    <s v="NA"/>
    <s v="NA"/>
    <n v="5208"/>
    <n v="1691"/>
    <s v="NA"/>
    <s v="NA"/>
    <s v="NA"/>
    <n v="2069"/>
    <n v="8706"/>
  </r>
  <r>
    <x v="58"/>
    <s v="NBA"/>
    <x v="30"/>
    <s v="NA"/>
    <b v="0"/>
    <n v="80"/>
    <n v="19333"/>
    <x v="2"/>
    <n v="7987"/>
    <n v="0.42599999999999999"/>
    <s v="NA"/>
    <s v="NA"/>
    <s v="NA"/>
    <n v="3399"/>
    <n v="7987"/>
    <n v="0.42599999999999999"/>
    <n v="2050"/>
    <n v="2845"/>
    <n v="0.72099999999999997"/>
    <s v="NA"/>
    <s v="NA"/>
    <n v="5381"/>
    <n v="1676"/>
    <s v="NA"/>
    <s v="NA"/>
    <s v="NA"/>
    <n v="2076"/>
    <n v="8849"/>
  </r>
  <r>
    <x v="59"/>
    <s v="NBA"/>
    <x v="55"/>
    <s v="BAL"/>
    <b v="0"/>
    <n v="80"/>
    <s v="NA"/>
    <x v="27"/>
    <n v="7862"/>
    <n v="0.44"/>
    <s v="NA"/>
    <s v="NA"/>
    <s v="NA"/>
    <n v="3456"/>
    <n v="7862"/>
    <n v="0.44"/>
    <n v="2036"/>
    <n v="2958"/>
    <n v="0.68799999999999994"/>
    <s v="NA"/>
    <s v="NA"/>
    <n v="5460"/>
    <n v="1423"/>
    <s v="NA"/>
    <s v="NA"/>
    <s v="NA"/>
    <n v="2073"/>
    <n v="8948"/>
  </r>
  <r>
    <x v="59"/>
    <s v="NBA"/>
    <x v="1"/>
    <s v="BOS"/>
    <b v="1"/>
    <n v="80"/>
    <s v="NA"/>
    <x v="909"/>
    <n v="8770"/>
    <n v="0.41299999999999998"/>
    <s v="NA"/>
    <s v="NA"/>
    <s v="NA"/>
    <n v="3619"/>
    <n v="8770"/>
    <n v="0.41299999999999998"/>
    <n v="1804"/>
    <n v="2489"/>
    <n v="0.72499999999999998"/>
    <s v="NA"/>
    <s v="NA"/>
    <n v="5736"/>
    <n v="1760"/>
    <s v="NA"/>
    <s v="NA"/>
    <s v="NA"/>
    <n v="2125"/>
    <n v="9042"/>
  </r>
  <r>
    <x v="59"/>
    <s v="NBA"/>
    <x v="57"/>
    <s v="CIN"/>
    <b v="1"/>
    <n v="80"/>
    <s v="NA"/>
    <x v="13"/>
    <n v="7761"/>
    <n v="0.45300000000000001"/>
    <s v="NA"/>
    <s v="NA"/>
    <s v="NA"/>
    <n v="3516"/>
    <n v="7761"/>
    <n v="0.45300000000000001"/>
    <n v="2146"/>
    <n v="2828"/>
    <n v="0.75900000000000001"/>
    <s v="NA"/>
    <s v="NA"/>
    <n v="5400"/>
    <n v="1916"/>
    <s v="NA"/>
    <s v="NA"/>
    <s v="NA"/>
    <n v="2139"/>
    <n v="9178"/>
  </r>
  <r>
    <x v="59"/>
    <s v="NBA"/>
    <x v="8"/>
    <s v="DET"/>
    <b v="0"/>
    <n v="80"/>
    <s v="NA"/>
    <x v="910"/>
    <n v="7943"/>
    <n v="0.42099999999999999"/>
    <s v="NA"/>
    <s v="NA"/>
    <s v="NA"/>
    <n v="3346"/>
    <n v="7943"/>
    <n v="0.42099999999999999"/>
    <n v="1928"/>
    <n v="2685"/>
    <n v="0.71799999999999997"/>
    <s v="NA"/>
    <s v="NA"/>
    <n v="5145"/>
    <n v="1633"/>
    <s v="NA"/>
    <s v="NA"/>
    <s v="NA"/>
    <n v="2235"/>
    <n v="8620"/>
  </r>
  <r>
    <x v="59"/>
    <s v="NBA"/>
    <x v="13"/>
    <s v="LAL"/>
    <b v="1"/>
    <n v="80"/>
    <s v="NA"/>
    <x v="568"/>
    <n v="7438"/>
    <n v="0.44"/>
    <s v="NA"/>
    <s v="NA"/>
    <s v="NA"/>
    <n v="3272"/>
    <n v="7438"/>
    <n v="0.44"/>
    <n v="2230"/>
    <n v="2910"/>
    <n v="0.76600000000000001"/>
    <s v="NA"/>
    <s v="NA"/>
    <n v="5025"/>
    <n v="1676"/>
    <s v="NA"/>
    <s v="NA"/>
    <s v="NA"/>
    <n v="1997"/>
    <n v="8774"/>
  </r>
  <r>
    <x v="59"/>
    <s v="NBA"/>
    <x v="19"/>
    <s v="NYK"/>
    <b v="0"/>
    <n v="80"/>
    <s v="NA"/>
    <x v="555"/>
    <n v="7888"/>
    <n v="0.44500000000000001"/>
    <s v="NA"/>
    <s v="NA"/>
    <s v="NA"/>
    <n v="3512"/>
    <n v="7888"/>
    <n v="0.44500000000000001"/>
    <n v="1952"/>
    <n v="2852"/>
    <n v="0.68400000000000005"/>
    <s v="NA"/>
    <s v="NA"/>
    <n v="5067"/>
    <n v="1563"/>
    <s v="NA"/>
    <s v="NA"/>
    <s v="NA"/>
    <n v="2222"/>
    <n v="8976"/>
  </r>
  <r>
    <x v="59"/>
    <s v="NBA"/>
    <x v="22"/>
    <s v="PHI"/>
    <b v="1"/>
    <n v="80"/>
    <s v="NA"/>
    <x v="911"/>
    <n v="8116"/>
    <n v="0.41799999999999998"/>
    <s v="NA"/>
    <s v="NA"/>
    <s v="NA"/>
    <n v="3394"/>
    <n v="8116"/>
    <n v="0.41799999999999998"/>
    <n v="2184"/>
    <n v="2851"/>
    <n v="0.76600000000000001"/>
    <s v="NA"/>
    <s v="NA"/>
    <n v="5132"/>
    <n v="1643"/>
    <s v="NA"/>
    <s v="NA"/>
    <s v="NA"/>
    <n v="2251"/>
    <n v="8972"/>
  </r>
  <r>
    <x v="59"/>
    <s v="NBA"/>
    <x v="62"/>
    <s v="SFW"/>
    <b v="1"/>
    <n v="80"/>
    <s v="NA"/>
    <x v="136"/>
    <n v="7779"/>
    <n v="0.438"/>
    <s v="NA"/>
    <s v="NA"/>
    <s v="NA"/>
    <n v="3407"/>
    <n v="7779"/>
    <n v="0.438"/>
    <n v="1800"/>
    <n v="2821"/>
    <n v="0.63800000000000001"/>
    <s v="NA"/>
    <s v="NA"/>
    <n v="5499"/>
    <n v="1899"/>
    <s v="NA"/>
    <s v="NA"/>
    <s v="NA"/>
    <n v="1978"/>
    <n v="8614"/>
  </r>
  <r>
    <x v="59"/>
    <s v="NBA"/>
    <x v="75"/>
    <s v="STL"/>
    <b v="1"/>
    <n v="80"/>
    <s v="NA"/>
    <x v="30"/>
    <n v="7776"/>
    <n v="0.43"/>
    <s v="NA"/>
    <s v="NA"/>
    <s v="NA"/>
    <n v="3341"/>
    <n v="7776"/>
    <n v="0.43"/>
    <n v="2115"/>
    <n v="2795"/>
    <n v="0.75700000000000001"/>
    <s v="NA"/>
    <s v="NA"/>
    <n v="4959"/>
    <n v="1901"/>
    <s v="NA"/>
    <s v="NA"/>
    <s v="NA"/>
    <n v="2266"/>
    <n v="8797"/>
  </r>
  <r>
    <x v="59"/>
    <s v="NBA"/>
    <x v="30"/>
    <s v="NA"/>
    <b v="0"/>
    <n v="80"/>
    <s v="NA"/>
    <x v="43"/>
    <n v="7926"/>
    <n v="0.433"/>
    <s v="NA"/>
    <s v="NA"/>
    <s v="NA"/>
    <n v="3429"/>
    <n v="7926"/>
    <n v="0.433"/>
    <n v="2022"/>
    <n v="2799"/>
    <n v="0.72199999999999998"/>
    <s v="NA"/>
    <s v="NA"/>
    <n v="5269"/>
    <n v="1713"/>
    <s v="NA"/>
    <s v="NA"/>
    <s v="NA"/>
    <n v="2143"/>
    <n v="8880"/>
  </r>
  <r>
    <x v="60"/>
    <s v="NBA"/>
    <x v="1"/>
    <s v="BOS"/>
    <b v="1"/>
    <n v="80"/>
    <s v="NA"/>
    <x v="885"/>
    <n v="8779"/>
    <n v="0.42699999999999999"/>
    <s v="NA"/>
    <s v="NA"/>
    <s v="NA"/>
    <n v="3746"/>
    <n v="8779"/>
    <n v="0.42699999999999999"/>
    <n v="2012"/>
    <n v="2777"/>
    <n v="0.72499999999999998"/>
    <s v="NA"/>
    <s v="NA"/>
    <n v="5818"/>
    <n v="1960"/>
    <s v="NA"/>
    <s v="NA"/>
    <s v="NA"/>
    <n v="2090"/>
    <n v="9504"/>
  </r>
  <r>
    <x v="60"/>
    <s v="NBA"/>
    <x v="76"/>
    <s v="CHZ"/>
    <b v="0"/>
    <n v="80"/>
    <s v="NA"/>
    <x v="558"/>
    <n v="7448"/>
    <n v="0.45300000000000001"/>
    <s v="NA"/>
    <s v="NA"/>
    <s v="NA"/>
    <n v="3371"/>
    <n v="7448"/>
    <n v="0.45300000000000001"/>
    <n v="2053"/>
    <n v="2944"/>
    <n v="0.69699999999999995"/>
    <s v="NA"/>
    <s v="NA"/>
    <n v="5145"/>
    <n v="1773"/>
    <s v="NA"/>
    <s v="NA"/>
    <s v="NA"/>
    <n v="2065"/>
    <n v="8795"/>
  </r>
  <r>
    <x v="60"/>
    <s v="NBA"/>
    <x v="57"/>
    <s v="CIN"/>
    <b v="1"/>
    <n v="80"/>
    <s v="NA"/>
    <x v="912"/>
    <n v="7998"/>
    <n v="0.45900000000000002"/>
    <s v="NA"/>
    <s v="NA"/>
    <s v="NA"/>
    <n v="3672"/>
    <n v="7998"/>
    <n v="0.45900000000000002"/>
    <n v="2183"/>
    <n v="2923"/>
    <n v="0.747"/>
    <s v="NA"/>
    <s v="NA"/>
    <n v="5561"/>
    <n v="1931"/>
    <s v="NA"/>
    <s v="NA"/>
    <s v="NA"/>
    <n v="2203"/>
    <n v="9527"/>
  </r>
  <r>
    <x v="60"/>
    <s v="NBA"/>
    <x v="8"/>
    <s v="DET"/>
    <b v="1"/>
    <n v="80"/>
    <s v="NA"/>
    <x v="697"/>
    <n v="8188"/>
    <n v="0.432"/>
    <s v="NA"/>
    <s v="NA"/>
    <s v="NA"/>
    <n v="3534"/>
    <n v="8188"/>
    <n v="0.432"/>
    <n v="2044"/>
    <n v="2852"/>
    <n v="0.71699999999999997"/>
    <s v="NA"/>
    <s v="NA"/>
    <n v="5315"/>
    <n v="1731"/>
    <s v="NA"/>
    <s v="NA"/>
    <s v="NA"/>
    <n v="2181"/>
    <n v="9112"/>
  </r>
  <r>
    <x v="60"/>
    <s v="NBA"/>
    <x v="13"/>
    <s v="LAL"/>
    <b v="1"/>
    <n v="80"/>
    <s v="NA"/>
    <x v="913"/>
    <n v="7948"/>
    <n v="0.441"/>
    <s v="NA"/>
    <s v="NA"/>
    <s v="NA"/>
    <n v="3506"/>
    <n v="7948"/>
    <n v="0.441"/>
    <n v="2230"/>
    <n v="2931"/>
    <n v="0.76100000000000001"/>
    <s v="NA"/>
    <s v="NA"/>
    <n v="5282"/>
    <n v="1739"/>
    <s v="NA"/>
    <s v="NA"/>
    <s v="NA"/>
    <n v="1775"/>
    <n v="9242"/>
  </r>
  <r>
    <x v="60"/>
    <s v="NBA"/>
    <x v="19"/>
    <s v="NYK"/>
    <b v="0"/>
    <n v="80"/>
    <s v="NA"/>
    <x v="843"/>
    <n v="8007"/>
    <n v="0.42899999999999999"/>
    <s v="NA"/>
    <s v="NA"/>
    <s v="NA"/>
    <n v="3433"/>
    <n v="8007"/>
    <n v="0.42899999999999999"/>
    <n v="1971"/>
    <n v="2778"/>
    <n v="0.71"/>
    <s v="NA"/>
    <s v="NA"/>
    <n v="4952"/>
    <n v="1658"/>
    <s v="NA"/>
    <s v="NA"/>
    <s v="NA"/>
    <n v="2144"/>
    <n v="8837"/>
  </r>
  <r>
    <x v="60"/>
    <s v="NBA"/>
    <x v="62"/>
    <s v="SFW"/>
    <b v="0"/>
    <n v="80"/>
    <s v="NA"/>
    <x v="861"/>
    <n v="8449"/>
    <n v="0.45"/>
    <s v="NA"/>
    <s v="NA"/>
    <s v="NA"/>
    <n v="3805"/>
    <n v="8449"/>
    <n v="0.45"/>
    <n v="1870"/>
    <n v="2797"/>
    <n v="0.66900000000000004"/>
    <s v="NA"/>
    <s v="NA"/>
    <n v="5359"/>
    <n v="1906"/>
    <s v="NA"/>
    <s v="NA"/>
    <s v="NA"/>
    <n v="1882"/>
    <n v="9480"/>
  </r>
  <r>
    <x v="60"/>
    <s v="NBA"/>
    <x v="75"/>
    <s v="STL"/>
    <b v="1"/>
    <n v="80"/>
    <s v="NA"/>
    <x v="658"/>
    <n v="7780"/>
    <n v="0.43099999999999999"/>
    <s v="NA"/>
    <s v="NA"/>
    <s v="NA"/>
    <n v="3355"/>
    <n v="7780"/>
    <n v="0.43099999999999999"/>
    <n v="2056"/>
    <n v="2820"/>
    <n v="0.72899999999999998"/>
    <s v="NA"/>
    <s v="NA"/>
    <n v="5096"/>
    <n v="1902"/>
    <s v="NA"/>
    <s v="NA"/>
    <s v="NA"/>
    <n v="2077"/>
    <n v="8766"/>
  </r>
  <r>
    <x v="60"/>
    <s v="NBA"/>
    <x v="77"/>
    <s v="SYR"/>
    <b v="1"/>
    <n v="80"/>
    <s v="NA"/>
    <x v="857"/>
    <n v="8290"/>
    <n v="0.44500000000000001"/>
    <s v="NA"/>
    <s v="NA"/>
    <s v="NA"/>
    <n v="3690"/>
    <n v="8290"/>
    <n v="0.44500000000000001"/>
    <n v="2350"/>
    <n v="3005"/>
    <n v="0.78200000000000003"/>
    <s v="NA"/>
    <s v="NA"/>
    <n v="5516"/>
    <n v="1742"/>
    <s v="NA"/>
    <s v="NA"/>
    <s v="NA"/>
    <n v="2277"/>
    <n v="9730"/>
  </r>
  <r>
    <x v="60"/>
    <s v="NBA"/>
    <x v="30"/>
    <s v="NA"/>
    <b v="0"/>
    <n v="80"/>
    <s v="NA"/>
    <x v="784"/>
    <n v="8099"/>
    <n v="0.441"/>
    <s v="NA"/>
    <s v="NA"/>
    <s v="NA"/>
    <n v="3568"/>
    <n v="8099"/>
    <n v="0.441"/>
    <n v="2085"/>
    <n v="2870"/>
    <n v="0.72699999999999998"/>
    <s v="NA"/>
    <s v="NA"/>
    <n v="5338"/>
    <n v="1816"/>
    <s v="NA"/>
    <s v="NA"/>
    <s v="NA"/>
    <n v="2077"/>
    <n v="9221"/>
  </r>
  <r>
    <x v="61"/>
    <s v="NBA"/>
    <x v="1"/>
    <s v="BOS"/>
    <b v="1"/>
    <n v="80"/>
    <s v="NA"/>
    <x v="838"/>
    <n v="9109"/>
    <n v="0.42299999999999999"/>
    <s v="NA"/>
    <s v="NA"/>
    <s v="NA"/>
    <n v="3855"/>
    <n v="9109"/>
    <n v="0.42299999999999999"/>
    <n v="1977"/>
    <n v="2715"/>
    <n v="0.72799999999999998"/>
    <s v="NA"/>
    <s v="NA"/>
    <n v="6080"/>
    <n v="2049"/>
    <s v="NA"/>
    <s v="NA"/>
    <s v="NA"/>
    <n v="1909"/>
    <n v="9687"/>
  </r>
  <r>
    <x v="61"/>
    <s v="NBA"/>
    <x v="78"/>
    <s v="CHP"/>
    <b v="0"/>
    <n v="80"/>
    <s v="NA"/>
    <x v="646"/>
    <n v="8405"/>
    <n v="0.41199999999999998"/>
    <s v="NA"/>
    <s v="NA"/>
    <s v="NA"/>
    <n v="3461"/>
    <n v="8405"/>
    <n v="0.41199999999999998"/>
    <n v="1952"/>
    <n v="2901"/>
    <n v="0.67300000000000004"/>
    <s v="NA"/>
    <s v="NA"/>
    <n v="5547"/>
    <n v="1802"/>
    <s v="NA"/>
    <s v="NA"/>
    <s v="NA"/>
    <n v="1954"/>
    <n v="8874"/>
  </r>
  <r>
    <x v="61"/>
    <s v="NBA"/>
    <x v="57"/>
    <s v="CIN"/>
    <b v="1"/>
    <n v="80"/>
    <s v="NA"/>
    <x v="914"/>
    <n v="8414"/>
    <n v="0.45200000000000001"/>
    <s v="NA"/>
    <s v="NA"/>
    <s v="NA"/>
    <n v="3806"/>
    <n v="8414"/>
    <n v="0.45200000000000001"/>
    <n v="2233"/>
    <n v="2969"/>
    <n v="0.752"/>
    <s v="NA"/>
    <s v="NA"/>
    <n v="5665"/>
    <n v="2154"/>
    <s v="NA"/>
    <s v="NA"/>
    <s v="NA"/>
    <n v="2081"/>
    <n v="9845"/>
  </r>
  <r>
    <x v="61"/>
    <s v="NBA"/>
    <x v="8"/>
    <s v="DET"/>
    <b v="1"/>
    <n v="80"/>
    <s v="NA"/>
    <x v="915"/>
    <n v="8366"/>
    <n v="0.41499999999999998"/>
    <s v="NA"/>
    <s v="NA"/>
    <s v="NA"/>
    <n v="3472"/>
    <n v="8366"/>
    <n v="0.41499999999999998"/>
    <n v="2290"/>
    <n v="3142"/>
    <n v="0.72899999999999998"/>
    <s v="NA"/>
    <s v="NA"/>
    <n v="5823"/>
    <n v="1723"/>
    <s v="NA"/>
    <s v="NA"/>
    <s v="NA"/>
    <n v="2040"/>
    <n v="9234"/>
  </r>
  <r>
    <x v="61"/>
    <s v="NBA"/>
    <x v="13"/>
    <s v="LAL"/>
    <b v="1"/>
    <n v="80"/>
    <s v="NA"/>
    <x v="742"/>
    <n v="8315"/>
    <n v="0.42699999999999999"/>
    <s v="NA"/>
    <s v="NA"/>
    <s v="NA"/>
    <n v="3552"/>
    <n v="8315"/>
    <n v="0.42699999999999999"/>
    <n v="2378"/>
    <n v="3240"/>
    <n v="0.73399999999999999"/>
    <s v="NA"/>
    <s v="NA"/>
    <n v="5600"/>
    <n v="1878"/>
    <s v="NA"/>
    <s v="NA"/>
    <s v="NA"/>
    <n v="2057"/>
    <n v="9482"/>
  </r>
  <r>
    <x v="61"/>
    <s v="NBA"/>
    <x v="19"/>
    <s v="NYK"/>
    <b v="0"/>
    <n v="80"/>
    <s v="NA"/>
    <x v="868"/>
    <n v="8696"/>
    <n v="0.41799999999999998"/>
    <s v="NA"/>
    <s v="NA"/>
    <s v="NA"/>
    <n v="3638"/>
    <n v="8696"/>
    <n v="0.41799999999999998"/>
    <n v="1911"/>
    <n v="2693"/>
    <n v="0.71"/>
    <s v="NA"/>
    <s v="NA"/>
    <n v="5440"/>
    <n v="1765"/>
    <s v="NA"/>
    <s v="NA"/>
    <s v="NA"/>
    <n v="2056"/>
    <n v="9187"/>
  </r>
  <r>
    <x v="61"/>
    <s v="NBA"/>
    <x v="79"/>
    <s v="PHW"/>
    <b v="1"/>
    <n v="80"/>
    <s v="NA"/>
    <x v="916"/>
    <n v="8929"/>
    <n v="0.439"/>
    <s v="NA"/>
    <s v="NA"/>
    <s v="NA"/>
    <n v="3917"/>
    <n v="8929"/>
    <n v="0.439"/>
    <n v="2201"/>
    <n v="3207"/>
    <n v="0.68600000000000005"/>
    <s v="NA"/>
    <s v="NA"/>
    <n v="5939"/>
    <n v="2073"/>
    <s v="NA"/>
    <s v="NA"/>
    <s v="NA"/>
    <n v="2013"/>
    <n v="10035"/>
  </r>
  <r>
    <x v="61"/>
    <s v="NBA"/>
    <x v="75"/>
    <s v="STL"/>
    <b v="0"/>
    <n v="80"/>
    <s v="NA"/>
    <x v="917"/>
    <n v="8461"/>
    <n v="0.43"/>
    <s v="NA"/>
    <s v="NA"/>
    <s v="NA"/>
    <n v="3641"/>
    <n v="8461"/>
    <n v="0.43"/>
    <n v="2226"/>
    <n v="2939"/>
    <n v="0.75700000000000001"/>
    <s v="NA"/>
    <s v="NA"/>
    <n v="5557"/>
    <n v="1996"/>
    <s v="NA"/>
    <s v="NA"/>
    <s v="NA"/>
    <n v="2166"/>
    <n v="9508"/>
  </r>
  <r>
    <x v="61"/>
    <s v="NBA"/>
    <x v="77"/>
    <s v="SYR"/>
    <b v="1"/>
    <n v="80"/>
    <s v="NA"/>
    <x v="656"/>
    <n v="8875"/>
    <n v="0.41799999999999998"/>
    <s v="NA"/>
    <s v="NA"/>
    <s v="NA"/>
    <n v="3706"/>
    <n v="8875"/>
    <n v="0.41799999999999998"/>
    <n v="2246"/>
    <n v="2880"/>
    <n v="0.78"/>
    <s v="NA"/>
    <s v="NA"/>
    <n v="5764"/>
    <n v="1791"/>
    <s v="NA"/>
    <s v="NA"/>
    <s v="NA"/>
    <n v="2344"/>
    <n v="9658"/>
  </r>
  <r>
    <x v="61"/>
    <s v="NBA"/>
    <x v="30"/>
    <s v="NA"/>
    <b v="0"/>
    <n v="80"/>
    <s v="NA"/>
    <x v="912"/>
    <n v="8619"/>
    <n v="0.42599999999999999"/>
    <s v="NA"/>
    <s v="NA"/>
    <s v="NA"/>
    <n v="3672"/>
    <n v="8619"/>
    <n v="0.42599999999999999"/>
    <n v="2157"/>
    <n v="2965"/>
    <n v="0.72699999999999998"/>
    <s v="NA"/>
    <s v="NA"/>
    <n v="5713"/>
    <n v="1915"/>
    <s v="NA"/>
    <s v="NA"/>
    <s v="NA"/>
    <n v="2069"/>
    <n v="9501"/>
  </r>
  <r>
    <x v="62"/>
    <s v="NBA"/>
    <x v="1"/>
    <s v="BOS"/>
    <b v="1"/>
    <n v="79"/>
    <s v="NA"/>
    <x v="918"/>
    <n v="9295"/>
    <n v="0.39800000000000002"/>
    <s v="NA"/>
    <s v="NA"/>
    <s v="NA"/>
    <n v="3699"/>
    <n v="9295"/>
    <n v="0.39800000000000002"/>
    <n v="2062"/>
    <n v="2804"/>
    <n v="0.73499999999999999"/>
    <s v="NA"/>
    <s v="NA"/>
    <n v="6131"/>
    <n v="1872"/>
    <s v="NA"/>
    <s v="NA"/>
    <s v="NA"/>
    <n v="2032"/>
    <n v="9460"/>
  </r>
  <r>
    <x v="62"/>
    <s v="NBA"/>
    <x v="57"/>
    <s v="CIN"/>
    <b v="0"/>
    <n v="79"/>
    <s v="NA"/>
    <x v="919"/>
    <n v="8281"/>
    <n v="0.438"/>
    <s v="NA"/>
    <s v="NA"/>
    <s v="NA"/>
    <n v="3626"/>
    <n v="8281"/>
    <n v="0.438"/>
    <n v="2060"/>
    <n v="2761"/>
    <n v="0.746"/>
    <s v="NA"/>
    <s v="NA"/>
    <n v="5581"/>
    <n v="2107"/>
    <s v="NA"/>
    <s v="NA"/>
    <s v="NA"/>
    <n v="2159"/>
    <n v="9312"/>
  </r>
  <r>
    <x v="62"/>
    <s v="NBA"/>
    <x v="8"/>
    <s v="DET"/>
    <b v="1"/>
    <n v="79"/>
    <s v="NA"/>
    <x v="801"/>
    <n v="8357"/>
    <n v="0.41699999999999998"/>
    <s v="NA"/>
    <s v="NA"/>
    <s v="NA"/>
    <n v="3481"/>
    <n v="8357"/>
    <n v="0.41699999999999998"/>
    <n v="2408"/>
    <n v="3240"/>
    <n v="0.74299999999999999"/>
    <s v="NA"/>
    <s v="NA"/>
    <n v="5813"/>
    <n v="1866"/>
    <s v="NA"/>
    <s v="NA"/>
    <s v="NA"/>
    <n v="2157"/>
    <n v="9370"/>
  </r>
  <r>
    <x v="62"/>
    <s v="NBA"/>
    <x v="13"/>
    <s v="LAL"/>
    <b v="1"/>
    <n v="79"/>
    <s v="NA"/>
    <x v="29"/>
    <n v="8430"/>
    <n v="0.40300000000000002"/>
    <s v="NA"/>
    <s v="NA"/>
    <s v="NA"/>
    <n v="3401"/>
    <n v="8430"/>
    <n v="0.40300000000000002"/>
    <n v="2204"/>
    <n v="2999"/>
    <n v="0.73499999999999999"/>
    <s v="NA"/>
    <s v="NA"/>
    <n v="5816"/>
    <n v="1728"/>
    <s v="NA"/>
    <s v="NA"/>
    <s v="NA"/>
    <n v="2043"/>
    <n v="9006"/>
  </r>
  <r>
    <x v="62"/>
    <s v="NBA"/>
    <x v="19"/>
    <s v="NYK"/>
    <b v="0"/>
    <n v="79"/>
    <s v="NA"/>
    <x v="31"/>
    <n v="8347"/>
    <n v="0.41"/>
    <s v="NA"/>
    <s v="NA"/>
    <s v="NA"/>
    <n v="3422"/>
    <n v="8347"/>
    <n v="0.41"/>
    <n v="2135"/>
    <n v="2838"/>
    <n v="0.752"/>
    <s v="NA"/>
    <s v="NA"/>
    <n v="5315"/>
    <n v="1822"/>
    <s v="NA"/>
    <s v="NA"/>
    <s v="NA"/>
    <n v="2223"/>
    <n v="8979"/>
  </r>
  <r>
    <x v="62"/>
    <s v="NBA"/>
    <x v="79"/>
    <s v="PHW"/>
    <b v="1"/>
    <n v="79"/>
    <s v="NA"/>
    <x v="920"/>
    <n v="8883"/>
    <n v="0.42399999999999999"/>
    <s v="NA"/>
    <s v="NA"/>
    <s v="NA"/>
    <n v="3768"/>
    <n v="8883"/>
    <n v="0.42399999999999999"/>
    <n v="2022"/>
    <n v="3108"/>
    <n v="0.65100000000000002"/>
    <s v="NA"/>
    <s v="NA"/>
    <n v="5938"/>
    <n v="1959"/>
    <s v="NA"/>
    <s v="NA"/>
    <s v="NA"/>
    <n v="1936"/>
    <n v="9558"/>
  </r>
  <r>
    <x v="62"/>
    <s v="NBA"/>
    <x v="75"/>
    <s v="STL"/>
    <b v="1"/>
    <n v="79"/>
    <s v="NA"/>
    <x v="700"/>
    <n v="8795"/>
    <n v="0.41099999999999998"/>
    <s v="NA"/>
    <s v="NA"/>
    <s v="NA"/>
    <n v="3618"/>
    <n v="8795"/>
    <n v="0.41099999999999998"/>
    <n v="2147"/>
    <n v="2921"/>
    <n v="0.73499999999999999"/>
    <s v="NA"/>
    <s v="NA"/>
    <n v="5994"/>
    <n v="2136"/>
    <s v="NA"/>
    <s v="NA"/>
    <s v="NA"/>
    <n v="2135"/>
    <n v="9383"/>
  </r>
  <r>
    <x v="62"/>
    <s v="NBA"/>
    <x v="77"/>
    <s v="SYR"/>
    <b v="1"/>
    <n v="79"/>
    <s v="NA"/>
    <x v="899"/>
    <n v="8746"/>
    <n v="0.41799999999999998"/>
    <s v="NA"/>
    <s v="NA"/>
    <s v="NA"/>
    <n v="3654"/>
    <n v="8746"/>
    <n v="0.41799999999999998"/>
    <n v="2278"/>
    <n v="2948"/>
    <n v="0.77300000000000002"/>
    <s v="NA"/>
    <s v="NA"/>
    <n v="5726"/>
    <n v="1786"/>
    <s v="NA"/>
    <s v="NA"/>
    <s v="NA"/>
    <n v="2280"/>
    <n v="9586"/>
  </r>
  <r>
    <x v="62"/>
    <s v="NBA"/>
    <x v="30"/>
    <s v="NA"/>
    <b v="0"/>
    <n v="79"/>
    <s v="NA"/>
    <x v="634"/>
    <n v="8642"/>
    <n v="0.41499999999999998"/>
    <s v="NA"/>
    <s v="NA"/>
    <s v="NA"/>
    <n v="3584"/>
    <n v="8642"/>
    <n v="0.41499999999999998"/>
    <n v="2165"/>
    <n v="2952"/>
    <n v="0.73299999999999998"/>
    <s v="NA"/>
    <s v="NA"/>
    <n v="5789"/>
    <n v="1910"/>
    <s v="NA"/>
    <s v="NA"/>
    <s v="NA"/>
    <n v="2121"/>
    <n v="9332"/>
  </r>
  <r>
    <x v="63"/>
    <s v="NBA"/>
    <x v="1"/>
    <s v="BOS"/>
    <b v="1"/>
    <n v="75"/>
    <s v="NA"/>
    <x v="663"/>
    <n v="8971"/>
    <n v="0.41699999999999998"/>
    <s v="NA"/>
    <s v="NA"/>
    <s v="NA"/>
    <n v="3744"/>
    <n v="8971"/>
    <n v="0.41699999999999998"/>
    <n v="1849"/>
    <n v="2519"/>
    <n v="0.73399999999999999"/>
    <s v="NA"/>
    <s v="NA"/>
    <n v="6014"/>
    <n v="1849"/>
    <s v="NA"/>
    <s v="NA"/>
    <s v="NA"/>
    <n v="1856"/>
    <n v="9337"/>
  </r>
  <r>
    <x v="63"/>
    <s v="NBA"/>
    <x v="57"/>
    <s v="CIN"/>
    <b v="0"/>
    <n v="75"/>
    <s v="NA"/>
    <x v="183"/>
    <n v="7786"/>
    <n v="0.41199999999999998"/>
    <s v="NA"/>
    <s v="NA"/>
    <s v="NA"/>
    <n v="3210"/>
    <n v="7786"/>
    <n v="0.41199999999999998"/>
    <n v="1913"/>
    <n v="2672"/>
    <n v="0.71599999999999997"/>
    <s v="NA"/>
    <s v="NA"/>
    <n v="5251"/>
    <n v="1747"/>
    <s v="NA"/>
    <s v="NA"/>
    <s v="NA"/>
    <n v="2097"/>
    <n v="8333"/>
  </r>
  <r>
    <x v="63"/>
    <s v="NBA"/>
    <x v="8"/>
    <s v="DET"/>
    <b v="1"/>
    <n v="75"/>
    <s v="NA"/>
    <x v="516"/>
    <n v="7920"/>
    <n v="0.39700000000000002"/>
    <s v="NA"/>
    <s v="NA"/>
    <s v="NA"/>
    <n v="3146"/>
    <n v="7920"/>
    <n v="0.39700000000000002"/>
    <n v="2075"/>
    <n v="2847"/>
    <n v="0.72899999999999998"/>
    <s v="NA"/>
    <s v="NA"/>
    <n v="5491"/>
    <n v="1472"/>
    <s v="NA"/>
    <s v="NA"/>
    <s v="NA"/>
    <n v="1983"/>
    <n v="8367"/>
  </r>
  <r>
    <x v="63"/>
    <s v="NBA"/>
    <x v="80"/>
    <s v="MNL"/>
    <b v="1"/>
    <n v="75"/>
    <s v="NA"/>
    <x v="921"/>
    <n v="7884"/>
    <n v="0.38600000000000001"/>
    <s v="NA"/>
    <s v="NA"/>
    <s v="NA"/>
    <n v="3040"/>
    <n v="7884"/>
    <n v="0.38600000000000001"/>
    <n v="1965"/>
    <n v="2691"/>
    <n v="0.73"/>
    <s v="NA"/>
    <s v="NA"/>
    <n v="5432"/>
    <n v="1444"/>
    <s v="NA"/>
    <s v="NA"/>
    <s v="NA"/>
    <n v="1813"/>
    <n v="8045"/>
  </r>
  <r>
    <x v="63"/>
    <s v="NBA"/>
    <x v="19"/>
    <s v="NYK"/>
    <b v="0"/>
    <n v="75"/>
    <s v="NA"/>
    <x v="43"/>
    <n v="8153"/>
    <n v="0.42099999999999999"/>
    <s v="NA"/>
    <s v="NA"/>
    <s v="NA"/>
    <n v="3429"/>
    <n v="8153"/>
    <n v="0.42099999999999999"/>
    <n v="1942"/>
    <n v="2539"/>
    <n v="0.76500000000000001"/>
    <s v="NA"/>
    <s v="NA"/>
    <n v="5251"/>
    <n v="1667"/>
    <s v="NA"/>
    <s v="NA"/>
    <s v="NA"/>
    <n v="1940"/>
    <n v="8800"/>
  </r>
  <r>
    <x v="63"/>
    <s v="NBA"/>
    <x v="79"/>
    <s v="PHW"/>
    <b v="1"/>
    <n v="75"/>
    <s v="NA"/>
    <x v="756"/>
    <n v="8678"/>
    <n v="0.40899999999999997"/>
    <s v="NA"/>
    <s v="NA"/>
    <s v="NA"/>
    <n v="3549"/>
    <n v="8678"/>
    <n v="0.40899999999999997"/>
    <n v="1797"/>
    <n v="2686"/>
    <n v="0.66900000000000004"/>
    <s v="NA"/>
    <s v="NA"/>
    <n v="5916"/>
    <n v="1796"/>
    <s v="NA"/>
    <s v="NA"/>
    <s v="NA"/>
    <n v="1715"/>
    <n v="8895"/>
  </r>
  <r>
    <x v="63"/>
    <s v="NBA"/>
    <x v="75"/>
    <s v="STL"/>
    <b v="1"/>
    <n v="75"/>
    <s v="NA"/>
    <x v="164"/>
    <n v="7580"/>
    <n v="0.41899999999999998"/>
    <s v="NA"/>
    <s v="NA"/>
    <s v="NA"/>
    <n v="3179"/>
    <n v="7580"/>
    <n v="0.41899999999999998"/>
    <n v="2148"/>
    <n v="2885"/>
    <n v="0.745"/>
    <s v="NA"/>
    <s v="NA"/>
    <n v="5343"/>
    <n v="1881"/>
    <s v="NA"/>
    <s v="NA"/>
    <s v="NA"/>
    <n v="1995"/>
    <n v="8506"/>
  </r>
  <r>
    <x v="63"/>
    <s v="NBA"/>
    <x v="77"/>
    <s v="SYR"/>
    <b v="1"/>
    <n v="75"/>
    <s v="NA"/>
    <x v="799"/>
    <n v="8232"/>
    <n v="0.41399999999999998"/>
    <s v="NA"/>
    <s v="NA"/>
    <s v="NA"/>
    <n v="3406"/>
    <n v="8232"/>
    <n v="0.41399999999999998"/>
    <n v="2105"/>
    <n v="2662"/>
    <n v="0.79100000000000004"/>
    <s v="NA"/>
    <s v="NA"/>
    <n v="5406"/>
    <n v="1676"/>
    <s v="NA"/>
    <s v="NA"/>
    <s v="NA"/>
    <n v="1939"/>
    <n v="8917"/>
  </r>
  <r>
    <x v="63"/>
    <s v="NBA"/>
    <x v="30"/>
    <s v="NA"/>
    <b v="0"/>
    <n v="75"/>
    <s v="NA"/>
    <x v="149"/>
    <n v="8151"/>
    <n v="0.41"/>
    <s v="NA"/>
    <s v="NA"/>
    <s v="NA"/>
    <n v="3338"/>
    <n v="8151"/>
    <n v="0.41"/>
    <n v="1974"/>
    <n v="2688"/>
    <n v="0.73499999999999999"/>
    <s v="NA"/>
    <s v="NA"/>
    <n v="5513"/>
    <n v="1692"/>
    <s v="NA"/>
    <s v="NA"/>
    <s v="NA"/>
    <n v="1917"/>
    <n v="8650"/>
  </r>
  <r>
    <x v="64"/>
    <s v="NBA"/>
    <x v="1"/>
    <s v="BOS"/>
    <b v="1"/>
    <n v="72"/>
    <s v="NA"/>
    <x v="150"/>
    <n v="8116"/>
    <n v="0.39500000000000002"/>
    <s v="NA"/>
    <s v="NA"/>
    <s v="NA"/>
    <n v="3208"/>
    <n v="8116"/>
    <n v="0.39500000000000002"/>
    <n v="1963"/>
    <n v="2563"/>
    <n v="0.76600000000000001"/>
    <s v="NA"/>
    <s v="NA"/>
    <n v="5601"/>
    <n v="1568"/>
    <s v="NA"/>
    <s v="NA"/>
    <s v="NA"/>
    <n v="1769"/>
    <n v="8379"/>
  </r>
  <r>
    <x v="64"/>
    <s v="NBA"/>
    <x v="57"/>
    <s v="CIN"/>
    <b v="0"/>
    <n v="72"/>
    <s v="NA"/>
    <x v="922"/>
    <n v="7340"/>
    <n v="0.38900000000000001"/>
    <s v="NA"/>
    <s v="NA"/>
    <s v="NA"/>
    <n v="2854"/>
    <n v="7340"/>
    <n v="0.38900000000000001"/>
    <n v="1713"/>
    <n v="2375"/>
    <n v="0.72099999999999997"/>
    <s v="NA"/>
    <s v="NA"/>
    <n v="4887"/>
    <n v="1369"/>
    <s v="NA"/>
    <s v="NA"/>
    <s v="NA"/>
    <n v="1855"/>
    <n v="7421"/>
  </r>
  <r>
    <x v="64"/>
    <s v="NBA"/>
    <x v="8"/>
    <s v="DET"/>
    <b v="1"/>
    <n v="72"/>
    <s v="NA"/>
    <x v="448"/>
    <n v="7305"/>
    <n v="0.38500000000000001"/>
    <s v="NA"/>
    <s v="NA"/>
    <s v="NA"/>
    <n v="2811"/>
    <n v="7305"/>
    <n v="0.38500000000000001"/>
    <n v="1943"/>
    <n v="2627"/>
    <n v="0.74"/>
    <s v="NA"/>
    <s v="NA"/>
    <n v="4860"/>
    <n v="1317"/>
    <s v="NA"/>
    <s v="NA"/>
    <s v="NA"/>
    <n v="1881"/>
    <n v="7565"/>
  </r>
  <r>
    <x v="64"/>
    <s v="NBA"/>
    <x v="80"/>
    <s v="MNL"/>
    <b v="1"/>
    <n v="72"/>
    <s v="NA"/>
    <x v="923"/>
    <n v="7084"/>
    <n v="0.39200000000000002"/>
    <s v="NA"/>
    <s v="NA"/>
    <s v="NA"/>
    <n v="2779"/>
    <n v="7084"/>
    <n v="0.39200000000000002"/>
    <n v="2071"/>
    <n v="2718"/>
    <n v="0.76200000000000001"/>
    <s v="NA"/>
    <s v="NA"/>
    <n v="5149"/>
    <n v="1373"/>
    <s v="NA"/>
    <s v="NA"/>
    <s v="NA"/>
    <n v="1874"/>
    <n v="7629"/>
  </r>
  <r>
    <x v="64"/>
    <s v="NBA"/>
    <x v="19"/>
    <s v="NYK"/>
    <b v="1"/>
    <n v="72"/>
    <s v="NA"/>
    <x v="924"/>
    <n v="7170"/>
    <n v="0.39900000000000002"/>
    <s v="NA"/>
    <s v="NA"/>
    <s v="NA"/>
    <n v="2863"/>
    <n v="7170"/>
    <n v="0.39900000000000002"/>
    <n v="2217"/>
    <n v="2802"/>
    <n v="0.79100000000000004"/>
    <s v="NA"/>
    <s v="NA"/>
    <n v="4991"/>
    <n v="1383"/>
    <s v="NA"/>
    <s v="NA"/>
    <s v="NA"/>
    <n v="1899"/>
    <n v="7943"/>
  </r>
  <r>
    <x v="64"/>
    <s v="NBA"/>
    <x v="79"/>
    <s v="PHW"/>
    <b v="0"/>
    <n v="72"/>
    <s v="NA"/>
    <x v="67"/>
    <n v="7423"/>
    <n v="0.38100000000000001"/>
    <s v="NA"/>
    <s v="NA"/>
    <s v="NA"/>
    <n v="2826"/>
    <n v="7423"/>
    <n v="0.38100000000000001"/>
    <n v="1783"/>
    <n v="2425"/>
    <n v="0.73499999999999999"/>
    <s v="NA"/>
    <s v="NA"/>
    <n v="4910"/>
    <n v="1375"/>
    <s v="NA"/>
    <s v="NA"/>
    <s v="NA"/>
    <n v="1776"/>
    <n v="7435"/>
  </r>
  <r>
    <x v="64"/>
    <s v="NBA"/>
    <x v="75"/>
    <s v="STL"/>
    <b v="1"/>
    <n v="72"/>
    <s v="NA"/>
    <x v="105"/>
    <n v="7015"/>
    <n v="0.41"/>
    <s v="NA"/>
    <s v="NA"/>
    <s v="NA"/>
    <n v="2879"/>
    <n v="7015"/>
    <n v="0.41"/>
    <n v="2072"/>
    <n v="2757"/>
    <n v="0.752"/>
    <s v="NA"/>
    <s v="NA"/>
    <n v="5045"/>
    <n v="1567"/>
    <s v="NA"/>
    <s v="NA"/>
    <s v="NA"/>
    <n v="1937"/>
    <n v="7830"/>
  </r>
  <r>
    <x v="64"/>
    <s v="NBA"/>
    <x v="77"/>
    <s v="SYR"/>
    <b v="1"/>
    <n v="72"/>
    <s v="NA"/>
    <x v="324"/>
    <n v="7490"/>
    <n v="0.40699999999999997"/>
    <s v="NA"/>
    <s v="NA"/>
    <s v="NA"/>
    <n v="3050"/>
    <n v="7490"/>
    <n v="0.40699999999999997"/>
    <n v="2046"/>
    <n v="2642"/>
    <n v="0.77400000000000002"/>
    <s v="NA"/>
    <s v="NA"/>
    <n v="4900"/>
    <n v="1340"/>
    <s v="NA"/>
    <s v="NA"/>
    <s v="NA"/>
    <n v="1961"/>
    <n v="8146"/>
  </r>
  <r>
    <x v="64"/>
    <s v="NBA"/>
    <x v="30"/>
    <s v="NA"/>
    <b v="0"/>
    <n v="72"/>
    <s v="NA"/>
    <x v="925"/>
    <n v="7368"/>
    <n v="0.39500000000000002"/>
    <s v="NA"/>
    <s v="NA"/>
    <s v="NA"/>
    <n v="2909"/>
    <n v="7368"/>
    <n v="0.39500000000000002"/>
    <n v="1976"/>
    <n v="2614"/>
    <n v="0.75600000000000001"/>
    <s v="NA"/>
    <s v="NA"/>
    <n v="5043"/>
    <n v="1412"/>
    <s v="NA"/>
    <s v="NA"/>
    <s v="NA"/>
    <n v="1869"/>
    <n v="7794"/>
  </r>
  <r>
    <x v="65"/>
    <s v="NBA"/>
    <x v="1"/>
    <s v="BOS"/>
    <b v="1"/>
    <n v="72"/>
    <s v="NA"/>
    <x v="99"/>
    <n v="7759"/>
    <n v="0.38700000000000001"/>
    <s v="NA"/>
    <s v="NA"/>
    <s v="NA"/>
    <n v="3006"/>
    <n v="7759"/>
    <n v="0.38700000000000001"/>
    <n v="1904"/>
    <n v="2585"/>
    <n v="0.73699999999999999"/>
    <s v="NA"/>
    <s v="NA"/>
    <n v="5402"/>
    <n v="1508"/>
    <s v="NA"/>
    <s v="NA"/>
    <s v="NA"/>
    <n v="1723"/>
    <n v="7916"/>
  </r>
  <r>
    <x v="65"/>
    <s v="NBA"/>
    <x v="57"/>
    <s v="CIN"/>
    <b v="1"/>
    <n v="72"/>
    <s v="NA"/>
    <x v="418"/>
    <n v="7339"/>
    <n v="0.38400000000000001"/>
    <s v="NA"/>
    <s v="NA"/>
    <s v="NA"/>
    <n v="2817"/>
    <n v="7339"/>
    <n v="0.38400000000000001"/>
    <n v="1688"/>
    <n v="2372"/>
    <n v="0.71199999999999997"/>
    <s v="NA"/>
    <s v="NA"/>
    <n v="4959"/>
    <n v="1578"/>
    <s v="NA"/>
    <s v="NA"/>
    <s v="NA"/>
    <n v="1835"/>
    <n v="7322"/>
  </r>
  <r>
    <x v="65"/>
    <s v="NBA"/>
    <x v="8"/>
    <s v="DET"/>
    <b v="1"/>
    <n v="72"/>
    <s v="NA"/>
    <x v="386"/>
    <n v="7295"/>
    <n v="0.376"/>
    <s v="NA"/>
    <s v="NA"/>
    <s v="NA"/>
    <n v="2746"/>
    <n v="7295"/>
    <n v="0.376"/>
    <n v="2093"/>
    <n v="2774"/>
    <n v="0.755"/>
    <s v="NA"/>
    <s v="NA"/>
    <n v="5168"/>
    <n v="1264"/>
    <s v="NA"/>
    <s v="NA"/>
    <s v="NA"/>
    <n v="1807"/>
    <n v="7585"/>
  </r>
  <r>
    <x v="65"/>
    <s v="NBA"/>
    <x v="80"/>
    <s v="MNL"/>
    <b v="0"/>
    <n v="72"/>
    <s v="NA"/>
    <x v="926"/>
    <n v="7192"/>
    <n v="0.37"/>
    <s v="NA"/>
    <s v="NA"/>
    <s v="NA"/>
    <n v="2660"/>
    <n v="7192"/>
    <n v="0.37"/>
    <n v="2246"/>
    <n v="3007"/>
    <n v="0.747"/>
    <s v="NA"/>
    <s v="NA"/>
    <n v="5189"/>
    <n v="1322"/>
    <s v="NA"/>
    <s v="NA"/>
    <s v="NA"/>
    <n v="1982"/>
    <n v="7566"/>
  </r>
  <r>
    <x v="65"/>
    <s v="NBA"/>
    <x v="19"/>
    <s v="NYK"/>
    <b v="0"/>
    <n v="72"/>
    <s v="NA"/>
    <x v="468"/>
    <n v="7307"/>
    <n v="0.39500000000000002"/>
    <s v="NA"/>
    <s v="NA"/>
    <s v="NA"/>
    <n v="2884"/>
    <n v="7307"/>
    <n v="0.39500000000000002"/>
    <n v="2300"/>
    <n v="3056"/>
    <n v="0.753"/>
    <s v="NA"/>
    <s v="NA"/>
    <n v="5385"/>
    <n v="1359"/>
    <s v="NA"/>
    <s v="NA"/>
    <s v="NA"/>
    <n v="1865"/>
    <n v="8068"/>
  </r>
  <r>
    <x v="65"/>
    <s v="NBA"/>
    <x v="79"/>
    <s v="PHW"/>
    <b v="1"/>
    <n v="72"/>
    <s v="NA"/>
    <x v="228"/>
    <n v="7276"/>
    <n v="0.38"/>
    <s v="NA"/>
    <s v="NA"/>
    <s v="NA"/>
    <n v="2765"/>
    <n v="7276"/>
    <n v="0.38"/>
    <n v="1977"/>
    <n v="2596"/>
    <n v="0.76200000000000001"/>
    <s v="NA"/>
    <s v="NA"/>
    <n v="4836"/>
    <n v="1441"/>
    <s v="NA"/>
    <s v="NA"/>
    <s v="NA"/>
    <n v="1763"/>
    <n v="7507"/>
  </r>
  <r>
    <x v="65"/>
    <s v="NBA"/>
    <x v="75"/>
    <s v="STL"/>
    <b v="1"/>
    <n v="72"/>
    <s v="NA"/>
    <x v="923"/>
    <n v="7162"/>
    <n v="0.38800000000000001"/>
    <s v="NA"/>
    <s v="NA"/>
    <s v="NA"/>
    <n v="2779"/>
    <n v="7162"/>
    <n v="0.38800000000000001"/>
    <n v="2180"/>
    <n v="3047"/>
    <n v="0.71499999999999997"/>
    <s v="NA"/>
    <s v="NA"/>
    <n v="5445"/>
    <n v="1541"/>
    <s v="NA"/>
    <s v="NA"/>
    <s v="NA"/>
    <n v="1875"/>
    <n v="7738"/>
  </r>
  <r>
    <x v="65"/>
    <s v="NBA"/>
    <x v="77"/>
    <s v="SYR"/>
    <b v="1"/>
    <n v="72"/>
    <s v="NA"/>
    <x v="254"/>
    <n v="7336"/>
    <n v="0.38500000000000001"/>
    <s v="NA"/>
    <s v="NA"/>
    <s v="NA"/>
    <n v="2823"/>
    <n v="7336"/>
    <n v="0.38500000000000001"/>
    <n v="2075"/>
    <n v="2617"/>
    <n v="0.79300000000000004"/>
    <s v="NA"/>
    <s v="NA"/>
    <n v="4895"/>
    <n v="1298"/>
    <s v="NA"/>
    <s v="NA"/>
    <s v="NA"/>
    <n v="1820"/>
    <n v="7721"/>
  </r>
  <r>
    <x v="65"/>
    <s v="NBA"/>
    <x v="30"/>
    <s v="NA"/>
    <b v="0"/>
    <n v="72"/>
    <s v="NA"/>
    <x v="536"/>
    <n v="7333"/>
    <n v="0.38300000000000001"/>
    <s v="NA"/>
    <s v="NA"/>
    <s v="NA"/>
    <n v="2810"/>
    <n v="7333"/>
    <n v="0.38300000000000001"/>
    <n v="2058"/>
    <n v="2757"/>
    <n v="0.746"/>
    <s v="NA"/>
    <s v="NA"/>
    <n v="5160"/>
    <n v="1414"/>
    <s v="NA"/>
    <s v="NA"/>
    <s v="NA"/>
    <n v="1834"/>
    <n v="7678"/>
  </r>
  <r>
    <x v="66"/>
    <s v="NBA"/>
    <x v="1"/>
    <s v="BOS"/>
    <b v="1"/>
    <n v="72"/>
    <s v="NA"/>
    <x v="359"/>
    <n v="7326"/>
    <n v="0.38300000000000001"/>
    <s v="NA"/>
    <s v="NA"/>
    <s v="NA"/>
    <n v="2808"/>
    <n v="7326"/>
    <n v="0.38300000000000001"/>
    <n v="1983"/>
    <n v="2644"/>
    <n v="0.75"/>
    <s v="NA"/>
    <s v="NA"/>
    <n v="4963"/>
    <n v="1464"/>
    <s v="NA"/>
    <s v="NA"/>
    <s v="NA"/>
    <n v="1851"/>
    <n v="7599"/>
  </r>
  <r>
    <x v="66"/>
    <s v="NBA"/>
    <x v="81"/>
    <s v="FTW"/>
    <b v="1"/>
    <n v="72"/>
    <s v="NA"/>
    <x v="927"/>
    <n v="6612"/>
    <n v="0.38300000000000001"/>
    <s v="NA"/>
    <s v="NA"/>
    <s v="NA"/>
    <n v="2532"/>
    <n v="6612"/>
    <n v="0.38300000000000001"/>
    <n v="1874"/>
    <n v="2510"/>
    <n v="0.747"/>
    <s v="NA"/>
    <s v="NA"/>
    <n v="4289"/>
    <n v="1398"/>
    <s v="NA"/>
    <s v="NA"/>
    <s v="NA"/>
    <n v="1643"/>
    <n v="6938"/>
  </r>
  <r>
    <x v="66"/>
    <s v="NBA"/>
    <x v="80"/>
    <s v="MNL"/>
    <b v="1"/>
    <n v="72"/>
    <s v="NA"/>
    <x v="928"/>
    <n v="6965"/>
    <n v="0.371"/>
    <s v="NA"/>
    <s v="NA"/>
    <s v="NA"/>
    <n v="2584"/>
    <n v="6965"/>
    <n v="0.371"/>
    <n v="2195"/>
    <n v="2899"/>
    <n v="0.75700000000000001"/>
    <s v="NA"/>
    <s v="NA"/>
    <n v="4581"/>
    <n v="1195"/>
    <s v="NA"/>
    <s v="NA"/>
    <s v="NA"/>
    <n v="1887"/>
    <n v="7363"/>
  </r>
  <r>
    <x v="66"/>
    <s v="NBA"/>
    <x v="19"/>
    <s v="NYK"/>
    <b v="0"/>
    <n v="72"/>
    <s v="NA"/>
    <x v="929"/>
    <n v="6645"/>
    <n v="0.38700000000000001"/>
    <s v="NA"/>
    <s v="NA"/>
    <s v="NA"/>
    <n v="2569"/>
    <n v="6645"/>
    <n v="0.38700000000000001"/>
    <n v="2117"/>
    <n v="2844"/>
    <n v="0.74399999999999999"/>
    <s v="NA"/>
    <s v="NA"/>
    <n v="4723"/>
    <n v="1312"/>
    <s v="NA"/>
    <s v="NA"/>
    <s v="NA"/>
    <n v="1824"/>
    <n v="7255"/>
  </r>
  <r>
    <x v="66"/>
    <s v="NBA"/>
    <x v="79"/>
    <s v="PHW"/>
    <b v="1"/>
    <n v="72"/>
    <s v="NA"/>
    <x v="928"/>
    <n v="6533"/>
    <n v="0.39600000000000002"/>
    <s v="NA"/>
    <s v="NA"/>
    <s v="NA"/>
    <n v="2584"/>
    <n v="6533"/>
    <n v="0.39600000000000002"/>
    <n v="2062"/>
    <n v="2658"/>
    <n v="0.77600000000000002"/>
    <s v="NA"/>
    <s v="NA"/>
    <n v="4305"/>
    <n v="1467"/>
    <s v="NA"/>
    <s v="NA"/>
    <s v="NA"/>
    <n v="1732"/>
    <n v="7230"/>
  </r>
  <r>
    <x v="66"/>
    <s v="NBA"/>
    <x v="82"/>
    <s v="ROC"/>
    <b v="0"/>
    <n v="72"/>
    <s v="NA"/>
    <x v="930"/>
    <n v="6807"/>
    <n v="0.36899999999999999"/>
    <s v="NA"/>
    <s v="NA"/>
    <s v="NA"/>
    <n v="2515"/>
    <n v="6807"/>
    <n v="0.36899999999999999"/>
    <n v="1698"/>
    <n v="2402"/>
    <n v="0.70699999999999996"/>
    <s v="NA"/>
    <s v="NA"/>
    <n v="4171"/>
    <n v="1298"/>
    <s v="NA"/>
    <s v="NA"/>
    <s v="NA"/>
    <n v="1866"/>
    <n v="6728"/>
  </r>
  <r>
    <x v="66"/>
    <s v="NBA"/>
    <x v="75"/>
    <s v="STL"/>
    <b v="1"/>
    <n v="72"/>
    <s v="NA"/>
    <x v="931"/>
    <n v="6669"/>
    <n v="0.38300000000000001"/>
    <s v="NA"/>
    <s v="NA"/>
    <s v="NA"/>
    <n v="2557"/>
    <n v="6669"/>
    <n v="0.38300000000000001"/>
    <n v="1977"/>
    <n v="2710"/>
    <n v="0.73"/>
    <s v="NA"/>
    <s v="NA"/>
    <n v="4566"/>
    <n v="1454"/>
    <s v="NA"/>
    <s v="NA"/>
    <s v="NA"/>
    <n v="1848"/>
    <n v="7091"/>
  </r>
  <r>
    <x v="66"/>
    <s v="NBA"/>
    <x v="77"/>
    <s v="SYR"/>
    <b v="1"/>
    <n v="72"/>
    <s v="NA"/>
    <x v="932"/>
    <n v="6915"/>
    <n v="0.36899999999999999"/>
    <s v="NA"/>
    <s v="NA"/>
    <s v="NA"/>
    <n v="2550"/>
    <n v="6915"/>
    <n v="0.36899999999999999"/>
    <n v="2075"/>
    <n v="2613"/>
    <n v="0.79400000000000004"/>
    <s v="NA"/>
    <s v="NA"/>
    <n v="4350"/>
    <n v="1282"/>
    <s v="NA"/>
    <s v="NA"/>
    <s v="NA"/>
    <n v="1809"/>
    <n v="7175"/>
  </r>
  <r>
    <x v="66"/>
    <s v="NBA"/>
    <x v="30"/>
    <s v="NA"/>
    <b v="0"/>
    <n v="72"/>
    <s v="NA"/>
    <x v="933"/>
    <n v="6809"/>
    <n v="0.38"/>
    <s v="NA"/>
    <s v="NA"/>
    <s v="NA"/>
    <n v="2587"/>
    <n v="6809"/>
    <n v="0.38"/>
    <n v="1998"/>
    <n v="2660"/>
    <n v="0.751"/>
    <s v="NA"/>
    <s v="NA"/>
    <n v="4494"/>
    <n v="1359"/>
    <s v="NA"/>
    <s v="NA"/>
    <s v="NA"/>
    <n v="1808"/>
    <n v="7172"/>
  </r>
  <r>
    <x v="67"/>
    <s v="NBA"/>
    <x v="1"/>
    <s v="BOS"/>
    <b v="1"/>
    <n v="72"/>
    <s v="NA"/>
    <x v="934"/>
    <n v="6913"/>
    <n v="0.39700000000000002"/>
    <s v="NA"/>
    <s v="NA"/>
    <s v="NA"/>
    <n v="2745"/>
    <n v="6913"/>
    <n v="0.39700000000000002"/>
    <n v="2142"/>
    <n v="2785"/>
    <n v="0.76900000000000002"/>
    <s v="NA"/>
    <s v="NA"/>
    <n v="4583"/>
    <n v="1834"/>
    <s v="NA"/>
    <s v="NA"/>
    <s v="NA"/>
    <n v="1874"/>
    <n v="7632"/>
  </r>
  <r>
    <x v="67"/>
    <s v="NBA"/>
    <x v="81"/>
    <s v="FTW"/>
    <b v="1"/>
    <n v="72"/>
    <s v="NA"/>
    <x v="935"/>
    <n v="6174"/>
    <n v="0.38800000000000001"/>
    <s v="NA"/>
    <s v="NA"/>
    <s v="NA"/>
    <n v="2396"/>
    <n v="6174"/>
    <n v="0.38800000000000001"/>
    <n v="2002"/>
    <n v="2729"/>
    <n v="0.73399999999999999"/>
    <s v="NA"/>
    <s v="NA"/>
    <n v="3974"/>
    <n v="1752"/>
    <s v="NA"/>
    <s v="NA"/>
    <s v="NA"/>
    <n v="1789"/>
    <n v="6794"/>
  </r>
  <r>
    <x v="67"/>
    <s v="NBA"/>
    <x v="80"/>
    <s v="MNL"/>
    <b v="1"/>
    <n v="72"/>
    <s v="NA"/>
    <x v="936"/>
    <n v="6543"/>
    <n v="0.38800000000000001"/>
    <s v="NA"/>
    <s v="NA"/>
    <s v="NA"/>
    <n v="2541"/>
    <n v="6543"/>
    <n v="0.38800000000000001"/>
    <n v="2066"/>
    <n v="2627"/>
    <n v="0.78600000000000003"/>
    <s v="NA"/>
    <s v="NA"/>
    <n v="4133"/>
    <n v="1689"/>
    <s v="NA"/>
    <s v="NA"/>
    <s v="NA"/>
    <n v="1978"/>
    <n v="7148"/>
  </r>
  <r>
    <x v="67"/>
    <s v="NBA"/>
    <x v="19"/>
    <s v="NYK"/>
    <b v="1"/>
    <n v="72"/>
    <s v="NA"/>
    <x v="937"/>
    <n v="6395"/>
    <n v="0.39200000000000002"/>
    <s v="NA"/>
    <s v="NA"/>
    <s v="NA"/>
    <n v="2508"/>
    <n v="6395"/>
    <n v="0.39200000000000002"/>
    <n v="2196"/>
    <n v="2913"/>
    <n v="0.754"/>
    <s v="NA"/>
    <s v="NA"/>
    <n v="4562"/>
    <n v="1610"/>
    <s v="NA"/>
    <s v="NA"/>
    <s v="NA"/>
    <n v="1923"/>
    <n v="7212"/>
  </r>
  <r>
    <x v="67"/>
    <s v="NBA"/>
    <x v="79"/>
    <s v="PHW"/>
    <b v="1"/>
    <n v="72"/>
    <s v="NA"/>
    <x v="938"/>
    <n v="6437"/>
    <n v="0.41"/>
    <s v="NA"/>
    <s v="NA"/>
    <s v="NA"/>
    <n v="2641"/>
    <n v="6437"/>
    <n v="0.41"/>
    <n v="2142"/>
    <n v="2829"/>
    <n v="0.75700000000000001"/>
    <s v="NA"/>
    <s v="NA"/>
    <n v="4362"/>
    <n v="1886"/>
    <s v="NA"/>
    <s v="NA"/>
    <s v="NA"/>
    <n v="1872"/>
    <n v="7424"/>
  </r>
  <r>
    <x v="67"/>
    <s v="NBA"/>
    <x v="82"/>
    <s v="ROC"/>
    <b v="0"/>
    <n v="72"/>
    <s v="NA"/>
    <x v="939"/>
    <n v="6890"/>
    <n v="0.37"/>
    <s v="NA"/>
    <s v="NA"/>
    <s v="NA"/>
    <n v="2551"/>
    <n v="6890"/>
    <n v="0.37"/>
    <n v="1798"/>
    <n v="2567"/>
    <n v="0.7"/>
    <s v="NA"/>
    <s v="NA"/>
    <n v="4449"/>
    <n v="1747"/>
    <s v="NA"/>
    <s v="NA"/>
    <s v="NA"/>
    <n v="1990"/>
    <n v="6900"/>
  </r>
  <r>
    <x v="67"/>
    <s v="NBA"/>
    <x v="75"/>
    <s v="STL"/>
    <b v="1"/>
    <n v="72"/>
    <s v="NA"/>
    <x v="940"/>
    <n v="6628"/>
    <n v="0.378"/>
    <s v="NA"/>
    <s v="NA"/>
    <s v="NA"/>
    <n v="2506"/>
    <n v="6628"/>
    <n v="0.378"/>
    <n v="1941"/>
    <n v="2761"/>
    <n v="0.70299999999999996"/>
    <s v="NA"/>
    <s v="NA"/>
    <n v="4493"/>
    <n v="1748"/>
    <s v="NA"/>
    <s v="NA"/>
    <s v="NA"/>
    <n v="1971"/>
    <n v="6953"/>
  </r>
  <r>
    <x v="67"/>
    <s v="NBA"/>
    <x v="77"/>
    <s v="SYR"/>
    <b v="1"/>
    <n v="72"/>
    <s v="NA"/>
    <x v="941"/>
    <n v="6661"/>
    <n v="0.37"/>
    <s v="NA"/>
    <s v="NA"/>
    <s v="NA"/>
    <n v="2466"/>
    <n v="6661"/>
    <n v="0.37"/>
    <n v="2044"/>
    <n v="2703"/>
    <n v="0.75600000000000001"/>
    <s v="NA"/>
    <s v="NA"/>
    <n v="4060"/>
    <n v="1710"/>
    <s v="NA"/>
    <s v="NA"/>
    <s v="NA"/>
    <n v="1783"/>
    <n v="6976"/>
  </r>
  <r>
    <x v="67"/>
    <s v="NBA"/>
    <x v="30"/>
    <s v="NA"/>
    <b v="0"/>
    <n v="72"/>
    <s v="NA"/>
    <x v="942"/>
    <n v="6580"/>
    <n v="0.38700000000000001"/>
    <s v="NA"/>
    <s v="NA"/>
    <s v="NA"/>
    <n v="2544"/>
    <n v="6580"/>
    <n v="0.38700000000000001"/>
    <n v="2041"/>
    <n v="2739"/>
    <n v="0.745"/>
    <s v="NA"/>
    <s v="NA"/>
    <n v="4327"/>
    <n v="1747"/>
    <s v="NA"/>
    <s v="NA"/>
    <s v="NA"/>
    <n v="1898"/>
    <n v="7130"/>
  </r>
  <r>
    <x v="68"/>
    <s v="NBA"/>
    <x v="55"/>
    <s v="BLB"/>
    <b v="0"/>
    <s v="NA"/>
    <s v="NA"/>
    <x v="94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x v="68"/>
    <s v="NBA"/>
    <x v="1"/>
    <s v="BOS"/>
    <b v="1"/>
    <n v="72"/>
    <s v="NA"/>
    <x v="944"/>
    <n v="6533"/>
    <n v="0.39900000000000002"/>
    <s v="NA"/>
    <s v="NA"/>
    <s v="NA"/>
    <n v="2604"/>
    <n v="6533"/>
    <n v="0.39900000000000002"/>
    <n v="2097"/>
    <n v="2704"/>
    <n v="0.77600000000000002"/>
    <s v="NA"/>
    <s v="NA"/>
    <n v="4293"/>
    <n v="1905"/>
    <s v="NA"/>
    <s v="NA"/>
    <s v="NA"/>
    <n v="1859"/>
    <n v="7305"/>
  </r>
  <r>
    <x v="68"/>
    <s v="NBA"/>
    <x v="81"/>
    <s v="FTW"/>
    <b v="1"/>
    <n v="72"/>
    <s v="NA"/>
    <x v="945"/>
    <n v="5980"/>
    <n v="0.39"/>
    <s v="NA"/>
    <s v="NA"/>
    <s v="NA"/>
    <n v="2333"/>
    <n v="5980"/>
    <n v="0.39"/>
    <n v="1986"/>
    <n v="2710"/>
    <n v="0.73299999999999998"/>
    <s v="NA"/>
    <s v="NA"/>
    <n v="3826"/>
    <n v="1737"/>
    <s v="NA"/>
    <s v="NA"/>
    <s v="NA"/>
    <n v="1753"/>
    <n v="6652"/>
  </r>
  <r>
    <x v="68"/>
    <s v="NBA"/>
    <x v="83"/>
    <s v="MLH"/>
    <b v="0"/>
    <n v="72"/>
    <s v="NA"/>
    <x v="946"/>
    <n v="6041"/>
    <n v="0.36199999999999999"/>
    <s v="NA"/>
    <s v="NA"/>
    <s v="NA"/>
    <n v="2187"/>
    <n v="6041"/>
    <n v="0.36199999999999999"/>
    <n v="1917"/>
    <n v="2672"/>
    <n v="0.71699999999999997"/>
    <s v="NA"/>
    <s v="NA"/>
    <n v="3854"/>
    <n v="1544"/>
    <s v="NA"/>
    <s v="NA"/>
    <s v="NA"/>
    <n v="1904"/>
    <n v="6291"/>
  </r>
  <r>
    <x v="68"/>
    <s v="NBA"/>
    <x v="80"/>
    <s v="MNL"/>
    <b v="1"/>
    <n v="72"/>
    <s v="NA"/>
    <x v="940"/>
    <n v="6465"/>
    <n v="0.38800000000000001"/>
    <s v="NA"/>
    <s v="NA"/>
    <s v="NA"/>
    <n v="2506"/>
    <n v="6465"/>
    <n v="0.38800000000000001"/>
    <n v="1873"/>
    <n v="2517"/>
    <n v="0.74399999999999999"/>
    <s v="NA"/>
    <s v="NA"/>
    <n v="3865"/>
    <n v="1468"/>
    <s v="NA"/>
    <s v="NA"/>
    <s v="NA"/>
    <n v="1935"/>
    <n v="6885"/>
  </r>
  <r>
    <x v="68"/>
    <s v="NBA"/>
    <x v="19"/>
    <s v="NYK"/>
    <b v="1"/>
    <n v="72"/>
    <s v="NA"/>
    <x v="947"/>
    <n v="6149"/>
    <n v="0.38900000000000001"/>
    <s v="NA"/>
    <s v="NA"/>
    <s v="NA"/>
    <n v="2392"/>
    <n v="6149"/>
    <n v="0.38900000000000001"/>
    <n v="1887"/>
    <n v="2593"/>
    <n v="0.72799999999999998"/>
    <s v="NA"/>
    <s v="NA"/>
    <n v="4379"/>
    <n v="1744"/>
    <s v="NA"/>
    <s v="NA"/>
    <s v="NA"/>
    <n v="1587"/>
    <n v="6671"/>
  </r>
  <r>
    <x v="68"/>
    <s v="NBA"/>
    <x v="79"/>
    <s v="PHW"/>
    <b v="0"/>
    <n v="72"/>
    <s v="NA"/>
    <x v="947"/>
    <n v="6234"/>
    <n v="0.38400000000000001"/>
    <s v="NA"/>
    <s v="NA"/>
    <s v="NA"/>
    <n v="2392"/>
    <n v="6234"/>
    <n v="0.38400000000000001"/>
    <n v="1928"/>
    <n v="2625"/>
    <n v="0.73399999999999999"/>
    <s v="NA"/>
    <s v="NA"/>
    <n v="4238"/>
    <n v="1744"/>
    <s v="NA"/>
    <s v="NA"/>
    <s v="NA"/>
    <n v="1716"/>
    <n v="6712"/>
  </r>
  <r>
    <x v="68"/>
    <s v="NBA"/>
    <x v="82"/>
    <s v="ROC"/>
    <b v="1"/>
    <n v="72"/>
    <s v="NA"/>
    <x v="948"/>
    <n v="6020"/>
    <n v="0.39900000000000002"/>
    <s v="NA"/>
    <s v="NA"/>
    <s v="NA"/>
    <n v="2399"/>
    <n v="6020"/>
    <n v="0.39900000000000002"/>
    <n v="1737"/>
    <n v="2420"/>
    <n v="0.71799999999999997"/>
    <s v="NA"/>
    <s v="NA"/>
    <n v="3904"/>
    <n v="1695"/>
    <s v="NA"/>
    <s v="NA"/>
    <s v="NA"/>
    <n v="1865"/>
    <n v="6535"/>
  </r>
  <r>
    <x v="68"/>
    <s v="NBA"/>
    <x v="77"/>
    <s v="SYR"/>
    <b v="1"/>
    <n v="72"/>
    <s v="NA"/>
    <x v="949"/>
    <n v="6343"/>
    <n v="0.372"/>
    <s v="NA"/>
    <s v="NA"/>
    <s v="NA"/>
    <n v="2360"/>
    <n v="6343"/>
    <n v="0.372"/>
    <n v="1837"/>
    <n v="2450"/>
    <n v="0.75"/>
    <s v="NA"/>
    <s v="NA"/>
    <n v="3933"/>
    <n v="1778"/>
    <s v="NA"/>
    <s v="NA"/>
    <s v="NA"/>
    <n v="1658"/>
    <n v="6557"/>
  </r>
  <r>
    <x v="68"/>
    <s v="NBA"/>
    <x v="30"/>
    <s v="NA"/>
    <b v="0"/>
    <n v="72"/>
    <s v="NA"/>
    <x v="950"/>
    <n v="6221"/>
    <n v="0.38500000000000001"/>
    <s v="NA"/>
    <s v="NA"/>
    <s v="NA"/>
    <n v="2397"/>
    <n v="6221"/>
    <n v="0.38500000000000001"/>
    <n v="1908"/>
    <n v="2586"/>
    <n v="0.73799999999999999"/>
    <s v="NA"/>
    <s v="NA"/>
    <n v="4037"/>
    <n v="1702"/>
    <s v="NA"/>
    <s v="NA"/>
    <s v="NA"/>
    <n v="1785"/>
    <n v="6701"/>
  </r>
  <r>
    <x v="69"/>
    <s v="NBA"/>
    <x v="55"/>
    <s v="BLB"/>
    <b v="0"/>
    <n v="72"/>
    <s v="NA"/>
    <x v="951"/>
    <n v="5539"/>
    <n v="0.36799999999999999"/>
    <s v="NA"/>
    <s v="NA"/>
    <s v="NA"/>
    <n v="2036"/>
    <n v="5539"/>
    <n v="0.36799999999999999"/>
    <n v="1566"/>
    <n v="2312"/>
    <n v="0.67700000000000005"/>
    <s v="NA"/>
    <s v="NA"/>
    <n v="3816"/>
    <n v="1385"/>
    <s v="NA"/>
    <s v="NA"/>
    <s v="NA"/>
    <n v="1777"/>
    <n v="5638"/>
  </r>
  <r>
    <x v="69"/>
    <s v="NBA"/>
    <x v="1"/>
    <s v="BOS"/>
    <b v="1"/>
    <n v="72"/>
    <s v="NA"/>
    <x v="952"/>
    <n v="5580"/>
    <n v="0.4"/>
    <s v="NA"/>
    <s v="NA"/>
    <s v="NA"/>
    <n v="2232"/>
    <n v="5580"/>
    <n v="0.4"/>
    <n v="1851"/>
    <n v="2550"/>
    <n v="0.72599999999999998"/>
    <s v="NA"/>
    <s v="NA"/>
    <n v="3867"/>
    <n v="1773"/>
    <s v="NA"/>
    <s v="NA"/>
    <s v="NA"/>
    <n v="1969"/>
    <n v="6315"/>
  </r>
  <r>
    <x v="69"/>
    <s v="NBA"/>
    <x v="81"/>
    <s v="FTW"/>
    <b v="1"/>
    <n v="72"/>
    <s v="NA"/>
    <x v="953"/>
    <n v="5187"/>
    <n v="0.376"/>
    <s v="NA"/>
    <s v="NA"/>
    <s v="NA"/>
    <n v="1952"/>
    <n v="5187"/>
    <n v="0.376"/>
    <n v="1689"/>
    <n v="2315"/>
    <n v="0.73"/>
    <s v="NA"/>
    <s v="NA"/>
    <n v="3785"/>
    <n v="1474"/>
    <s v="NA"/>
    <s v="NA"/>
    <s v="NA"/>
    <n v="1669"/>
    <n v="5593"/>
  </r>
  <r>
    <x v="69"/>
    <s v="NBA"/>
    <x v="83"/>
    <s v="MLH"/>
    <b v="0"/>
    <n v="72"/>
    <s v="NA"/>
    <x v="954"/>
    <n v="5087"/>
    <n v="0.34499999999999997"/>
    <s v="NA"/>
    <s v="NA"/>
    <s v="NA"/>
    <n v="1757"/>
    <n v="5087"/>
    <n v="0.34499999999999997"/>
    <n v="1524"/>
    <n v="2202"/>
    <n v="0.69199999999999995"/>
    <s v="NA"/>
    <s v="NA"/>
    <n v="3202"/>
    <n v="1298"/>
    <s v="NA"/>
    <s v="NA"/>
    <s v="NA"/>
    <n v="1771"/>
    <n v="5038"/>
  </r>
  <r>
    <x v="69"/>
    <s v="NBA"/>
    <x v="80"/>
    <s v="MNL"/>
    <b v="1"/>
    <n v="72"/>
    <s v="NA"/>
    <x v="955"/>
    <n v="5803"/>
    <n v="0.376"/>
    <s v="NA"/>
    <s v="NA"/>
    <s v="NA"/>
    <n v="2184"/>
    <n v="5803"/>
    <n v="0.376"/>
    <n v="1512"/>
    <n v="2067"/>
    <n v="0.73099999999999998"/>
    <s v="NA"/>
    <s v="NA"/>
    <n v="3752"/>
    <n v="1323"/>
    <s v="NA"/>
    <s v="NA"/>
    <s v="NA"/>
    <n v="1918"/>
    <n v="5880"/>
  </r>
  <r>
    <x v="69"/>
    <s v="NBA"/>
    <x v="19"/>
    <s v="NYK"/>
    <b v="1"/>
    <n v="72"/>
    <s v="NA"/>
    <x v="956"/>
    <n v="5177"/>
    <n v="0.374"/>
    <s v="NA"/>
    <s v="NA"/>
    <s v="NA"/>
    <n v="1934"/>
    <n v="5177"/>
    <n v="0.374"/>
    <n v="1820"/>
    <n v="2525"/>
    <n v="0.72099999999999997"/>
    <s v="NA"/>
    <s v="NA"/>
    <n v="3830"/>
    <n v="1469"/>
    <s v="NA"/>
    <s v="NA"/>
    <s v="NA"/>
    <n v="1832"/>
    <n v="5688"/>
  </r>
  <r>
    <x v="69"/>
    <s v="NBA"/>
    <x v="79"/>
    <s v="PHW"/>
    <b v="0"/>
    <n v="72"/>
    <s v="NA"/>
    <x v="957"/>
    <n v="5431"/>
    <n v="0.372"/>
    <s v="NA"/>
    <s v="NA"/>
    <s v="NA"/>
    <n v="2023"/>
    <n v="5431"/>
    <n v="0.372"/>
    <n v="1586"/>
    <n v="2272"/>
    <n v="0.69799999999999995"/>
    <s v="NA"/>
    <s v="NA"/>
    <n v="3589"/>
    <n v="1468"/>
    <s v="NA"/>
    <s v="NA"/>
    <s v="NA"/>
    <n v="1741"/>
    <n v="5632"/>
  </r>
  <r>
    <x v="69"/>
    <s v="NBA"/>
    <x v="82"/>
    <s v="ROC"/>
    <b v="1"/>
    <n v="72"/>
    <s v="NA"/>
    <x v="958"/>
    <n v="5451"/>
    <n v="0.36899999999999999"/>
    <s v="NA"/>
    <s v="NA"/>
    <s v="NA"/>
    <n v="2010"/>
    <n v="5451"/>
    <n v="0.36899999999999999"/>
    <n v="1722"/>
    <n v="2518"/>
    <n v="0.68400000000000005"/>
    <s v="NA"/>
    <s v="NA"/>
    <n v="3494"/>
    <n v="1454"/>
    <s v="NA"/>
    <s v="NA"/>
    <s v="NA"/>
    <n v="1904"/>
    <n v="5742"/>
  </r>
  <r>
    <x v="69"/>
    <s v="NBA"/>
    <x v="77"/>
    <s v="SYR"/>
    <b v="1"/>
    <n v="72"/>
    <s v="NA"/>
    <x v="959"/>
    <n v="5579"/>
    <n v="0.36799999999999999"/>
    <s v="NA"/>
    <s v="NA"/>
    <s v="NA"/>
    <n v="2054"/>
    <n v="5579"/>
    <n v="0.36799999999999999"/>
    <n v="1905"/>
    <n v="2650"/>
    <n v="0.71899999999999997"/>
    <s v="NA"/>
    <s v="NA"/>
    <n v="3652"/>
    <n v="1541"/>
    <s v="NA"/>
    <s v="NA"/>
    <s v="NA"/>
    <n v="1852"/>
    <n v="6013"/>
  </r>
  <r>
    <x v="69"/>
    <s v="NBA"/>
    <x v="30"/>
    <s v="NA"/>
    <b v="0"/>
    <n v="72"/>
    <s v="NA"/>
    <x v="960"/>
    <n v="5426"/>
    <n v="0.372"/>
    <s v="NA"/>
    <s v="NA"/>
    <s v="NA"/>
    <n v="2020"/>
    <n v="5426"/>
    <n v="0.372"/>
    <n v="1686"/>
    <n v="2379"/>
    <n v="0.70899999999999996"/>
    <s v="NA"/>
    <s v="NA"/>
    <n v="3665"/>
    <n v="1465"/>
    <s v="NA"/>
    <s v="NA"/>
    <s v="NA"/>
    <n v="1826"/>
    <n v="5727"/>
  </r>
  <r>
    <x v="70"/>
    <s v="NBA"/>
    <x v="55"/>
    <s v="BLB"/>
    <b v="1"/>
    <n v="70"/>
    <s v="NA"/>
    <x v="961"/>
    <n v="5615"/>
    <n v="0.371"/>
    <s v="NA"/>
    <s v="NA"/>
    <s v="NA"/>
    <n v="2083"/>
    <n v="5615"/>
    <n v="0.371"/>
    <n v="1745"/>
    <n v="2542"/>
    <n v="0.68600000000000005"/>
    <s v="NA"/>
    <s v="NA"/>
    <n v="3727"/>
    <n v="1514"/>
    <s v="NA"/>
    <s v="NA"/>
    <s v="NA"/>
    <n v="2141"/>
    <n v="5911"/>
  </r>
  <r>
    <x v="70"/>
    <s v="NBA"/>
    <x v="1"/>
    <s v="BOS"/>
    <b v="1"/>
    <n v="71"/>
    <s v="NA"/>
    <x v="962"/>
    <n v="5555"/>
    <n v="0.39200000000000002"/>
    <s v="NA"/>
    <s v="NA"/>
    <s v="NA"/>
    <n v="2177"/>
    <n v="5555"/>
    <n v="0.39200000000000002"/>
    <n v="1904"/>
    <n v="2617"/>
    <n v="0.72799999999999998"/>
    <s v="NA"/>
    <s v="NA"/>
    <n v="3865"/>
    <n v="1666"/>
    <s v="NA"/>
    <s v="NA"/>
    <s v="NA"/>
    <n v="1911"/>
    <n v="6258"/>
  </r>
  <r>
    <x v="70"/>
    <s v="NBA"/>
    <x v="81"/>
    <s v="FTW"/>
    <b v="1"/>
    <n v="69"/>
    <s v="NA"/>
    <x v="963"/>
    <n v="5230"/>
    <n v="0.35899999999999999"/>
    <s v="NA"/>
    <s v="NA"/>
    <s v="NA"/>
    <n v="1876"/>
    <n v="5230"/>
    <n v="0.35899999999999999"/>
    <n v="1839"/>
    <n v="2491"/>
    <n v="0.73799999999999999"/>
    <s v="NA"/>
    <s v="NA"/>
    <n v="3548"/>
    <n v="1438"/>
    <s v="NA"/>
    <s v="NA"/>
    <s v="NA"/>
    <n v="2119"/>
    <n v="5591"/>
  </r>
  <r>
    <x v="70"/>
    <s v="NBA"/>
    <x v="84"/>
    <s v="INO"/>
    <b v="1"/>
    <n v="71"/>
    <s v="NA"/>
    <x v="964"/>
    <n v="5204"/>
    <n v="0.35099999999999998"/>
    <s v="NA"/>
    <s v="NA"/>
    <s v="NA"/>
    <n v="1829"/>
    <n v="5204"/>
    <n v="0.35099999999999998"/>
    <n v="1637"/>
    <n v="2277"/>
    <n v="0.71899999999999997"/>
    <s v="NA"/>
    <s v="NA"/>
    <n v="3326"/>
    <n v="1281"/>
    <s v="NA"/>
    <s v="NA"/>
    <s v="NA"/>
    <n v="1765"/>
    <n v="5295"/>
  </r>
  <r>
    <x v="70"/>
    <s v="NBA"/>
    <x v="83"/>
    <s v="MLH"/>
    <b v="0"/>
    <n v="71"/>
    <s v="NA"/>
    <x v="965"/>
    <n v="5320"/>
    <n v="0.35199999999999998"/>
    <s v="NA"/>
    <s v="NA"/>
    <s v="NA"/>
    <n v="1873"/>
    <n v="5320"/>
    <n v="0.35199999999999998"/>
    <n v="1643"/>
    <n v="2400"/>
    <n v="0.68500000000000005"/>
    <s v="NA"/>
    <s v="NA"/>
    <n v="3429"/>
    <n v="1427"/>
    <s v="NA"/>
    <s v="NA"/>
    <s v="NA"/>
    <n v="2120"/>
    <n v="5389"/>
  </r>
  <r>
    <x v="70"/>
    <s v="NBA"/>
    <x v="80"/>
    <s v="MNL"/>
    <b v="1"/>
    <n v="70"/>
    <s v="NA"/>
    <x v="966"/>
    <n v="5559"/>
    <n v="0.39"/>
    <s v="NA"/>
    <s v="NA"/>
    <s v="NA"/>
    <n v="2166"/>
    <n v="5559"/>
    <n v="0.39"/>
    <n v="1641"/>
    <n v="2221"/>
    <n v="0.73899999999999999"/>
    <s v="NA"/>
    <s v="NA"/>
    <n v="3406"/>
    <n v="1351"/>
    <s v="NA"/>
    <s v="NA"/>
    <s v="NA"/>
    <n v="1917"/>
    <n v="5973"/>
  </r>
  <r>
    <x v="70"/>
    <s v="NBA"/>
    <x v="19"/>
    <s v="NYK"/>
    <b v="1"/>
    <n v="70"/>
    <s v="NA"/>
    <x v="967"/>
    <n v="5339"/>
    <n v="0.38600000000000001"/>
    <s v="NA"/>
    <s v="NA"/>
    <s v="NA"/>
    <n v="2059"/>
    <n v="5339"/>
    <n v="0.38600000000000001"/>
    <n v="1867"/>
    <n v="2652"/>
    <n v="0.70399999999999996"/>
    <s v="NA"/>
    <s v="NA"/>
    <n v="4007"/>
    <n v="1575"/>
    <s v="NA"/>
    <s v="NA"/>
    <s v="NA"/>
    <n v="2053"/>
    <n v="5985"/>
  </r>
  <r>
    <x v="70"/>
    <s v="NBA"/>
    <x v="79"/>
    <s v="PHW"/>
    <b v="0"/>
    <n v="69"/>
    <s v="NA"/>
    <x v="968"/>
    <n v="5546"/>
    <n v="0.35799999999999998"/>
    <s v="NA"/>
    <s v="NA"/>
    <s v="NA"/>
    <n v="1987"/>
    <n v="5546"/>
    <n v="0.35799999999999998"/>
    <n v="1560"/>
    <n v="2298"/>
    <n v="0.67900000000000005"/>
    <s v="NA"/>
    <s v="NA"/>
    <n v="3763"/>
    <n v="1513"/>
    <s v="NA"/>
    <s v="NA"/>
    <s v="NA"/>
    <n v="1860"/>
    <n v="5534"/>
  </r>
  <r>
    <x v="70"/>
    <s v="NBA"/>
    <x v="82"/>
    <s v="ROC"/>
    <b v="1"/>
    <n v="70"/>
    <s v="NA"/>
    <x v="969"/>
    <n v="5432"/>
    <n v="0.372"/>
    <s v="NA"/>
    <s v="NA"/>
    <s v="NA"/>
    <n v="2019"/>
    <n v="5432"/>
    <n v="0.372"/>
    <n v="2005"/>
    <n v="2747"/>
    <n v="0.73"/>
    <s v="NA"/>
    <s v="NA"/>
    <n v="3625"/>
    <n v="1520"/>
    <s v="NA"/>
    <s v="NA"/>
    <s v="NA"/>
    <n v="2210"/>
    <n v="6043"/>
  </r>
  <r>
    <x v="70"/>
    <s v="NBA"/>
    <x v="77"/>
    <s v="SYR"/>
    <b v="1"/>
    <n v="71"/>
    <s v="NA"/>
    <x v="970"/>
    <n v="5329"/>
    <n v="0.36399999999999999"/>
    <s v="NA"/>
    <s v="NA"/>
    <s v="NA"/>
    <n v="1942"/>
    <n v="5329"/>
    <n v="0.36399999999999999"/>
    <n v="2197"/>
    <n v="2950"/>
    <n v="0.745"/>
    <s v="NA"/>
    <s v="NA"/>
    <n v="3472"/>
    <n v="1459"/>
    <s v="NA"/>
    <s v="NA"/>
    <s v="NA"/>
    <n v="2132"/>
    <n v="6081"/>
  </r>
  <r>
    <x v="70"/>
    <s v="NBA"/>
    <x v="30"/>
    <s v="NA"/>
    <b v="0"/>
    <n v="70"/>
    <s v="NA"/>
    <x v="971"/>
    <n v="5413"/>
    <n v="0.37"/>
    <s v="NA"/>
    <s v="NA"/>
    <s v="NA"/>
    <n v="2001"/>
    <n v="5413"/>
    <n v="0.37"/>
    <n v="1804"/>
    <n v="2520"/>
    <n v="0.71599999999999997"/>
    <s v="NA"/>
    <s v="NA"/>
    <n v="3617"/>
    <n v="1474"/>
    <s v="NA"/>
    <s v="NA"/>
    <s v="NA"/>
    <n v="2023"/>
    <n v="5806"/>
  </r>
  <r>
    <x v="71"/>
    <s v="NBA"/>
    <x v="55"/>
    <s v="BLB"/>
    <b v="0"/>
    <n v="66"/>
    <s v="NA"/>
    <x v="972"/>
    <n v="5495"/>
    <n v="0.34200000000000003"/>
    <s v="NA"/>
    <s v="NA"/>
    <s v="NA"/>
    <n v="1882"/>
    <n v="5495"/>
    <n v="0.34200000000000003"/>
    <n v="1614"/>
    <n v="2211"/>
    <n v="0.73"/>
    <s v="NA"/>
    <s v="NA"/>
    <n v="3780"/>
    <n v="1417"/>
    <s v="NA"/>
    <s v="NA"/>
    <s v="NA"/>
    <n v="1719"/>
    <n v="5378"/>
  </r>
  <r>
    <x v="71"/>
    <s v="NBA"/>
    <x v="1"/>
    <s v="BOS"/>
    <b v="1"/>
    <n v="66"/>
    <s v="NA"/>
    <x v="973"/>
    <n v="5510"/>
    <n v="0.38700000000000001"/>
    <s v="NA"/>
    <s v="NA"/>
    <s v="NA"/>
    <n v="2131"/>
    <n v="5510"/>
    <n v="0.38700000000000001"/>
    <n v="1765"/>
    <n v="2406"/>
    <n v="0.73399999999999999"/>
    <s v="NA"/>
    <s v="NA"/>
    <n v="3750"/>
    <n v="1606"/>
    <s v="NA"/>
    <s v="NA"/>
    <s v="NA"/>
    <n v="1734"/>
    <n v="6027"/>
  </r>
  <r>
    <x v="71"/>
    <s v="NBA"/>
    <x v="81"/>
    <s v="FTW"/>
    <b v="1"/>
    <n v="66"/>
    <s v="NA"/>
    <x v="974"/>
    <n v="5013"/>
    <n v="0.35299999999999998"/>
    <s v="NA"/>
    <s v="NA"/>
    <s v="NA"/>
    <n v="1771"/>
    <n v="5013"/>
    <n v="0.35299999999999998"/>
    <n v="1609"/>
    <n v="2194"/>
    <n v="0.73299999999999998"/>
    <s v="NA"/>
    <s v="NA"/>
    <n v="3619"/>
    <n v="1403"/>
    <s v="NA"/>
    <s v="NA"/>
    <s v="NA"/>
    <n v="1751"/>
    <n v="5151"/>
  </r>
  <r>
    <x v="71"/>
    <s v="NBA"/>
    <x v="84"/>
    <s v="INO"/>
    <b v="1"/>
    <n v="66"/>
    <s v="NA"/>
    <x v="975"/>
    <n v="5513"/>
    <n v="0.36699999999999999"/>
    <s v="NA"/>
    <s v="NA"/>
    <s v="NA"/>
    <n v="2026"/>
    <n v="5513"/>
    <n v="0.36699999999999999"/>
    <n v="1422"/>
    <n v="1965"/>
    <n v="0.72399999999999998"/>
    <s v="NA"/>
    <s v="NA"/>
    <n v="3288"/>
    <n v="1290"/>
    <s v="NA"/>
    <s v="NA"/>
    <s v="NA"/>
    <n v="1586"/>
    <n v="5474"/>
  </r>
  <r>
    <x v="71"/>
    <s v="NBA"/>
    <x v="83"/>
    <s v="MLH"/>
    <b v="0"/>
    <n v="66"/>
    <s v="NA"/>
    <x v="976"/>
    <n v="5055"/>
    <n v="0.33100000000000002"/>
    <s v="NA"/>
    <s v="NA"/>
    <s v="NA"/>
    <n v="1674"/>
    <n v="5055"/>
    <n v="0.33100000000000002"/>
    <n v="1485"/>
    <n v="2177"/>
    <n v="0.68200000000000005"/>
    <s v="NA"/>
    <s v="NA"/>
    <n v="3540"/>
    <n v="1229"/>
    <s v="NA"/>
    <s v="NA"/>
    <s v="NA"/>
    <n v="1848"/>
    <n v="4833"/>
  </r>
  <r>
    <x v="71"/>
    <s v="NBA"/>
    <x v="80"/>
    <s v="MNL"/>
    <b v="1"/>
    <n v="66"/>
    <s v="NA"/>
    <x v="977"/>
    <n v="5733"/>
    <n v="0.36699999999999999"/>
    <s v="NA"/>
    <s v="NA"/>
    <s v="NA"/>
    <n v="2106"/>
    <n v="5733"/>
    <n v="0.36699999999999999"/>
    <n v="1436"/>
    <n v="1921"/>
    <n v="0.748"/>
    <s v="NA"/>
    <s v="NA"/>
    <n v="3543"/>
    <n v="1389"/>
    <s v="NA"/>
    <s v="NA"/>
    <s v="NA"/>
    <n v="1763"/>
    <n v="5648"/>
  </r>
  <r>
    <x v="71"/>
    <s v="NBA"/>
    <x v="19"/>
    <s v="NYK"/>
    <b v="1"/>
    <n v="66"/>
    <s v="NA"/>
    <x v="978"/>
    <n v="5282"/>
    <n v="0.38300000000000001"/>
    <s v="NA"/>
    <s v="NA"/>
    <s v="NA"/>
    <n v="2022"/>
    <n v="5282"/>
    <n v="0.38300000000000001"/>
    <n v="1565"/>
    <n v="2185"/>
    <n v="0.71599999999999997"/>
    <s v="NA"/>
    <s v="NA"/>
    <n v="3834"/>
    <n v="1567"/>
    <s v="NA"/>
    <s v="NA"/>
    <s v="NA"/>
    <n v="1770"/>
    <n v="5609"/>
  </r>
  <r>
    <x v="71"/>
    <s v="NBA"/>
    <x v="79"/>
    <s v="PHW"/>
    <b v="1"/>
    <n v="66"/>
    <s v="NA"/>
    <x v="979"/>
    <n v="5367"/>
    <n v="0.38"/>
    <s v="NA"/>
    <s v="NA"/>
    <s v="NA"/>
    <n v="2039"/>
    <n v="5367"/>
    <n v="0.38"/>
    <n v="1634"/>
    <n v="2143"/>
    <n v="0.76200000000000001"/>
    <s v="NA"/>
    <s v="NA"/>
    <n v="3647"/>
    <n v="1593"/>
    <s v="NA"/>
    <s v="NA"/>
    <s v="NA"/>
    <n v="1806"/>
    <n v="5712"/>
  </r>
  <r>
    <x v="71"/>
    <s v="NBA"/>
    <x v="82"/>
    <s v="ROC"/>
    <b v="1"/>
    <n v="66"/>
    <s v="NA"/>
    <x v="980"/>
    <n v="5172"/>
    <n v="0.38900000000000001"/>
    <s v="NA"/>
    <s v="NA"/>
    <s v="NA"/>
    <n v="2014"/>
    <n v="5172"/>
    <n v="0.38900000000000001"/>
    <n v="1661"/>
    <n v="2150"/>
    <n v="0.77300000000000002"/>
    <s v="NA"/>
    <s v="NA"/>
    <n v="3373"/>
    <n v="1590"/>
    <s v="NA"/>
    <s v="NA"/>
    <s v="NA"/>
    <n v="1804"/>
    <n v="5689"/>
  </r>
  <r>
    <x v="71"/>
    <s v="NBA"/>
    <x v="77"/>
    <s v="SYR"/>
    <b v="1"/>
    <n v="66"/>
    <s v="NA"/>
    <x v="981"/>
    <n v="5207"/>
    <n v="0.36399999999999999"/>
    <s v="NA"/>
    <s v="NA"/>
    <s v="NA"/>
    <n v="1894"/>
    <n v="5207"/>
    <n v="0.36399999999999999"/>
    <n v="1933"/>
    <n v="2589"/>
    <n v="0.747"/>
    <s v="NA"/>
    <s v="NA"/>
    <n v="3603"/>
    <n v="1373"/>
    <s v="NA"/>
    <s v="NA"/>
    <s v="NA"/>
    <n v="1970"/>
    <n v="5721"/>
  </r>
  <r>
    <x v="71"/>
    <s v="NBA"/>
    <x v="30"/>
    <s v="NA"/>
    <b v="0"/>
    <n v="66"/>
    <s v="NA"/>
    <x v="982"/>
    <n v="5335"/>
    <n v="0.36699999999999999"/>
    <s v="NA"/>
    <s v="NA"/>
    <s v="NA"/>
    <n v="1956"/>
    <n v="5335"/>
    <n v="0.36699999999999999"/>
    <n v="1612"/>
    <n v="2194"/>
    <n v="0.73499999999999999"/>
    <s v="NA"/>
    <s v="NA"/>
    <n v="3598"/>
    <n v="1446"/>
    <s v="NA"/>
    <s v="NA"/>
    <s v="NA"/>
    <n v="1775"/>
    <n v="5524"/>
  </r>
  <r>
    <x v="72"/>
    <s v="NBA"/>
    <x v="55"/>
    <s v="BLB"/>
    <b v="0"/>
    <n v="66"/>
    <s v="NA"/>
    <x v="983"/>
    <n v="5542"/>
    <n v="0.35299999999999998"/>
    <s v="NA"/>
    <s v="NA"/>
    <s v="NA"/>
    <n v="1955"/>
    <n v="5542"/>
    <n v="0.35299999999999998"/>
    <n v="1504"/>
    <n v="2020"/>
    <n v="0.745"/>
    <s v="NA"/>
    <s v="NA"/>
    <n v="3044"/>
    <n v="1345"/>
    <s v="NA"/>
    <s v="NA"/>
    <s v="NA"/>
    <n v="1736"/>
    <n v="5414"/>
  </r>
  <r>
    <x v="72"/>
    <s v="NBA"/>
    <x v="1"/>
    <s v="BOS"/>
    <b v="1"/>
    <n v="69"/>
    <s v="NA"/>
    <x v="984"/>
    <n v="5607"/>
    <n v="0.36799999999999999"/>
    <s v="NA"/>
    <s v="NA"/>
    <s v="NA"/>
    <n v="2065"/>
    <n v="5607"/>
    <n v="0.36799999999999999"/>
    <n v="1751"/>
    <n v="2415"/>
    <n v="0.72499999999999998"/>
    <s v="NA"/>
    <s v="NA"/>
    <n v="3499"/>
    <n v="1579"/>
    <s v="NA"/>
    <s v="NA"/>
    <s v="NA"/>
    <n v="1881"/>
    <n v="5881"/>
  </r>
  <r>
    <x v="72"/>
    <s v="NBA"/>
    <x v="81"/>
    <s v="FTW"/>
    <b v="1"/>
    <n v="68"/>
    <s v="NA"/>
    <x v="985"/>
    <n v="5927"/>
    <n v="0.33800000000000002"/>
    <s v="NA"/>
    <s v="NA"/>
    <s v="NA"/>
    <n v="2002"/>
    <n v="5927"/>
    <n v="0.33800000000000002"/>
    <n v="1718"/>
    <n v="2387"/>
    <n v="0.72"/>
    <s v="NA"/>
    <s v="NA"/>
    <n v="3725"/>
    <n v="1142"/>
    <s v="NA"/>
    <s v="NA"/>
    <s v="NA"/>
    <n v="1961"/>
    <n v="5722"/>
  </r>
  <r>
    <x v="72"/>
    <s v="NBA"/>
    <x v="84"/>
    <s v="INO"/>
    <b v="1"/>
    <n v="68"/>
    <s v="NA"/>
    <x v="986"/>
    <n v="5779"/>
    <n v="0.36299999999999999"/>
    <s v="NA"/>
    <s v="NA"/>
    <s v="NA"/>
    <n v="2096"/>
    <n v="5779"/>
    <n v="0.36299999999999999"/>
    <n v="1363"/>
    <n v="1902"/>
    <n v="0.71699999999999997"/>
    <s v="NA"/>
    <s v="NA"/>
    <n v="2779"/>
    <n v="1455"/>
    <s v="NA"/>
    <s v="NA"/>
    <s v="NA"/>
    <n v="1569"/>
    <n v="5555"/>
  </r>
  <r>
    <x v="72"/>
    <s v="NBA"/>
    <x v="80"/>
    <s v="MNL"/>
    <b v="1"/>
    <n v="68"/>
    <s v="NA"/>
    <x v="987"/>
    <n v="5590"/>
    <n v="0.373"/>
    <s v="NA"/>
    <s v="NA"/>
    <s v="NA"/>
    <n v="2084"/>
    <n v="5590"/>
    <n v="0.373"/>
    <n v="1464"/>
    <n v="1989"/>
    <n v="0.73599999999999999"/>
    <s v="NA"/>
    <s v="NA"/>
    <n v="3409"/>
    <n v="1408"/>
    <s v="NA"/>
    <s v="NA"/>
    <s v="NA"/>
    <n v="1801"/>
    <n v="5632"/>
  </r>
  <r>
    <x v="72"/>
    <s v="NBA"/>
    <x v="19"/>
    <s v="NYK"/>
    <b v="1"/>
    <n v="66"/>
    <s v="NA"/>
    <x v="988"/>
    <n v="5380"/>
    <n v="0.379"/>
    <s v="NA"/>
    <s v="NA"/>
    <s v="NA"/>
    <n v="2037"/>
    <n v="5380"/>
    <n v="0.379"/>
    <n v="1592"/>
    <n v="2231"/>
    <n v="0.71399999999999997"/>
    <s v="NA"/>
    <s v="NA"/>
    <n v="3421"/>
    <n v="1551"/>
    <s v="NA"/>
    <s v="NA"/>
    <s v="NA"/>
    <n v="1810"/>
    <n v="5666"/>
  </r>
  <r>
    <x v="72"/>
    <s v="NBA"/>
    <x v="79"/>
    <s v="PHW"/>
    <b v="1"/>
    <n v="66"/>
    <s v="NA"/>
    <x v="989"/>
    <n v="5665"/>
    <n v="0.35"/>
    <s v="NA"/>
    <s v="NA"/>
    <s v="NA"/>
    <n v="1985"/>
    <n v="5665"/>
    <n v="0.35"/>
    <n v="1664"/>
    <n v="2181"/>
    <n v="0.76300000000000001"/>
    <s v="NA"/>
    <s v="NA"/>
    <n v="3586"/>
    <n v="1432"/>
    <s v="NA"/>
    <s v="NA"/>
    <s v="NA"/>
    <n v="1710"/>
    <n v="5634"/>
  </r>
  <r>
    <x v="72"/>
    <s v="NBA"/>
    <x v="82"/>
    <s v="ROC"/>
    <b v="1"/>
    <n v="68"/>
    <s v="NA"/>
    <x v="990"/>
    <n v="5377"/>
    <n v="0.378"/>
    <s v="NA"/>
    <s v="NA"/>
    <s v="NA"/>
    <n v="2032"/>
    <n v="5377"/>
    <n v="0.378"/>
    <n v="1692"/>
    <n v="2248"/>
    <n v="0.753"/>
    <s v="NA"/>
    <s v="NA"/>
    <n v="3015"/>
    <n v="1368"/>
    <s v="NA"/>
    <s v="NA"/>
    <s v="NA"/>
    <n v="1534"/>
    <n v="5756"/>
  </r>
  <r>
    <x v="72"/>
    <s v="NBA"/>
    <x v="77"/>
    <s v="SYR"/>
    <b v="1"/>
    <n v="66"/>
    <s v="NA"/>
    <x v="991"/>
    <n v="5365"/>
    <n v="0.35099999999999998"/>
    <s v="NA"/>
    <s v="NA"/>
    <s v="NA"/>
    <n v="1884"/>
    <n v="5365"/>
    <n v="0.35099999999999998"/>
    <n v="1912"/>
    <n v="2634"/>
    <n v="0.72599999999999998"/>
    <s v="NA"/>
    <s v="NA"/>
    <n v="3259"/>
    <n v="1493"/>
    <s v="NA"/>
    <s v="NA"/>
    <s v="NA"/>
    <n v="1995"/>
    <n v="5680"/>
  </r>
  <r>
    <x v="72"/>
    <s v="NBA"/>
    <x v="85"/>
    <s v="TRI"/>
    <b v="0"/>
    <n v="68"/>
    <s v="NA"/>
    <x v="992"/>
    <n v="6041"/>
    <n v="0.32900000000000001"/>
    <s v="NA"/>
    <s v="NA"/>
    <s v="NA"/>
    <n v="1988"/>
    <n v="6041"/>
    <n v="0.32900000000000001"/>
    <n v="1754"/>
    <n v="2425"/>
    <n v="0.72299999999999998"/>
    <s v="NA"/>
    <s v="NA"/>
    <n v="3715"/>
    <n v="1476"/>
    <s v="NA"/>
    <s v="NA"/>
    <s v="NA"/>
    <n v="2092"/>
    <n v="5730"/>
  </r>
  <r>
    <x v="72"/>
    <s v="NBA"/>
    <x v="68"/>
    <s v="WSC"/>
    <b v="0"/>
    <n v="35"/>
    <s v="NA"/>
    <x v="993"/>
    <n v="2893"/>
    <n v="0.33400000000000002"/>
    <s v="NA"/>
    <s v="NA"/>
    <s v="NA"/>
    <n v="965"/>
    <n v="2893"/>
    <n v="0.33400000000000002"/>
    <n v="914"/>
    <n v="1194"/>
    <n v="0.76500000000000001"/>
    <s v="NA"/>
    <s v="NA"/>
    <n v="1567"/>
    <n v="584"/>
    <s v="NA"/>
    <s v="NA"/>
    <s v="NA"/>
    <n v="1050"/>
    <n v="2844"/>
  </r>
  <r>
    <x v="72"/>
    <s v="NBA"/>
    <x v="30"/>
    <s v="NA"/>
    <b v="0"/>
    <n v="64"/>
    <s v="NA"/>
    <x v="504"/>
    <n v="5379"/>
    <n v="0.35699999999999998"/>
    <s v="NA"/>
    <s v="NA"/>
    <s v="NA"/>
    <n v="1918"/>
    <n v="5379"/>
    <n v="0.35699999999999998"/>
    <n v="1575"/>
    <n v="2148"/>
    <n v="0.73299999999999998"/>
    <s v="NA"/>
    <s v="NA"/>
    <n v="3184"/>
    <n v="1348"/>
    <s v="NA"/>
    <s v="NA"/>
    <s v="NA"/>
    <n v="1740"/>
    <n v="5410"/>
  </r>
  <r>
    <x v="73"/>
    <s v="NBA"/>
    <x v="86"/>
    <s v="AND"/>
    <b v="1"/>
    <n v="64"/>
    <s v="NA"/>
    <x v="994"/>
    <n v="6254"/>
    <n v="0.311"/>
    <s v="NA"/>
    <s v="NA"/>
    <s v="NA"/>
    <n v="1943"/>
    <n v="6254"/>
    <n v="0.311"/>
    <n v="1703"/>
    <n v="2343"/>
    <n v="0.72699999999999998"/>
    <s v="NA"/>
    <s v="NA"/>
    <s v="NA"/>
    <n v="1240"/>
    <s v="NA"/>
    <s v="NA"/>
    <s v="NA"/>
    <n v="1806"/>
    <n v="5589"/>
  </r>
  <r>
    <x v="73"/>
    <s v="NBA"/>
    <x v="55"/>
    <s v="BLB"/>
    <b v="0"/>
    <n v="68"/>
    <s v="NA"/>
    <x v="995"/>
    <n v="5516"/>
    <n v="0.31"/>
    <s v="NA"/>
    <s v="NA"/>
    <s v="NA"/>
    <n v="1712"/>
    <n v="5516"/>
    <n v="0.31"/>
    <n v="1549"/>
    <n v="2123"/>
    <n v="0.73"/>
    <s v="NA"/>
    <s v="NA"/>
    <s v="NA"/>
    <n v="1189"/>
    <s v="NA"/>
    <s v="NA"/>
    <s v="NA"/>
    <n v="1792"/>
    <n v="4973"/>
  </r>
  <r>
    <x v="73"/>
    <s v="NBA"/>
    <x v="1"/>
    <s v="BOS"/>
    <b v="0"/>
    <n v="68"/>
    <s v="NA"/>
    <x v="996"/>
    <n v="5756"/>
    <n v="0.33800000000000002"/>
    <s v="NA"/>
    <s v="NA"/>
    <s v="NA"/>
    <n v="1945"/>
    <n v="5756"/>
    <n v="0.33800000000000002"/>
    <n v="1530"/>
    <n v="2163"/>
    <n v="0.70699999999999996"/>
    <s v="NA"/>
    <s v="NA"/>
    <s v="NA"/>
    <n v="1473"/>
    <s v="NA"/>
    <s v="NA"/>
    <s v="NA"/>
    <n v="1644"/>
    <n v="5420"/>
  </r>
  <r>
    <x v="73"/>
    <s v="NBA"/>
    <x v="87"/>
    <s v="CHS"/>
    <b v="1"/>
    <n v="68"/>
    <s v="NA"/>
    <x v="997"/>
    <n v="5892"/>
    <n v="0.34"/>
    <s v="NA"/>
    <s v="NA"/>
    <s v="NA"/>
    <n v="2003"/>
    <n v="5892"/>
    <n v="0.34"/>
    <n v="1346"/>
    <n v="1934"/>
    <n v="0.69599999999999995"/>
    <s v="NA"/>
    <s v="NA"/>
    <s v="NA"/>
    <n v="1366"/>
    <s v="NA"/>
    <s v="NA"/>
    <s v="NA"/>
    <n v="1977"/>
    <n v="5352"/>
  </r>
  <r>
    <x v="73"/>
    <s v="NBA"/>
    <x v="7"/>
    <s v="DNN"/>
    <b v="0"/>
    <n v="62"/>
    <s v="NA"/>
    <x v="492"/>
    <n v="5182"/>
    <n v="0.33400000000000002"/>
    <s v="NA"/>
    <s v="NA"/>
    <s v="NA"/>
    <n v="1731"/>
    <n v="5182"/>
    <n v="0.33400000000000002"/>
    <n v="1355"/>
    <n v="1999"/>
    <n v="0.67800000000000005"/>
    <s v="NA"/>
    <s v="NA"/>
    <s v="NA"/>
    <n v="1044"/>
    <s v="NA"/>
    <s v="NA"/>
    <s v="NA"/>
    <n v="1692"/>
    <n v="4817"/>
  </r>
  <r>
    <x v="73"/>
    <s v="NBA"/>
    <x v="81"/>
    <s v="FTW"/>
    <b v="1"/>
    <n v="68"/>
    <s v="NA"/>
    <x v="998"/>
    <n v="5901"/>
    <n v="0.318"/>
    <s v="NA"/>
    <s v="NA"/>
    <s v="NA"/>
    <n v="1878"/>
    <n v="5901"/>
    <n v="0.318"/>
    <n v="1634"/>
    <n v="2331"/>
    <n v="0.70099999999999996"/>
    <s v="NA"/>
    <s v="NA"/>
    <s v="NA"/>
    <n v="1364"/>
    <s v="NA"/>
    <s v="NA"/>
    <s v="NA"/>
    <n v="2065"/>
    <n v="5390"/>
  </r>
  <r>
    <x v="73"/>
    <s v="NBA"/>
    <x v="84"/>
    <s v="INO"/>
    <b v="1"/>
    <n v="64"/>
    <s v="NA"/>
    <x v="999"/>
    <n v="5283"/>
    <n v="0.375"/>
    <s v="NA"/>
    <s v="NA"/>
    <s v="NA"/>
    <n v="1982"/>
    <n v="5283"/>
    <n v="0.375"/>
    <n v="1529"/>
    <n v="2145"/>
    <n v="0.71299999999999997"/>
    <s v="NA"/>
    <s v="NA"/>
    <s v="NA"/>
    <n v="1342"/>
    <s v="NA"/>
    <s v="NA"/>
    <s v="NA"/>
    <n v="1676"/>
    <n v="5493"/>
  </r>
  <r>
    <x v="73"/>
    <s v="NBA"/>
    <x v="80"/>
    <s v="MNL"/>
    <b v="1"/>
    <n v="68"/>
    <s v="NA"/>
    <x v="1000"/>
    <n v="5832"/>
    <n v="0.36699999999999999"/>
    <s v="NA"/>
    <s v="NA"/>
    <s v="NA"/>
    <n v="2139"/>
    <n v="5832"/>
    <n v="0.36699999999999999"/>
    <n v="1439"/>
    <n v="1943"/>
    <n v="0.74099999999999999"/>
    <s v="NA"/>
    <s v="NA"/>
    <s v="NA"/>
    <n v="1406"/>
    <s v="NA"/>
    <s v="NA"/>
    <s v="NA"/>
    <n v="1672"/>
    <n v="5717"/>
  </r>
  <r>
    <x v="73"/>
    <s v="NBA"/>
    <x v="19"/>
    <s v="NYK"/>
    <b v="1"/>
    <n v="68"/>
    <s v="NA"/>
    <x v="1001"/>
    <n v="5351"/>
    <n v="0.35299999999999998"/>
    <s v="NA"/>
    <s v="NA"/>
    <s v="NA"/>
    <n v="1889"/>
    <n v="5351"/>
    <n v="0.35299999999999998"/>
    <n v="1710"/>
    <n v="2404"/>
    <n v="0.71099999999999997"/>
    <s v="NA"/>
    <s v="NA"/>
    <s v="NA"/>
    <n v="1308"/>
    <s v="NA"/>
    <s v="NA"/>
    <s v="NA"/>
    <n v="1718"/>
    <n v="5488"/>
  </r>
  <r>
    <x v="73"/>
    <s v="NBA"/>
    <x v="79"/>
    <s v="PHW"/>
    <b v="1"/>
    <n v="68"/>
    <s v="NA"/>
    <x v="1002"/>
    <n v="5711"/>
    <n v="0.312"/>
    <s v="NA"/>
    <s v="NA"/>
    <s v="NA"/>
    <n v="1779"/>
    <n v="5711"/>
    <n v="0.312"/>
    <n v="1425"/>
    <n v="2037"/>
    <n v="0.7"/>
    <s v="NA"/>
    <s v="NA"/>
    <s v="NA"/>
    <n v="1142"/>
    <s v="NA"/>
    <s v="NA"/>
    <s v="NA"/>
    <n v="1768"/>
    <n v="4983"/>
  </r>
  <r>
    <x v="73"/>
    <s v="NBA"/>
    <x v="82"/>
    <s v="ROC"/>
    <b v="1"/>
    <n v="68"/>
    <s v="NA"/>
    <x v="982"/>
    <n v="5247"/>
    <n v="0.373"/>
    <s v="NA"/>
    <s v="NA"/>
    <s v="NA"/>
    <n v="1956"/>
    <n v="5247"/>
    <n v="0.373"/>
    <n v="1690"/>
    <n v="2319"/>
    <n v="0.72899999999999998"/>
    <s v="NA"/>
    <s v="NA"/>
    <s v="NA"/>
    <n v="1383"/>
    <s v="NA"/>
    <s v="NA"/>
    <s v="NA"/>
    <n v="1585"/>
    <n v="5602"/>
  </r>
  <r>
    <x v="73"/>
    <s v="NBA"/>
    <x v="88"/>
    <s v="SHE"/>
    <b v="1"/>
    <n v="62"/>
    <s v="NA"/>
    <x v="1003"/>
    <n v="5022"/>
    <n v="0.34399999999999997"/>
    <s v="NA"/>
    <s v="NA"/>
    <s v="NA"/>
    <n v="1727"/>
    <n v="5022"/>
    <n v="0.34399999999999997"/>
    <n v="1654"/>
    <n v="2338"/>
    <n v="0.70699999999999996"/>
    <s v="NA"/>
    <s v="NA"/>
    <s v="NA"/>
    <n v="1279"/>
    <s v="NA"/>
    <s v="NA"/>
    <s v="NA"/>
    <n v="1766"/>
    <n v="5108"/>
  </r>
  <r>
    <x v="73"/>
    <s v="NBA"/>
    <x v="89"/>
    <s v="STB"/>
    <b v="0"/>
    <n v="68"/>
    <s v="NA"/>
    <x v="1004"/>
    <n v="5086"/>
    <n v="0.34200000000000003"/>
    <s v="NA"/>
    <s v="NA"/>
    <s v="NA"/>
    <n v="1741"/>
    <n v="5086"/>
    <n v="0.34200000000000003"/>
    <n v="1528"/>
    <n v="2149"/>
    <n v="0.71099999999999997"/>
    <s v="NA"/>
    <s v="NA"/>
    <s v="NA"/>
    <n v="1285"/>
    <s v="NA"/>
    <s v="NA"/>
    <s v="NA"/>
    <n v="1596"/>
    <n v="5010"/>
  </r>
  <r>
    <x v="73"/>
    <s v="NBA"/>
    <x v="77"/>
    <s v="SYR"/>
    <b v="1"/>
    <n v="64"/>
    <s v="NA"/>
    <x v="1005"/>
    <n v="5276"/>
    <n v="0.35399999999999998"/>
    <s v="NA"/>
    <s v="NA"/>
    <s v="NA"/>
    <n v="1869"/>
    <n v="5276"/>
    <n v="0.35399999999999998"/>
    <n v="1691"/>
    <n v="2396"/>
    <n v="0.70599999999999996"/>
    <s v="NA"/>
    <s v="NA"/>
    <s v="NA"/>
    <n v="1473"/>
    <s v="NA"/>
    <s v="NA"/>
    <s v="NA"/>
    <n v="1833"/>
    <n v="5429"/>
  </r>
  <r>
    <x v="73"/>
    <s v="NBA"/>
    <x v="85"/>
    <s v="TRI"/>
    <b v="1"/>
    <n v="64"/>
    <s v="NA"/>
    <x v="1006"/>
    <n v="5515"/>
    <n v="0.33"/>
    <s v="NA"/>
    <s v="NA"/>
    <s v="NA"/>
    <n v="1818"/>
    <n v="5515"/>
    <n v="0.33"/>
    <n v="1677"/>
    <n v="2308"/>
    <n v="0.72699999999999998"/>
    <s v="NA"/>
    <s v="NA"/>
    <s v="NA"/>
    <n v="1330"/>
    <s v="NA"/>
    <s v="NA"/>
    <s v="NA"/>
    <n v="2057"/>
    <n v="5313"/>
  </r>
  <r>
    <x v="73"/>
    <s v="NBA"/>
    <x v="90"/>
    <s v="WAT"/>
    <b v="0"/>
    <n v="62"/>
    <s v="NA"/>
    <x v="1007"/>
    <n v="4904"/>
    <n v="0.35599999999999998"/>
    <s v="NA"/>
    <s v="NA"/>
    <s v="NA"/>
    <n v="1746"/>
    <n v="4904"/>
    <n v="0.35599999999999998"/>
    <n v="1429"/>
    <n v="2002"/>
    <n v="0.71399999999999997"/>
    <s v="NA"/>
    <s v="NA"/>
    <s v="NA"/>
    <n v="1324"/>
    <s v="NA"/>
    <s v="NA"/>
    <s v="NA"/>
    <n v="1780"/>
    <n v="4921"/>
  </r>
  <r>
    <x v="73"/>
    <s v="NBA"/>
    <x v="68"/>
    <s v="WSC"/>
    <b v="1"/>
    <n v="68"/>
    <s v="NA"/>
    <x v="1008"/>
    <n v="5493"/>
    <n v="0.33"/>
    <s v="NA"/>
    <s v="NA"/>
    <s v="NA"/>
    <n v="1813"/>
    <n v="5493"/>
    <n v="0.33"/>
    <n v="1575"/>
    <n v="2111"/>
    <n v="0.746"/>
    <s v="NA"/>
    <s v="NA"/>
    <s v="NA"/>
    <n v="1057"/>
    <s v="NA"/>
    <s v="NA"/>
    <s v="NA"/>
    <n v="1837"/>
    <n v="5201"/>
  </r>
  <r>
    <x v="73"/>
    <s v="NBA"/>
    <x v="30"/>
    <s v="NA"/>
    <b v="0"/>
    <n v="66"/>
    <s v="NA"/>
    <x v="1009"/>
    <n v="5484"/>
    <n v="0.34"/>
    <s v="NA"/>
    <s v="NA"/>
    <s v="NA"/>
    <n v="1863"/>
    <n v="5484"/>
    <n v="0.34"/>
    <n v="1557"/>
    <n v="2179"/>
    <n v="0.71399999999999997"/>
    <s v="NA"/>
    <s v="NA"/>
    <s v="NA"/>
    <n v="1294"/>
    <s v="NA"/>
    <s v="NA"/>
    <s v="NA"/>
    <n v="1780"/>
    <n v="5283"/>
  </r>
  <r>
    <x v="74"/>
    <s v="BAA"/>
    <x v="55"/>
    <s v="BLB"/>
    <b v="1"/>
    <n v="60"/>
    <s v="NA"/>
    <x v="1010"/>
    <n v="5162"/>
    <n v="0.33600000000000002"/>
    <s v="NA"/>
    <s v="NA"/>
    <s v="NA"/>
    <n v="1736"/>
    <n v="5162"/>
    <n v="0.33600000000000002"/>
    <n v="1545"/>
    <n v="2053"/>
    <n v="0.753"/>
    <s v="NA"/>
    <s v="NA"/>
    <s v="NA"/>
    <n v="1000"/>
    <s v="NA"/>
    <s v="NA"/>
    <s v="NA"/>
    <n v="1730"/>
    <n v="5017"/>
  </r>
  <r>
    <x v="74"/>
    <s v="BAA"/>
    <x v="1"/>
    <s v="BOS"/>
    <b v="0"/>
    <n v="60"/>
    <s v="NA"/>
    <x v="1011"/>
    <n v="5483"/>
    <n v="0.311"/>
    <s v="NA"/>
    <s v="NA"/>
    <s v="NA"/>
    <n v="1706"/>
    <n v="5483"/>
    <n v="0.311"/>
    <n v="1181"/>
    <n v="1856"/>
    <n v="0.63600000000000001"/>
    <s v="NA"/>
    <s v="NA"/>
    <s v="NA"/>
    <n v="1135"/>
    <s v="NA"/>
    <s v="NA"/>
    <s v="NA"/>
    <n v="1382"/>
    <n v="4593"/>
  </r>
  <r>
    <x v="74"/>
    <s v="BAA"/>
    <x v="87"/>
    <s v="CHS"/>
    <b v="1"/>
    <n v="60"/>
    <s v="NA"/>
    <x v="1012"/>
    <n v="5750"/>
    <n v="0.33100000000000002"/>
    <s v="NA"/>
    <s v="NA"/>
    <s v="NA"/>
    <n v="1905"/>
    <n v="5750"/>
    <n v="0.33100000000000002"/>
    <n v="1228"/>
    <n v="1775"/>
    <n v="0.69199999999999995"/>
    <s v="NA"/>
    <s v="NA"/>
    <s v="NA"/>
    <n v="1220"/>
    <s v="NA"/>
    <s v="NA"/>
    <s v="NA"/>
    <n v="1731"/>
    <n v="5038"/>
  </r>
  <r>
    <x v="74"/>
    <s v="BAA"/>
    <x v="81"/>
    <s v="FTW"/>
    <b v="0"/>
    <n v="60"/>
    <s v="NA"/>
    <x v="1013"/>
    <n v="5370"/>
    <n v="0.28599999999999998"/>
    <s v="NA"/>
    <s v="NA"/>
    <s v="NA"/>
    <n v="1536"/>
    <n v="5370"/>
    <n v="0.28599999999999998"/>
    <n v="1385"/>
    <n v="1979"/>
    <n v="0.7"/>
    <s v="NA"/>
    <s v="NA"/>
    <s v="NA"/>
    <n v="1082"/>
    <s v="NA"/>
    <s v="NA"/>
    <s v="NA"/>
    <n v="1722"/>
    <n v="4457"/>
  </r>
  <r>
    <x v="74"/>
    <s v="BAA"/>
    <x v="91"/>
    <s v="INJ"/>
    <b v="0"/>
    <n v="60"/>
    <s v="NA"/>
    <x v="1014"/>
    <n v="5367"/>
    <n v="0.30199999999999999"/>
    <s v="NA"/>
    <s v="NA"/>
    <s v="NA"/>
    <n v="1621"/>
    <n v="5367"/>
    <n v="0.30199999999999999"/>
    <n v="1240"/>
    <n v="1798"/>
    <n v="0.69"/>
    <s v="NA"/>
    <s v="NA"/>
    <s v="NA"/>
    <n v="1225"/>
    <s v="NA"/>
    <s v="NA"/>
    <s v="NA"/>
    <n v="1393"/>
    <n v="4482"/>
  </r>
  <r>
    <x v="74"/>
    <s v="BAA"/>
    <x v="80"/>
    <s v="MNL"/>
    <b v="1"/>
    <n v="60"/>
    <s v="NA"/>
    <x v="1015"/>
    <n v="5146"/>
    <n v="0.36599999999999999"/>
    <s v="NA"/>
    <s v="NA"/>
    <s v="NA"/>
    <n v="1885"/>
    <n v="5146"/>
    <n v="0.36599999999999999"/>
    <n v="1272"/>
    <n v="1759"/>
    <n v="0.72299999999999998"/>
    <s v="NA"/>
    <s v="NA"/>
    <s v="NA"/>
    <n v="1134"/>
    <s v="NA"/>
    <s v="NA"/>
    <s v="NA"/>
    <n v="1386"/>
    <n v="5042"/>
  </r>
  <r>
    <x v="74"/>
    <s v="BAA"/>
    <x v="19"/>
    <s v="NYK"/>
    <b v="1"/>
    <n v="60"/>
    <s v="NA"/>
    <x v="1016"/>
    <n v="5237"/>
    <n v="0.32200000000000001"/>
    <s v="NA"/>
    <s v="NA"/>
    <s v="NA"/>
    <n v="1688"/>
    <n v="5237"/>
    <n v="0.32200000000000001"/>
    <n v="1376"/>
    <n v="1959"/>
    <n v="0.70199999999999996"/>
    <s v="NA"/>
    <s v="NA"/>
    <s v="NA"/>
    <n v="1017"/>
    <s v="NA"/>
    <s v="NA"/>
    <s v="NA"/>
    <n v="1559"/>
    <n v="4752"/>
  </r>
  <r>
    <x v="74"/>
    <s v="BAA"/>
    <x v="79"/>
    <s v="PHW"/>
    <b v="1"/>
    <n v="60"/>
    <s v="NA"/>
    <x v="1017"/>
    <n v="5695"/>
    <n v="0.32200000000000001"/>
    <s v="NA"/>
    <s v="NA"/>
    <s v="NA"/>
    <n v="1831"/>
    <n v="5695"/>
    <n v="0.32200000000000001"/>
    <n v="1360"/>
    <n v="1897"/>
    <n v="0.71699999999999997"/>
    <s v="NA"/>
    <s v="NA"/>
    <s v="NA"/>
    <n v="1043"/>
    <s v="NA"/>
    <s v="NA"/>
    <s v="NA"/>
    <n v="1459"/>
    <n v="5022"/>
  </r>
  <r>
    <x v="74"/>
    <s v="BAA"/>
    <x v="92"/>
    <s v="PRO"/>
    <b v="0"/>
    <n v="60"/>
    <s v="NA"/>
    <x v="1018"/>
    <n v="5427"/>
    <n v="0.32200000000000001"/>
    <s v="NA"/>
    <s v="NA"/>
    <s v="NA"/>
    <n v="1750"/>
    <n v="5427"/>
    <n v="0.32200000000000001"/>
    <n v="1207"/>
    <n v="1742"/>
    <n v="0.69299999999999995"/>
    <s v="NA"/>
    <s v="NA"/>
    <s v="NA"/>
    <n v="1026"/>
    <s v="NA"/>
    <s v="NA"/>
    <s v="NA"/>
    <n v="1349"/>
    <n v="4707"/>
  </r>
  <r>
    <x v="74"/>
    <s v="BAA"/>
    <x v="82"/>
    <s v="ROC"/>
    <b v="1"/>
    <n v="60"/>
    <s v="NA"/>
    <x v="1019"/>
    <n v="4869"/>
    <n v="0.372"/>
    <s v="NA"/>
    <s v="NA"/>
    <s v="NA"/>
    <n v="1811"/>
    <n v="4869"/>
    <n v="0.372"/>
    <n v="1420"/>
    <n v="2060"/>
    <n v="0.68899999999999995"/>
    <s v="NA"/>
    <s v="NA"/>
    <s v="NA"/>
    <n v="1259"/>
    <s v="NA"/>
    <s v="NA"/>
    <s v="NA"/>
    <n v="1539"/>
    <n v="5042"/>
  </r>
  <r>
    <x v="74"/>
    <s v="BAA"/>
    <x v="89"/>
    <s v="STB"/>
    <b v="1"/>
    <n v="60"/>
    <s v="NA"/>
    <x v="1020"/>
    <n v="4858"/>
    <n v="0.34100000000000003"/>
    <s v="NA"/>
    <s v="NA"/>
    <s v="NA"/>
    <n v="1659"/>
    <n v="4858"/>
    <n v="0.34100000000000003"/>
    <n v="1229"/>
    <n v="1770"/>
    <n v="0.69399999999999995"/>
    <s v="NA"/>
    <s v="NA"/>
    <s v="NA"/>
    <n v="1269"/>
    <s v="NA"/>
    <s v="NA"/>
    <s v="NA"/>
    <n v="1480"/>
    <n v="4547"/>
  </r>
  <r>
    <x v="74"/>
    <s v="BAA"/>
    <x v="68"/>
    <s v="WSC"/>
    <b v="1"/>
    <n v="60"/>
    <s v="NA"/>
    <x v="1021"/>
    <n v="5472"/>
    <n v="0.32"/>
    <s v="NA"/>
    <s v="NA"/>
    <s v="NA"/>
    <n v="1751"/>
    <n v="5472"/>
    <n v="0.32"/>
    <n v="1408"/>
    <n v="1914"/>
    <n v="0.73599999999999999"/>
    <s v="NA"/>
    <s v="NA"/>
    <s v="NA"/>
    <n v="972"/>
    <s v="NA"/>
    <s v="NA"/>
    <s v="NA"/>
    <n v="1710"/>
    <n v="4910"/>
  </r>
  <r>
    <x v="74"/>
    <s v="BAA"/>
    <x v="30"/>
    <s v="NA"/>
    <b v="0"/>
    <n v="60"/>
    <s v="NA"/>
    <x v="505"/>
    <n v="5320"/>
    <n v="0.32700000000000001"/>
    <s v="NA"/>
    <s v="NA"/>
    <s v="NA"/>
    <n v="1740"/>
    <n v="5320"/>
    <n v="0.32700000000000001"/>
    <n v="1321"/>
    <n v="1880"/>
    <n v="0.70299999999999996"/>
    <s v="NA"/>
    <s v="NA"/>
    <s v="NA"/>
    <n v="1115"/>
    <s v="NA"/>
    <s v="NA"/>
    <s v="NA"/>
    <n v="1537"/>
    <n v="4801"/>
  </r>
  <r>
    <x v="75"/>
    <s v="BAA"/>
    <x v="55"/>
    <s v="BLB"/>
    <b v="1"/>
    <n v="48"/>
    <s v="NA"/>
    <x v="1022"/>
    <n v="4283"/>
    <n v="0.30099999999999999"/>
    <s v="NA"/>
    <s v="NA"/>
    <s v="NA"/>
    <n v="1288"/>
    <n v="4283"/>
    <n v="0.30099999999999999"/>
    <n v="994"/>
    <n v="1443"/>
    <n v="0.68899999999999995"/>
    <s v="NA"/>
    <s v="NA"/>
    <s v="NA"/>
    <n v="320"/>
    <s v="NA"/>
    <s v="NA"/>
    <s v="NA"/>
    <n v="1080"/>
    <n v="3570"/>
  </r>
  <r>
    <x v="75"/>
    <s v="BAA"/>
    <x v="1"/>
    <s v="BOS"/>
    <b v="1"/>
    <n v="48"/>
    <s v="NA"/>
    <x v="1023"/>
    <n v="4323"/>
    <n v="0.28699999999999998"/>
    <s v="NA"/>
    <s v="NA"/>
    <s v="NA"/>
    <n v="1241"/>
    <n v="4323"/>
    <n v="0.28699999999999998"/>
    <n v="821"/>
    <n v="1246"/>
    <n v="0.65900000000000003"/>
    <s v="NA"/>
    <s v="NA"/>
    <s v="NA"/>
    <n v="364"/>
    <s v="NA"/>
    <s v="NA"/>
    <s v="NA"/>
    <n v="1065"/>
    <n v="3303"/>
  </r>
  <r>
    <x v="75"/>
    <s v="BAA"/>
    <x v="87"/>
    <s v="CHS"/>
    <b v="1"/>
    <n v="48"/>
    <s v="NA"/>
    <x v="1024"/>
    <n v="4683"/>
    <n v="0.29699999999999999"/>
    <s v="NA"/>
    <s v="NA"/>
    <s v="NA"/>
    <n v="1390"/>
    <n v="4683"/>
    <n v="0.29699999999999999"/>
    <n v="860"/>
    <n v="1305"/>
    <n v="0.65900000000000003"/>
    <s v="NA"/>
    <s v="NA"/>
    <s v="NA"/>
    <n v="432"/>
    <s v="NA"/>
    <s v="NA"/>
    <s v="NA"/>
    <n v="1138"/>
    <n v="3640"/>
  </r>
  <r>
    <x v="75"/>
    <s v="BAA"/>
    <x v="19"/>
    <s v="NYK"/>
    <b v="1"/>
    <n v="48"/>
    <s v="NA"/>
    <x v="1025"/>
    <n v="4724"/>
    <n v="0.28699999999999998"/>
    <s v="NA"/>
    <s v="NA"/>
    <s v="NA"/>
    <n v="1355"/>
    <n v="4724"/>
    <n v="0.28699999999999998"/>
    <n v="868"/>
    <n v="1291"/>
    <n v="0.67200000000000004"/>
    <s v="NA"/>
    <s v="NA"/>
    <s v="NA"/>
    <n v="376"/>
    <s v="NA"/>
    <s v="NA"/>
    <s v="NA"/>
    <n v="1076"/>
    <n v="3578"/>
  </r>
  <r>
    <x v="75"/>
    <s v="BAA"/>
    <x v="79"/>
    <s v="PHW"/>
    <b v="1"/>
    <n v="48"/>
    <s v="NA"/>
    <x v="1026"/>
    <n v="4875"/>
    <n v="0.26200000000000001"/>
    <s v="NA"/>
    <s v="NA"/>
    <s v="NA"/>
    <n v="1279"/>
    <n v="4875"/>
    <n v="0.26200000000000001"/>
    <n v="963"/>
    <n v="1349"/>
    <n v="0.71399999999999997"/>
    <s v="NA"/>
    <s v="NA"/>
    <s v="NA"/>
    <n v="335"/>
    <s v="NA"/>
    <s v="NA"/>
    <s v="NA"/>
    <n v="934"/>
    <n v="3521"/>
  </r>
  <r>
    <x v="75"/>
    <s v="BAA"/>
    <x v="92"/>
    <s v="PRO"/>
    <b v="0"/>
    <n v="48"/>
    <s v="NA"/>
    <x v="1027"/>
    <n v="4630"/>
    <n v="0.27400000000000002"/>
    <s v="NA"/>
    <s v="NA"/>
    <s v="NA"/>
    <n v="1268"/>
    <n v="4630"/>
    <n v="0.27400000000000002"/>
    <n v="782"/>
    <n v="1275"/>
    <n v="0.61299999999999999"/>
    <s v="NA"/>
    <s v="NA"/>
    <s v="NA"/>
    <n v="347"/>
    <s v="NA"/>
    <s v="NA"/>
    <s v="NA"/>
    <n v="1105"/>
    <n v="3318"/>
  </r>
  <r>
    <x v="75"/>
    <s v="BAA"/>
    <x v="89"/>
    <s v="STB"/>
    <b v="1"/>
    <n v="48"/>
    <s v="NA"/>
    <x v="1028"/>
    <n v="4551"/>
    <n v="0.28499999999999998"/>
    <s v="NA"/>
    <s v="NA"/>
    <s v="NA"/>
    <n v="1297"/>
    <n v="4551"/>
    <n v="0.28499999999999998"/>
    <n v="838"/>
    <n v="1244"/>
    <n v="0.67400000000000004"/>
    <s v="NA"/>
    <s v="NA"/>
    <s v="NA"/>
    <n v="218"/>
    <s v="NA"/>
    <s v="NA"/>
    <s v="NA"/>
    <n v="1050"/>
    <n v="3432"/>
  </r>
  <r>
    <x v="75"/>
    <s v="BAA"/>
    <x v="68"/>
    <s v="WSC"/>
    <b v="1"/>
    <n v="48"/>
    <s v="NA"/>
    <x v="1029"/>
    <n v="4785"/>
    <n v="0.27900000000000003"/>
    <s v="NA"/>
    <s v="NA"/>
    <s v="NA"/>
    <n v="1336"/>
    <n v="4785"/>
    <n v="0.27900000000000003"/>
    <n v="865"/>
    <n v="1203"/>
    <n v="0.71899999999999997"/>
    <s v="NA"/>
    <s v="NA"/>
    <s v="NA"/>
    <n v="305"/>
    <s v="NA"/>
    <s v="NA"/>
    <s v="NA"/>
    <n v="1084"/>
    <n v="3537"/>
  </r>
  <r>
    <x v="75"/>
    <s v="BAA"/>
    <x v="30"/>
    <s v="NA"/>
    <b v="0"/>
    <n v="48"/>
    <s v="NA"/>
    <x v="1030"/>
    <n v="4607"/>
    <n v="0.28399999999999997"/>
    <s v="NA"/>
    <s v="NA"/>
    <s v="NA"/>
    <n v="1307"/>
    <n v="4607"/>
    <n v="0.28399999999999997"/>
    <n v="874"/>
    <n v="1295"/>
    <n v="0.67500000000000004"/>
    <s v="NA"/>
    <s v="NA"/>
    <s v="NA"/>
    <n v="337"/>
    <s v="NA"/>
    <s v="NA"/>
    <s v="NA"/>
    <n v="1067"/>
    <n v="3487"/>
  </r>
  <r>
    <x v="76"/>
    <s v="BAA"/>
    <x v="1"/>
    <s v="BOS"/>
    <b v="0"/>
    <n v="60"/>
    <s v="NA"/>
    <x v="1031"/>
    <n v="5133"/>
    <n v="0.27200000000000002"/>
    <s v="NA"/>
    <s v="NA"/>
    <s v="NA"/>
    <n v="1397"/>
    <n v="5133"/>
    <n v="0.27200000000000002"/>
    <n v="811"/>
    <n v="1375"/>
    <n v="0.59"/>
    <s v="NA"/>
    <s v="NA"/>
    <s v="NA"/>
    <n v="470"/>
    <s v="NA"/>
    <s v="NA"/>
    <s v="NA"/>
    <n v="1202"/>
    <n v="3605"/>
  </r>
  <r>
    <x v="76"/>
    <s v="BAA"/>
    <x v="87"/>
    <s v="CHS"/>
    <b v="1"/>
    <n v="61"/>
    <s v="NA"/>
    <x v="1032"/>
    <n v="6309"/>
    <n v="0.29799999999999999"/>
    <s v="NA"/>
    <s v="NA"/>
    <s v="NA"/>
    <n v="1879"/>
    <n v="6309"/>
    <n v="0.29799999999999999"/>
    <n v="939"/>
    <n v="1550"/>
    <n v="0.60599999999999998"/>
    <s v="NA"/>
    <s v="NA"/>
    <s v="NA"/>
    <n v="436"/>
    <s v="NA"/>
    <s v="NA"/>
    <s v="NA"/>
    <n v="1473"/>
    <n v="4697"/>
  </r>
  <r>
    <x v="76"/>
    <s v="BAA"/>
    <x v="93"/>
    <s v="CLR"/>
    <b v="1"/>
    <n v="60"/>
    <s v="NA"/>
    <x v="976"/>
    <n v="5699"/>
    <n v="0.29399999999999998"/>
    <s v="NA"/>
    <s v="NA"/>
    <s v="NA"/>
    <n v="1674"/>
    <n v="5699"/>
    <n v="0.29399999999999998"/>
    <n v="903"/>
    <n v="1428"/>
    <n v="0.63200000000000001"/>
    <s v="NA"/>
    <s v="NA"/>
    <s v="NA"/>
    <n v="494"/>
    <s v="NA"/>
    <s v="NA"/>
    <s v="NA"/>
    <n v="1246"/>
    <n v="4251"/>
  </r>
  <r>
    <x v="76"/>
    <s v="BAA"/>
    <x v="94"/>
    <s v="DTF"/>
    <b v="0"/>
    <n v="60"/>
    <s v="NA"/>
    <x v="1033"/>
    <n v="5843"/>
    <n v="0.246"/>
    <s v="NA"/>
    <s v="NA"/>
    <s v="NA"/>
    <n v="1437"/>
    <n v="5843"/>
    <n v="0.246"/>
    <n v="923"/>
    <n v="1494"/>
    <n v="0.61799999999999999"/>
    <s v="NA"/>
    <s v="NA"/>
    <s v="NA"/>
    <n v="482"/>
    <s v="NA"/>
    <s v="NA"/>
    <s v="NA"/>
    <n v="1351"/>
    <n v="3797"/>
  </r>
  <r>
    <x v="76"/>
    <s v="BAA"/>
    <x v="19"/>
    <s v="NYK"/>
    <b v="1"/>
    <n v="60"/>
    <s v="NA"/>
    <x v="1034"/>
    <n v="5255"/>
    <n v="0.27900000000000003"/>
    <s v="NA"/>
    <s v="NA"/>
    <s v="NA"/>
    <n v="1465"/>
    <n v="5255"/>
    <n v="0.27900000000000003"/>
    <n v="951"/>
    <n v="1438"/>
    <n v="0.66100000000000003"/>
    <s v="NA"/>
    <s v="NA"/>
    <s v="NA"/>
    <n v="457"/>
    <s v="NA"/>
    <s v="NA"/>
    <s v="NA"/>
    <n v="1218"/>
    <n v="3881"/>
  </r>
  <r>
    <x v="76"/>
    <s v="BAA"/>
    <x v="79"/>
    <s v="PHW"/>
    <b v="1"/>
    <n v="60"/>
    <s v="NA"/>
    <x v="1035"/>
    <n v="5384"/>
    <n v="0.28000000000000003"/>
    <s v="NA"/>
    <s v="NA"/>
    <s v="NA"/>
    <n v="1510"/>
    <n v="5384"/>
    <n v="0.28000000000000003"/>
    <n v="1098"/>
    <n v="1596"/>
    <n v="0.68799999999999994"/>
    <s v="NA"/>
    <s v="NA"/>
    <s v="NA"/>
    <n v="343"/>
    <s v="NA"/>
    <s v="NA"/>
    <s v="NA"/>
    <n v="1082"/>
    <n v="4118"/>
  </r>
  <r>
    <x v="76"/>
    <s v="BAA"/>
    <x v="95"/>
    <s v="PIT"/>
    <b v="0"/>
    <n v="60"/>
    <s v="NA"/>
    <x v="1036"/>
    <n v="4961"/>
    <n v="0.27100000000000002"/>
    <s v="NA"/>
    <s v="NA"/>
    <s v="NA"/>
    <n v="1345"/>
    <n v="4961"/>
    <n v="0.27100000000000002"/>
    <n v="984"/>
    <n v="1507"/>
    <n v="0.65300000000000002"/>
    <s v="NA"/>
    <s v="NA"/>
    <s v="NA"/>
    <n v="272"/>
    <s v="NA"/>
    <s v="NA"/>
    <s v="NA"/>
    <n v="1360"/>
    <n v="3674"/>
  </r>
  <r>
    <x v="76"/>
    <s v="BAA"/>
    <x v="92"/>
    <s v="PRO"/>
    <b v="0"/>
    <n v="60"/>
    <s v="NA"/>
    <x v="1037"/>
    <n v="5582"/>
    <n v="0.29199999999999998"/>
    <s v="NA"/>
    <s v="NA"/>
    <s v="NA"/>
    <n v="1629"/>
    <n v="5582"/>
    <n v="0.29199999999999998"/>
    <n v="1092"/>
    <n v="1666"/>
    <n v="0.65500000000000003"/>
    <s v="NA"/>
    <s v="NA"/>
    <s v="NA"/>
    <n v="481"/>
    <s v="NA"/>
    <s v="NA"/>
    <s v="NA"/>
    <n v="1215"/>
    <n v="4350"/>
  </r>
  <r>
    <x v="76"/>
    <s v="BAA"/>
    <x v="89"/>
    <s v="STB"/>
    <b v="1"/>
    <n v="61"/>
    <s v="NA"/>
    <x v="1038"/>
    <n v="5877"/>
    <n v="0.27200000000000002"/>
    <s v="NA"/>
    <s v="NA"/>
    <s v="NA"/>
    <n v="1601"/>
    <n v="5877"/>
    <n v="0.27200000000000002"/>
    <n v="862"/>
    <n v="1400"/>
    <n v="0.61599999999999999"/>
    <s v="NA"/>
    <s v="NA"/>
    <s v="NA"/>
    <n v="292"/>
    <s v="NA"/>
    <s v="NA"/>
    <s v="NA"/>
    <n v="1234"/>
    <n v="4064"/>
  </r>
  <r>
    <x v="76"/>
    <s v="BAA"/>
    <x v="96"/>
    <s v="TRH"/>
    <b v="0"/>
    <n v="60"/>
    <s v="NA"/>
    <x v="1039"/>
    <n v="5672"/>
    <n v="0.26700000000000002"/>
    <s v="NA"/>
    <s v="NA"/>
    <s v="NA"/>
    <n v="1515"/>
    <n v="5672"/>
    <n v="0.26700000000000002"/>
    <n v="966"/>
    <n v="1552"/>
    <n v="0.622"/>
    <s v="NA"/>
    <s v="NA"/>
    <s v="NA"/>
    <n v="463"/>
    <s v="NA"/>
    <s v="NA"/>
    <s v="NA"/>
    <n v="1271"/>
    <n v="3996"/>
  </r>
  <r>
    <x v="76"/>
    <s v="BAA"/>
    <x v="68"/>
    <s v="WSC"/>
    <b v="1"/>
    <n v="60"/>
    <s v="NA"/>
    <x v="1040"/>
    <n v="5794"/>
    <n v="0.29699999999999999"/>
    <s v="NA"/>
    <s v="NA"/>
    <s v="NA"/>
    <n v="1723"/>
    <n v="5794"/>
    <n v="0.29699999999999999"/>
    <n v="982"/>
    <n v="1391"/>
    <n v="0.70599999999999996"/>
    <s v="NA"/>
    <s v="NA"/>
    <s v="NA"/>
    <n v="378"/>
    <s v="NA"/>
    <s v="NA"/>
    <s v="NA"/>
    <n v="1144"/>
    <n v="4428"/>
  </r>
  <r>
    <x v="76"/>
    <s v="BAA"/>
    <x v="30"/>
    <s v="NA"/>
    <b v="0"/>
    <n v="60"/>
    <s v="NA"/>
    <x v="1041"/>
    <n v="5592"/>
    <n v="0.27900000000000003"/>
    <s v="NA"/>
    <s v="NA"/>
    <s v="NA"/>
    <n v="1561"/>
    <n v="5592"/>
    <n v="0.27900000000000003"/>
    <n v="956"/>
    <n v="1491"/>
    <n v="0.64100000000000001"/>
    <s v="NA"/>
    <s v="NA"/>
    <s v="NA"/>
    <n v="415"/>
    <s v="NA"/>
    <s v="NA"/>
    <s v="NA"/>
    <n v="1254"/>
    <n v="4078"/>
  </r>
  <r>
    <x v="77"/>
    <m/>
    <x v="97"/>
    <m/>
    <m/>
    <m/>
    <m/>
    <x v="1042"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15">
  <r>
    <x v="0"/>
    <s v="NBA"/>
    <x v="0"/>
    <s v="ATL"/>
    <b v="0"/>
    <n v="24.9"/>
    <n v="41"/>
    <n v="41"/>
    <n v="42"/>
    <n v="40"/>
    <n v="0.28999999999999998"/>
    <n v="0.02"/>
    <n v="0.32"/>
    <n v="116.6"/>
    <n v="116.3"/>
    <n v="0.3"/>
    <n v="100.7"/>
    <n v="0.24399999999999999"/>
    <n v="0.33100000000000002"/>
    <n v="0.57899999999999996"/>
    <n v="0.54100000000000004"/>
    <n v="11.2"/>
    <n v="25.1"/>
    <n v="0.2"/>
    <n v="0.55200000000000005"/>
    <n v="12.4"/>
    <n v="75.8"/>
    <n v="0.20599999999999999"/>
    <s v="State Farm Arena"/>
    <n v="719787"/>
    <n v="17556"/>
  </r>
  <r>
    <x v="0"/>
    <s v="NBA"/>
    <x v="1"/>
    <s v="BOS"/>
    <b v="0"/>
    <n v="27.4"/>
    <n v="57"/>
    <n v="25"/>
    <n v="57"/>
    <n v="25"/>
    <n v="6.52"/>
    <n v="-0.15"/>
    <n v="6.38"/>
    <n v="118"/>
    <n v="111.5"/>
    <n v="6.5"/>
    <n v="98.5"/>
    <n v="0.24299999999999999"/>
    <n v="0.48"/>
    <n v="0.6"/>
    <n v="0.56599999999999995"/>
    <n v="12"/>
    <n v="22.1"/>
    <n v="0.19700000000000001"/>
    <n v="0.52800000000000002"/>
    <n v="11.3"/>
    <n v="78.5"/>
    <n v="0.18"/>
    <s v="TD Garden"/>
    <n v="766240"/>
    <n v="18689"/>
  </r>
  <r>
    <x v="0"/>
    <s v="NBA"/>
    <x v="2"/>
    <s v="BRK"/>
    <b v="0"/>
    <n v="28"/>
    <n v="45"/>
    <n v="37"/>
    <n v="43"/>
    <n v="39"/>
    <n v="0.85"/>
    <n v="0.18"/>
    <n v="1.03"/>
    <n v="115"/>
    <n v="114.1"/>
    <n v="0.9"/>
    <n v="98.3"/>
    <n v="0.26"/>
    <n v="0.39700000000000002"/>
    <n v="0.59799999999999998"/>
    <n v="0.56200000000000006"/>
    <n v="12.7"/>
    <n v="19.600000000000001"/>
    <n v="0.20799999999999999"/>
    <n v="0.53"/>
    <n v="12.2"/>
    <n v="73.7"/>
    <n v="0.21199999999999999"/>
    <s v="Barclays Center"/>
    <n v="724439"/>
    <n v="17669"/>
  </r>
  <r>
    <x v="0"/>
    <s v="NBA"/>
    <x v="3"/>
    <s v="CHI"/>
    <b v="0"/>
    <n v="27.5"/>
    <n v="40"/>
    <n v="42"/>
    <n v="44"/>
    <n v="38"/>
    <n v="1.29"/>
    <n v="7.0000000000000007E-2"/>
    <n v="1.37"/>
    <n v="113.5"/>
    <n v="112.2"/>
    <n v="1.3"/>
    <n v="98.5"/>
    <n v="0.251"/>
    <n v="0.33300000000000002"/>
    <n v="0.58699999999999997"/>
    <n v="0.55000000000000004"/>
    <n v="12.2"/>
    <n v="20.100000000000001"/>
    <n v="0.20300000000000001"/>
    <n v="0.54400000000000004"/>
    <n v="13.5"/>
    <n v="77.8"/>
    <n v="0.19700000000000001"/>
    <s v="United Center"/>
    <n v="841632"/>
    <n v="20528"/>
  </r>
  <r>
    <x v="0"/>
    <s v="NBA"/>
    <x v="4"/>
    <s v="CHO"/>
    <b v="0"/>
    <n v="25.3"/>
    <n v="27"/>
    <n v="55"/>
    <n v="26"/>
    <n v="56"/>
    <n v="-6.24"/>
    <n v="0.35"/>
    <n v="-5.89"/>
    <n v="109.2"/>
    <n v="115.3"/>
    <n v="-6.1"/>
    <n v="100.8"/>
    <n v="0.26100000000000001"/>
    <n v="0.36"/>
    <n v="0.55000000000000004"/>
    <n v="0.51600000000000001"/>
    <n v="12.3"/>
    <n v="23.8"/>
    <n v="0.19500000000000001"/>
    <n v="0.54400000000000004"/>
    <n v="12.5"/>
    <n v="75.5"/>
    <n v="0.21099999999999999"/>
    <s v="Spectrum Center"/>
    <n v="702052"/>
    <n v="17123"/>
  </r>
  <r>
    <x v="0"/>
    <s v="NBA"/>
    <x v="5"/>
    <s v="CLE"/>
    <b v="0"/>
    <n v="25.4"/>
    <n v="51"/>
    <n v="31"/>
    <n v="55"/>
    <n v="27"/>
    <n v="5.38"/>
    <n v="-0.15"/>
    <n v="5.23"/>
    <n v="116.1"/>
    <n v="110.6"/>
    <n v="5.5"/>
    <n v="95.7"/>
    <n v="0.26400000000000001"/>
    <n v="0.371"/>
    <n v="0.59"/>
    <n v="0.55600000000000005"/>
    <n v="12.3"/>
    <n v="23.6"/>
    <n v="0.20599999999999999"/>
    <n v="0.53500000000000003"/>
    <n v="14.4"/>
    <n v="76.3"/>
    <n v="0.21"/>
    <s v="Rocket Mortgage Fieldhouse"/>
    <n v="777280"/>
    <n v="18958"/>
  </r>
  <r>
    <x v="0"/>
    <s v="NBA"/>
    <x v="6"/>
    <s v="DAL"/>
    <b v="0"/>
    <n v="27.8"/>
    <n v="38"/>
    <n v="44"/>
    <n v="41"/>
    <n v="41"/>
    <n v="7.0000000000000007E-2"/>
    <n v="-0.22"/>
    <n v="-0.14000000000000001"/>
    <n v="116.8"/>
    <n v="116.7"/>
    <n v="0.1"/>
    <n v="96.6"/>
    <n v="0.29799999999999999"/>
    <n v="0.48699999999999999"/>
    <n v="0.59899999999999998"/>
    <n v="0.56499999999999995"/>
    <n v="11.4"/>
    <n v="18"/>
    <n v="0.22500000000000001"/>
    <n v="0.54900000000000004"/>
    <n v="11.9"/>
    <n v="75.5"/>
    <n v="0.22600000000000001"/>
    <s v="American Airlines Center"/>
    <n v="827282"/>
    <n v="20178"/>
  </r>
  <r>
    <x v="0"/>
    <s v="NBA"/>
    <x v="7"/>
    <s v="DEN"/>
    <b v="0"/>
    <n v="26.6"/>
    <n v="53"/>
    <n v="29"/>
    <n v="49"/>
    <n v="33"/>
    <n v="3.33"/>
    <n v="-0.28999999999999998"/>
    <n v="3.04"/>
    <n v="117.6"/>
    <n v="114.2"/>
    <n v="3.4"/>
    <n v="98.1"/>
    <n v="0.25900000000000001"/>
    <n v="0.36099999999999999"/>
    <n v="0.60099999999999998"/>
    <n v="0.57299999999999995"/>
    <n v="13.1"/>
    <n v="24.8"/>
    <n v="0.19400000000000001"/>
    <n v="0.54300000000000004"/>
    <n v="12.2"/>
    <n v="76.400000000000006"/>
    <n v="0.20100000000000001"/>
    <s v="Ball Arena"/>
    <n v="788635"/>
    <n v="19235"/>
  </r>
  <r>
    <x v="0"/>
    <s v="NBA"/>
    <x v="8"/>
    <s v="DET"/>
    <b v="0"/>
    <n v="24.1"/>
    <n v="17"/>
    <n v="65"/>
    <n v="22"/>
    <n v="60"/>
    <n v="-8.2200000000000006"/>
    <n v="0.49"/>
    <n v="-7.73"/>
    <n v="110.7"/>
    <n v="118.9"/>
    <n v="-8.1999999999999993"/>
    <n v="99"/>
    <n v="0.29499999999999998"/>
    <n v="0.372"/>
    <n v="0.56100000000000005"/>
    <n v="0.52"/>
    <n v="13.3"/>
    <n v="24.9"/>
    <n v="0.22700000000000001"/>
    <n v="0.55700000000000005"/>
    <n v="11.9"/>
    <n v="74"/>
    <n v="0.23100000000000001"/>
    <s v="Little Caesars Arena"/>
    <n v="759715"/>
    <n v="18596"/>
  </r>
  <r>
    <x v="0"/>
    <s v="NBA"/>
    <x v="9"/>
    <s v="GSW"/>
    <b v="0"/>
    <n v="27.3"/>
    <n v="44"/>
    <n v="38"/>
    <n v="45"/>
    <n v="37"/>
    <n v="1.8"/>
    <n v="-0.15"/>
    <n v="1.66"/>
    <n v="116.1"/>
    <n v="114.4"/>
    <n v="1.7"/>
    <n v="101.6"/>
    <n v="0.224"/>
    <n v="0.47899999999999998"/>
    <n v="0.6"/>
    <n v="0.57099999999999995"/>
    <n v="14.1"/>
    <n v="24.4"/>
    <n v="0.17799999999999999"/>
    <n v="0.54"/>
    <n v="12.3"/>
    <n v="76"/>
    <n v="0.214"/>
    <s v="Chase Center"/>
    <n v="740624"/>
    <n v="18064"/>
  </r>
  <r>
    <x v="0"/>
    <s v="NBA"/>
    <x v="10"/>
    <s v="HOU"/>
    <b v="0"/>
    <n v="22.1"/>
    <n v="22"/>
    <n v="60"/>
    <n v="23"/>
    <n v="59"/>
    <n v="-7.85"/>
    <n v="0.24"/>
    <n v="-7.62"/>
    <n v="111.4"/>
    <n v="119.3"/>
    <n v="-7.9"/>
    <n v="99"/>
    <n v="0.28499999999999998"/>
    <n v="0.35899999999999999"/>
    <n v="0.55400000000000005"/>
    <n v="0.51600000000000001"/>
    <n v="14"/>
    <n v="30.2"/>
    <n v="0.215"/>
    <n v="0.56399999999999995"/>
    <n v="11.7"/>
    <n v="75.8"/>
    <n v="0.218"/>
    <s v="Toyota Center"/>
    <n v="668865"/>
    <n v="16314"/>
  </r>
  <r>
    <x v="0"/>
    <s v="NBA"/>
    <x v="11"/>
    <s v="IND"/>
    <b v="0"/>
    <n v="24.5"/>
    <n v="35"/>
    <n v="47"/>
    <n v="33"/>
    <n v="49"/>
    <n v="-3.18"/>
    <n v="0.28000000000000003"/>
    <n v="-2.91"/>
    <n v="114.6"/>
    <n v="117.7"/>
    <n v="-3.1"/>
    <n v="101.1"/>
    <n v="0.26500000000000001"/>
    <n v="0.41299999999999998"/>
    <n v="0.58099999999999996"/>
    <n v="0.54500000000000004"/>
    <n v="13"/>
    <n v="23.4"/>
    <n v="0.20899999999999999"/>
    <n v="0.55400000000000005"/>
    <n v="13"/>
    <n v="72.2"/>
    <n v="0.22900000000000001"/>
    <s v="Gainbridge Fieldhouse"/>
    <n v="641562"/>
    <n v="15648"/>
  </r>
  <r>
    <x v="0"/>
    <s v="NBA"/>
    <x v="12"/>
    <s v="LAC"/>
    <b v="0"/>
    <n v="29.7"/>
    <n v="44"/>
    <n v="38"/>
    <n v="42"/>
    <n v="40"/>
    <n v="0.5"/>
    <n v="-0.19"/>
    <n v="0.31"/>
    <n v="115"/>
    <n v="114.5"/>
    <n v="0.5"/>
    <n v="98"/>
    <n v="0.27800000000000002"/>
    <n v="0.38700000000000001"/>
    <n v="0.58799999999999997"/>
    <n v="0.55100000000000005"/>
    <n v="12.8"/>
    <n v="22.9"/>
    <n v="0.217"/>
    <n v="0.54300000000000004"/>
    <n v="11.7"/>
    <n v="76.599999999999994"/>
    <n v="0.19500000000000001"/>
    <s v="Crypto.com Arena"/>
    <n v="720543"/>
    <n v="17574"/>
  </r>
  <r>
    <x v="0"/>
    <s v="NBA"/>
    <x v="13"/>
    <s v="LAL"/>
    <b v="0"/>
    <n v="27.9"/>
    <n v="43"/>
    <n v="39"/>
    <n v="42"/>
    <n v="40"/>
    <n v="0.56999999999999995"/>
    <n v="-0.15"/>
    <n v="0.43"/>
    <n v="114.5"/>
    <n v="113.9"/>
    <n v="0.6"/>
    <n v="101.3"/>
    <n v="0.29899999999999999"/>
    <n v="0.35099999999999998"/>
    <n v="0.58199999999999996"/>
    <n v="0.54200000000000004"/>
    <n v="12.3"/>
    <n v="22.8"/>
    <n v="0.23200000000000001"/>
    <n v="0.53500000000000003"/>
    <n v="10.9"/>
    <n v="76.3"/>
    <n v="0.17100000000000001"/>
    <s v="Crypto.com Arena"/>
    <n v="763168"/>
    <n v="18614"/>
  </r>
  <r>
    <x v="0"/>
    <s v="NBA"/>
    <x v="14"/>
    <s v="MEM"/>
    <b v="0"/>
    <n v="24.4"/>
    <n v="51"/>
    <n v="31"/>
    <n v="51"/>
    <n v="31"/>
    <n v="3.94"/>
    <n v="-0.34"/>
    <n v="3.6"/>
    <n v="115.1"/>
    <n v="111.2"/>
    <n v="3.9"/>
    <n v="101.1"/>
    <n v="0.25900000000000001"/>
    <n v="0.372"/>
    <n v="0.56999999999999995"/>
    <n v="0.54"/>
    <n v="11.7"/>
    <n v="26.5"/>
    <n v="0.19"/>
    <n v="0.52600000000000002"/>
    <n v="13.1"/>
    <n v="75.900000000000006"/>
    <n v="0.20599999999999999"/>
    <s v="FedEx Forum"/>
    <n v="707836"/>
    <n v="17264"/>
  </r>
  <r>
    <x v="0"/>
    <s v="NBA"/>
    <x v="15"/>
    <s v="MIA"/>
    <b v="0"/>
    <n v="27.7"/>
    <n v="44"/>
    <n v="38"/>
    <n v="40"/>
    <n v="42"/>
    <n v="-0.32"/>
    <n v="0.18"/>
    <n v="-0.13"/>
    <n v="113"/>
    <n v="113.3"/>
    <n v="-0.3"/>
    <n v="96.3"/>
    <n v="0.27"/>
    <n v="0.40799999999999997"/>
    <n v="0.57399999999999995"/>
    <n v="0.53"/>
    <n v="12.4"/>
    <n v="22.8"/>
    <n v="0.224"/>
    <n v="0.56100000000000005"/>
    <n v="14.5"/>
    <n v="77.7"/>
    <n v="0.19800000000000001"/>
    <s v="FTX Arena"/>
    <n v="807190"/>
    <n v="19688"/>
  </r>
  <r>
    <x v="0"/>
    <s v="NBA"/>
    <x v="16"/>
    <s v="MIL"/>
    <b v="0"/>
    <n v="29.8"/>
    <n v="58"/>
    <n v="24"/>
    <n v="50"/>
    <n v="32"/>
    <n v="3.63"/>
    <n v="-0.02"/>
    <n v="3.61"/>
    <n v="115.4"/>
    <n v="111.9"/>
    <n v="3.5"/>
    <n v="100.5"/>
    <n v="0.248"/>
    <n v="0.44600000000000001"/>
    <n v="0.58299999999999996"/>
    <n v="0.55500000000000005"/>
    <n v="12.7"/>
    <n v="25"/>
    <n v="0.184"/>
    <n v="0.52"/>
    <n v="10.4"/>
    <n v="77.8"/>
    <n v="0.17499999999999999"/>
    <s v="Fiserv Forum"/>
    <n v="718786"/>
    <n v="17531"/>
  </r>
  <r>
    <x v="0"/>
    <s v="NBA"/>
    <x v="17"/>
    <s v="MIN"/>
    <b v="0"/>
    <n v="25.8"/>
    <n v="42"/>
    <n v="40"/>
    <n v="41"/>
    <n v="41"/>
    <n v="-0.04"/>
    <n v="-0.18"/>
    <n v="-0.22"/>
    <n v="113.7"/>
    <n v="113.8"/>
    <n v="-0.1"/>
    <n v="101"/>
    <n v="0.27100000000000002"/>
    <n v="0.38100000000000001"/>
    <n v="0.59199999999999997"/>
    <n v="0.56000000000000005"/>
    <n v="13.6"/>
    <n v="21.5"/>
    <n v="0.20499999999999999"/>
    <n v="0.54"/>
    <n v="13.3"/>
    <n v="74.3"/>
    <n v="0.22500000000000001"/>
    <s v="Target Center"/>
    <n v="687510"/>
    <n v="16769"/>
  </r>
  <r>
    <x v="0"/>
    <s v="NBA"/>
    <x v="18"/>
    <s v="NOP"/>
    <b v="0"/>
    <n v="25.9"/>
    <n v="42"/>
    <n v="40"/>
    <n v="46"/>
    <n v="36"/>
    <n v="1.89"/>
    <n v="-0.26"/>
    <n v="1.63"/>
    <n v="114.4"/>
    <n v="112.5"/>
    <n v="1.9"/>
    <n v="99.1"/>
    <n v="0.27900000000000003"/>
    <n v="0.34399999999999997"/>
    <n v="0.58199999999999996"/>
    <n v="0.54300000000000004"/>
    <n v="12.9"/>
    <n v="24.7"/>
    <n v="0.221"/>
    <n v="0.54300000000000004"/>
    <n v="13.4"/>
    <n v="77.400000000000006"/>
    <n v="0.21199999999999999"/>
    <s v="Smoothie King Center"/>
    <n v="687691"/>
    <n v="16773"/>
  </r>
  <r>
    <x v="0"/>
    <s v="NBA"/>
    <x v="19"/>
    <s v="NYK"/>
    <b v="0"/>
    <n v="24.5"/>
    <n v="47"/>
    <n v="35"/>
    <n v="48"/>
    <n v="34"/>
    <n v="2.93"/>
    <n v="0.06"/>
    <n v="2.99"/>
    <n v="117.8"/>
    <n v="114.8"/>
    <n v="3"/>
    <n v="97.1"/>
    <n v="0.28499999999999998"/>
    <n v="0.4"/>
    <n v="0.57699999999999996"/>
    <n v="0.54100000000000004"/>
    <n v="11.4"/>
    <n v="28.3"/>
    <n v="0.217"/>
    <n v="0.53600000000000003"/>
    <n v="11.4"/>
    <n v="77.099999999999994"/>
    <n v="0.21"/>
    <s v="Madison Square Garden (IV)"/>
    <n v="795110"/>
    <n v="19393"/>
  </r>
  <r>
    <x v="0"/>
    <s v="NBA"/>
    <x v="20"/>
    <s v="OKC"/>
    <b v="0"/>
    <n v="22.8"/>
    <n v="40"/>
    <n v="42"/>
    <n v="44"/>
    <n v="38"/>
    <n v="1.0900000000000001"/>
    <n v="-0.12"/>
    <n v="0.96"/>
    <n v="115.2"/>
    <n v="114.2"/>
    <n v="1"/>
    <n v="101.1"/>
    <n v="0.25600000000000001"/>
    <n v="0.36899999999999999"/>
    <n v="0.56999999999999995"/>
    <n v="0.53100000000000003"/>
    <n v="11.2"/>
    <n v="24.7"/>
    <n v="0.20699999999999999"/>
    <n v="0.54700000000000004"/>
    <n v="14.4"/>
    <n v="72.900000000000006"/>
    <n v="0.222"/>
    <s v="Paycom Center"/>
    <n v="636903"/>
    <n v="15534"/>
  </r>
  <r>
    <x v="0"/>
    <s v="NBA"/>
    <x v="21"/>
    <s v="ORL"/>
    <b v="0"/>
    <n v="23.1"/>
    <n v="34"/>
    <n v="48"/>
    <n v="35"/>
    <n v="47"/>
    <n v="-2.56"/>
    <n v="0.17"/>
    <n v="-2.39"/>
    <n v="111.6"/>
    <n v="114.2"/>
    <n v="-2.6"/>
    <n v="99.3"/>
    <n v="0.28999999999999998"/>
    <n v="0.36099999999999999"/>
    <n v="0.57299999999999995"/>
    <n v="0.53200000000000003"/>
    <n v="13.4"/>
    <n v="23.8"/>
    <n v="0.22700000000000001"/>
    <n v="0.55000000000000004"/>
    <n v="13.1"/>
    <n v="77.7"/>
    <n v="0.21099999999999999"/>
    <s v="Amway Center"/>
    <n v="728405"/>
    <n v="17766"/>
  </r>
  <r>
    <x v="0"/>
    <s v="NBA"/>
    <x v="22"/>
    <s v="PHI"/>
    <b v="0"/>
    <n v="28.2"/>
    <n v="54"/>
    <n v="28"/>
    <n v="52"/>
    <n v="30"/>
    <n v="4.32"/>
    <n v="0.06"/>
    <n v="4.37"/>
    <n v="117.7"/>
    <n v="113.3"/>
    <n v="4.4000000000000004"/>
    <n v="96.9"/>
    <n v="0.3"/>
    <n v="0.38900000000000001"/>
    <n v="0.60799999999999998"/>
    <n v="0.56299999999999994"/>
    <n v="12.6"/>
    <n v="21.6"/>
    <n v="0.25"/>
    <n v="0.54100000000000004"/>
    <n v="13"/>
    <n v="77.2"/>
    <n v="0.217"/>
    <s v="Wells Fargo Center"/>
    <n v="839261"/>
    <n v="20470"/>
  </r>
  <r>
    <x v="0"/>
    <s v="NBA"/>
    <x v="23"/>
    <s v="PHO"/>
    <b v="0"/>
    <n v="28.1"/>
    <n v="45"/>
    <n v="37"/>
    <n v="46"/>
    <n v="36"/>
    <n v="2.0699999999999998"/>
    <n v="0.01"/>
    <n v="2.08"/>
    <n v="115.1"/>
    <n v="113"/>
    <n v="2.1"/>
    <n v="98.2"/>
    <n v="0.24099999999999999"/>
    <n v="0.36199999999999999"/>
    <n v="0.56999999999999995"/>
    <n v="0.53500000000000003"/>
    <n v="12"/>
    <n v="26.6"/>
    <n v="0.191"/>
    <n v="0.53200000000000003"/>
    <n v="12.9"/>
    <n v="76"/>
    <n v="0.23400000000000001"/>
    <s v="Footprint Center"/>
    <n v="699911"/>
    <n v="17071"/>
  </r>
  <r>
    <x v="0"/>
    <s v="NBA"/>
    <x v="24"/>
    <s v="POR"/>
    <b v="0"/>
    <n v="25.1"/>
    <n v="33"/>
    <n v="49"/>
    <n v="31"/>
    <n v="51"/>
    <n v="-4.01"/>
    <n v="0.05"/>
    <n v="-3.96"/>
    <n v="114.8"/>
    <n v="118.8"/>
    <n v="-4"/>
    <n v="98.6"/>
    <n v="0.28899999999999998"/>
    <n v="0.41299999999999998"/>
    <n v="0.58899999999999997"/>
    <n v="0.54900000000000004"/>
    <n v="13.1"/>
    <n v="22.4"/>
    <n v="0.23"/>
    <n v="0.56299999999999994"/>
    <n v="12.1"/>
    <n v="74.900000000000006"/>
    <n v="0.217"/>
    <s v="Moda Center"/>
    <n v="767374"/>
    <n v="18716"/>
  </r>
  <r>
    <x v="0"/>
    <s v="NBA"/>
    <x v="25"/>
    <s v="SAC"/>
    <b v="0"/>
    <n v="25.4"/>
    <n v="48"/>
    <n v="34"/>
    <n v="47"/>
    <n v="35"/>
    <n v="2.65"/>
    <n v="-0.35"/>
    <n v="2.2999999999999998"/>
    <n v="119.4"/>
    <n v="116.8"/>
    <n v="2.6"/>
    <n v="100.3"/>
    <n v="0.28399999999999997"/>
    <n v="0.42299999999999999"/>
    <n v="0.60799999999999998"/>
    <n v="0.57199999999999995"/>
    <n v="12"/>
    <n v="22.7"/>
    <n v="0.22500000000000001"/>
    <n v="0.56299999999999994"/>
    <n v="12.6"/>
    <n v="77.2"/>
    <n v="0.20300000000000001"/>
    <s v="Golden 1 Center"/>
    <n v="715491"/>
    <n v="17451"/>
  </r>
  <r>
    <x v="0"/>
    <s v="NBA"/>
    <x v="26"/>
    <s v="SAS"/>
    <b v="0"/>
    <n v="23.9"/>
    <n v="22"/>
    <n v="60"/>
    <n v="19"/>
    <n v="63"/>
    <n v="-10.039999999999999"/>
    <n v="0.22"/>
    <n v="-9.82"/>
    <n v="110.2"/>
    <n v="120"/>
    <n v="-9.8000000000000007"/>
    <n v="101.6"/>
    <n v="0.22900000000000001"/>
    <n v="0.34799999999999998"/>
    <n v="0.55400000000000005"/>
    <n v="0.52500000000000002"/>
    <n v="13"/>
    <n v="25.6"/>
    <n v="0.17"/>
    <n v="0.57599999999999996"/>
    <n v="12"/>
    <n v="74.900000000000006"/>
    <n v="0.20100000000000001"/>
    <s v="AT&amp;T Center"/>
    <n v="694434"/>
    <n v="15508"/>
  </r>
  <r>
    <x v="0"/>
    <s v="NBA"/>
    <x v="27"/>
    <s v="TOR"/>
    <b v="0"/>
    <n v="25.8"/>
    <n v="41"/>
    <n v="41"/>
    <n v="45"/>
    <n v="37"/>
    <n v="1.48"/>
    <n v="0.12"/>
    <n v="1.59"/>
    <n v="115.5"/>
    <n v="114"/>
    <n v="1.5"/>
    <n v="97.1"/>
    <n v="0.25700000000000001"/>
    <n v="0.35099999999999998"/>
    <n v="0.55500000000000005"/>
    <n v="0.51700000000000002"/>
    <n v="10.3"/>
    <n v="27.8"/>
    <n v="0.20100000000000001"/>
    <n v="0.56499999999999995"/>
    <n v="15.3"/>
    <n v="76.7"/>
    <n v="0.223"/>
    <s v="Scotiabank Arena"/>
    <n v="811261"/>
    <n v="19787"/>
  </r>
  <r>
    <x v="0"/>
    <s v="NBA"/>
    <x v="28"/>
    <s v="UTA"/>
    <b v="0"/>
    <n v="26.5"/>
    <n v="37"/>
    <n v="45"/>
    <n v="39"/>
    <n v="43"/>
    <n v="-0.94"/>
    <n v="-0.09"/>
    <n v="-1.03"/>
    <n v="115.8"/>
    <n v="116.7"/>
    <n v="-0.9"/>
    <n v="100.5"/>
    <n v="0.26500000000000001"/>
    <n v="0.42099999999999999"/>
    <n v="0.58399999999999996"/>
    <n v="0.54700000000000004"/>
    <n v="13.3"/>
    <n v="26.8"/>
    <n v="0.20899999999999999"/>
    <n v="0.54100000000000004"/>
    <n v="10.9"/>
    <n v="75.2"/>
    <n v="0.20499999999999999"/>
    <s v="Vivint Arena"/>
    <n v="728240"/>
    <n v="17762"/>
  </r>
  <r>
    <x v="0"/>
    <s v="NBA"/>
    <x v="29"/>
    <s v="WAS"/>
    <b v="0"/>
    <n v="26.2"/>
    <n v="35"/>
    <n v="47"/>
    <n v="38"/>
    <n v="44"/>
    <n v="-1.21"/>
    <n v="0.15"/>
    <n v="-1.06"/>
    <n v="114.4"/>
    <n v="115.6"/>
    <n v="-1.2"/>
    <n v="98.5"/>
    <n v="0.25800000000000001"/>
    <n v="0.36499999999999999"/>
    <n v="0.58499999999999996"/>
    <n v="0.55000000000000004"/>
    <n v="12.7"/>
    <n v="22.6"/>
    <n v="0.20200000000000001"/>
    <n v="0.54"/>
    <n v="11"/>
    <n v="76"/>
    <n v="0.19500000000000001"/>
    <s v="Capital One Arena"/>
    <n v="710481"/>
    <n v="17329"/>
  </r>
  <r>
    <x v="0"/>
    <s v="NBA"/>
    <x v="30"/>
    <s v="NA"/>
    <b v="0"/>
    <n v="26.3"/>
    <s v="NA"/>
    <s v="NA"/>
    <n v="41"/>
    <n v="41"/>
    <n v="0"/>
    <n v="0"/>
    <n v="0"/>
    <n v="114.8"/>
    <n v="114.8"/>
    <s v="NA"/>
    <n v="99.1"/>
    <n v="0.26600000000000001"/>
    <n v="0.38700000000000001"/>
    <n v="0.58099999999999996"/>
    <n v="0.54500000000000004"/>
    <n v="12.5"/>
    <n v="24"/>
    <n v="0.20799999999999999"/>
    <n v="0.54500000000000004"/>
    <n v="12.5"/>
    <n v="76"/>
    <n v="0.20799999999999999"/>
    <m/>
    <n v="739257"/>
    <n v="17993"/>
  </r>
  <r>
    <x v="1"/>
    <s v="NBA"/>
    <x v="0"/>
    <s v="ATL"/>
    <b v="1"/>
    <n v="26.1"/>
    <n v="43"/>
    <n v="39"/>
    <n v="45"/>
    <n v="37"/>
    <n v="1.56"/>
    <n v="-0.01"/>
    <n v="1.55"/>
    <n v="116.5"/>
    <n v="114.9"/>
    <n v="1.6"/>
    <n v="97.7"/>
    <n v="0.253"/>
    <n v="0.39"/>
    <n v="0.58099999999999996"/>
    <n v="0.54300000000000004"/>
    <n v="10.8"/>
    <n v="23"/>
    <n v="0.20499999999999999"/>
    <n v="0.54300000000000004"/>
    <n v="11.5"/>
    <n v="76.900000000000006"/>
    <n v="0.17699999999999999"/>
    <s v="State Farm Arena"/>
    <n v="672742"/>
    <n v="16408"/>
  </r>
  <r>
    <x v="1"/>
    <s v="NBA"/>
    <x v="1"/>
    <s v="BOS"/>
    <b v="1"/>
    <n v="26.1"/>
    <n v="51"/>
    <n v="31"/>
    <n v="59"/>
    <n v="23"/>
    <n v="7.28"/>
    <n v="-0.26"/>
    <n v="7.02"/>
    <n v="114.4"/>
    <n v="106.9"/>
    <n v="7.5"/>
    <n v="96.6"/>
    <n v="0.23899999999999999"/>
    <n v="0.42499999999999999"/>
    <n v="0.57799999999999996"/>
    <n v="0.54200000000000004"/>
    <n v="12.4"/>
    <n v="24"/>
    <n v="0.19500000000000001"/>
    <n v="0.502"/>
    <n v="12.5"/>
    <n v="77.3"/>
    <n v="0.183"/>
    <s v="TD Garden"/>
    <n v="727928"/>
    <n v="17754"/>
  </r>
  <r>
    <x v="1"/>
    <s v="NBA"/>
    <x v="2"/>
    <s v="BRK"/>
    <b v="1"/>
    <n v="29.1"/>
    <n v="44"/>
    <n v="38"/>
    <n v="43"/>
    <n v="39"/>
    <n v="0.78"/>
    <n v="0.04"/>
    <n v="0.82"/>
    <n v="113.6"/>
    <n v="112.8"/>
    <n v="0.8"/>
    <n v="99"/>
    <n v="0.246"/>
    <n v="0.35899999999999999"/>
    <n v="0.57599999999999996"/>
    <n v="0.54"/>
    <n v="12.5"/>
    <n v="23.9"/>
    <n v="0.19800000000000001"/>
    <n v="0.52100000000000002"/>
    <n v="11.7"/>
    <n v="75.099999999999994"/>
    <n v="0.20100000000000001"/>
    <s v="Barclays Center"/>
    <n v="711539"/>
    <n v="17355"/>
  </r>
  <r>
    <x v="1"/>
    <s v="NBA"/>
    <x v="3"/>
    <s v="CHI"/>
    <b v="1"/>
    <n v="26.3"/>
    <n v="46"/>
    <n v="36"/>
    <n v="40"/>
    <n v="42"/>
    <n v="-0.39"/>
    <n v="0.02"/>
    <n v="-0.38"/>
    <n v="113.2"/>
    <n v="113.6"/>
    <n v="-0.4"/>
    <n v="98.3"/>
    <n v="0.248"/>
    <n v="0.33200000000000002"/>
    <n v="0.57899999999999996"/>
    <n v="0.54100000000000004"/>
    <n v="11.8"/>
    <n v="20.399999999999999"/>
    <n v="0.20100000000000001"/>
    <n v="0.54100000000000004"/>
    <n v="11.9"/>
    <n v="78.3"/>
    <n v="0.19900000000000001"/>
    <s v="United Center"/>
    <n v="856148"/>
    <n v="20882"/>
  </r>
  <r>
    <x v="1"/>
    <s v="NBA"/>
    <x v="4"/>
    <s v="CHO"/>
    <b v="0"/>
    <n v="25.5"/>
    <n v="43"/>
    <n v="39"/>
    <n v="42"/>
    <n v="40"/>
    <n v="0.44"/>
    <n v="0.09"/>
    <n v="0.53"/>
    <n v="114.1"/>
    <n v="113.7"/>
    <n v="0.4"/>
    <n v="100"/>
    <n v="0.23400000000000001"/>
    <n v="0.41799999999999998"/>
    <n v="0.57199999999999995"/>
    <n v="0.54400000000000004"/>
    <n v="11.6"/>
    <n v="23.3"/>
    <n v="0.17299999999999999"/>
    <n v="0.54400000000000004"/>
    <n v="13.1"/>
    <n v="74.8"/>
    <n v="0.187"/>
    <s v="Spectrum Center"/>
    <n v="700755"/>
    <n v="17092"/>
  </r>
  <r>
    <x v="1"/>
    <s v="NBA"/>
    <x v="5"/>
    <s v="CLE"/>
    <b v="0"/>
    <n v="24.7"/>
    <n v="44"/>
    <n v="38"/>
    <n v="47"/>
    <n v="35"/>
    <n v="2.12"/>
    <n v="-0.08"/>
    <n v="2.04"/>
    <n v="111.9"/>
    <n v="109.7"/>
    <n v="2.2000000000000002"/>
    <n v="96.1"/>
    <n v="0.26100000000000001"/>
    <n v="0.38700000000000001"/>
    <n v="0.57099999999999995"/>
    <n v="0.53800000000000003"/>
    <n v="13.2"/>
    <n v="24"/>
    <n v="0.19800000000000001"/>
    <n v="0.52"/>
    <n v="12.3"/>
    <n v="76.5"/>
    <n v="0.17199999999999999"/>
    <s v="Rocket Mortgage Fieldhouse"/>
    <n v="758228"/>
    <n v="18493"/>
  </r>
  <r>
    <x v="1"/>
    <s v="NBA"/>
    <x v="6"/>
    <s v="DAL"/>
    <b v="1"/>
    <n v="26.7"/>
    <n v="52"/>
    <n v="30"/>
    <n v="50"/>
    <n v="32"/>
    <n v="3.3"/>
    <n v="-0.18"/>
    <n v="3.12"/>
    <n v="112.8"/>
    <n v="109.4"/>
    <n v="3.4"/>
    <n v="95.4"/>
    <n v="0.249"/>
    <n v="0.439"/>
    <n v="0.57199999999999995"/>
    <n v="0.53800000000000003"/>
    <n v="11.7"/>
    <n v="21.3"/>
    <n v="0.192"/>
    <n v="0.52100000000000002"/>
    <n v="12.2"/>
    <n v="78"/>
    <n v="0.185"/>
    <s v="American Airlines Center"/>
    <n v="808037"/>
    <n v="19708"/>
  </r>
  <r>
    <x v="1"/>
    <s v="NBA"/>
    <x v="7"/>
    <s v="DEN"/>
    <b v="1"/>
    <n v="27.7"/>
    <n v="48"/>
    <n v="34"/>
    <n v="47"/>
    <n v="35"/>
    <n v="2.2999999999999998"/>
    <n v="-0.15"/>
    <n v="2.16"/>
    <n v="114.5"/>
    <n v="112.1"/>
    <n v="2.4"/>
    <n v="97.8"/>
    <n v="0.24399999999999999"/>
    <n v="0.41599999999999998"/>
    <n v="0.59"/>
    <n v="0.55600000000000005"/>
    <n v="13.2"/>
    <n v="21.9"/>
    <n v="0.19400000000000001"/>
    <n v="0.53700000000000003"/>
    <n v="11.7"/>
    <n v="78.3"/>
    <n v="0.188"/>
    <s v="Ball Arena"/>
    <n v="695262"/>
    <n v="16958"/>
  </r>
  <r>
    <x v="1"/>
    <s v="NBA"/>
    <x v="8"/>
    <s v="DET"/>
    <b v="0"/>
    <n v="23.6"/>
    <n v="23"/>
    <n v="59"/>
    <n v="22"/>
    <n v="60"/>
    <n v="-7.72"/>
    <n v="0.37"/>
    <n v="-7.36"/>
    <n v="106"/>
    <n v="113.8"/>
    <n v="-7.8"/>
    <n v="98.4"/>
    <n v="0.249"/>
    <n v="0.39100000000000001"/>
    <n v="0.53300000000000003"/>
    <n v="0.49399999999999999"/>
    <n v="12.6"/>
    <n v="23.4"/>
    <n v="0.19400000000000001"/>
    <n v="0.54100000000000004"/>
    <n v="13.1"/>
    <n v="75.599999999999994"/>
    <n v="0.22600000000000001"/>
    <s v="Little Caesars Arena"/>
    <n v="663556"/>
    <n v="16184"/>
  </r>
  <r>
    <x v="1"/>
    <s v="NBA"/>
    <x v="9"/>
    <s v="GSW"/>
    <b v="1"/>
    <n v="27.6"/>
    <n v="53"/>
    <n v="29"/>
    <n v="55"/>
    <n v="27"/>
    <n v="5.54"/>
    <n v="-0.02"/>
    <n v="5.52"/>
    <n v="112.5"/>
    <n v="106.9"/>
    <n v="5.6"/>
    <n v="98.4"/>
    <n v="0.23499999999999999"/>
    <n v="0.45600000000000002"/>
    <n v="0.58199999999999996"/>
    <n v="0.55200000000000005"/>
    <n v="13.5"/>
    <n v="22.8"/>
    <n v="0.18099999999999999"/>
    <n v="0.50900000000000001"/>
    <n v="13"/>
    <n v="78.7"/>
    <n v="0.20100000000000001"/>
    <s v="Chase Center"/>
    <n v="740624"/>
    <n v="18064"/>
  </r>
  <r>
    <x v="1"/>
    <s v="NBA"/>
    <x v="10"/>
    <s v="HOU"/>
    <b v="0"/>
    <n v="24.1"/>
    <n v="20"/>
    <n v="62"/>
    <n v="21"/>
    <n v="61"/>
    <n v="-8.48"/>
    <n v="0.22"/>
    <n v="-8.26"/>
    <n v="108.4"/>
    <n v="116.7"/>
    <n v="-8.3000000000000007"/>
    <n v="100.9"/>
    <n v="0.28399999999999997"/>
    <n v="0.44800000000000001"/>
    <n v="0.56499999999999995"/>
    <n v="0.53400000000000003"/>
    <n v="14.5"/>
    <n v="21.7"/>
    <n v="0.20200000000000001"/>
    <n v="0.55400000000000005"/>
    <n v="12.3"/>
    <n v="74.400000000000006"/>
    <n v="0.20599999999999999"/>
    <s v="Toyota Center"/>
    <n v="638977"/>
    <n v="15585"/>
  </r>
  <r>
    <x v="1"/>
    <s v="NBA"/>
    <x v="11"/>
    <s v="IND"/>
    <b v="0"/>
    <n v="26"/>
    <n v="25"/>
    <n v="57"/>
    <n v="32"/>
    <n v="50"/>
    <n v="-3.48"/>
    <n v="0.22"/>
    <n v="-3.26"/>
    <n v="112.6"/>
    <n v="116.1"/>
    <n v="-3.5"/>
    <n v="98"/>
    <n v="0.23899999999999999"/>
    <n v="0.39500000000000002"/>
    <n v="0.56399999999999995"/>
    <n v="0.53100000000000003"/>
    <n v="12.7"/>
    <n v="25.5"/>
    <n v="0.184"/>
    <n v="0.55200000000000005"/>
    <n v="11.9"/>
    <n v="76.2"/>
    <n v="0.20399999999999999"/>
    <s v="Gainbridge Fieldhouse"/>
    <n v="588743"/>
    <n v="14360"/>
  </r>
  <r>
    <x v="1"/>
    <s v="NBA"/>
    <x v="12"/>
    <s v="LAC"/>
    <b v="0"/>
    <n v="27.5"/>
    <n v="42"/>
    <n v="40"/>
    <n v="41"/>
    <n v="41"/>
    <n v="0.02"/>
    <n v="0.06"/>
    <n v="0.09"/>
    <n v="110.1"/>
    <n v="110.1"/>
    <n v="0"/>
    <n v="98"/>
    <n v="0.224"/>
    <n v="0.39100000000000001"/>
    <n v="0.56399999999999995"/>
    <n v="0.53100000000000003"/>
    <n v="12.5"/>
    <n v="20.6"/>
    <n v="0.17799999999999999"/>
    <n v="0.51400000000000001"/>
    <n v="12"/>
    <n v="74.400000000000006"/>
    <n v="0.16700000000000001"/>
    <s v="Crypto.com Arena"/>
    <n v="694005"/>
    <n v="16927"/>
  </r>
  <r>
    <x v="1"/>
    <s v="NBA"/>
    <x v="13"/>
    <s v="LAL"/>
    <b v="0"/>
    <n v="30.2"/>
    <n v="33"/>
    <n v="49"/>
    <n v="33"/>
    <n v="49"/>
    <n v="-3.05"/>
    <n v="-0.03"/>
    <n v="-3.08"/>
    <n v="110.3"/>
    <n v="113.3"/>
    <n v="-3"/>
    <n v="100.1"/>
    <n v="0.25900000000000001"/>
    <n v="0.38800000000000001"/>
    <n v="0.56699999999999995"/>
    <n v="0.53700000000000003"/>
    <n v="12.8"/>
    <n v="21.1"/>
    <n v="0.19"/>
    <n v="0.54"/>
    <n v="12.2"/>
    <n v="75.8"/>
    <n v="0.192"/>
    <s v="Crypto.com Arena"/>
    <n v="764631"/>
    <n v="18650"/>
  </r>
  <r>
    <x v="1"/>
    <s v="NBA"/>
    <x v="14"/>
    <s v="MEM"/>
    <b v="1"/>
    <n v="24"/>
    <n v="56"/>
    <n v="26"/>
    <n v="55"/>
    <n v="27"/>
    <n v="5.68"/>
    <n v="-0.32"/>
    <n v="5.37"/>
    <n v="114.6"/>
    <n v="109"/>
    <n v="5.6"/>
    <n v="100.3"/>
    <n v="0.245"/>
    <n v="0.34599999999999997"/>
    <n v="0.55300000000000005"/>
    <n v="0.52200000000000002"/>
    <n v="11.2"/>
    <n v="30"/>
    <n v="0.18"/>
    <n v="0.52300000000000002"/>
    <n v="13.3"/>
    <n v="77.8"/>
    <n v="0.19500000000000001"/>
    <s v="FedEx Forum"/>
    <n v="646785"/>
    <n v="15775"/>
  </r>
  <r>
    <x v="1"/>
    <s v="NBA"/>
    <x v="15"/>
    <s v="MIA"/>
    <b v="1"/>
    <n v="28.2"/>
    <n v="53"/>
    <n v="29"/>
    <n v="53"/>
    <n v="29"/>
    <n v="4.45"/>
    <n v="-0.22"/>
    <n v="4.2300000000000004"/>
    <n v="113.7"/>
    <n v="109.1"/>
    <n v="4.5999999999999996"/>
    <n v="95.9"/>
    <n v="0.252"/>
    <n v="0.42199999999999999"/>
    <n v="0.58399999999999996"/>
    <n v="0.54700000000000004"/>
    <n v="13.4"/>
    <n v="23.5"/>
    <n v="0.20399999999999999"/>
    <n v="0.52400000000000002"/>
    <n v="13.8"/>
    <n v="78"/>
    <n v="0.20899999999999999"/>
    <s v="FTX Arena"/>
    <n v="804761"/>
    <n v="19628"/>
  </r>
  <r>
    <x v="1"/>
    <s v="NBA"/>
    <x v="16"/>
    <s v="MIL"/>
    <b v="1"/>
    <n v="28.5"/>
    <n v="51"/>
    <n v="31"/>
    <n v="49"/>
    <n v="33"/>
    <n v="3.35"/>
    <n v="-0.14000000000000001"/>
    <n v="3.22"/>
    <n v="115.1"/>
    <n v="111.8"/>
    <n v="3.3"/>
    <n v="99.9"/>
    <n v="0.25700000000000001"/>
    <n v="0.43"/>
    <n v="0.57999999999999996"/>
    <n v="0.54600000000000004"/>
    <n v="11.9"/>
    <n v="23"/>
    <n v="0.19900000000000001"/>
    <n v="0.53600000000000003"/>
    <n v="11.6"/>
    <n v="78.599999999999994"/>
    <n v="0.16500000000000001"/>
    <s v="Fiserv Forum"/>
    <n v="715581"/>
    <n v="17453"/>
  </r>
  <r>
    <x v="1"/>
    <s v="NBA"/>
    <x v="17"/>
    <s v="MIN"/>
    <b v="1"/>
    <n v="24.2"/>
    <n v="46"/>
    <n v="36"/>
    <n v="48"/>
    <n v="34"/>
    <n v="2.63"/>
    <n v="-0.1"/>
    <n v="2.5299999999999998"/>
    <n v="114.3"/>
    <n v="111.7"/>
    <n v="2.6"/>
    <n v="100.9"/>
    <n v="0.254"/>
    <n v="0.45400000000000001"/>
    <n v="0.57299999999999995"/>
    <n v="0.53900000000000003"/>
    <n v="12.4"/>
    <n v="24.4"/>
    <n v="0.19800000000000001"/>
    <n v="0.53500000000000003"/>
    <n v="14.2"/>
    <n v="74.900000000000006"/>
    <n v="0.22700000000000001"/>
    <s v="Target Center"/>
    <n v="657148"/>
    <n v="16028"/>
  </r>
  <r>
    <x v="1"/>
    <s v="NBA"/>
    <x v="18"/>
    <s v="NOP"/>
    <b v="1"/>
    <n v="25.6"/>
    <n v="36"/>
    <n v="46"/>
    <n v="38"/>
    <n v="44"/>
    <n v="-0.99"/>
    <n v="0.15"/>
    <n v="-0.84"/>
    <n v="112"/>
    <n v="113"/>
    <n v="-1"/>
    <n v="97.2"/>
    <n v="0.26400000000000001"/>
    <n v="0.36499999999999999"/>
    <n v="0.55700000000000005"/>
    <n v="0.51700000000000002"/>
    <n v="12.5"/>
    <n v="26.9"/>
    <n v="0.20799999999999999"/>
    <n v="0.54700000000000004"/>
    <n v="13"/>
    <n v="78.2"/>
    <n v="0.19600000000000001"/>
    <s v="Smoothie King Center"/>
    <n v="635941"/>
    <n v="15511"/>
  </r>
  <r>
    <x v="1"/>
    <s v="NBA"/>
    <x v="19"/>
    <s v="NYK"/>
    <b v="0"/>
    <n v="26"/>
    <n v="37"/>
    <n v="45"/>
    <n v="41"/>
    <n v="41"/>
    <n v="-0.12"/>
    <n v="0.11"/>
    <n v="-0.01"/>
    <n v="110.4"/>
    <n v="110.5"/>
    <n v="-0.1"/>
    <n v="95.9"/>
    <n v="0.28000000000000003"/>
    <n v="0.42799999999999999"/>
    <n v="0.55000000000000004"/>
    <n v="0.51300000000000001"/>
    <n v="12"/>
    <n v="25.1"/>
    <n v="0.20799999999999999"/>
    <n v="0.52100000000000002"/>
    <n v="11.7"/>
    <n v="78.8"/>
    <n v="0.19800000000000001"/>
    <s v="Madison Square Garden (IV)"/>
    <n v="763484"/>
    <n v="18622"/>
  </r>
  <r>
    <x v="1"/>
    <s v="NBA"/>
    <x v="20"/>
    <s v="OKC"/>
    <b v="0"/>
    <n v="22.4"/>
    <n v="24"/>
    <n v="58"/>
    <n v="21"/>
    <n v="61"/>
    <n v="-8.1"/>
    <n v="0.2"/>
    <n v="-7.9"/>
    <n v="104.6"/>
    <n v="112.8"/>
    <n v="-8.1999999999999993"/>
    <n v="98.5"/>
    <n v="0.223"/>
    <n v="0.41899999999999998"/>
    <n v="0.53"/>
    <n v="0.497"/>
    <n v="12.5"/>
    <n v="21.8"/>
    <n v="0.16900000000000001"/>
    <n v="0.53300000000000003"/>
    <n v="11.8"/>
    <n v="76.099999999999994"/>
    <n v="0.16900000000000001"/>
    <s v="Paycom Center"/>
    <n v="595112"/>
    <n v="14515"/>
  </r>
  <r>
    <x v="1"/>
    <s v="NBA"/>
    <x v="21"/>
    <s v="ORL"/>
    <b v="0"/>
    <n v="23.3"/>
    <n v="22"/>
    <n v="60"/>
    <n v="21"/>
    <n v="61"/>
    <n v="-8"/>
    <n v="0.33"/>
    <n v="-7.67"/>
    <n v="104.5"/>
    <n v="112.5"/>
    <n v="-8"/>
    <n v="99.2"/>
    <n v="0.223"/>
    <n v="0.41699999999999998"/>
    <n v="0.53800000000000003"/>
    <n v="0.503"/>
    <n v="13"/>
    <n v="19.8"/>
    <n v="0.17499999999999999"/>
    <n v="0.53200000000000003"/>
    <n v="11.7"/>
    <n v="77.2"/>
    <n v="0.19600000000000001"/>
    <s v="Amway Center"/>
    <n v="622881"/>
    <n v="15192"/>
  </r>
  <r>
    <x v="1"/>
    <s v="NBA"/>
    <x v="22"/>
    <s v="PHI"/>
    <b v="1"/>
    <n v="26.8"/>
    <n v="51"/>
    <n v="31"/>
    <n v="48"/>
    <n v="34"/>
    <n v="2.61"/>
    <n v="-0.04"/>
    <n v="2.57"/>
    <n v="113.5"/>
    <n v="110.8"/>
    <n v="2.7"/>
    <n v="96.2"/>
    <n v="0.28199999999999997"/>
    <n v="0.376"/>
    <n v="0.57799999999999996"/>
    <n v="0.53400000000000003"/>
    <n v="11.6"/>
    <n v="20.100000000000001"/>
    <n v="0.23200000000000001"/>
    <n v="0.52400000000000002"/>
    <n v="12.1"/>
    <n v="76.8"/>
    <n v="0.192"/>
    <s v="Wells Fargo Center"/>
    <n v="846867"/>
    <n v="20655"/>
  </r>
  <r>
    <x v="1"/>
    <s v="NBA"/>
    <x v="23"/>
    <s v="PHO"/>
    <b v="1"/>
    <n v="27.5"/>
    <n v="64"/>
    <n v="18"/>
    <n v="59"/>
    <n v="23"/>
    <n v="7.5"/>
    <n v="-0.56000000000000005"/>
    <n v="6.94"/>
    <n v="114.8"/>
    <n v="107.3"/>
    <n v="7.5"/>
    <n v="99.8"/>
    <n v="0.221"/>
    <n v="0.35399999999999998"/>
    <n v="0.58099999999999996"/>
    <n v="0.54900000000000004"/>
    <n v="11.6"/>
    <n v="22.3"/>
    <n v="0.17599999999999999"/>
    <n v="0.51"/>
    <n v="13"/>
    <n v="77.099999999999994"/>
    <n v="0.19500000000000001"/>
    <s v="Phoenix Suns Arena"/>
    <n v="663171"/>
    <n v="16175"/>
  </r>
  <r>
    <x v="1"/>
    <s v="NBA"/>
    <x v="24"/>
    <s v="POR"/>
    <b v="0"/>
    <n v="25.6"/>
    <n v="27"/>
    <n v="55"/>
    <n v="20"/>
    <n v="62"/>
    <n v="-8.8800000000000008"/>
    <n v="0.33"/>
    <n v="-8.5500000000000007"/>
    <n v="107.8"/>
    <n v="116.9"/>
    <n v="-9.1"/>
    <n v="98.3"/>
    <n v="0.248"/>
    <n v="0.42199999999999999"/>
    <n v="0.55000000000000004"/>
    <n v="0.51500000000000001"/>
    <n v="13"/>
    <n v="22.9"/>
    <n v="0.188"/>
    <n v="0.55900000000000005"/>
    <n v="12.7"/>
    <n v="76.900000000000006"/>
    <n v="0.222"/>
    <s v="Moda Center"/>
    <n v="705608"/>
    <n v="17210"/>
  </r>
  <r>
    <x v="1"/>
    <s v="NBA"/>
    <x v="25"/>
    <s v="SAC"/>
    <b v="0"/>
    <n v="25.8"/>
    <n v="30"/>
    <n v="52"/>
    <n v="28"/>
    <n v="54"/>
    <n v="-5.46"/>
    <n v="0.2"/>
    <n v="-5.26"/>
    <n v="109.9"/>
    <n v="115.3"/>
    <n v="-5.4"/>
    <n v="99.8"/>
    <n v="0.26400000000000001"/>
    <n v="0.377"/>
    <n v="0.56100000000000005"/>
    <n v="0.52500000000000002"/>
    <n v="12.5"/>
    <n v="21.3"/>
    <n v="0.20300000000000001"/>
    <n v="0.55100000000000005"/>
    <n v="11.9"/>
    <n v="76"/>
    <n v="0.17599999999999999"/>
    <s v="Golden 1 Center"/>
    <n v="577583"/>
    <n v="14087"/>
  </r>
  <r>
    <x v="1"/>
    <s v="NBA"/>
    <x v="26"/>
    <s v="SAS"/>
    <b v="0"/>
    <n v="24.5"/>
    <n v="34"/>
    <n v="48"/>
    <n v="41"/>
    <n v="41"/>
    <n v="0.12"/>
    <n v="-0.1"/>
    <n v="0.02"/>
    <n v="112.4"/>
    <n v="112.3"/>
    <n v="0.1"/>
    <n v="100"/>
    <n v="0.22"/>
    <n v="0.34499999999999997"/>
    <n v="0.55600000000000005"/>
    <n v="0.52700000000000002"/>
    <n v="11.1"/>
    <n v="23.7"/>
    <n v="0.16600000000000001"/>
    <n v="0.53200000000000003"/>
    <n v="12.1"/>
    <n v="75.099999999999994"/>
    <n v="0.17599999999999999"/>
    <s v="AT&amp;T Center"/>
    <n v="615588"/>
    <n v="15014"/>
  </r>
  <r>
    <x v="1"/>
    <s v="NBA"/>
    <x v="27"/>
    <s v="TOR"/>
    <b v="1"/>
    <n v="24.8"/>
    <n v="48"/>
    <n v="34"/>
    <n v="47"/>
    <n v="35"/>
    <n v="2.29"/>
    <n v="0.08"/>
    <n v="2.38"/>
    <n v="112.9"/>
    <n v="110.5"/>
    <n v="2.4"/>
    <n v="96"/>
    <n v="0.23400000000000001"/>
    <n v="0.375"/>
    <n v="0.54300000000000004"/>
    <n v="0.51"/>
    <n v="11"/>
    <n v="28.4"/>
    <n v="0.17699999999999999"/>
    <n v="0.53500000000000003"/>
    <n v="14.4"/>
    <n v="75.599999999999994"/>
    <n v="0.19900000000000001"/>
    <s v="Scotiabank Arena"/>
    <n v="547343"/>
    <n v="13350"/>
  </r>
  <r>
    <x v="1"/>
    <s v="NBA"/>
    <x v="28"/>
    <s v="UTA"/>
    <b v="1"/>
    <n v="29.3"/>
    <n v="49"/>
    <n v="33"/>
    <n v="56"/>
    <n v="26"/>
    <n v="6.04"/>
    <n v="-0.37"/>
    <n v="5.67"/>
    <n v="116.7"/>
    <n v="110.5"/>
    <n v="6.2"/>
    <n v="97.1"/>
    <n v="0.27100000000000002"/>
    <n v="0.46800000000000003"/>
    <n v="0.58899999999999997"/>
    <n v="0.55500000000000005"/>
    <n v="12.7"/>
    <n v="25.4"/>
    <n v="0.20799999999999999"/>
    <n v="0.52100000000000002"/>
    <n v="10.9"/>
    <n v="78.3"/>
    <n v="0.16400000000000001"/>
    <s v="Vivint Smart Home Arena"/>
    <n v="750546"/>
    <n v="18306"/>
  </r>
  <r>
    <x v="1"/>
    <s v="NBA"/>
    <x v="29"/>
    <s v="WAS"/>
    <b v="0"/>
    <n v="25.9"/>
    <n v="35"/>
    <n v="47"/>
    <n v="32"/>
    <n v="50"/>
    <n v="-3.38"/>
    <n v="0.15"/>
    <n v="-3.23"/>
    <n v="111.1"/>
    <n v="114.5"/>
    <n v="-3.4"/>
    <n v="97"/>
    <n v="0.252"/>
    <n v="0.35599999999999998"/>
    <n v="0.56799999999999995"/>
    <n v="0.53200000000000003"/>
    <n v="12.1"/>
    <n v="20.9"/>
    <n v="0.19700000000000001"/>
    <n v="0.52900000000000003"/>
    <n v="10.7"/>
    <n v="76.900000000000006"/>
    <n v="0.20200000000000001"/>
    <s v="Capital One Arena"/>
    <n v="641499"/>
    <n v="15646"/>
  </r>
  <r>
    <x v="1"/>
    <s v="NBA"/>
    <x v="30"/>
    <s v="NA"/>
    <b v="0"/>
    <n v="26.3"/>
    <s v="NA"/>
    <s v="NA"/>
    <n v="41"/>
    <n v="41"/>
    <n v="0"/>
    <n v="0"/>
    <n v="0"/>
    <n v="112"/>
    <n v="112"/>
    <s v="NA"/>
    <n v="98.2"/>
    <n v="0.248"/>
    <n v="0.39900000000000002"/>
    <n v="0.56599999999999995"/>
    <n v="0.53200000000000003"/>
    <n v="12.3"/>
    <n v="23.2"/>
    <n v="0.192"/>
    <n v="0.53200000000000003"/>
    <n v="12.3"/>
    <n v="76.8"/>
    <n v="0.192"/>
    <s v="NA"/>
    <n v="693702"/>
    <n v="16920"/>
  </r>
  <r>
    <x v="2"/>
    <s v="NBA"/>
    <x v="0"/>
    <s v="ATL"/>
    <b v="1"/>
    <n v="25.4"/>
    <n v="41"/>
    <n v="31"/>
    <n v="41"/>
    <n v="31"/>
    <n v="2.3199999999999998"/>
    <n v="-0.18"/>
    <n v="2.14"/>
    <n v="115.7"/>
    <n v="113.3"/>
    <n v="2.4"/>
    <n v="97.6"/>
    <n v="0.27800000000000002"/>
    <n v="0.38200000000000001"/>
    <n v="0.58099999999999996"/>
    <n v="0.53900000000000003"/>
    <n v="11.9"/>
    <n v="24.4"/>
    <n v="0.22600000000000001"/>
    <n v="0.53"/>
    <n v="11.1"/>
    <n v="77.8"/>
    <n v="0.19"/>
    <s v="State Farm Arena"/>
    <n v="59288"/>
    <n v="1647"/>
  </r>
  <r>
    <x v="2"/>
    <s v="NBA"/>
    <x v="1"/>
    <s v="BOS"/>
    <b v="1"/>
    <n v="25.1"/>
    <n v="36"/>
    <n v="36"/>
    <n v="39"/>
    <n v="33"/>
    <n v="1.46"/>
    <n v="-0.14000000000000001"/>
    <n v="1.32"/>
    <n v="114"/>
    <n v="112.5"/>
    <n v="1.5"/>
    <n v="98.3"/>
    <n v="0.23400000000000001"/>
    <n v="0.40899999999999997"/>
    <n v="0.57399999999999995"/>
    <n v="0.54300000000000004"/>
    <n v="12.5"/>
    <n v="24.3"/>
    <n v="0.18099999999999999"/>
    <n v="0.53900000000000003"/>
    <n v="12.8"/>
    <n v="78.099999999999994"/>
    <n v="0.215"/>
    <s v="TD Garden"/>
    <n v="30067"/>
    <n v="835"/>
  </r>
  <r>
    <x v="2"/>
    <s v="NBA"/>
    <x v="2"/>
    <s v="BRK"/>
    <b v="1"/>
    <n v="28.2"/>
    <n v="48"/>
    <n v="24"/>
    <n v="46"/>
    <n v="26"/>
    <n v="4.5"/>
    <n v="-0.27"/>
    <n v="4.24"/>
    <n v="118.3"/>
    <n v="113.8"/>
    <n v="4.5"/>
    <n v="99.5"/>
    <n v="0.25800000000000001"/>
    <n v="0.41299999999999998"/>
    <n v="0.61"/>
    <n v="0.57499999999999996"/>
    <n v="12.2"/>
    <n v="21.4"/>
    <n v="0.20799999999999999"/>
    <n v="0.53100000000000003"/>
    <n v="11.1"/>
    <n v="77.3"/>
    <n v="0.187"/>
    <s v="Barclays Center"/>
    <n v="30491"/>
    <n v="847"/>
  </r>
  <r>
    <x v="2"/>
    <s v="NBA"/>
    <x v="3"/>
    <s v="CHI"/>
    <b v="0"/>
    <n v="25.6"/>
    <n v="31"/>
    <n v="41"/>
    <n v="34"/>
    <n v="38"/>
    <n v="-0.89"/>
    <n v="-0.05"/>
    <n v="-0.94"/>
    <n v="111.1"/>
    <n v="112"/>
    <n v="-0.9"/>
    <n v="99"/>
    <n v="0.19700000000000001"/>
    <n v="0.38300000000000001"/>
    <n v="0.57499999999999996"/>
    <n v="0.54700000000000004"/>
    <n v="13.6"/>
    <n v="22.3"/>
    <n v="0.156"/>
    <n v="0.53800000000000003"/>
    <n v="11.6"/>
    <n v="80.3"/>
    <n v="0.19600000000000001"/>
    <s v="United Center"/>
    <n v="13655"/>
    <n v="379"/>
  </r>
  <r>
    <x v="2"/>
    <s v="NBA"/>
    <x v="4"/>
    <s v="CHO"/>
    <b v="0"/>
    <n v="24.6"/>
    <n v="33"/>
    <n v="39"/>
    <n v="32"/>
    <n v="40"/>
    <n v="-1.93"/>
    <n v="-0.01"/>
    <n v="-1.94"/>
    <n v="110.9"/>
    <n v="112.8"/>
    <n v="-1.9"/>
    <n v="98.3"/>
    <n v="0.23799999999999999"/>
    <n v="0.42199999999999999"/>
    <n v="0.56399999999999995"/>
    <n v="0.53200000000000003"/>
    <n v="13.3"/>
    <n v="23.5"/>
    <n v="0.18099999999999999"/>
    <n v="0.55000000000000004"/>
    <n v="13.2"/>
    <n v="75.7"/>
    <n v="0.16300000000000001"/>
    <s v="Spectrum Center"/>
    <n v="68255"/>
    <n v="1896"/>
  </r>
  <r>
    <x v="2"/>
    <s v="NBA"/>
    <x v="5"/>
    <s v="CLE"/>
    <b v="0"/>
    <n v="24"/>
    <n v="22"/>
    <n v="50"/>
    <n v="18"/>
    <n v="54"/>
    <n v="-8.44"/>
    <n v="0.25"/>
    <n v="-8.19"/>
    <n v="105.8"/>
    <n v="114.4"/>
    <n v="-8.6"/>
    <n v="97.3"/>
    <n v="0.26100000000000001"/>
    <n v="0.34699999999999998"/>
    <n v="0.54300000000000004"/>
    <n v="0.50800000000000001"/>
    <n v="13.9"/>
    <n v="23.6"/>
    <n v="0.19400000000000001"/>
    <n v="0.55600000000000005"/>
    <n v="13"/>
    <n v="76.599999999999994"/>
    <n v="0.183"/>
    <s v="Rocket Mortgage Fieldhouse"/>
    <n v="91476"/>
    <n v="2541"/>
  </r>
  <r>
    <x v="2"/>
    <s v="NBA"/>
    <x v="6"/>
    <s v="DAL"/>
    <b v="1"/>
    <n v="26.3"/>
    <n v="42"/>
    <n v="30"/>
    <n v="41"/>
    <n v="31"/>
    <n v="2.2599999999999998"/>
    <n v="-0.01"/>
    <n v="2.2599999999999998"/>
    <n v="115.4"/>
    <n v="113"/>
    <n v="2.4"/>
    <n v="97.3"/>
    <n v="0.24199999999999999"/>
    <n v="0.436"/>
    <n v="0.58199999999999996"/>
    <n v="0.55000000000000004"/>
    <n v="11.1"/>
    <n v="21.1"/>
    <n v="0.189"/>
    <n v="0.53400000000000003"/>
    <n v="11.5"/>
    <n v="77.8"/>
    <n v="0.19700000000000001"/>
    <s v="American Airlines Center"/>
    <n v="94849"/>
    <n v="2635"/>
  </r>
  <r>
    <x v="2"/>
    <s v="NBA"/>
    <x v="7"/>
    <s v="DEN"/>
    <b v="1"/>
    <n v="26.1"/>
    <n v="47"/>
    <n v="25"/>
    <n v="47"/>
    <n v="25"/>
    <n v="4.93"/>
    <n v="-0.11"/>
    <n v="4.82"/>
    <n v="117.1"/>
    <n v="112.1"/>
    <n v="5"/>
    <n v="97.1"/>
    <n v="0.219"/>
    <n v="0.38300000000000001"/>
    <n v="0.58799999999999997"/>
    <n v="0.55700000000000005"/>
    <n v="12.1"/>
    <n v="24.7"/>
    <n v="0.17599999999999999"/>
    <n v="0.54500000000000004"/>
    <n v="12.9"/>
    <n v="78.900000000000006"/>
    <n v="0.2"/>
    <s v="Ball Arena"/>
    <n v="54563"/>
    <n v="1516"/>
  </r>
  <r>
    <x v="2"/>
    <s v="NBA"/>
    <x v="8"/>
    <s v="DET"/>
    <b v="0"/>
    <n v="24.5"/>
    <n v="20"/>
    <n v="52"/>
    <n v="26"/>
    <n v="46"/>
    <n v="-4.47"/>
    <n v="0.09"/>
    <n v="-4.38"/>
    <n v="108"/>
    <n v="112.5"/>
    <n v="-4.5"/>
    <n v="97.9"/>
    <n v="0.27300000000000002"/>
    <n v="0.38500000000000001"/>
    <n v="0.55600000000000005"/>
    <n v="0.51900000000000002"/>
    <n v="13.5"/>
    <n v="21.9"/>
    <n v="0.20699999999999999"/>
    <n v="0.54100000000000004"/>
    <n v="12.6"/>
    <n v="76.900000000000006"/>
    <n v="0.19500000000000001"/>
    <s v="Little Caesars Arena"/>
    <n v="14250"/>
    <n v="396"/>
  </r>
  <r>
    <x v="2"/>
    <s v="NBA"/>
    <x v="9"/>
    <s v="GSW"/>
    <b v="0"/>
    <n v="26.7"/>
    <n v="39"/>
    <n v="33"/>
    <n v="38"/>
    <n v="34"/>
    <n v="1.06"/>
    <n v="0.04"/>
    <n v="1.1000000000000001"/>
    <n v="111.1"/>
    <n v="110.1"/>
    <n v="1"/>
    <n v="102.2"/>
    <n v="0.23899999999999999"/>
    <n v="0.439"/>
    <n v="0.58299999999999996"/>
    <n v="0.55100000000000005"/>
    <n v="13.3"/>
    <n v="17.899999999999999"/>
    <n v="0.188"/>
    <n v="0.52200000000000002"/>
    <n v="13.1"/>
    <n v="76.599999999999994"/>
    <n v="0.223"/>
    <s v="Chase Center"/>
    <n v="33457"/>
    <n v="929"/>
  </r>
  <r>
    <x v="2"/>
    <s v="NBA"/>
    <x v="10"/>
    <s v="HOU"/>
    <b v="0"/>
    <n v="26.5"/>
    <n v="17"/>
    <n v="55"/>
    <n v="20"/>
    <n v="52"/>
    <n v="-7.9"/>
    <n v="0.4"/>
    <n v="-7.5"/>
    <n v="107.1"/>
    <n v="114.9"/>
    <n v="-7.8"/>
    <n v="101.4"/>
    <n v="0.252"/>
    <n v="0.45900000000000002"/>
    <n v="0.55300000000000005"/>
    <n v="0.52100000000000002"/>
    <n v="13"/>
    <n v="19.8"/>
    <n v="0.187"/>
    <n v="0.55500000000000005"/>
    <n v="12.9"/>
    <n v="77.099999999999994"/>
    <n v="0.20100000000000001"/>
    <s v="Toyota Center"/>
    <n v="117009"/>
    <n v="3250"/>
  </r>
  <r>
    <x v="2"/>
    <s v="NBA"/>
    <x v="11"/>
    <s v="IND"/>
    <b v="0"/>
    <n v="26.5"/>
    <n v="34"/>
    <n v="38"/>
    <n v="36"/>
    <n v="36"/>
    <n v="-0.04"/>
    <n v="-0.08"/>
    <n v="-0.13"/>
    <n v="112.4"/>
    <n v="112.4"/>
    <n v="0"/>
    <n v="101.6"/>
    <n v="0.22700000000000001"/>
    <n v="0.372"/>
    <n v="0.57499999999999996"/>
    <n v="0.54200000000000004"/>
    <n v="11.9"/>
    <n v="20.2"/>
    <n v="0.18"/>
    <n v="0.53100000000000003"/>
    <n v="12.7"/>
    <n v="74.900000000000006"/>
    <n v="0.20100000000000001"/>
    <s v="Bankers Life Fieldhouse"/>
    <s v="NA"/>
    <s v="NA"/>
  </r>
  <r>
    <x v="2"/>
    <s v="NBA"/>
    <x v="12"/>
    <s v="LAC"/>
    <b v="1"/>
    <n v="28.8"/>
    <n v="47"/>
    <n v="25"/>
    <n v="49"/>
    <n v="23"/>
    <n v="6.18"/>
    <n v="-0.16"/>
    <n v="6.02"/>
    <n v="117.6"/>
    <n v="111.2"/>
    <n v="6.4"/>
    <n v="96.9"/>
    <n v="0.222"/>
    <n v="0.4"/>
    <n v="0.59899999999999998"/>
    <n v="0.56399999999999995"/>
    <n v="12.2"/>
    <n v="22.7"/>
    <n v="0.186"/>
    <n v="0.53100000000000003"/>
    <n v="11.9"/>
    <n v="79.099999999999994"/>
    <n v="0.186"/>
    <s v="STAPLES Center"/>
    <n v="13901"/>
    <n v="386"/>
  </r>
  <r>
    <x v="2"/>
    <s v="NBA"/>
    <x v="13"/>
    <s v="LAL"/>
    <b v="1"/>
    <n v="28.2"/>
    <n v="42"/>
    <n v="30"/>
    <n v="42"/>
    <n v="30"/>
    <n v="2.79"/>
    <n v="-0.03"/>
    <n v="2.77"/>
    <n v="109.9"/>
    <n v="107.1"/>
    <n v="2.8"/>
    <n v="98.7"/>
    <n v="0.27100000000000002"/>
    <n v="0.36299999999999999"/>
    <n v="0.56899999999999995"/>
    <n v="0.53600000000000003"/>
    <n v="13.6"/>
    <n v="22.5"/>
    <n v="0.2"/>
    <n v="0.52600000000000002"/>
    <n v="13.7"/>
    <n v="79.7"/>
    <n v="0.184"/>
    <s v="STAPLES Center"/>
    <n v="23313"/>
    <n v="648"/>
  </r>
  <r>
    <x v="2"/>
    <s v="NBA"/>
    <x v="14"/>
    <s v="MEM"/>
    <b v="1"/>
    <n v="24.2"/>
    <n v="38"/>
    <n v="34"/>
    <n v="38"/>
    <n v="34"/>
    <n v="1.03"/>
    <n v="0.04"/>
    <n v="1.07"/>
    <n v="112"/>
    <n v="111"/>
    <n v="1"/>
    <n v="100.4"/>
    <n v="0.23200000000000001"/>
    <n v="0.34200000000000003"/>
    <n v="0.56000000000000005"/>
    <n v="0.52800000000000002"/>
    <n v="11.6"/>
    <n v="24.2"/>
    <n v="0.17899999999999999"/>
    <n v="0.53500000000000003"/>
    <n v="13.1"/>
    <n v="78.3"/>
    <n v="0.19600000000000001"/>
    <s v="FedEx Forum"/>
    <n v="61449"/>
    <n v="1707"/>
  </r>
  <r>
    <x v="2"/>
    <s v="NBA"/>
    <x v="15"/>
    <s v="MIA"/>
    <b v="1"/>
    <n v="27.4"/>
    <n v="40"/>
    <n v="32"/>
    <n v="36"/>
    <n v="36"/>
    <n v="0.03"/>
    <n v="-0.09"/>
    <n v="-0.06"/>
    <n v="111.2"/>
    <n v="111.2"/>
    <n v="0"/>
    <n v="96.6"/>
    <n v="0.252"/>
    <n v="0.432"/>
    <n v="0.58099999999999996"/>
    <n v="0.54600000000000004"/>
    <n v="13.1"/>
    <n v="19.399999999999999"/>
    <n v="0.19900000000000001"/>
    <n v="0.54200000000000004"/>
    <n v="13.8"/>
    <n v="77.900000000000006"/>
    <n v="0.183"/>
    <s v="AmericanAirlines Arena"/>
    <s v="NA"/>
    <s v="NA"/>
  </r>
  <r>
    <x v="2"/>
    <s v="NBA"/>
    <x v="16"/>
    <s v="MIL"/>
    <b v="1"/>
    <n v="28.1"/>
    <n v="46"/>
    <n v="26"/>
    <n v="48"/>
    <n v="24"/>
    <n v="5.89"/>
    <n v="-0.32"/>
    <n v="5.57"/>
    <n v="117.2"/>
    <n v="111.4"/>
    <n v="5.8"/>
    <n v="102.2"/>
    <n v="0.23300000000000001"/>
    <n v="0.40400000000000003"/>
    <n v="0.59299999999999997"/>
    <n v="0.56599999999999995"/>
    <n v="12"/>
    <n v="23.3"/>
    <n v="0.17699999999999999"/>
    <n v="0.53600000000000003"/>
    <n v="11.5"/>
    <n v="79.7"/>
    <n v="0.157"/>
    <s v="Fiserv Forum"/>
    <n v="64780"/>
    <n v="1799"/>
  </r>
  <r>
    <x v="2"/>
    <s v="NBA"/>
    <x v="17"/>
    <s v="MIN"/>
    <b v="0"/>
    <n v="23.2"/>
    <n v="23"/>
    <n v="49"/>
    <n v="24"/>
    <n v="48"/>
    <n v="-5.56"/>
    <n v="0.31"/>
    <n v="-5.25"/>
    <n v="109.5"/>
    <n v="115"/>
    <n v="-5.5"/>
    <n v="101.6"/>
    <n v="0.254"/>
    <n v="0.41299999999999998"/>
    <n v="0.55500000000000005"/>
    <n v="0.52"/>
    <n v="12.4"/>
    <n v="22.7"/>
    <n v="0.193"/>
    <n v="0.55600000000000005"/>
    <n v="13.3"/>
    <n v="76.8"/>
    <n v="0.20699999999999999"/>
    <s v="Target Center"/>
    <n v="15774"/>
    <n v="438"/>
  </r>
  <r>
    <x v="2"/>
    <s v="NBA"/>
    <x v="18"/>
    <s v="NOP"/>
    <b v="0"/>
    <n v="24.8"/>
    <n v="31"/>
    <n v="41"/>
    <n v="35"/>
    <n v="37"/>
    <n v="-0.28999999999999998"/>
    <n v="0.1"/>
    <n v="-0.2"/>
    <n v="113.5"/>
    <n v="113.8"/>
    <n v="-0.3"/>
    <n v="100.1"/>
    <n v="0.29299999999999998"/>
    <n v="0.34200000000000003"/>
    <n v="0.56999999999999995"/>
    <n v="0.53700000000000003"/>
    <n v="12.7"/>
    <n v="26.3"/>
    <n v="0.214"/>
    <n v="0.55000000000000004"/>
    <n v="11.9"/>
    <n v="80"/>
    <n v="0.186"/>
    <s v="Smoothie King Center"/>
    <n v="93120"/>
    <n v="2587"/>
  </r>
  <r>
    <x v="2"/>
    <s v="NBA"/>
    <x v="19"/>
    <s v="NYK"/>
    <b v="1"/>
    <n v="25.6"/>
    <n v="41"/>
    <n v="31"/>
    <n v="41"/>
    <n v="31"/>
    <n v="2.31"/>
    <n v="-0.18"/>
    <n v="2.13"/>
    <n v="110.6"/>
    <n v="108.2"/>
    <n v="2.4"/>
    <n v="95.9"/>
    <n v="0.24199999999999999"/>
    <n v="0.34699999999999998"/>
    <n v="0.55900000000000005"/>
    <n v="0.52400000000000002"/>
    <n v="11.9"/>
    <n v="21.9"/>
    <n v="0.19"/>
    <n v="0.50900000000000001"/>
    <n v="11.7"/>
    <n v="78.599999999999994"/>
    <n v="0.19600000000000001"/>
    <s v="Madison Square Garden (IV)"/>
    <n v="42131"/>
    <n v="1170"/>
  </r>
  <r>
    <x v="2"/>
    <s v="NBA"/>
    <x v="20"/>
    <s v="OKC"/>
    <b v="0"/>
    <n v="22.8"/>
    <n v="22"/>
    <n v="50"/>
    <n v="15"/>
    <n v="57"/>
    <n v="-10.64"/>
    <n v="0.51"/>
    <n v="-10.130000000000001"/>
    <n v="103.5"/>
    <n v="114"/>
    <n v="-10.5"/>
    <n v="101"/>
    <n v="0.24199999999999999"/>
    <n v="0.39900000000000002"/>
    <n v="0.53900000000000003"/>
    <n v="0.50900000000000001"/>
    <n v="14.2"/>
    <n v="21.2"/>
    <n v="0.17599999999999999"/>
    <n v="0.54700000000000004"/>
    <n v="11.5"/>
    <n v="77.900000000000006"/>
    <n v="0.16700000000000001"/>
    <s v="Chesapeake Energy Arena"/>
    <s v="NA"/>
    <s v="NA"/>
  </r>
  <r>
    <x v="2"/>
    <s v="NBA"/>
    <x v="21"/>
    <s v="ORL"/>
    <b v="0"/>
    <n v="25.6"/>
    <n v="21"/>
    <n v="51"/>
    <n v="17"/>
    <n v="55"/>
    <n v="-9.31"/>
    <n v="0.28999999999999998"/>
    <n v="-9.02"/>
    <n v="105.1"/>
    <n v="114.5"/>
    <n v="-9.4"/>
    <n v="98.7"/>
    <n v="0.24"/>
    <n v="0.35599999999999998"/>
    <n v="0.52700000000000002"/>
    <n v="0.49"/>
    <n v="11.5"/>
    <n v="21.6"/>
    <n v="0.186"/>
    <n v="0.54700000000000004"/>
    <n v="11.5"/>
    <n v="78.2"/>
    <n v="0.16900000000000001"/>
    <s v="Amway Center"/>
    <n v="126463"/>
    <n v="3513"/>
  </r>
  <r>
    <x v="2"/>
    <s v="NBA"/>
    <x v="22"/>
    <s v="PHI"/>
    <b v="1"/>
    <n v="27.1"/>
    <n v="49"/>
    <n v="23"/>
    <n v="48"/>
    <n v="24"/>
    <n v="5.58"/>
    <n v="-0.31"/>
    <n v="5.28"/>
    <n v="113.2"/>
    <n v="107.6"/>
    <n v="5.6"/>
    <n v="99.5"/>
    <n v="0.29299999999999998"/>
    <n v="0.34699999999999998"/>
    <n v="0.57899999999999996"/>
    <n v="0.54100000000000004"/>
    <n v="12.8"/>
    <n v="23.2"/>
    <n v="0.22500000000000001"/>
    <n v="0.52100000000000002"/>
    <n v="13.8"/>
    <n v="78.2"/>
    <n v="0.2"/>
    <s v="Wells Fargo Center"/>
    <n v="68583"/>
    <n v="1905"/>
  </r>
  <r>
    <x v="2"/>
    <s v="NBA"/>
    <x v="23"/>
    <s v="PHO"/>
    <b v="1"/>
    <n v="26.6"/>
    <n v="51"/>
    <n v="21"/>
    <n v="49"/>
    <n v="23"/>
    <n v="5.82"/>
    <n v="-0.15"/>
    <n v="5.67"/>
    <n v="117.2"/>
    <n v="111.3"/>
    <n v="5.9"/>
    <n v="97.2"/>
    <n v="0.21199999999999999"/>
    <n v="0.39200000000000002"/>
    <n v="0.59699999999999998"/>
    <n v="0.56399999999999995"/>
    <n v="11.5"/>
    <n v="20.8"/>
    <n v="0.17699999999999999"/>
    <n v="0.53400000000000003"/>
    <n v="12.4"/>
    <n v="78.5"/>
    <n v="0.19400000000000001"/>
    <s v="Phoenix Suns Arena"/>
    <n v="104027"/>
    <n v="2890"/>
  </r>
  <r>
    <x v="2"/>
    <s v="NBA"/>
    <x v="24"/>
    <s v="POR"/>
    <b v="1"/>
    <n v="27.4"/>
    <n v="42"/>
    <n v="30"/>
    <n v="40"/>
    <n v="32"/>
    <n v="1.79"/>
    <n v="0.01"/>
    <n v="1.81"/>
    <n v="117.8"/>
    <n v="116"/>
    <n v="1.8"/>
    <n v="98.4"/>
    <n v="0.23799999999999999"/>
    <n v="0.44800000000000001"/>
    <n v="0.57699999999999996"/>
    <n v="0.54"/>
    <n v="9.9"/>
    <n v="23"/>
    <n v="0.19500000000000001"/>
    <n v="0.54600000000000004"/>
    <n v="11.2"/>
    <n v="77.5"/>
    <n v="0.20300000000000001"/>
    <s v="Moda Center"/>
    <n v="5817"/>
    <n v="162"/>
  </r>
  <r>
    <x v="2"/>
    <s v="NBA"/>
    <x v="25"/>
    <s v="SAC"/>
    <b v="0"/>
    <n v="25.6"/>
    <n v="31"/>
    <n v="41"/>
    <n v="28"/>
    <n v="44"/>
    <n v="-3.68"/>
    <n v="0.23"/>
    <n v="-3.45"/>
    <n v="113.6"/>
    <n v="117.2"/>
    <n v="-3.6"/>
    <n v="100"/>
    <n v="0.248"/>
    <n v="0.376"/>
    <n v="0.57799999999999996"/>
    <n v="0.54900000000000004"/>
    <n v="12"/>
    <n v="21.3"/>
    <n v="0.185"/>
    <n v="0.55700000000000005"/>
    <n v="12.1"/>
    <n v="75"/>
    <n v="0.19900000000000001"/>
    <s v="Golden 1 Center"/>
    <s v="NA"/>
    <s v="NA"/>
  </r>
  <r>
    <x v="2"/>
    <s v="NBA"/>
    <x v="26"/>
    <s v="SAS"/>
    <b v="0"/>
    <n v="26.2"/>
    <n v="33"/>
    <n v="39"/>
    <n v="32"/>
    <n v="40"/>
    <n v="-1.74"/>
    <n v="0.15"/>
    <n v="-1.58"/>
    <n v="111"/>
    <n v="112.8"/>
    <n v="-1.8"/>
    <n v="98.9"/>
    <n v="0.24299999999999999"/>
    <n v="0.314"/>
    <n v="0.55400000000000005"/>
    <n v="0.51700000000000002"/>
    <n v="10.199999999999999"/>
    <n v="20"/>
    <n v="0.192"/>
    <n v="0.54100000000000004"/>
    <n v="11.8"/>
    <n v="77.3"/>
    <n v="0.17399999999999999"/>
    <s v="AT&amp;T Center"/>
    <n v="61053"/>
    <n v="1696"/>
  </r>
  <r>
    <x v="2"/>
    <s v="NBA"/>
    <x v="27"/>
    <s v="TOR"/>
    <b v="0"/>
    <n v="26.6"/>
    <n v="27"/>
    <n v="45"/>
    <n v="35"/>
    <n v="37"/>
    <n v="-0.47"/>
    <n v="-7.0000000000000007E-2"/>
    <n v="-0.54"/>
    <n v="112"/>
    <n v="112.5"/>
    <n v="-0.5"/>
    <n v="99.2"/>
    <n v="0.24099999999999999"/>
    <n v="0.44400000000000001"/>
    <n v="0.56699999999999995"/>
    <n v="0.52900000000000003"/>
    <n v="11.9"/>
    <n v="20.8"/>
    <n v="0.19600000000000001"/>
    <n v="0.54300000000000004"/>
    <n v="14.4"/>
    <n v="76.3"/>
    <n v="0.23400000000000001"/>
    <s v="Amalie Arena"/>
    <n v="26024"/>
    <n v="723"/>
  </r>
  <r>
    <x v="2"/>
    <s v="NBA"/>
    <x v="28"/>
    <s v="UTA"/>
    <b v="1"/>
    <n v="28.5"/>
    <n v="52"/>
    <n v="20"/>
    <n v="55"/>
    <n v="17"/>
    <n v="9.25"/>
    <n v="-0.28999999999999998"/>
    <n v="8.9700000000000006"/>
    <n v="117.6"/>
    <n v="108.3"/>
    <n v="9.3000000000000007"/>
    <n v="98.5"/>
    <n v="0.24399999999999999"/>
    <n v="0.48799999999999999"/>
    <n v="0.59699999999999998"/>
    <n v="0.56299999999999994"/>
    <n v="12.7"/>
    <n v="24.5"/>
    <n v="0.19500000000000001"/>
    <n v="0.50700000000000001"/>
    <n v="10.3"/>
    <n v="79.3"/>
    <n v="0.159"/>
    <s v="Vivint Smart Home Arena"/>
    <n v="151300"/>
    <n v="4203"/>
  </r>
  <r>
    <x v="2"/>
    <s v="NBA"/>
    <x v="29"/>
    <s v="WAS"/>
    <b v="1"/>
    <n v="26.6"/>
    <n v="34"/>
    <n v="38"/>
    <n v="32"/>
    <n v="40"/>
    <n v="-1.83"/>
    <n v="-0.01"/>
    <n v="-1.85"/>
    <n v="111.2"/>
    <n v="113"/>
    <n v="-1.8"/>
    <n v="104.1"/>
    <n v="0.28799999999999998"/>
    <n v="0.31900000000000001"/>
    <n v="0.56899999999999995"/>
    <n v="0.53100000000000003"/>
    <n v="12.3"/>
    <n v="21.3"/>
    <n v="0.221"/>
    <n v="0.53900000000000003"/>
    <n v="12.5"/>
    <n v="77.599999999999994"/>
    <n v="0.217"/>
    <s v="Capital One Arena"/>
    <n v="19198"/>
    <n v="533"/>
  </r>
  <r>
    <x v="2"/>
    <s v="NBA"/>
    <x v="30"/>
    <s v="NA"/>
    <b v="0"/>
    <n v="26.3"/>
    <s v="NA"/>
    <s v="NA"/>
    <n v="36"/>
    <n v="36"/>
    <n v="0"/>
    <n v="0"/>
    <n v="0"/>
    <n v="112.3"/>
    <n v="112.3"/>
    <s v="NA"/>
    <n v="99.2"/>
    <n v="0.247"/>
    <n v="0.39200000000000002"/>
    <n v="0.57199999999999995"/>
    <n v="0.53800000000000003"/>
    <n v="12.4"/>
    <n v="22.2"/>
    <n v="0.192"/>
    <n v="0.53800000000000003"/>
    <n v="12.4"/>
    <n v="77.8"/>
    <n v="0.192"/>
    <s v="NA"/>
    <n v="49476"/>
    <n v="1374"/>
  </r>
  <r>
    <x v="3"/>
    <s v="NBA"/>
    <x v="0"/>
    <s v="ATL"/>
    <b v="0"/>
    <n v="24.1"/>
    <n v="20"/>
    <n v="47"/>
    <n v="18"/>
    <n v="49"/>
    <n v="-7.97"/>
    <n v="0.27"/>
    <n v="-7.71"/>
    <n v="107.2"/>
    <n v="114.8"/>
    <n v="-7.6"/>
    <n v="103"/>
    <n v="0.25800000000000001"/>
    <n v="0.39800000000000002"/>
    <n v="0.55400000000000005"/>
    <n v="0.51500000000000001"/>
    <n v="13.8"/>
    <n v="21.6"/>
    <n v="0.20399999999999999"/>
    <n v="0.54300000000000004"/>
    <n v="12.7"/>
    <n v="74.900000000000006"/>
    <n v="0.23300000000000001"/>
    <s v="State Farm Arena"/>
    <n v="545453"/>
    <n v="16043"/>
  </r>
  <r>
    <x v="3"/>
    <s v="NBA"/>
    <x v="1"/>
    <s v="BOS"/>
    <b v="1"/>
    <n v="25.3"/>
    <n v="48"/>
    <n v="24"/>
    <n v="50"/>
    <n v="22"/>
    <n v="6.31"/>
    <n v="-0.47"/>
    <n v="5.83"/>
    <n v="113.3"/>
    <n v="107"/>
    <n v="6.3"/>
    <n v="99.5"/>
    <n v="0.25900000000000001"/>
    <n v="0.38600000000000001"/>
    <n v="0.56999999999999995"/>
    <n v="0.53100000000000003"/>
    <n v="12.2"/>
    <n v="23.9"/>
    <n v="0.20699999999999999"/>
    <n v="0.50900000000000001"/>
    <n v="13.5"/>
    <n v="77.400000000000006"/>
    <n v="0.215"/>
    <s v="TD Garden"/>
    <n v="610864"/>
    <n v="19090"/>
  </r>
  <r>
    <x v="3"/>
    <s v="NBA"/>
    <x v="2"/>
    <s v="BRK"/>
    <b v="1"/>
    <n v="26.3"/>
    <n v="35"/>
    <n v="37"/>
    <n v="35"/>
    <n v="37"/>
    <n v="-0.56999999999999995"/>
    <n v="-0.44"/>
    <n v="-1.01"/>
    <n v="108.9"/>
    <n v="109.5"/>
    <n v="-0.6"/>
    <n v="101.4"/>
    <n v="0.26700000000000002"/>
    <n v="0.42299999999999999"/>
    <n v="0.55400000000000005"/>
    <n v="0.52"/>
    <n v="13.1"/>
    <n v="23.2"/>
    <n v="0.19900000000000001"/>
    <n v="0.51100000000000001"/>
    <n v="11"/>
    <n v="77.8"/>
    <n v="0.187"/>
    <s v="Barclays Center"/>
    <n v="524907"/>
    <n v="16403"/>
  </r>
  <r>
    <x v="3"/>
    <s v="NBA"/>
    <x v="3"/>
    <s v="CHI"/>
    <b v="0"/>
    <n v="24.4"/>
    <n v="22"/>
    <n v="43"/>
    <n v="26"/>
    <n v="39"/>
    <n v="-3.08"/>
    <n v="-0.93"/>
    <n v="-4"/>
    <n v="106.7"/>
    <n v="109.8"/>
    <n v="-3.1"/>
    <n v="99.7"/>
    <n v="0.23100000000000001"/>
    <n v="0.39600000000000002"/>
    <n v="0.54700000000000004"/>
    <n v="0.51500000000000001"/>
    <n v="13.7"/>
    <n v="22.8"/>
    <n v="0.17499999999999999"/>
    <n v="0.54600000000000004"/>
    <n v="16.3"/>
    <n v="75.599999999999994"/>
    <n v="0.23899999999999999"/>
    <s v="United Center"/>
    <n v="639352"/>
    <n v="18804"/>
  </r>
  <r>
    <x v="3"/>
    <s v="NBA"/>
    <x v="4"/>
    <s v="CHO"/>
    <b v="0"/>
    <n v="24.3"/>
    <n v="23"/>
    <n v="42"/>
    <n v="19"/>
    <n v="46"/>
    <n v="-6.75"/>
    <n v="-0.28000000000000003"/>
    <n v="-7.03"/>
    <n v="106.3"/>
    <n v="113.3"/>
    <n v="-7"/>
    <n v="95.8"/>
    <n v="0.252"/>
    <n v="0.39900000000000002"/>
    <n v="0.53900000000000003"/>
    <n v="0.504"/>
    <n v="13.3"/>
    <n v="23.9"/>
    <n v="0.188"/>
    <n v="0.54600000000000004"/>
    <n v="13.1"/>
    <n v="74.400000000000006"/>
    <n v="0.159"/>
    <s v="Spectrum Center"/>
    <n v="478591"/>
    <n v="15428"/>
  </r>
  <r>
    <x v="3"/>
    <s v="NBA"/>
    <x v="5"/>
    <s v="CLE"/>
    <b v="0"/>
    <n v="25"/>
    <n v="19"/>
    <n v="46"/>
    <n v="18"/>
    <n v="47"/>
    <n v="-7.89"/>
    <n v="0.12"/>
    <n v="-7.77"/>
    <n v="107.5"/>
    <n v="115.4"/>
    <n v="-7.9"/>
    <n v="98.7"/>
    <n v="0.22700000000000001"/>
    <n v="0.36199999999999999"/>
    <n v="0.55300000000000005"/>
    <n v="0.52200000000000002"/>
    <n v="14.6"/>
    <n v="24.6"/>
    <n v="0.17199999999999999"/>
    <n v="0.56000000000000005"/>
    <n v="11.7"/>
    <n v="77.400000000000006"/>
    <n v="0.16400000000000001"/>
    <s v="Rocket Mortgage Fieldhouse"/>
    <n v="643008"/>
    <n v="17861"/>
  </r>
  <r>
    <x v="3"/>
    <s v="NBA"/>
    <x v="6"/>
    <s v="DAL"/>
    <b v="1"/>
    <n v="26.1"/>
    <n v="43"/>
    <n v="32"/>
    <n v="49"/>
    <n v="26"/>
    <n v="4.95"/>
    <n v="-7.0000000000000007E-2"/>
    <n v="4.87"/>
    <n v="116.7"/>
    <n v="111.7"/>
    <n v="5"/>
    <n v="99.3"/>
    <n v="0.26400000000000001"/>
    <n v="0.45700000000000002"/>
    <n v="0.58099999999999996"/>
    <n v="0.54500000000000004"/>
    <n v="11.2"/>
    <n v="23.2"/>
    <n v="0.20599999999999999"/>
    <n v="0.52500000000000002"/>
    <n v="10.6"/>
    <n v="77.7"/>
    <n v="0.17499999999999999"/>
    <s v="American Airlines Center"/>
    <n v="682096"/>
    <n v="20062"/>
  </r>
  <r>
    <x v="3"/>
    <s v="NBA"/>
    <x v="7"/>
    <s v="DEN"/>
    <b v="1"/>
    <n v="25.6"/>
    <n v="46"/>
    <n v="27"/>
    <n v="41"/>
    <n v="32"/>
    <n v="2.11"/>
    <n v="0.24"/>
    <n v="2.35"/>
    <n v="113.1"/>
    <n v="111"/>
    <n v="2.1"/>
    <n v="97.1"/>
    <n v="0.23499999999999999"/>
    <n v="0.34399999999999997"/>
    <n v="0.56699999999999995"/>
    <n v="0.53500000000000003"/>
    <n v="12.3"/>
    <n v="24.8"/>
    <n v="0.183"/>
    <n v="0.53300000000000003"/>
    <n v="12.9"/>
    <n v="76.8"/>
    <n v="0.19800000000000001"/>
    <s v="Pepsi Center"/>
    <n v="633153"/>
    <n v="19186"/>
  </r>
  <r>
    <x v="3"/>
    <s v="NBA"/>
    <x v="8"/>
    <s v="DET"/>
    <b v="0"/>
    <n v="25.9"/>
    <n v="20"/>
    <n v="46"/>
    <n v="26"/>
    <n v="40"/>
    <n v="-3.56"/>
    <n v="-0.82"/>
    <n v="-4.38"/>
    <n v="109"/>
    <n v="112.7"/>
    <n v="-3.7"/>
    <n v="97.6"/>
    <n v="0.26100000000000001"/>
    <n v="0.38100000000000001"/>
    <n v="0.56100000000000005"/>
    <n v="0.52900000000000003"/>
    <n v="13.8"/>
    <n v="22.6"/>
    <n v="0.19400000000000001"/>
    <n v="0.54100000000000004"/>
    <n v="12.7"/>
    <n v="75.900000000000006"/>
    <n v="0.186"/>
    <s v="Little Caesars Arena"/>
    <n v="509469"/>
    <n v="15294"/>
  </r>
  <r>
    <x v="3"/>
    <s v="NBA"/>
    <x v="9"/>
    <s v="GSW"/>
    <b v="0"/>
    <n v="24.4"/>
    <n v="15"/>
    <n v="50"/>
    <n v="16"/>
    <n v="49"/>
    <n v="-8.7100000000000009"/>
    <n v="0.59"/>
    <n v="-8.1199999999999992"/>
    <n v="105.2"/>
    <n v="113.8"/>
    <n v="-8.6"/>
    <n v="100.3"/>
    <n v="0.26400000000000001"/>
    <n v="0.35499999999999998"/>
    <n v="0.54"/>
    <n v="0.497"/>
    <n v="13.2"/>
    <n v="21.5"/>
    <n v="0.21199999999999999"/>
    <n v="0.55300000000000005"/>
    <n v="13.7"/>
    <n v="76.400000000000006"/>
    <n v="0.193"/>
    <s v="Chase Center"/>
    <n v="614176"/>
    <n v="18064"/>
  </r>
  <r>
    <x v="3"/>
    <s v="NBA"/>
    <x v="10"/>
    <s v="HOU"/>
    <b v="1"/>
    <n v="29.2"/>
    <n v="44"/>
    <n v="28"/>
    <n v="42"/>
    <n v="30"/>
    <n v="2.96"/>
    <n v="0.17"/>
    <n v="3.13"/>
    <n v="112.9"/>
    <n v="110.1"/>
    <n v="2.8"/>
    <n v="103.7"/>
    <n v="0.28799999999999998"/>
    <n v="0.501"/>
    <n v="0.57799999999999996"/>
    <n v="0.53700000000000003"/>
    <n v="12.6"/>
    <n v="21"/>
    <n v="0.22800000000000001"/>
    <n v="0.52900000000000003"/>
    <n v="13.7"/>
    <n v="75.599999999999994"/>
    <n v="0.19700000000000001"/>
    <s v="Toyota Center"/>
    <n v="578458"/>
    <n v="18077"/>
  </r>
  <r>
    <x v="3"/>
    <s v="NBA"/>
    <x v="11"/>
    <s v="IND"/>
    <b v="1"/>
    <n v="25.6"/>
    <n v="45"/>
    <n v="28"/>
    <n v="41"/>
    <n v="32"/>
    <n v="1.96"/>
    <n v="-0.33"/>
    <n v="1.63"/>
    <n v="110"/>
    <n v="108"/>
    <n v="2"/>
    <n v="98.9"/>
    <n v="0.216"/>
    <n v="0.317"/>
    <n v="0.56499999999999995"/>
    <n v="0.53400000000000003"/>
    <n v="12"/>
    <n v="20"/>
    <n v="0.17"/>
    <n v="0.51100000000000001"/>
    <n v="13"/>
    <n v="76.7"/>
    <n v="0.192"/>
    <s v="Bankers Life Fieldhouse"/>
    <n v="529002"/>
    <n v="16531"/>
  </r>
  <r>
    <x v="3"/>
    <s v="NBA"/>
    <x v="12"/>
    <s v="LAC"/>
    <b v="1"/>
    <n v="27.4"/>
    <n v="49"/>
    <n v="23"/>
    <n v="50"/>
    <n v="22"/>
    <n v="6.44"/>
    <n v="0.21"/>
    <n v="6.66"/>
    <n v="113.9"/>
    <n v="107.6"/>
    <n v="6.3"/>
    <n v="101.5"/>
    <n v="0.29499999999999998"/>
    <n v="0.375"/>
    <n v="0.57699999999999996"/>
    <n v="0.53500000000000003"/>
    <n v="12.6"/>
    <n v="23.5"/>
    <n v="0.23300000000000001"/>
    <n v="0.50600000000000001"/>
    <n v="12.2"/>
    <n v="77.599999999999994"/>
    <n v="0.20599999999999999"/>
    <s v="STAPLES Center"/>
    <n v="610176"/>
    <n v="19068"/>
  </r>
  <r>
    <x v="3"/>
    <s v="NBA"/>
    <x v="13"/>
    <s v="LAL"/>
    <b v="1"/>
    <n v="29.5"/>
    <n v="52"/>
    <n v="19"/>
    <n v="48"/>
    <n v="23"/>
    <n v="5.79"/>
    <n v="0.49"/>
    <n v="6.28"/>
    <n v="112"/>
    <n v="106.3"/>
    <n v="5.7"/>
    <n v="100.9"/>
    <n v="0.27600000000000002"/>
    <n v="0.35799999999999998"/>
    <n v="0.57299999999999995"/>
    <n v="0.54200000000000004"/>
    <n v="13.3"/>
    <n v="24.5"/>
    <n v="0.20100000000000001"/>
    <n v="0.51500000000000001"/>
    <n v="14.1"/>
    <n v="78.8"/>
    <n v="0.20499999999999999"/>
    <s v="STAPLES Center"/>
    <n v="588907"/>
    <n v="18997"/>
  </r>
  <r>
    <x v="3"/>
    <s v="NBA"/>
    <x v="14"/>
    <s v="MEM"/>
    <b v="0"/>
    <n v="24.1"/>
    <n v="34"/>
    <n v="39"/>
    <n v="34"/>
    <n v="39"/>
    <n v="-1.07"/>
    <n v="0.16"/>
    <n v="-0.91"/>
    <n v="109.2"/>
    <n v="110.3"/>
    <n v="-1.1000000000000001"/>
    <n v="102.8"/>
    <n v="0.24"/>
    <n v="0.34599999999999997"/>
    <n v="0.56100000000000005"/>
    <n v="0.52800000000000002"/>
    <n v="13.2"/>
    <n v="23"/>
    <n v="0.183"/>
    <n v="0.52100000000000002"/>
    <n v="12.7"/>
    <n v="77.8"/>
    <n v="0.217"/>
    <s v="FedEx Forum"/>
    <n v="523297"/>
    <n v="15857"/>
  </r>
  <r>
    <x v="3"/>
    <s v="NBA"/>
    <x v="15"/>
    <s v="MIA"/>
    <b v="1"/>
    <n v="25.9"/>
    <n v="44"/>
    <n v="29"/>
    <n v="43"/>
    <n v="30"/>
    <n v="2.95"/>
    <n v="-0.35"/>
    <n v="2.59"/>
    <n v="112.5"/>
    <n v="109.5"/>
    <n v="3"/>
    <n v="98.3"/>
    <n v="0.29899999999999999"/>
    <n v="0.41899999999999998"/>
    <n v="0.58699999999999997"/>
    <n v="0.54700000000000004"/>
    <n v="13.5"/>
    <n v="20.3"/>
    <n v="0.23400000000000001"/>
    <n v="0.52300000000000002"/>
    <n v="12.6"/>
    <n v="79.5"/>
    <n v="0.21299999999999999"/>
    <s v="AmericanAirlines Arena"/>
    <n v="629771"/>
    <n v="19680"/>
  </r>
  <r>
    <x v="3"/>
    <s v="NBA"/>
    <x v="16"/>
    <s v="MIL"/>
    <b v="1"/>
    <n v="29.2"/>
    <n v="56"/>
    <n v="17"/>
    <n v="57"/>
    <n v="16"/>
    <n v="10.08"/>
    <n v="-0.67"/>
    <n v="9.41"/>
    <n v="112.4"/>
    <n v="102.9"/>
    <n v="9.5"/>
    <n v="105.1"/>
    <n v="0.27100000000000002"/>
    <n v="0.42799999999999999"/>
    <n v="0.58299999999999996"/>
    <n v="0.55200000000000005"/>
    <n v="12.9"/>
    <n v="20.7"/>
    <n v="0.20100000000000001"/>
    <n v="0.48899999999999999"/>
    <n v="12"/>
    <n v="81.599999999999994"/>
    <n v="0.17799999999999999"/>
    <s v="Fiserv Forum"/>
    <n v="549036"/>
    <n v="17711"/>
  </r>
  <r>
    <x v="3"/>
    <s v="NBA"/>
    <x v="17"/>
    <s v="MIN"/>
    <b v="0"/>
    <n v="24.8"/>
    <n v="19"/>
    <n v="45"/>
    <n v="24"/>
    <n v="40"/>
    <n v="-4.3"/>
    <n v="0.28000000000000003"/>
    <n v="-4.0199999999999996"/>
    <n v="108.1"/>
    <n v="112.2"/>
    <n v="-4.0999999999999996"/>
    <n v="103.4"/>
    <n v="0.27700000000000002"/>
    <n v="0.433"/>
    <n v="0.55100000000000005"/>
    <n v="0.51400000000000001"/>
    <n v="13"/>
    <n v="22.1"/>
    <n v="0.20899999999999999"/>
    <n v="0.54100000000000004"/>
    <n v="13.2"/>
    <n v="77.2"/>
    <n v="0.218"/>
    <s v="Target Center"/>
    <n v="482112"/>
    <n v="15066"/>
  </r>
  <r>
    <x v="3"/>
    <s v="NBA"/>
    <x v="18"/>
    <s v="NOP"/>
    <b v="0"/>
    <n v="25.4"/>
    <n v="30"/>
    <n v="42"/>
    <n v="33"/>
    <n v="39"/>
    <n v="-1.29"/>
    <n v="0.74"/>
    <n v="-0.55000000000000004"/>
    <n v="110.7"/>
    <n v="111.9"/>
    <n v="-1.2"/>
    <n v="103.7"/>
    <n v="0.25600000000000001"/>
    <n v="0.40300000000000002"/>
    <n v="0.56799999999999995"/>
    <n v="0.53900000000000003"/>
    <n v="13.9"/>
    <n v="24.2"/>
    <n v="0.186"/>
    <n v="0.53200000000000003"/>
    <n v="12.4"/>
    <n v="77.8"/>
    <n v="0.21199999999999999"/>
    <s v="Smoothie King Center"/>
    <n v="528172"/>
    <n v="16505"/>
  </r>
  <r>
    <x v="3"/>
    <s v="NBA"/>
    <x v="19"/>
    <s v="NYK"/>
    <b v="0"/>
    <n v="24.5"/>
    <n v="21"/>
    <n v="45"/>
    <n v="20"/>
    <n v="46"/>
    <n v="-6.45"/>
    <n v="-0.26"/>
    <n v="-6.72"/>
    <n v="106.5"/>
    <n v="113"/>
    <n v="-6.5"/>
    <n v="98.6"/>
    <n v="0.26300000000000001"/>
    <n v="0.318"/>
    <n v="0.53100000000000003"/>
    <n v="0.501"/>
    <n v="12.6"/>
    <n v="25.8"/>
    <n v="0.182"/>
    <n v="0.54100000000000004"/>
    <n v="12.4"/>
    <n v="78.3"/>
    <n v="0.224"/>
    <s v="Madison Square Garden (IV)"/>
    <n v="620789"/>
    <n v="18812"/>
  </r>
  <r>
    <x v="3"/>
    <s v="NBA"/>
    <x v="20"/>
    <s v="OKC"/>
    <b v="1"/>
    <n v="25.5"/>
    <n v="44"/>
    <n v="28"/>
    <n v="41"/>
    <n v="31"/>
    <n v="1.99"/>
    <n v="0.34"/>
    <n v="2.33"/>
    <n v="110.8"/>
    <n v="108.8"/>
    <n v="2"/>
    <n v="98.8"/>
    <n v="0.28999999999999998"/>
    <n v="0.35299999999999998"/>
    <n v="0.57299999999999995"/>
    <n v="0.53"/>
    <n v="12.4"/>
    <n v="19.3"/>
    <n v="0.23100000000000001"/>
    <n v="0.51800000000000002"/>
    <n v="12.6"/>
    <n v="76.8"/>
    <n v="0.17299999999999999"/>
    <s v="Chesapeake Energy Arena"/>
    <n v="600699"/>
    <n v="18203"/>
  </r>
  <r>
    <x v="3"/>
    <s v="NBA"/>
    <x v="21"/>
    <s v="ORL"/>
    <b v="1"/>
    <n v="26.1"/>
    <n v="33"/>
    <n v="40"/>
    <n v="34"/>
    <n v="39"/>
    <n v="-1.01"/>
    <n v="0.09"/>
    <n v="-0.93"/>
    <n v="108.5"/>
    <n v="109.5"/>
    <n v="-1"/>
    <n v="98.6"/>
    <n v="0.25600000000000001"/>
    <n v="0.36399999999999999"/>
    <n v="0.54400000000000004"/>
    <n v="0.50600000000000001"/>
    <n v="11.5"/>
    <n v="22.3"/>
    <n v="0.19800000000000001"/>
    <n v="0.53500000000000003"/>
    <n v="13.2"/>
    <n v="79.099999999999994"/>
    <n v="0.17599999999999999"/>
    <s v="Amway Center"/>
    <n v="529870"/>
    <n v="17093"/>
  </r>
  <r>
    <x v="3"/>
    <s v="NBA"/>
    <x v="22"/>
    <s v="PHI"/>
    <b v="1"/>
    <n v="26.3"/>
    <n v="43"/>
    <n v="30"/>
    <n v="42"/>
    <n v="31"/>
    <n v="2.38"/>
    <n v="-0.13"/>
    <n v="2.25"/>
    <n v="111.3"/>
    <n v="109"/>
    <n v="2.2999999999999998"/>
    <n v="99"/>
    <n v="0.255"/>
    <n v="0.36"/>
    <n v="0.56599999999999995"/>
    <n v="0.53400000000000003"/>
    <n v="12.7"/>
    <n v="23.9"/>
    <n v="0.193"/>
    <n v="0.52300000000000002"/>
    <n v="12.5"/>
    <n v="80.3"/>
    <n v="0.214"/>
    <s v="Wells Fargo Center"/>
    <n v="639491"/>
    <n v="20629"/>
  </r>
  <r>
    <x v="3"/>
    <s v="NBA"/>
    <x v="23"/>
    <s v="PHO"/>
    <b v="0"/>
    <n v="24.6"/>
    <n v="34"/>
    <n v="39"/>
    <n v="37"/>
    <n v="36"/>
    <n v="0.22"/>
    <n v="0.35"/>
    <n v="0.56000000000000005"/>
    <n v="111.7"/>
    <n v="111.4"/>
    <n v="0.3"/>
    <n v="101.3"/>
    <n v="0.27100000000000002"/>
    <n v="0.36099999999999999"/>
    <n v="0.57599999999999996"/>
    <n v="0.53200000000000003"/>
    <n v="13"/>
    <n v="22.2"/>
    <n v="0.22600000000000001"/>
    <n v="0.53900000000000003"/>
    <n v="13.7"/>
    <n v="78.8"/>
    <n v="0.221"/>
    <s v="Talking Stick Resort Arena"/>
    <n v="550633"/>
    <n v="15606"/>
  </r>
  <r>
    <x v="3"/>
    <s v="NBA"/>
    <x v="24"/>
    <s v="POR"/>
    <b v="1"/>
    <n v="27.5"/>
    <n v="35"/>
    <n v="39"/>
    <n v="34"/>
    <n v="40"/>
    <n v="-1.1499999999999999"/>
    <n v="0.54"/>
    <n v="-0.61"/>
    <n v="113.7"/>
    <n v="114.8"/>
    <n v="-1.1000000000000001"/>
    <n v="100.7"/>
    <n v="0.24199999999999999"/>
    <n v="0.374"/>
    <n v="0.56999999999999995"/>
    <n v="0.53300000000000003"/>
    <n v="11.2"/>
    <n v="22.4"/>
    <n v="0.19400000000000001"/>
    <n v="0.53"/>
    <n v="11.2"/>
    <n v="75.3"/>
    <n v="0.20799999999999999"/>
    <s v="Moda Center"/>
    <n v="628303"/>
    <n v="19634"/>
  </r>
  <r>
    <x v="3"/>
    <s v="NBA"/>
    <x v="25"/>
    <s v="SAC"/>
    <b v="0"/>
    <n v="27"/>
    <n v="31"/>
    <n v="41"/>
    <n v="31"/>
    <n v="41"/>
    <n v="-2.04"/>
    <n v="0.46"/>
    <n v="-1.59"/>
    <n v="110.2"/>
    <n v="112.2"/>
    <n v="-2"/>
    <n v="98.9"/>
    <n v="0.23"/>
    <n v="0.39500000000000002"/>
    <n v="0.56599999999999995"/>
    <n v="0.53400000000000003"/>
    <n v="13"/>
    <n v="21.9"/>
    <n v="0.17699999999999999"/>
    <n v="0.54300000000000004"/>
    <n v="13.6"/>
    <n v="78.400000000000006"/>
    <n v="0.22500000000000001"/>
    <s v="Golden 1 Center"/>
    <n v="520663"/>
    <n v="16796"/>
  </r>
  <r>
    <x v="3"/>
    <s v="NBA"/>
    <x v="26"/>
    <s v="SAS"/>
    <b v="0"/>
    <n v="27.6"/>
    <n v="32"/>
    <n v="39"/>
    <n v="33"/>
    <n v="38"/>
    <n v="-1.1100000000000001"/>
    <n v="0.46"/>
    <n v="-0.65"/>
    <n v="112.4"/>
    <n v="113.5"/>
    <n v="-1.1000000000000001"/>
    <n v="100.5"/>
    <n v="0.26200000000000001"/>
    <n v="0.318"/>
    <n v="0.57199999999999995"/>
    <n v="0.53100000000000003"/>
    <n v="11.2"/>
    <n v="20.100000000000001"/>
    <n v="0.21199999999999999"/>
    <n v="0.54200000000000004"/>
    <n v="11.7"/>
    <n v="79.2"/>
    <n v="0.193"/>
    <s v="AT&amp;T Center"/>
    <n v="550515"/>
    <n v="18351"/>
  </r>
  <r>
    <x v="3"/>
    <s v="NBA"/>
    <x v="27"/>
    <s v="TOR"/>
    <b v="1"/>
    <n v="26.6"/>
    <n v="53"/>
    <n v="19"/>
    <n v="50"/>
    <n v="22"/>
    <n v="6.24"/>
    <n v="-0.26"/>
    <n v="5.97"/>
    <n v="111.1"/>
    <n v="105"/>
    <n v="6.1"/>
    <n v="100.9"/>
    <n v="0.26400000000000001"/>
    <n v="0.42099999999999999"/>
    <n v="0.57399999999999995"/>
    <n v="0.53600000000000003"/>
    <n v="13.1"/>
    <n v="21.3"/>
    <n v="0.21"/>
    <n v="0.502"/>
    <n v="14.6"/>
    <n v="76.7"/>
    <n v="0.20200000000000001"/>
    <s v="Scotiabank Arena"/>
    <n v="633456"/>
    <n v="19796"/>
  </r>
  <r>
    <x v="3"/>
    <s v="NBA"/>
    <x v="28"/>
    <s v="UTA"/>
    <b v="1"/>
    <n v="27.3"/>
    <n v="44"/>
    <n v="28"/>
    <n v="42"/>
    <n v="30"/>
    <n v="2.4700000000000002"/>
    <n v="0.05"/>
    <n v="2.52"/>
    <n v="112.3"/>
    <n v="109.9"/>
    <n v="2.4"/>
    <n v="98.6"/>
    <n v="0.26800000000000002"/>
    <n v="0.41399999999999998"/>
    <n v="0.58499999999999996"/>
    <n v="0.54900000000000004"/>
    <n v="13.7"/>
    <n v="21.6"/>
    <n v="0.20799999999999999"/>
    <n v="0.51800000000000002"/>
    <n v="11.1"/>
    <n v="78.900000000000006"/>
    <n v="0.185"/>
    <s v="Vivint Smart Home Arena"/>
    <n v="567486"/>
    <n v="18306"/>
  </r>
  <r>
    <x v="3"/>
    <s v="NBA"/>
    <x v="29"/>
    <s v="WAS"/>
    <b v="0"/>
    <n v="25.1"/>
    <n v="25"/>
    <n v="47"/>
    <n v="26"/>
    <n v="46"/>
    <n v="-4.67"/>
    <n v="-0.56999999999999995"/>
    <n v="-5.24"/>
    <n v="110.9"/>
    <n v="115.5"/>
    <n v="-4.5999999999999996"/>
    <n v="102.7"/>
    <n v="0.27"/>
    <n v="0.35799999999999998"/>
    <n v="0.56200000000000006"/>
    <n v="0.52300000000000002"/>
    <n v="12.2"/>
    <n v="22.2"/>
    <n v="0.21299999999999999"/>
    <n v="0.55800000000000005"/>
    <n v="13.9"/>
    <n v="75.3"/>
    <n v="0.23100000000000001"/>
    <s v="Capital One Arena"/>
    <n v="532702"/>
    <n v="16647"/>
  </r>
  <r>
    <x v="3"/>
    <s v="NBA"/>
    <x v="30"/>
    <s v="NA"/>
    <b v="0"/>
    <n v="26.2"/>
    <s v="NA"/>
    <s v="NA"/>
    <n v="35"/>
    <n v="35"/>
    <n v="0"/>
    <n v="0"/>
    <n v="0"/>
    <n v="110.6"/>
    <n v="110.6"/>
    <s v="NA"/>
    <n v="100.3"/>
    <n v="0.26"/>
    <n v="0.38400000000000001"/>
    <n v="0.56499999999999995"/>
    <n v="0.52900000000000003"/>
    <n v="12.8"/>
    <n v="22.5"/>
    <n v="0.20100000000000001"/>
    <n v="0.52900000000000003"/>
    <n v="12.8"/>
    <n v="77.5"/>
    <n v="0.20100000000000001"/>
    <s v="NA"/>
    <n v="575820"/>
    <n v="17788"/>
  </r>
  <r>
    <x v="4"/>
    <s v="NBA"/>
    <x v="0"/>
    <s v="ATL"/>
    <b v="0"/>
    <n v="25.1"/>
    <n v="29"/>
    <n v="53"/>
    <n v="27"/>
    <n v="55"/>
    <n v="-6.02"/>
    <n v="-0.04"/>
    <n v="-6.06"/>
    <n v="108.1"/>
    <n v="113.9"/>
    <n v="-5.8"/>
    <n v="103.9"/>
    <n v="0.255"/>
    <n v="0.40300000000000002"/>
    <n v="0.55500000000000005"/>
    <n v="0.52200000000000002"/>
    <n v="14.3"/>
    <n v="24.7"/>
    <n v="0.192"/>
    <n v="0.54100000000000004"/>
    <n v="12.8"/>
    <n v="76.400000000000006"/>
    <n v="0.23699999999999999"/>
    <s v="State Farm Arena"/>
    <n v="628440"/>
    <n v="15328"/>
  </r>
  <r>
    <x v="4"/>
    <s v="NBA"/>
    <x v="1"/>
    <s v="BOS"/>
    <b v="1"/>
    <n v="25.7"/>
    <n v="49"/>
    <n v="33"/>
    <n v="52"/>
    <n v="30"/>
    <n v="4.4400000000000004"/>
    <n v="-0.54"/>
    <n v="3.9"/>
    <n v="112.2"/>
    <n v="107.8"/>
    <n v="4.4000000000000004"/>
    <n v="99.6"/>
    <n v="0.215"/>
    <n v="0.38100000000000001"/>
    <n v="0.56699999999999995"/>
    <n v="0.53400000000000003"/>
    <n v="11.5"/>
    <n v="21.6"/>
    <n v="0.17299999999999999"/>
    <n v="0.51400000000000001"/>
    <n v="13.4"/>
    <n v="77"/>
    <n v="0.19800000000000001"/>
    <s v="TD Garden"/>
    <n v="763584"/>
    <n v="18624"/>
  </r>
  <r>
    <x v="4"/>
    <s v="NBA"/>
    <x v="2"/>
    <s v="BRK"/>
    <b v="1"/>
    <n v="25.4"/>
    <n v="42"/>
    <n v="40"/>
    <n v="41"/>
    <n v="41"/>
    <n v="-7.0000000000000007E-2"/>
    <n v="-0.33"/>
    <n v="-0.4"/>
    <n v="109.6"/>
    <n v="109.7"/>
    <n v="-0.1"/>
    <n v="100.8"/>
    <n v="0.28399999999999997"/>
    <n v="0.40300000000000002"/>
    <n v="0.55600000000000005"/>
    <n v="0.52"/>
    <n v="13"/>
    <n v="23.8"/>
    <n v="0.21099999999999999"/>
    <n v="0.51200000000000001"/>
    <n v="11.6"/>
    <n v="76.400000000000006"/>
    <n v="0.19"/>
    <s v="Barclays Center"/>
    <n v="612597"/>
    <n v="14941"/>
  </r>
  <r>
    <x v="4"/>
    <s v="NBA"/>
    <x v="3"/>
    <s v="CHI"/>
    <b v="0"/>
    <n v="24"/>
    <n v="22"/>
    <n v="60"/>
    <n v="21"/>
    <n v="61"/>
    <n v="-8.41"/>
    <n v="0.1"/>
    <n v="-8.32"/>
    <n v="104.8"/>
    <n v="113.2"/>
    <n v="-8.4"/>
    <n v="99"/>
    <n v="0.23499999999999999"/>
    <n v="0.29499999999999998"/>
    <n v="0.54100000000000004"/>
    <n v="0.505"/>
    <n v="12.7"/>
    <n v="19.399999999999999"/>
    <n v="0.184"/>
    <n v="0.54100000000000004"/>
    <n v="11.9"/>
    <n v="77.3"/>
    <n v="0.188"/>
    <s v="United Center"/>
    <n v="823475"/>
    <n v="20085"/>
  </r>
  <r>
    <x v="4"/>
    <s v="NBA"/>
    <x v="4"/>
    <s v="CHO"/>
    <b v="0"/>
    <n v="26.6"/>
    <n v="39"/>
    <n v="43"/>
    <n v="38"/>
    <n v="44"/>
    <n v="-1.1000000000000001"/>
    <n v="-0.22"/>
    <n v="-1.32"/>
    <n v="111.4"/>
    <n v="112.5"/>
    <n v="-1.1000000000000001"/>
    <n v="98.7"/>
    <n v="0.25700000000000001"/>
    <n v="0.378"/>
    <n v="0.55400000000000005"/>
    <n v="0.51400000000000001"/>
    <n v="10.9"/>
    <n v="21.7"/>
    <n v="0.20499999999999999"/>
    <n v="0.53800000000000003"/>
    <n v="12.1"/>
    <n v="77.099999999999994"/>
    <n v="0.17899999999999999"/>
    <s v="Spectrum Center"/>
    <n v="676570"/>
    <n v="16502"/>
  </r>
  <r>
    <x v="4"/>
    <s v="NBA"/>
    <x v="5"/>
    <s v="CLE"/>
    <b v="0"/>
    <n v="25.2"/>
    <n v="19"/>
    <n v="63"/>
    <n v="19"/>
    <n v="63"/>
    <n v="-9.61"/>
    <n v="0.22"/>
    <n v="-9.39"/>
    <n v="107.7"/>
    <n v="117.6"/>
    <n v="-9.9"/>
    <n v="96.6"/>
    <n v="0.23599999999999999"/>
    <n v="0.33200000000000002"/>
    <n v="0.54"/>
    <n v="0.503"/>
    <n v="12.2"/>
    <n v="23.7"/>
    <n v="0.187"/>
    <n v="0.56399999999999995"/>
    <n v="11.5"/>
    <n v="77"/>
    <n v="0.18099999999999999"/>
    <s v="Quicken Loans Arena"/>
    <n v="793337"/>
    <n v="19350"/>
  </r>
  <r>
    <x v="4"/>
    <s v="NBA"/>
    <x v="6"/>
    <s v="DAL"/>
    <b v="0"/>
    <n v="26.9"/>
    <n v="33"/>
    <n v="49"/>
    <n v="38"/>
    <n v="44"/>
    <n v="-1.28"/>
    <n v="0.42"/>
    <n v="-0.87"/>
    <n v="109.4"/>
    <n v="110.7"/>
    <n v="-1.3"/>
    <n v="99"/>
    <n v="0.29099999999999998"/>
    <n v="0.42199999999999999"/>
    <n v="0.55500000000000005"/>
    <n v="0.51900000000000002"/>
    <n v="12.7"/>
    <n v="22.7"/>
    <n v="0.216"/>
    <n v="0.52200000000000002"/>
    <n v="11.6"/>
    <n v="77.5"/>
    <n v="0.191"/>
    <s v="American Airlines Center"/>
    <n v="820569"/>
    <n v="20014"/>
  </r>
  <r>
    <x v="4"/>
    <s v="NBA"/>
    <x v="7"/>
    <s v="DEN"/>
    <b v="1"/>
    <n v="24.9"/>
    <n v="54"/>
    <n v="28"/>
    <n v="51"/>
    <n v="31"/>
    <n v="3.95"/>
    <n v="0.24"/>
    <n v="4.1900000000000004"/>
    <n v="113"/>
    <n v="108.9"/>
    <n v="4.0999999999999996"/>
    <n v="97.7"/>
    <n v="0.23200000000000001"/>
    <n v="0.34799999999999998"/>
    <n v="0.55800000000000005"/>
    <n v="0.52700000000000002"/>
    <n v="11.9"/>
    <n v="26.6"/>
    <n v="0.17499999999999999"/>
    <n v="0.52100000000000002"/>
    <n v="12.3"/>
    <n v="78"/>
    <n v="0.19400000000000001"/>
    <s v="Pepsi Center"/>
    <n v="756457"/>
    <n v="18450"/>
  </r>
  <r>
    <x v="4"/>
    <s v="NBA"/>
    <x v="8"/>
    <s v="DET"/>
    <b v="1"/>
    <n v="26.9"/>
    <n v="41"/>
    <n v="41"/>
    <n v="40"/>
    <n v="42"/>
    <n v="-0.24"/>
    <n v="-0.31"/>
    <n v="-0.56000000000000005"/>
    <n v="109"/>
    <n v="109.2"/>
    <n v="-0.2"/>
    <n v="97.4"/>
    <n v="0.26200000000000001"/>
    <n v="0.39400000000000002"/>
    <n v="0.54400000000000004"/>
    <n v="0.50900000000000001"/>
    <n v="12.3"/>
    <n v="24.8"/>
    <n v="0.19500000000000001"/>
    <n v="0.52600000000000002"/>
    <n v="12.8"/>
    <n v="78.7"/>
    <n v="0.21099999999999999"/>
    <s v="Little Caesars Arena"/>
    <n v="675963"/>
    <n v="16487"/>
  </r>
  <r>
    <x v="4"/>
    <s v="NBA"/>
    <x v="9"/>
    <s v="GSW"/>
    <b v="1"/>
    <n v="28.4"/>
    <n v="57"/>
    <n v="25"/>
    <n v="56"/>
    <n v="26"/>
    <n v="6.46"/>
    <n v="-0.04"/>
    <n v="6.42"/>
    <n v="115.9"/>
    <n v="109.5"/>
    <n v="6.4"/>
    <n v="100.9"/>
    <n v="0.22700000000000001"/>
    <n v="0.38400000000000001"/>
    <n v="0.59599999999999997"/>
    <n v="0.56499999999999995"/>
    <n v="12.6"/>
    <n v="22.5"/>
    <n v="0.182"/>
    <n v="0.50800000000000001"/>
    <n v="11.7"/>
    <n v="77.099999999999994"/>
    <n v="0.20499999999999999"/>
    <s v="Oracle Arena"/>
    <n v="803436"/>
    <n v="19596"/>
  </r>
  <r>
    <x v="4"/>
    <s v="NBA"/>
    <x v="10"/>
    <s v="HOU"/>
    <b v="1"/>
    <n v="29.2"/>
    <n v="53"/>
    <n v="29"/>
    <n v="53"/>
    <n v="29"/>
    <n v="4.7699999999999996"/>
    <n v="0.19"/>
    <n v="4.96"/>
    <n v="115.5"/>
    <n v="110.7"/>
    <n v="4.8"/>
    <n v="97.9"/>
    <n v="0.27900000000000003"/>
    <n v="0.51900000000000002"/>
    <n v="0.58099999999999996"/>
    <n v="0.54200000000000004"/>
    <n v="12"/>
    <n v="22.8"/>
    <n v="0.221"/>
    <n v="0.52500000000000002"/>
    <n v="13.4"/>
    <n v="74.400000000000006"/>
    <n v="0.21"/>
    <s v="Toyota Center"/>
    <n v="740392"/>
    <n v="18058"/>
  </r>
  <r>
    <x v="4"/>
    <s v="NBA"/>
    <x v="11"/>
    <s v="IND"/>
    <b v="1"/>
    <n v="27"/>
    <n v="48"/>
    <n v="34"/>
    <n v="50"/>
    <n v="32"/>
    <n v="3.33"/>
    <n v="-0.56999999999999995"/>
    <n v="2.76"/>
    <n v="109.9"/>
    <n v="106.5"/>
    <n v="3.4"/>
    <n v="98.1"/>
    <n v="0.24199999999999999"/>
    <n v="0.29199999999999998"/>
    <n v="0.56100000000000005"/>
    <n v="0.53"/>
    <n v="12.4"/>
    <n v="21.9"/>
    <n v="0.182"/>
    <n v="0.51600000000000001"/>
    <n v="14.1"/>
    <n v="76.2"/>
    <n v="0.184"/>
    <s v="Bankers Life Fieldhouse"/>
    <n v="689310"/>
    <n v="16812"/>
  </r>
  <r>
    <x v="4"/>
    <s v="NBA"/>
    <x v="12"/>
    <s v="LAC"/>
    <b v="1"/>
    <n v="27.2"/>
    <n v="48"/>
    <n v="34"/>
    <n v="43"/>
    <n v="39"/>
    <n v="0.85"/>
    <n v="0.23"/>
    <n v="1.0900000000000001"/>
    <n v="112.4"/>
    <n v="111.5"/>
    <n v="0.9"/>
    <n v="101.7"/>
    <n v="0.32600000000000001"/>
    <n v="0.29499999999999998"/>
    <n v="0.57499999999999996"/>
    <n v="0.52900000000000003"/>
    <n v="12.7"/>
    <n v="22"/>
    <n v="0.25800000000000001"/>
    <n v="0.51400000000000001"/>
    <n v="11.4"/>
    <n v="76"/>
    <n v="0.224"/>
    <s v="STAPLES Center"/>
    <n v="710327"/>
    <n v="17325"/>
  </r>
  <r>
    <x v="4"/>
    <s v="NBA"/>
    <x v="13"/>
    <s v="LAL"/>
    <b v="0"/>
    <n v="26.2"/>
    <n v="37"/>
    <n v="45"/>
    <n v="37"/>
    <n v="45"/>
    <n v="-1.72"/>
    <n v="0.39"/>
    <n v="-1.33"/>
    <n v="107.8"/>
    <n v="109.5"/>
    <n v="-1.7"/>
    <n v="103.2"/>
    <n v="0.25700000000000001"/>
    <n v="0.34200000000000003"/>
    <n v="0.55400000000000005"/>
    <n v="0.52700000000000002"/>
    <n v="13.4"/>
    <n v="22.2"/>
    <n v="0.18"/>
    <n v="0.51600000000000001"/>
    <n v="12.2"/>
    <n v="76.400000000000006"/>
    <n v="0.192"/>
    <s v="STAPLES Center"/>
    <n v="778877"/>
    <n v="18997"/>
  </r>
  <r>
    <x v="4"/>
    <s v="NBA"/>
    <x v="14"/>
    <s v="MEM"/>
    <b v="0"/>
    <n v="27.7"/>
    <n v="33"/>
    <n v="49"/>
    <n v="34"/>
    <n v="48"/>
    <n v="-2.6"/>
    <n v="0.51"/>
    <n v="-2.08"/>
    <n v="106.1"/>
    <n v="108.8"/>
    <n v="-2.7"/>
    <n v="96.6"/>
    <n v="0.27200000000000002"/>
    <n v="0.34200000000000003"/>
    <n v="0.54800000000000004"/>
    <n v="0.50800000000000001"/>
    <n v="12.9"/>
    <n v="20"/>
    <n v="0.21"/>
    <n v="0.52100000000000002"/>
    <n v="13.9"/>
    <n v="77.599999999999994"/>
    <n v="0.23200000000000001"/>
    <s v="FedEx Forum"/>
    <n v="638332"/>
    <n v="15569"/>
  </r>
  <r>
    <x v="4"/>
    <s v="NBA"/>
    <x v="15"/>
    <s v="MIA"/>
    <b v="0"/>
    <n v="27"/>
    <n v="39"/>
    <n v="43"/>
    <n v="40"/>
    <n v="42"/>
    <n v="-0.23"/>
    <n v="-0.22"/>
    <n v="-0.45"/>
    <n v="107.3"/>
    <n v="107.6"/>
    <n v="-0.3"/>
    <n v="98.2"/>
    <n v="0.247"/>
    <n v="0.36799999999999999"/>
    <n v="0.54200000000000004"/>
    <n v="0.51500000000000001"/>
    <n v="13.1"/>
    <n v="24.8"/>
    <n v="0.17199999999999999"/>
    <n v="0.51"/>
    <n v="12.7"/>
    <n v="77.599999999999994"/>
    <n v="0.20100000000000001"/>
    <s v="AmericanAirlines Arena"/>
    <n v="805264"/>
    <n v="19641"/>
  </r>
  <r>
    <x v="4"/>
    <s v="NBA"/>
    <x v="16"/>
    <s v="MIL"/>
    <b v="1"/>
    <n v="26.9"/>
    <n v="60"/>
    <n v="22"/>
    <n v="61"/>
    <n v="21"/>
    <n v="8.8699999999999992"/>
    <n v="-0.82"/>
    <n v="8.0399999999999991"/>
    <n v="113.8"/>
    <n v="105.2"/>
    <n v="8.6"/>
    <n v="103.3"/>
    <n v="0.255"/>
    <n v="0.41899999999999998"/>
    <n v="0.58299999999999996"/>
    <n v="0.55000000000000004"/>
    <n v="12"/>
    <n v="20.8"/>
    <n v="0.19700000000000001"/>
    <n v="0.503"/>
    <n v="11.5"/>
    <n v="80.3"/>
    <n v="0.16200000000000001"/>
    <s v="Fiserv Forum"/>
    <n v="721692"/>
    <n v="17602"/>
  </r>
  <r>
    <x v="4"/>
    <s v="NBA"/>
    <x v="17"/>
    <s v="MIN"/>
    <b v="0"/>
    <n v="26.2"/>
    <n v="36"/>
    <n v="46"/>
    <n v="37"/>
    <n v="45"/>
    <n v="-1.5"/>
    <n v="0.48"/>
    <n v="-1.02"/>
    <n v="111.4"/>
    <n v="112.9"/>
    <n v="-1.5"/>
    <n v="100.2"/>
    <n v="0.26700000000000002"/>
    <n v="0.315"/>
    <n v="0.55200000000000005"/>
    <n v="0.51100000000000001"/>
    <n v="11.4"/>
    <n v="24.6"/>
    <n v="0.21"/>
    <n v="0.53800000000000003"/>
    <n v="12.9"/>
    <n v="74.900000000000006"/>
    <n v="0.19"/>
    <s v="Target Center"/>
    <n v="627543"/>
    <n v="15306"/>
  </r>
  <r>
    <x v="4"/>
    <s v="NBA"/>
    <x v="18"/>
    <s v="NOP"/>
    <b v="0"/>
    <n v="25.7"/>
    <n v="33"/>
    <n v="49"/>
    <n v="38"/>
    <n v="44"/>
    <n v="-1.33"/>
    <n v="0.23"/>
    <n v="-1.1000000000000001"/>
    <n v="111.4"/>
    <n v="112.6"/>
    <n v="-1.2"/>
    <n v="103.3"/>
    <n v="0.254"/>
    <n v="0.32400000000000001"/>
    <n v="0.56299999999999994"/>
    <n v="0.52900000000000003"/>
    <n v="12.6"/>
    <n v="24.1"/>
    <n v="0.193"/>
    <n v="0.53200000000000003"/>
    <n v="11.6"/>
    <n v="76.8"/>
    <n v="0.193"/>
    <s v="Smoothie King Center"/>
    <n v="656183"/>
    <n v="16004"/>
  </r>
  <r>
    <x v="4"/>
    <s v="NBA"/>
    <x v="19"/>
    <s v="NYK"/>
    <b v="0"/>
    <n v="23.4"/>
    <n v="17"/>
    <n v="65"/>
    <n v="19"/>
    <n v="63"/>
    <n v="-9.2100000000000009"/>
    <n v="0.28000000000000003"/>
    <n v="-8.93"/>
    <n v="104.5"/>
    <n v="113.7"/>
    <n v="-9.1999999999999993"/>
    <n v="99.6"/>
    <n v="0.27"/>
    <n v="0.33400000000000002"/>
    <n v="0.52900000000000003"/>
    <n v="0.49"/>
    <n v="12.4"/>
    <n v="22.1"/>
    <n v="0.20499999999999999"/>
    <n v="0.53300000000000003"/>
    <n v="11.7"/>
    <n v="76.099999999999994"/>
    <n v="0.20300000000000001"/>
    <s v="Madison Square Garden (IV)"/>
    <n v="779087"/>
    <n v="19002"/>
  </r>
  <r>
    <x v="4"/>
    <s v="NBA"/>
    <x v="20"/>
    <s v="OKC"/>
    <b v="1"/>
    <n v="25.7"/>
    <n v="49"/>
    <n v="33"/>
    <n v="50"/>
    <n v="32"/>
    <n v="3.4"/>
    <n v="0.15"/>
    <n v="3.56"/>
    <n v="110.3"/>
    <n v="107"/>
    <n v="3.3"/>
    <n v="102.8"/>
    <n v="0.26600000000000001"/>
    <n v="0.34699999999999998"/>
    <n v="0.54500000000000004"/>
    <n v="0.51400000000000001"/>
    <n v="11.7"/>
    <n v="26"/>
    <n v="0.19"/>
    <n v="0.52300000000000002"/>
    <n v="14.4"/>
    <n v="78.2"/>
    <n v="0.20599999999999999"/>
    <s v="Chesapeake Energy Arena"/>
    <n v="746323"/>
    <n v="18203"/>
  </r>
  <r>
    <x v="4"/>
    <s v="NBA"/>
    <x v="21"/>
    <s v="ORL"/>
    <b v="1"/>
    <n v="25.7"/>
    <n v="42"/>
    <n v="40"/>
    <n v="43"/>
    <n v="39"/>
    <n v="0.71"/>
    <n v="-0.43"/>
    <n v="0.28000000000000003"/>
    <n v="108.9"/>
    <n v="108.1"/>
    <n v="0.8"/>
    <n v="98.1"/>
    <n v="0.216"/>
    <n v="0.36"/>
    <n v="0.55000000000000004"/>
    <n v="0.51800000000000002"/>
    <n v="11.9"/>
    <n v="22"/>
    <n v="0.16800000000000001"/>
    <n v="0.51500000000000001"/>
    <n v="11.8"/>
    <n v="79.7"/>
    <n v="0.186"/>
    <s v="Amway Center"/>
    <n v="720024"/>
    <n v="17431"/>
  </r>
  <r>
    <x v="4"/>
    <s v="NBA"/>
    <x v="22"/>
    <s v="PHI"/>
    <b v="1"/>
    <n v="26.4"/>
    <n v="51"/>
    <n v="31"/>
    <n v="48"/>
    <n v="34"/>
    <n v="2.7"/>
    <n v="-0.44"/>
    <n v="2.25"/>
    <n v="112.6"/>
    <n v="110"/>
    <n v="2.6"/>
    <n v="101.6"/>
    <n v="0.312"/>
    <n v="0.34200000000000003"/>
    <n v="0.57399999999999995"/>
    <n v="0.53200000000000003"/>
    <n v="12.9"/>
    <n v="24.5"/>
    <n v="0.24099999999999999"/>
    <n v="0.51200000000000001"/>
    <n v="11.1"/>
    <n v="78.599999999999994"/>
    <n v="0.20599999999999999"/>
    <s v="Wells Fargo Center"/>
    <n v="838342"/>
    <n v="20447"/>
  </r>
  <r>
    <x v="4"/>
    <s v="NBA"/>
    <x v="23"/>
    <s v="PHO"/>
    <b v="0"/>
    <n v="24"/>
    <n v="19"/>
    <n v="63"/>
    <n v="19"/>
    <n v="63"/>
    <n v="-9.34"/>
    <n v="0.73"/>
    <n v="-8.61"/>
    <n v="105.9"/>
    <n v="115.1"/>
    <n v="-9.1999999999999993"/>
    <n v="100.5"/>
    <n v="0.25900000000000001"/>
    <n v="0.33500000000000002"/>
    <n v="0.55200000000000005"/>
    <n v="0.51400000000000001"/>
    <n v="13.8"/>
    <n v="20.5"/>
    <n v="0.20200000000000001"/>
    <n v="0.54500000000000004"/>
    <n v="13.5"/>
    <n v="72.5"/>
    <n v="0.23599999999999999"/>
    <s v="Talking Stick Resort Arena"/>
    <n v="627023"/>
    <n v="15293"/>
  </r>
  <r>
    <x v="4"/>
    <s v="NBA"/>
    <x v="24"/>
    <s v="POR"/>
    <b v="1"/>
    <n v="26.2"/>
    <n v="53"/>
    <n v="29"/>
    <n v="51"/>
    <n v="31"/>
    <n v="4.2"/>
    <n v="0.24"/>
    <n v="4.43"/>
    <n v="114.7"/>
    <n v="110.5"/>
    <n v="4.2"/>
    <n v="99.1"/>
    <n v="0.25800000000000001"/>
    <n v="0.33900000000000002"/>
    <n v="0.56799999999999995"/>
    <n v="0.52800000000000002"/>
    <n v="12.1"/>
    <n v="26.6"/>
    <n v="0.21"/>
    <n v="0.51600000000000001"/>
    <n v="11"/>
    <n v="77.900000000000006"/>
    <n v="0.19500000000000001"/>
    <s v="Moda Center"/>
    <n v="799345"/>
    <n v="19496"/>
  </r>
  <r>
    <x v="4"/>
    <s v="NBA"/>
    <x v="25"/>
    <s v="SAC"/>
    <b v="0"/>
    <n v="24.8"/>
    <n v="39"/>
    <n v="43"/>
    <n v="38"/>
    <n v="44"/>
    <n v="-1.1200000000000001"/>
    <n v="0.31"/>
    <n v="-0.81"/>
    <n v="110.4"/>
    <n v="111.5"/>
    <n v="-1.1000000000000001"/>
    <n v="103.1"/>
    <n v="0.24399999999999999"/>
    <n v="0.32100000000000001"/>
    <n v="0.55400000000000005"/>
    <n v="0.52400000000000002"/>
    <n v="11.5"/>
    <n v="23.1"/>
    <n v="0.17699999999999999"/>
    <n v="0.53300000000000003"/>
    <n v="13.6"/>
    <n v="75.5"/>
    <n v="0.20699999999999999"/>
    <s v="Golden 1 Center"/>
    <n v="700975"/>
    <n v="17097"/>
  </r>
  <r>
    <x v="4"/>
    <s v="NBA"/>
    <x v="26"/>
    <s v="SAS"/>
    <b v="1"/>
    <n v="28.8"/>
    <n v="48"/>
    <n v="34"/>
    <n v="45"/>
    <n v="37"/>
    <n v="1.68"/>
    <n v="0.12"/>
    <n v="1.8"/>
    <n v="112.9"/>
    <n v="111.2"/>
    <n v="1.7"/>
    <n v="98.3"/>
    <n v="0.23699999999999999"/>
    <n v="0.28599999999999998"/>
    <n v="0.57199999999999995"/>
    <n v="0.53400000000000003"/>
    <n v="11"/>
    <n v="21"/>
    <n v="0.19400000000000001"/>
    <n v="0.52800000000000002"/>
    <n v="11"/>
    <n v="79.400000000000006"/>
    <n v="0.17"/>
    <s v="AT&amp;T Center"/>
    <n v="750616"/>
    <n v="18308"/>
  </r>
  <r>
    <x v="4"/>
    <s v="NBA"/>
    <x v="27"/>
    <s v="TOR"/>
    <b v="1"/>
    <n v="27.3"/>
    <n v="58"/>
    <n v="24"/>
    <n v="56"/>
    <n v="26"/>
    <n v="6.09"/>
    <n v="-0.6"/>
    <n v="5.49"/>
    <n v="113.1"/>
    <n v="107.1"/>
    <n v="6"/>
    <n v="100.2"/>
    <n v="0.247"/>
    <n v="0.379"/>
    <n v="0.57899999999999996"/>
    <n v="0.54300000000000004"/>
    <n v="12.4"/>
    <n v="21.9"/>
    <n v="0.19800000000000001"/>
    <n v="0.50900000000000001"/>
    <n v="13.1"/>
    <n v="77.099999999999994"/>
    <n v="0.19"/>
    <s v="Scotiabank Arena"/>
    <n v="812822"/>
    <n v="19825"/>
  </r>
  <r>
    <x v="4"/>
    <s v="NBA"/>
    <x v="28"/>
    <s v="UTA"/>
    <b v="1"/>
    <n v="27.3"/>
    <n v="50"/>
    <n v="32"/>
    <n v="54"/>
    <n v="28"/>
    <n v="5.26"/>
    <n v="0.03"/>
    <n v="5.28"/>
    <n v="110.9"/>
    <n v="105.7"/>
    <n v="5.2"/>
    <n v="100.3"/>
    <n v="0.29499999999999998"/>
    <n v="0.39400000000000002"/>
    <n v="0.57199999999999995"/>
    <n v="0.53800000000000003"/>
    <n v="13.4"/>
    <n v="22.9"/>
    <n v="0.217"/>
    <n v="0.50700000000000001"/>
    <n v="12.4"/>
    <n v="80.3"/>
    <n v="0.189"/>
    <s v="Vivint Smart Home Arena"/>
    <n v="750546"/>
    <n v="18306"/>
  </r>
  <r>
    <x v="4"/>
    <s v="NBA"/>
    <x v="29"/>
    <s v="WAS"/>
    <b v="0"/>
    <n v="26.5"/>
    <n v="32"/>
    <n v="50"/>
    <n v="34"/>
    <n v="48"/>
    <n v="-2.9"/>
    <n v="-0.4"/>
    <n v="-3.3"/>
    <n v="111.1"/>
    <n v="113.9"/>
    <n v="-2.8"/>
    <n v="101.4"/>
    <n v="0.26600000000000001"/>
    <n v="0.37"/>
    <n v="0.56699999999999995"/>
    <n v="0.53100000000000003"/>
    <n v="12.3"/>
    <n v="21.3"/>
    <n v="0.20399999999999999"/>
    <n v="0.54600000000000004"/>
    <n v="13.5"/>
    <n v="74.099999999999994"/>
    <n v="0.19900000000000001"/>
    <s v="Capital One Arena"/>
    <n v="716996"/>
    <n v="17448"/>
  </r>
  <r>
    <x v="4"/>
    <s v="NBA"/>
    <x v="30"/>
    <s v="NA"/>
    <b v="0"/>
    <n v="26.4"/>
    <s v="NA"/>
    <s v="NA"/>
    <n v="41"/>
    <n v="41"/>
    <n v="0"/>
    <n v="0"/>
    <n v="0"/>
    <n v="110.4"/>
    <n v="110.4"/>
    <s v="NA"/>
    <n v="100"/>
    <n v="0.25900000000000001"/>
    <n v="0.35899999999999999"/>
    <n v="0.56000000000000005"/>
    <n v="0.52400000000000002"/>
    <n v="12.4"/>
    <n v="22.9"/>
    <n v="0.19800000000000001"/>
    <n v="0.52400000000000002"/>
    <n v="12.4"/>
    <n v="77.099999999999994"/>
    <n v="0.19800000000000001"/>
    <s v="NA"/>
    <n v="732148"/>
    <n v="17853"/>
  </r>
  <r>
    <x v="5"/>
    <s v="NBA"/>
    <x v="0"/>
    <s v="ATL"/>
    <b v="0"/>
    <n v="25.4"/>
    <n v="24"/>
    <n v="58"/>
    <n v="27"/>
    <n v="55"/>
    <n v="-5.45"/>
    <n v="0.15"/>
    <n v="-5.3"/>
    <n v="105"/>
    <n v="110.6"/>
    <n v="-5.6"/>
    <n v="98.3"/>
    <n v="0.23599999999999999"/>
    <n v="0.36299999999999999"/>
    <n v="0.54700000000000004"/>
    <n v="0.51200000000000001"/>
    <n v="14.1"/>
    <n v="21.1"/>
    <n v="0.185"/>
    <n v="0.53600000000000003"/>
    <n v="13.6"/>
    <n v="76.2"/>
    <n v="0.183"/>
    <s v="Philips Arena"/>
    <n v="590769"/>
    <n v="14409"/>
  </r>
  <r>
    <x v="5"/>
    <s v="NBA"/>
    <x v="1"/>
    <s v="BOS"/>
    <b v="1"/>
    <n v="24.7"/>
    <n v="55"/>
    <n v="27"/>
    <n v="51"/>
    <n v="31"/>
    <n v="3.59"/>
    <n v="-0.35"/>
    <n v="3.23"/>
    <n v="107.6"/>
    <n v="103.9"/>
    <n v="3.7"/>
    <n v="96"/>
    <n v="0.24299999999999999"/>
    <n v="0.35699999999999998"/>
    <n v="0.55200000000000005"/>
    <n v="0.51800000000000002"/>
    <n v="13"/>
    <n v="21.5"/>
    <n v="0.188"/>
    <n v="0.495"/>
    <n v="13"/>
    <n v="78.400000000000006"/>
    <n v="0.191"/>
    <s v="TD Garden"/>
    <n v="763584"/>
    <n v="18624"/>
  </r>
  <r>
    <x v="5"/>
    <s v="NBA"/>
    <x v="2"/>
    <s v="BRK"/>
    <b v="0"/>
    <n v="25.1"/>
    <n v="28"/>
    <n v="54"/>
    <n v="31"/>
    <n v="51"/>
    <n v="-3.74"/>
    <n v="7.0000000000000007E-2"/>
    <n v="-3.67"/>
    <n v="106.9"/>
    <n v="110.6"/>
    <n v="-3.7"/>
    <n v="98.9"/>
    <n v="0.26"/>
    <n v="0.41099999999999998"/>
    <n v="0.55100000000000005"/>
    <n v="0.51400000000000001"/>
    <n v="13.6"/>
    <n v="21"/>
    <n v="0.20100000000000001"/>
    <n v="0.51700000000000002"/>
    <n v="11"/>
    <n v="77"/>
    <n v="0.20100000000000001"/>
    <s v="Barclays Center"/>
    <n v="640010"/>
    <n v="15376"/>
  </r>
  <r>
    <x v="5"/>
    <s v="NBA"/>
    <x v="3"/>
    <s v="CHI"/>
    <b v="0"/>
    <n v="24.4"/>
    <n v="27"/>
    <n v="55"/>
    <n v="23"/>
    <n v="59"/>
    <n v="-7.04"/>
    <n v="0.2"/>
    <n v="-6.84"/>
    <n v="103.8"/>
    <n v="110.9"/>
    <n v="-7.1"/>
    <n v="98.3"/>
    <n v="0.216"/>
    <n v="0.35"/>
    <n v="0.52900000000000003"/>
    <n v="0.497"/>
    <n v="12.6"/>
    <n v="20.6"/>
    <n v="0.16400000000000001"/>
    <n v="0.54200000000000004"/>
    <n v="12.4"/>
    <n v="80.599999999999994"/>
    <n v="0.184"/>
    <s v="United Center"/>
    <n v="851824"/>
    <n v="20776"/>
  </r>
  <r>
    <x v="5"/>
    <s v="NBA"/>
    <x v="4"/>
    <s v="CHO"/>
    <b v="0"/>
    <n v="26.6"/>
    <n v="36"/>
    <n v="46"/>
    <n v="42"/>
    <n v="40"/>
    <n v="0.26"/>
    <n v="-0.19"/>
    <n v="7.0000000000000007E-2"/>
    <n v="109.4"/>
    <n v="109.1"/>
    <n v="0.3"/>
    <n v="98.4"/>
    <n v="0.312"/>
    <n v="0.314"/>
    <n v="0.54900000000000004"/>
    <n v="0.50800000000000001"/>
    <n v="11.4"/>
    <n v="22.2"/>
    <n v="0.23300000000000001"/>
    <n v="0.53200000000000003"/>
    <n v="12.4"/>
    <n v="80.7"/>
    <n v="0.16500000000000001"/>
    <s v="Spectrum Center"/>
    <n v="671404"/>
    <n v="16376"/>
  </r>
  <r>
    <x v="5"/>
    <s v="NBA"/>
    <x v="5"/>
    <s v="CLE"/>
    <b v="1"/>
    <n v="30.6"/>
    <n v="50"/>
    <n v="32"/>
    <n v="43"/>
    <n v="39"/>
    <n v="0.94"/>
    <n v="-0.35"/>
    <n v="0.59"/>
    <n v="112.9"/>
    <n v="111.9"/>
    <n v="1"/>
    <n v="98"/>
    <n v="0.27500000000000002"/>
    <n v="0.379"/>
    <n v="0.58399999999999996"/>
    <n v="0.54700000000000004"/>
    <n v="12.6"/>
    <n v="20.100000000000001"/>
    <n v="0.214"/>
    <n v="0.54"/>
    <n v="12.2"/>
    <n v="77.3"/>
    <n v="0.16600000000000001"/>
    <s v="Quicken Loans Arena"/>
    <n v="843042"/>
    <n v="20562"/>
  </r>
  <r>
    <x v="5"/>
    <s v="NBA"/>
    <x v="6"/>
    <s v="DAL"/>
    <b v="0"/>
    <n v="27.7"/>
    <n v="24"/>
    <n v="58"/>
    <n v="33"/>
    <n v="49"/>
    <n v="-3.04"/>
    <n v="0.34"/>
    <n v="-2.7"/>
    <n v="106.3"/>
    <n v="109.5"/>
    <n v="-3.2"/>
    <n v="95.6"/>
    <n v="0.217"/>
    <n v="0.38200000000000001"/>
    <n v="0.54400000000000004"/>
    <n v="0.51300000000000001"/>
    <n v="11.6"/>
    <n v="18"/>
    <n v="0.16600000000000001"/>
    <n v="0.53200000000000003"/>
    <n v="12.9"/>
    <n v="78.900000000000006"/>
    <n v="0.193"/>
    <s v="American Airlines Center"/>
    <n v="811453"/>
    <n v="19792"/>
  </r>
  <r>
    <x v="5"/>
    <s v="NBA"/>
    <x v="7"/>
    <s v="DEN"/>
    <b v="0"/>
    <n v="25.1"/>
    <n v="46"/>
    <n v="36"/>
    <n v="45"/>
    <n v="37"/>
    <n v="1.48"/>
    <n v="0.09"/>
    <n v="1.57"/>
    <n v="112.5"/>
    <n v="111"/>
    <n v="1.5"/>
    <n v="96.8"/>
    <n v="0.25800000000000001"/>
    <n v="0.35699999999999998"/>
    <n v="0.56999999999999995"/>
    <n v="0.53600000000000003"/>
    <n v="13.4"/>
    <n v="25.7"/>
    <n v="0.19800000000000001"/>
    <n v="0.53900000000000003"/>
    <n v="12.6"/>
    <n v="77.5"/>
    <n v="0.17299999999999999"/>
    <s v="Pepsi Center"/>
    <n v="702796"/>
    <n v="17141"/>
  </r>
  <r>
    <x v="5"/>
    <s v="NBA"/>
    <x v="8"/>
    <s v="DET"/>
    <b v="0"/>
    <n v="25.9"/>
    <n v="39"/>
    <n v="43"/>
    <n v="41"/>
    <n v="41"/>
    <n v="-0.15"/>
    <n v="-0.11"/>
    <n v="-0.26"/>
    <n v="107.2"/>
    <n v="107.3"/>
    <n v="-0.1"/>
    <n v="96.2"/>
    <n v="0.22700000000000001"/>
    <n v="0.33300000000000002"/>
    <n v="0.54300000000000004"/>
    <n v="0.51200000000000001"/>
    <n v="12.3"/>
    <n v="22.7"/>
    <n v="0.16900000000000001"/>
    <n v="0.52400000000000002"/>
    <n v="13.7"/>
    <n v="78.5"/>
    <n v="0.17199999999999999"/>
    <s v="Little Caesars Arena"/>
    <n v="713945"/>
    <n v="17413"/>
  </r>
  <r>
    <x v="5"/>
    <s v="NBA"/>
    <x v="9"/>
    <s v="GSW"/>
    <b v="1"/>
    <n v="28.8"/>
    <n v="58"/>
    <n v="24"/>
    <n v="56"/>
    <n v="26"/>
    <n v="5.98"/>
    <n v="-0.19"/>
    <n v="5.79"/>
    <n v="113.6"/>
    <n v="107.6"/>
    <n v="6"/>
    <n v="99.6"/>
    <n v="0.23899999999999999"/>
    <n v="0.33900000000000002"/>
    <n v="0.60299999999999998"/>
    <n v="0.56899999999999995"/>
    <n v="14.1"/>
    <n v="21"/>
    <n v="0.19500000000000001"/>
    <n v="0.504"/>
    <n v="12.6"/>
    <n v="76.3"/>
    <n v="0.186"/>
    <s v="Oracle Arena"/>
    <n v="803436"/>
    <n v="19596"/>
  </r>
  <r>
    <x v="5"/>
    <s v="NBA"/>
    <x v="10"/>
    <s v="HOU"/>
    <b v="1"/>
    <n v="29.8"/>
    <n v="65"/>
    <n v="17"/>
    <n v="61"/>
    <n v="21"/>
    <n v="8.48"/>
    <n v="-0.27"/>
    <n v="8.2100000000000009"/>
    <n v="114.7"/>
    <n v="106.1"/>
    <n v="8.6"/>
    <n v="97.6"/>
    <n v="0.29799999999999999"/>
    <n v="0.502"/>
    <n v="0.59"/>
    <n v="0.55100000000000005"/>
    <n v="12.7"/>
    <n v="21.3"/>
    <n v="0.23300000000000001"/>
    <n v="0.52100000000000002"/>
    <n v="13.4"/>
    <n v="79.900000000000006"/>
    <n v="0.17100000000000001"/>
    <s v="Toyota Center"/>
    <n v="732722"/>
    <n v="17871"/>
  </r>
  <r>
    <x v="5"/>
    <s v="NBA"/>
    <x v="11"/>
    <s v="IND"/>
    <b v="1"/>
    <n v="26.2"/>
    <n v="48"/>
    <n v="34"/>
    <n v="45"/>
    <n v="37"/>
    <n v="1.38"/>
    <n v="-0.2"/>
    <n v="1.18"/>
    <n v="109.5"/>
    <n v="108.1"/>
    <n v="1.4"/>
    <n v="96"/>
    <n v="0.222"/>
    <n v="0.28399999999999997"/>
    <n v="0.55700000000000005"/>
    <n v="0.52500000000000002"/>
    <n v="12.3"/>
    <n v="22.7"/>
    <n v="0.17299999999999999"/>
    <n v="0.52700000000000002"/>
    <n v="14.2"/>
    <n v="76.2"/>
    <n v="0.17399999999999999"/>
    <s v="Bankers Life Fieldhouse"/>
    <n v="658119"/>
    <n v="16052"/>
  </r>
  <r>
    <x v="5"/>
    <s v="NBA"/>
    <x v="12"/>
    <s v="LAC"/>
    <b v="0"/>
    <n v="27"/>
    <n v="42"/>
    <n v="40"/>
    <n v="41"/>
    <n v="41"/>
    <n v="0.04"/>
    <n v="0.11"/>
    <n v="0.15"/>
    <n v="110.3"/>
    <n v="110.2"/>
    <n v="0.1"/>
    <n v="98.7"/>
    <n v="0.29899999999999999"/>
    <n v="0.314"/>
    <n v="0.56399999999999995"/>
    <n v="0.52700000000000002"/>
    <n v="13.2"/>
    <n v="23.5"/>
    <n v="0.222"/>
    <n v="0.52"/>
    <n v="12.6"/>
    <n v="76.099999999999994"/>
    <n v="0.20300000000000001"/>
    <s v="STAPLES Center"/>
    <n v="697812"/>
    <n v="17020"/>
  </r>
  <r>
    <x v="5"/>
    <s v="NBA"/>
    <x v="13"/>
    <s v="LAL"/>
    <b v="0"/>
    <n v="23.7"/>
    <n v="35"/>
    <n v="47"/>
    <n v="37"/>
    <n v="45"/>
    <n v="-1.55"/>
    <n v="0.11"/>
    <n v="-1.44"/>
    <n v="106.5"/>
    <n v="108"/>
    <n v="-1.5"/>
    <n v="100.3"/>
    <n v="0.26400000000000001"/>
    <n v="0.32900000000000001"/>
    <n v="0.54800000000000004"/>
    <n v="0.51700000000000002"/>
    <n v="13.8"/>
    <n v="23.6"/>
    <n v="0.188"/>
    <n v="0.51400000000000001"/>
    <n v="12.5"/>
    <n v="77.7"/>
    <n v="0.19"/>
    <s v="STAPLES Center"/>
    <n v="776327"/>
    <n v="18935"/>
  </r>
  <r>
    <x v="5"/>
    <s v="NBA"/>
    <x v="14"/>
    <s v="MEM"/>
    <b v="0"/>
    <n v="26"/>
    <n v="22"/>
    <n v="60"/>
    <n v="25"/>
    <n v="57"/>
    <n v="-6.21"/>
    <n v="0.39"/>
    <n v="-5.81"/>
    <n v="104.5"/>
    <n v="111"/>
    <n v="-6.5"/>
    <n v="94.9"/>
    <n v="0.255"/>
    <n v="0.317"/>
    <n v="0.53900000000000003"/>
    <n v="0.5"/>
    <n v="14"/>
    <n v="22.4"/>
    <n v="0.20100000000000001"/>
    <n v="0.52900000000000003"/>
    <n v="13.8"/>
    <n v="76.5"/>
    <n v="0.25600000000000001"/>
    <s v="FedEx Forum"/>
    <n v="653863"/>
    <n v="15948"/>
  </r>
  <r>
    <x v="5"/>
    <s v="NBA"/>
    <x v="15"/>
    <s v="MIA"/>
    <b v="1"/>
    <n v="26.5"/>
    <n v="44"/>
    <n v="38"/>
    <n v="42"/>
    <n v="40"/>
    <n v="0.48"/>
    <n v="-0.33"/>
    <n v="0.15"/>
    <n v="106.8"/>
    <n v="106.3"/>
    <n v="0.5"/>
    <n v="95.6"/>
    <n v="0.22900000000000001"/>
    <n v="0.35799999999999998"/>
    <n v="0.55100000000000005"/>
    <n v="0.52"/>
    <n v="13.3"/>
    <n v="21.5"/>
    <n v="0.17299999999999999"/>
    <n v="0.50700000000000001"/>
    <n v="13.1"/>
    <n v="79"/>
    <n v="0.215"/>
    <s v="AmericanAirlines Arena"/>
    <n v="804850"/>
    <n v="19630"/>
  </r>
  <r>
    <x v="5"/>
    <s v="NBA"/>
    <x v="16"/>
    <s v="MIL"/>
    <b v="1"/>
    <n v="25.9"/>
    <n v="44"/>
    <n v="38"/>
    <n v="40"/>
    <n v="42"/>
    <n v="-0.3"/>
    <n v="-0.15"/>
    <n v="-0.45"/>
    <n v="109.8"/>
    <n v="110.1"/>
    <n v="-0.3"/>
    <n v="96.2"/>
    <n v="0.28100000000000003"/>
    <n v="0.29699999999999999"/>
    <n v="0.57099999999999995"/>
    <n v="0.53100000000000003"/>
    <n v="12.9"/>
    <n v="20.399999999999999"/>
    <n v="0.22"/>
    <n v="0.52800000000000002"/>
    <n v="14.2"/>
    <n v="75.900000000000006"/>
    <n v="0.22"/>
    <s v="BMO Harris Bradley Center"/>
    <n v="685303"/>
    <n v="16856"/>
  </r>
  <r>
    <x v="5"/>
    <s v="NBA"/>
    <x v="17"/>
    <s v="MIN"/>
    <b v="1"/>
    <n v="27.1"/>
    <n v="47"/>
    <n v="35"/>
    <n v="47"/>
    <n v="35"/>
    <n v="2.23"/>
    <n v="0.12"/>
    <n v="2.35"/>
    <n v="113.4"/>
    <n v="111.1"/>
    <n v="2.2999999999999998"/>
    <n v="96"/>
    <n v="0.28000000000000003"/>
    <n v="0.26100000000000001"/>
    <n v="0.56599999999999995"/>
    <n v="0.52300000000000002"/>
    <n v="11.4"/>
    <n v="24.4"/>
    <n v="0.22500000000000001"/>
    <n v="0.53900000000000003"/>
    <n v="13.9"/>
    <n v="76.400000000000006"/>
    <n v="0.189"/>
    <s v="Target Center"/>
    <n v="699308"/>
    <n v="17056"/>
  </r>
  <r>
    <x v="5"/>
    <s v="NBA"/>
    <x v="18"/>
    <s v="NOP"/>
    <b v="1"/>
    <n v="27.6"/>
    <n v="48"/>
    <n v="34"/>
    <n v="44"/>
    <n v="38"/>
    <n v="1.3"/>
    <n v="0.18"/>
    <n v="1.48"/>
    <n v="109.6"/>
    <n v="108.3"/>
    <n v="1.3"/>
    <n v="100.5"/>
    <n v="0.23699999999999999"/>
    <n v="0.31900000000000001"/>
    <n v="0.57299999999999995"/>
    <n v="0.54100000000000004"/>
    <n v="13.3"/>
    <n v="20"/>
    <n v="0.183"/>
    <n v="0.51300000000000001"/>
    <n v="12.5"/>
    <n v="76.7"/>
    <n v="0.17499999999999999"/>
    <s v="Smoothie King Center"/>
    <n v="673920"/>
    <n v="16437"/>
  </r>
  <r>
    <x v="5"/>
    <s v="NBA"/>
    <x v="19"/>
    <s v="NYK"/>
    <b v="0"/>
    <n v="26.3"/>
    <n v="29"/>
    <n v="53"/>
    <n v="32"/>
    <n v="50"/>
    <n v="-3.56"/>
    <n v="0.03"/>
    <n v="-3.53"/>
    <n v="107.1"/>
    <n v="110.7"/>
    <n v="-3.6"/>
    <n v="96.8"/>
    <n v="0.216"/>
    <n v="0.26600000000000001"/>
    <n v="0.54400000000000004"/>
    <n v="0.51"/>
    <n v="13.3"/>
    <n v="24.1"/>
    <n v="0.17"/>
    <n v="0.52200000000000002"/>
    <n v="12.2"/>
    <n v="76.7"/>
    <n v="0.20799999999999999"/>
    <s v="Madison Square Garden (IV)"/>
    <n v="792608"/>
    <n v="19332"/>
  </r>
  <r>
    <x v="5"/>
    <s v="NBA"/>
    <x v="20"/>
    <s v="OKC"/>
    <b v="1"/>
    <n v="27.3"/>
    <n v="48"/>
    <n v="34"/>
    <n v="50"/>
    <n v="32"/>
    <n v="3.41"/>
    <n v="0"/>
    <n v="3.42"/>
    <n v="110.7"/>
    <n v="107.2"/>
    <n v="3.5"/>
    <n v="96.7"/>
    <n v="0.27500000000000002"/>
    <n v="0.34499999999999997"/>
    <n v="0.54600000000000004"/>
    <n v="0.51400000000000001"/>
    <n v="12.4"/>
    <n v="27.7"/>
    <n v="0.19700000000000001"/>
    <n v="0.52500000000000002"/>
    <n v="14.7"/>
    <n v="77.400000000000006"/>
    <n v="0.193"/>
    <s v="Chesapeake Energy Arena"/>
    <n v="746322"/>
    <n v="18203"/>
  </r>
  <r>
    <x v="5"/>
    <s v="NBA"/>
    <x v="21"/>
    <s v="ORL"/>
    <b v="0"/>
    <n v="25.6"/>
    <n v="25"/>
    <n v="57"/>
    <n v="28"/>
    <n v="54"/>
    <n v="-4.82"/>
    <n v="-0.1"/>
    <n v="-4.92"/>
    <n v="105.2"/>
    <n v="110.1"/>
    <n v="-4.9000000000000004"/>
    <n v="98.1"/>
    <n v="0.23799999999999999"/>
    <n v="0.34200000000000003"/>
    <n v="0.54500000000000004"/>
    <n v="0.51200000000000001"/>
    <n v="13.3"/>
    <n v="20"/>
    <n v="0.18"/>
    <n v="0.52500000000000002"/>
    <n v="12.8"/>
    <n v="75.599999999999994"/>
    <n v="0.187"/>
    <s v="Amway Center"/>
    <n v="734531"/>
    <n v="17915"/>
  </r>
  <r>
    <x v="5"/>
    <s v="NBA"/>
    <x v="22"/>
    <s v="PHI"/>
    <b v="1"/>
    <n v="25.8"/>
    <n v="52"/>
    <n v="30"/>
    <n v="53"/>
    <n v="29"/>
    <n v="4.5"/>
    <n v="-0.2"/>
    <n v="4.3"/>
    <n v="109.5"/>
    <n v="105"/>
    <n v="4.5"/>
    <n v="99.8"/>
    <n v="0.26300000000000001"/>
    <n v="0.34399999999999997"/>
    <n v="0.56799999999999995"/>
    <n v="0.53500000000000003"/>
    <n v="14.6"/>
    <n v="25.3"/>
    <n v="0.19800000000000001"/>
    <n v="0.49199999999999999"/>
    <n v="12.6"/>
    <n v="78.599999999999994"/>
    <n v="0.218"/>
    <s v="Wells Fargo Center"/>
    <n v="833503"/>
    <n v="20361"/>
  </r>
  <r>
    <x v="5"/>
    <s v="NBA"/>
    <x v="23"/>
    <s v="PHO"/>
    <b v="0"/>
    <n v="23.7"/>
    <n v="21"/>
    <n v="61"/>
    <n v="19"/>
    <n v="63"/>
    <n v="-9.3699999999999992"/>
    <n v="0.56999999999999995"/>
    <n v="-8.8000000000000007"/>
    <n v="103.5"/>
    <n v="112.8"/>
    <n v="-9.3000000000000007"/>
    <n v="100.3"/>
    <n v="0.27500000000000002"/>
    <n v="0.32"/>
    <n v="0.53200000000000003"/>
    <n v="0.495"/>
    <n v="13.9"/>
    <n v="22.5"/>
    <n v="0.20300000000000001"/>
    <n v="0.53300000000000003"/>
    <n v="11.9"/>
    <n v="76.5"/>
    <n v="0.21199999999999999"/>
    <s v="Talking Stick Resort Arena"/>
    <n v="690576"/>
    <n v="16843"/>
  </r>
  <r>
    <x v="5"/>
    <s v="NBA"/>
    <x v="24"/>
    <s v="POR"/>
    <b v="1"/>
    <n v="25.6"/>
    <n v="49"/>
    <n v="33"/>
    <n v="48"/>
    <n v="34"/>
    <n v="2.6"/>
    <n v="0"/>
    <n v="2.6"/>
    <n v="109.1"/>
    <n v="106.4"/>
    <n v="2.7"/>
    <n v="96.5"/>
    <n v="0.24"/>
    <n v="0.32400000000000001"/>
    <n v="0.54900000000000004"/>
    <n v="0.51100000000000001"/>
    <n v="12.3"/>
    <n v="23.3"/>
    <n v="0.192"/>
    <n v="0.503"/>
    <n v="11.7"/>
    <n v="79.099999999999994"/>
    <n v="0.193"/>
    <s v="Moda Center"/>
    <n v="795750"/>
    <n v="19409"/>
  </r>
  <r>
    <x v="5"/>
    <s v="NBA"/>
    <x v="25"/>
    <s v="SAC"/>
    <b v="0"/>
    <n v="26.4"/>
    <n v="27"/>
    <n v="55"/>
    <n v="23"/>
    <n v="59"/>
    <n v="-6.99"/>
    <n v="0.39"/>
    <n v="-6.6"/>
    <n v="103.7"/>
    <n v="111.1"/>
    <n v="-7.4"/>
    <n v="94.9"/>
    <n v="0.19400000000000001"/>
    <n v="0.27800000000000002"/>
    <n v="0.52900000000000003"/>
    <n v="0.502"/>
    <n v="12.8"/>
    <n v="21.5"/>
    <n v="0.14299999999999999"/>
    <n v="0.54200000000000004"/>
    <n v="13.5"/>
    <n v="77.599999999999994"/>
    <n v="0.19900000000000001"/>
    <s v="Golden 1 Center"/>
    <n v="714680"/>
    <n v="17431"/>
  </r>
  <r>
    <x v="5"/>
    <s v="NBA"/>
    <x v="26"/>
    <s v="SAS"/>
    <b v="1"/>
    <n v="29.3"/>
    <n v="47"/>
    <n v="35"/>
    <n v="49"/>
    <n v="33"/>
    <n v="2.89"/>
    <n v="0"/>
    <n v="2.89"/>
    <n v="107.9"/>
    <n v="104.8"/>
    <n v="3.1"/>
    <n v="95"/>
    <n v="0.245"/>
    <n v="0.28199999999999997"/>
    <n v="0.54300000000000004"/>
    <n v="0.50700000000000001"/>
    <n v="12.2"/>
    <n v="23.7"/>
    <n v="0.189"/>
    <n v="0.50700000000000001"/>
    <n v="13.2"/>
    <n v="78.599999999999994"/>
    <n v="0.17"/>
    <s v="AT&amp;T Center"/>
    <n v="754562"/>
    <n v="18404"/>
  </r>
  <r>
    <x v="5"/>
    <s v="NBA"/>
    <x v="27"/>
    <s v="TOR"/>
    <b v="1"/>
    <n v="25.8"/>
    <n v="59"/>
    <n v="23"/>
    <n v="60"/>
    <n v="22"/>
    <n v="7.78"/>
    <n v="-0.49"/>
    <n v="7.29"/>
    <n v="113.8"/>
    <n v="105.9"/>
    <n v="7.9"/>
    <n v="97.4"/>
    <n v="0.25"/>
    <n v="0.377"/>
    <n v="0.57499999999999996"/>
    <n v="0.53900000000000003"/>
    <n v="12.1"/>
    <n v="23"/>
    <n v="0.19800000000000001"/>
    <n v="0.501"/>
    <n v="13"/>
    <n v="77.7"/>
    <n v="0.21199999999999999"/>
    <s v="Air Canada Centre"/>
    <n v="813431"/>
    <n v="19840"/>
  </r>
  <r>
    <x v="5"/>
    <s v="NBA"/>
    <x v="28"/>
    <s v="UTA"/>
    <b v="1"/>
    <n v="26.7"/>
    <n v="48"/>
    <n v="34"/>
    <n v="53"/>
    <n v="29"/>
    <n v="4.3"/>
    <n v="0.17"/>
    <n v="4.47"/>
    <n v="108.4"/>
    <n v="103.9"/>
    <n v="4.5"/>
    <n v="95.7"/>
    <n v="0.26"/>
    <n v="0.35699999999999998"/>
    <n v="0.56399999999999995"/>
    <n v="0.52700000000000002"/>
    <n v="13.7"/>
    <n v="21.5"/>
    <n v="0.20200000000000001"/>
    <n v="0.50600000000000001"/>
    <n v="14"/>
    <n v="79.8"/>
    <n v="0.19"/>
    <s v="Vivint Smart Home Arena"/>
    <n v="734806"/>
    <n v="17922"/>
  </r>
  <r>
    <x v="5"/>
    <s v="NBA"/>
    <x v="29"/>
    <s v="WAS"/>
    <b v="1"/>
    <n v="26.9"/>
    <n v="43"/>
    <n v="39"/>
    <n v="43"/>
    <n v="39"/>
    <n v="0.59"/>
    <n v="-0.06"/>
    <n v="0.53"/>
    <n v="109.3"/>
    <n v="108.7"/>
    <n v="0.6"/>
    <n v="96.6"/>
    <n v="0.254"/>
    <n v="0.31"/>
    <n v="0.56000000000000005"/>
    <n v="0.52500000000000002"/>
    <n v="13.3"/>
    <n v="23.5"/>
    <n v="0.19600000000000001"/>
    <n v="0.52200000000000002"/>
    <n v="13.6"/>
    <n v="77.099999999999994"/>
    <n v="0.21199999999999999"/>
    <s v="Capital One Arena"/>
    <n v="739302"/>
    <n v="18032"/>
  </r>
  <r>
    <x v="5"/>
    <s v="NBA"/>
    <x v="30"/>
    <s v="NA"/>
    <b v="0"/>
    <n v="26.6"/>
    <s v="NA"/>
    <s v="NA"/>
    <n v="41"/>
    <n v="41"/>
    <n v="0"/>
    <n v="0"/>
    <n v="0"/>
    <n v="108.6"/>
    <n v="108.6"/>
    <s v="NA"/>
    <n v="97.3"/>
    <n v="0.252"/>
    <n v="0.33700000000000002"/>
    <n v="0.55600000000000005"/>
    <n v="0.52100000000000002"/>
    <n v="13"/>
    <n v="22.3"/>
    <n v="0.193"/>
    <n v="0.52100000000000002"/>
    <n v="13"/>
    <n v="77.7"/>
    <n v="0.193"/>
    <s v="NA"/>
    <n v="737485"/>
    <n v="17989"/>
  </r>
  <r>
    <x v="6"/>
    <s v="NBA"/>
    <x v="0"/>
    <s v="ATL"/>
    <b v="1"/>
    <n v="27.9"/>
    <n v="43"/>
    <n v="39"/>
    <n v="39"/>
    <n v="43"/>
    <n v="-0.85"/>
    <n v="-0.38"/>
    <n v="-1.23"/>
    <n v="104.9"/>
    <n v="105.7"/>
    <n v="-0.8"/>
    <n v="97.4"/>
    <n v="0.29499999999999998"/>
    <n v="0.309"/>
    <n v="0.54100000000000004"/>
    <n v="0.504"/>
    <n v="14.2"/>
    <n v="23.6"/>
    <n v="0.215"/>
    <n v="0.50700000000000001"/>
    <n v="13.8"/>
    <n v="76.099999999999994"/>
    <n v="0.17899999999999999"/>
    <s v="Philips Arena"/>
    <n v="654306"/>
    <n v="15959"/>
  </r>
  <r>
    <x v="6"/>
    <s v="NBA"/>
    <x v="1"/>
    <s v="BOS"/>
    <b v="1"/>
    <n v="25.9"/>
    <n v="53"/>
    <n v="29"/>
    <n v="48"/>
    <n v="34"/>
    <n v="2.63"/>
    <n v="-0.39"/>
    <n v="2.25"/>
    <n v="111.2"/>
    <n v="108.4"/>
    <n v="2.8"/>
    <n v="96.8"/>
    <n v="0.27300000000000002"/>
    <n v="0.39300000000000002"/>
    <n v="0.56699999999999995"/>
    <n v="0.52500000000000002"/>
    <n v="12.2"/>
    <n v="21.2"/>
    <n v="0.22"/>
    <n v="0.503"/>
    <n v="12.6"/>
    <n v="75.3"/>
    <n v="0.223"/>
    <s v="TD Garden"/>
    <n v="760690"/>
    <n v="18553"/>
  </r>
  <r>
    <x v="6"/>
    <s v="NBA"/>
    <x v="2"/>
    <s v="BRK"/>
    <b v="0"/>
    <n v="26"/>
    <n v="20"/>
    <n v="62"/>
    <n v="24"/>
    <n v="58"/>
    <n v="-6.73"/>
    <n v="-0.01"/>
    <n v="-6.74"/>
    <n v="104.1"/>
    <n v="110.7"/>
    <n v="-6.6"/>
    <n v="101.3"/>
    <n v="0.28899999999999998"/>
    <n v="0.371"/>
    <n v="0.55100000000000005"/>
    <n v="0.50700000000000001"/>
    <n v="14.7"/>
    <n v="19.600000000000001"/>
    <n v="0.22800000000000001"/>
    <n v="0.51300000000000001"/>
    <n v="11.6"/>
    <n v="76.099999999999994"/>
    <n v="0.21199999999999999"/>
    <s v="Barclays Center"/>
    <n v="632608"/>
    <n v="15429"/>
  </r>
  <r>
    <x v="6"/>
    <s v="NBA"/>
    <x v="3"/>
    <s v="CHI"/>
    <b v="1"/>
    <n v="26.9"/>
    <n v="41"/>
    <n v="41"/>
    <n v="42"/>
    <n v="40"/>
    <n v="0.43"/>
    <n v="-0.39"/>
    <n v="0.03"/>
    <n v="107.4"/>
    <n v="107"/>
    <n v="0.4"/>
    <n v="95.3"/>
    <n v="0.25900000000000001"/>
    <n v="0.25600000000000001"/>
    <n v="0.53"/>
    <n v="0.48699999999999999"/>
    <n v="12.3"/>
    <n v="27"/>
    <n v="0.20599999999999999"/>
    <n v="0.50700000000000001"/>
    <n v="12.4"/>
    <n v="76.8"/>
    <n v="0.16900000000000001"/>
    <s v="United Center"/>
    <n v="888882"/>
    <n v="21680"/>
  </r>
  <r>
    <x v="6"/>
    <s v="NBA"/>
    <x v="4"/>
    <s v="CHO"/>
    <b v="0"/>
    <n v="26.5"/>
    <n v="36"/>
    <n v="46"/>
    <n v="42"/>
    <n v="40"/>
    <n v="0.2"/>
    <n v="-0.26"/>
    <n v="-7.0000000000000007E-2"/>
    <n v="108.8"/>
    <n v="108.6"/>
    <n v="0.2"/>
    <n v="95.7"/>
    <n v="0.27900000000000003"/>
    <n v="0.33500000000000002"/>
    <n v="0.54700000000000004"/>
    <n v="0.501"/>
    <n v="10.7"/>
    <n v="19.899999999999999"/>
    <n v="0.22700000000000001"/>
    <n v="0.52300000000000002"/>
    <n v="12.1"/>
    <n v="79.599999999999994"/>
    <n v="0.16400000000000001"/>
    <s v="Spectrum Center"/>
    <n v="710643"/>
    <n v="17333"/>
  </r>
  <r>
    <x v="6"/>
    <s v="NBA"/>
    <x v="5"/>
    <s v="CLE"/>
    <b v="1"/>
    <n v="29.2"/>
    <n v="51"/>
    <n v="31"/>
    <n v="49"/>
    <n v="33"/>
    <n v="3.18"/>
    <n v="-0.31"/>
    <n v="2.87"/>
    <n v="113.6"/>
    <n v="110.3"/>
    <n v="3.3"/>
    <n v="96.2"/>
    <n v="0.27500000000000002"/>
    <n v="0.39900000000000002"/>
    <n v="0.57999999999999996"/>
    <n v="0.54700000000000004"/>
    <n v="12.6"/>
    <n v="21.9"/>
    <n v="0.20599999999999999"/>
    <n v="0.51600000000000001"/>
    <n v="11.4"/>
    <n v="75.8"/>
    <n v="0.17399999999999999"/>
    <s v="Quicken Loans Arena"/>
    <n v="843042"/>
    <n v="20562"/>
  </r>
  <r>
    <x v="6"/>
    <s v="NBA"/>
    <x v="6"/>
    <s v="DAL"/>
    <b v="0"/>
    <n v="27.6"/>
    <n v="33"/>
    <n v="49"/>
    <n v="33"/>
    <n v="49"/>
    <n v="-2.93"/>
    <n v="0.4"/>
    <n v="-2.5299999999999998"/>
    <n v="105.6"/>
    <n v="108.8"/>
    <n v="-3.2"/>
    <n v="92.2"/>
    <n v="0.22500000000000001"/>
    <n v="0.36599999999999999"/>
    <n v="0.54100000000000004"/>
    <n v="0.505"/>
    <n v="11.6"/>
    <n v="18.100000000000001"/>
    <n v="0.18"/>
    <n v="0.52900000000000003"/>
    <n v="14.4"/>
    <n v="77.599999999999994"/>
    <n v="0.218"/>
    <s v="American Airlines Center"/>
    <n v="811366"/>
    <n v="19789"/>
  </r>
  <r>
    <x v="6"/>
    <s v="NBA"/>
    <x v="7"/>
    <s v="DEN"/>
    <b v="0"/>
    <n v="25.2"/>
    <n v="40"/>
    <n v="42"/>
    <n v="42"/>
    <n v="40"/>
    <n v="0.51"/>
    <n v="0.19"/>
    <n v="0.7"/>
    <n v="113.2"/>
    <n v="112.7"/>
    <n v="0.5"/>
    <n v="98.3"/>
    <n v="0.27600000000000002"/>
    <n v="0.32900000000000001"/>
    <n v="0.56799999999999995"/>
    <n v="0.53"/>
    <n v="13.2"/>
    <n v="27.3"/>
    <n v="0.214"/>
    <n v="0.53200000000000003"/>
    <n v="10.9"/>
    <n v="78.7"/>
    <n v="0.19400000000000001"/>
    <s v="Pepsi Center"/>
    <n v="605585"/>
    <n v="14672"/>
  </r>
  <r>
    <x v="6"/>
    <s v="NBA"/>
    <x v="8"/>
    <s v="DET"/>
    <b v="0"/>
    <n v="25.4"/>
    <n v="37"/>
    <n v="45"/>
    <n v="38"/>
    <n v="44"/>
    <n v="-1.1200000000000001"/>
    <n v="-0.17"/>
    <n v="-1.29"/>
    <n v="106"/>
    <n v="107.1"/>
    <n v="-1.1000000000000001"/>
    <n v="95"/>
    <n v="0.218"/>
    <n v="0.26300000000000001"/>
    <n v="0.52100000000000002"/>
    <n v="0.49199999999999999"/>
    <n v="10.9"/>
    <n v="24.1"/>
    <n v="0.157"/>
    <n v="0.51600000000000001"/>
    <n v="12.1"/>
    <n v="81.2"/>
    <n v="0.19700000000000001"/>
    <s v="The Palace of Auburn Hills"/>
    <n v="655141"/>
    <n v="15979"/>
  </r>
  <r>
    <x v="6"/>
    <s v="NBA"/>
    <x v="9"/>
    <s v="GSW"/>
    <b v="1"/>
    <n v="28.2"/>
    <n v="67"/>
    <n v="15"/>
    <n v="67"/>
    <n v="15"/>
    <n v="11.63"/>
    <n v="-0.28000000000000003"/>
    <n v="11.35"/>
    <n v="115.6"/>
    <n v="104"/>
    <n v="11.6"/>
    <n v="99.8"/>
    <n v="0.25900000000000001"/>
    <n v="0.35899999999999999"/>
    <n v="0.59699999999999998"/>
    <n v="0.56299999999999994"/>
    <n v="13.2"/>
    <n v="22.8"/>
    <n v="0.20399999999999999"/>
    <n v="0.48599999999999999"/>
    <n v="13.5"/>
    <n v="74.900000000000006"/>
    <n v="0.19800000000000001"/>
    <s v="Oracle Arena"/>
    <n v="803436"/>
    <n v="19596"/>
  </r>
  <r>
    <x v="6"/>
    <s v="NBA"/>
    <x v="10"/>
    <s v="HOU"/>
    <b v="1"/>
    <n v="27.4"/>
    <n v="55"/>
    <n v="27"/>
    <n v="55"/>
    <n v="27"/>
    <n v="5.77"/>
    <n v="0.08"/>
    <n v="5.84"/>
    <n v="114.7"/>
    <n v="109"/>
    <n v="5.7"/>
    <n v="100"/>
    <n v="0.30399999999999999"/>
    <n v="0.46200000000000002"/>
    <n v="0.58299999999999996"/>
    <n v="0.54500000000000004"/>
    <n v="13.3"/>
    <n v="24.6"/>
    <n v="0.23300000000000001"/>
    <n v="0.51900000000000002"/>
    <n v="13.2"/>
    <n v="75.8"/>
    <n v="0.19400000000000001"/>
    <s v="Toyota Center"/>
    <n v="695903"/>
    <n v="16973"/>
  </r>
  <r>
    <x v="6"/>
    <s v="NBA"/>
    <x v="11"/>
    <s v="IND"/>
    <b v="1"/>
    <n v="27"/>
    <n v="42"/>
    <n v="40"/>
    <n v="40"/>
    <n v="42"/>
    <n v="-0.22"/>
    <n v="-0.42"/>
    <n v="-0.64"/>
    <n v="108.6"/>
    <n v="108.8"/>
    <n v="-0.2"/>
    <n v="95.9"/>
    <n v="0.26100000000000001"/>
    <n v="0.27200000000000002"/>
    <n v="0.55800000000000005"/>
    <n v="0.51600000000000001"/>
    <n v="12.8"/>
    <n v="21.2"/>
    <n v="0.21199999999999999"/>
    <n v="0.51200000000000001"/>
    <n v="13.6"/>
    <n v="75.5"/>
    <n v="0.22500000000000001"/>
    <s v="Bankers Life Fieldhouse"/>
    <n v="684578"/>
    <n v="16697"/>
  </r>
  <r>
    <x v="6"/>
    <s v="NBA"/>
    <x v="12"/>
    <s v="LAC"/>
    <b v="1"/>
    <n v="30"/>
    <n v="51"/>
    <n v="31"/>
    <n v="52"/>
    <n v="30"/>
    <n v="4.29"/>
    <n v="0.13"/>
    <n v="4.42"/>
    <n v="112.7"/>
    <n v="108.2"/>
    <n v="4.5"/>
    <n v="96.1"/>
    <n v="0.312"/>
    <n v="0.32900000000000001"/>
    <n v="0.57399999999999995"/>
    <n v="0.53700000000000003"/>
    <n v="12"/>
    <n v="21.5"/>
    <n v="0.23300000000000001"/>
    <n v="0.50600000000000001"/>
    <n v="12.1"/>
    <n v="76.900000000000006"/>
    <n v="0.21099999999999999"/>
    <s v="STAPLES Center"/>
    <n v="782609"/>
    <n v="19088"/>
  </r>
  <r>
    <x v="6"/>
    <s v="NBA"/>
    <x v="13"/>
    <s v="LAL"/>
    <b v="0"/>
    <n v="25.1"/>
    <n v="26"/>
    <n v="56"/>
    <n v="24"/>
    <n v="58"/>
    <n v="-6.88"/>
    <n v="0.57999999999999996"/>
    <n v="-6.29"/>
    <n v="106"/>
    <n v="113"/>
    <n v="-7"/>
    <n v="98.5"/>
    <n v="0.25900000000000001"/>
    <n v="0.29499999999999998"/>
    <n v="0.53700000000000003"/>
    <n v="0.501"/>
    <n v="13.5"/>
    <n v="25"/>
    <n v="0.19500000000000001"/>
    <n v="0.54200000000000004"/>
    <n v="13"/>
    <n v="75.8"/>
    <n v="0.21299999999999999"/>
    <s v="STAPLES Center"/>
    <n v="776917"/>
    <n v="18949"/>
  </r>
  <r>
    <x v="6"/>
    <s v="NBA"/>
    <x v="14"/>
    <s v="MEM"/>
    <b v="1"/>
    <n v="29.5"/>
    <n v="43"/>
    <n v="39"/>
    <n v="42"/>
    <n v="40"/>
    <n v="0.49"/>
    <n v="0.47"/>
    <n v="0.96"/>
    <n v="107.7"/>
    <n v="107.1"/>
    <n v="0.6"/>
    <n v="92.3"/>
    <n v="0.28000000000000003"/>
    <n v="0.316"/>
    <n v="0.53500000000000003"/>
    <n v="0.49099999999999999"/>
    <n v="12.1"/>
    <n v="24.8"/>
    <n v="0.219"/>
    <n v="0.50600000000000001"/>
    <n v="13.6"/>
    <n v="77.5"/>
    <n v="0.25600000000000001"/>
    <s v="FedEx Forum"/>
    <n v="677314"/>
    <n v="16520"/>
  </r>
  <r>
    <x v="6"/>
    <s v="NBA"/>
    <x v="15"/>
    <s v="MIA"/>
    <b v="0"/>
    <n v="26.5"/>
    <n v="41"/>
    <n v="41"/>
    <n v="44"/>
    <n v="38"/>
    <n v="1.06"/>
    <n v="-0.28999999999999998"/>
    <n v="0.77"/>
    <n v="107.8"/>
    <n v="106.7"/>
    <n v="1.1000000000000001"/>
    <n v="95.2"/>
    <n v="0.251"/>
    <n v="0.314"/>
    <n v="0.54100000000000004"/>
    <n v="0.51200000000000001"/>
    <n v="12.4"/>
    <n v="24.2"/>
    <n v="0.17699999999999999"/>
    <n v="0.496"/>
    <n v="12.6"/>
    <n v="76.400000000000006"/>
    <n v="0.22"/>
    <s v="AmericanAirlines Arena"/>
    <n v="805400"/>
    <n v="19644"/>
  </r>
  <r>
    <x v="6"/>
    <s v="NBA"/>
    <x v="16"/>
    <s v="MIL"/>
    <b v="1"/>
    <n v="25.6"/>
    <n v="42"/>
    <n v="40"/>
    <n v="40"/>
    <n v="42"/>
    <n v="-0.18"/>
    <n v="-0.26"/>
    <n v="-0.45"/>
    <n v="109.1"/>
    <n v="109.3"/>
    <n v="-0.2"/>
    <n v="94.5"/>
    <n v="0.27400000000000002"/>
    <n v="0.28999999999999998"/>
    <n v="0.56499999999999995"/>
    <n v="0.52700000000000002"/>
    <n v="13.2"/>
    <n v="21.5"/>
    <n v="0.21"/>
    <n v="0.51800000000000002"/>
    <n v="13.6"/>
    <n v="75.400000000000006"/>
    <n v="0.215"/>
    <s v="BMO Harris Bradley Center"/>
    <n v="648952"/>
    <n v="15828"/>
  </r>
  <r>
    <x v="6"/>
    <s v="NBA"/>
    <x v="17"/>
    <s v="MIN"/>
    <b v="0"/>
    <n v="24"/>
    <n v="31"/>
    <n v="51"/>
    <n v="38"/>
    <n v="44"/>
    <n v="-1.1100000000000001"/>
    <n v="0.47"/>
    <n v="-0.64"/>
    <n v="110.8"/>
    <n v="112"/>
    <n v="-1.2"/>
    <n v="94.6"/>
    <n v="0.28699999999999998"/>
    <n v="0.249"/>
    <n v="0.55500000000000005"/>
    <n v="0.51100000000000001"/>
    <n v="12.9"/>
    <n v="27.2"/>
    <n v="0.22900000000000001"/>
    <n v="0.53500000000000003"/>
    <n v="13.2"/>
    <n v="75.900000000000006"/>
    <n v="0.21199999999999999"/>
    <s v="Target Center"/>
    <n v="607203"/>
    <n v="14810"/>
  </r>
  <r>
    <x v="6"/>
    <s v="NBA"/>
    <x v="18"/>
    <s v="NOP"/>
    <b v="0"/>
    <n v="25.7"/>
    <n v="34"/>
    <n v="48"/>
    <n v="35"/>
    <n v="47"/>
    <n v="-2.1"/>
    <n v="0.41"/>
    <n v="-1.69"/>
    <n v="105.2"/>
    <n v="107.4"/>
    <n v="-2.2000000000000002"/>
    <n v="98"/>
    <n v="0.25600000000000001"/>
    <n v="0.308"/>
    <n v="0.53900000000000003"/>
    <n v="0.504"/>
    <n v="11.7"/>
    <n v="18.5"/>
    <n v="0.192"/>
    <n v="0.50900000000000001"/>
    <n v="12.4"/>
    <n v="76.8"/>
    <n v="0.17699999999999999"/>
    <s v="Smoothie King Center"/>
    <n v="663099"/>
    <n v="16173"/>
  </r>
  <r>
    <x v="6"/>
    <s v="NBA"/>
    <x v="19"/>
    <s v="NYK"/>
    <b v="0"/>
    <n v="27.3"/>
    <n v="31"/>
    <n v="51"/>
    <n v="31"/>
    <n v="51"/>
    <n v="-3.67"/>
    <n v="-0.2"/>
    <n v="-3.87"/>
    <n v="107.7"/>
    <n v="111.5"/>
    <n v="-3.8"/>
    <n v="96"/>
    <n v="0.23899999999999999"/>
    <n v="0.27900000000000003"/>
    <n v="0.53400000000000003"/>
    <n v="0.496"/>
    <n v="12.4"/>
    <n v="26.6"/>
    <n v="0.188"/>
    <n v="0.51100000000000001"/>
    <n v="11.7"/>
    <n v="74.099999999999994"/>
    <n v="0.214"/>
    <s v="Madison Square Garden (IV)"/>
    <n v="810741"/>
    <n v="19774"/>
  </r>
  <r>
    <x v="6"/>
    <s v="NBA"/>
    <x v="20"/>
    <s v="OKC"/>
    <b v="1"/>
    <n v="24.7"/>
    <n v="47"/>
    <n v="35"/>
    <n v="43"/>
    <n v="39"/>
    <n v="0.76"/>
    <n v="0.39"/>
    <n v="1.1399999999999999"/>
    <n v="108.3"/>
    <n v="107.5"/>
    <n v="0.8"/>
    <n v="97.8"/>
    <n v="0.29499999999999998"/>
    <n v="0.29499999999999998"/>
    <n v="0.54"/>
    <n v="0.5"/>
    <n v="13.2"/>
    <n v="27.9"/>
    <n v="0.22"/>
    <n v="0.51100000000000001"/>
    <n v="12.5"/>
    <n v="79"/>
    <n v="0.218"/>
    <s v="Chesapeake Energy Arena"/>
    <n v="746323"/>
    <n v="18203"/>
  </r>
  <r>
    <x v="6"/>
    <s v="NBA"/>
    <x v="21"/>
    <s v="ORL"/>
    <b v="0"/>
    <n v="25.3"/>
    <n v="29"/>
    <n v="53"/>
    <n v="24"/>
    <n v="58"/>
    <n v="-6.57"/>
    <n v="-0.04"/>
    <n v="-6.61"/>
    <n v="103.7"/>
    <n v="110.5"/>
    <n v="-6.8"/>
    <n v="96.8"/>
    <n v="0.246"/>
    <n v="0.3"/>
    <n v="0.52400000000000002"/>
    <n v="0.48899999999999999"/>
    <n v="12.1"/>
    <n v="21.6"/>
    <n v="0.184"/>
    <n v="0.52300000000000002"/>
    <n v="11.9"/>
    <n v="77.400000000000006"/>
    <n v="0.20100000000000001"/>
    <s v="Amway Center"/>
    <n v="727875"/>
    <n v="17753"/>
  </r>
  <r>
    <x v="6"/>
    <s v="NBA"/>
    <x v="22"/>
    <s v="PHI"/>
    <b v="0"/>
    <n v="24.6"/>
    <n v="28"/>
    <n v="54"/>
    <n v="26"/>
    <n v="56"/>
    <n v="-5.7"/>
    <n v="-0.14000000000000001"/>
    <n v="-5.83"/>
    <n v="103.2"/>
    <n v="108.9"/>
    <n v="-5.7"/>
    <n v="98.5"/>
    <n v="0.25800000000000001"/>
    <n v="0.34899999999999998"/>
    <n v="0.53900000000000003"/>
    <n v="0.501"/>
    <n v="14.9"/>
    <n v="22.4"/>
    <n v="0.19900000000000001"/>
    <n v="0.51200000000000001"/>
    <n v="13.5"/>
    <n v="75.3"/>
    <n v="0.23400000000000001"/>
    <s v="Wells Fargo Center"/>
    <n v="710557"/>
    <n v="17331"/>
  </r>
  <r>
    <x v="6"/>
    <s v="NBA"/>
    <x v="23"/>
    <s v="PHO"/>
    <b v="0"/>
    <n v="25"/>
    <n v="24"/>
    <n v="58"/>
    <n v="27"/>
    <n v="55"/>
    <n v="-5.63"/>
    <n v="0.49"/>
    <n v="-5.14"/>
    <n v="106.6"/>
    <n v="112.2"/>
    <n v="-5.6"/>
    <n v="100.3"/>
    <n v="0.29699999999999999"/>
    <n v="0.255"/>
    <n v="0.53800000000000003"/>
    <n v="0.49299999999999999"/>
    <n v="13.4"/>
    <n v="26"/>
    <n v="0.23100000000000001"/>
    <n v="0.52500000000000002"/>
    <n v="13.1"/>
    <n v="76.400000000000006"/>
    <n v="0.26400000000000001"/>
    <s v="Talking Stick Resort Arena"/>
    <n v="708639"/>
    <n v="17134"/>
  </r>
  <r>
    <x v="6"/>
    <s v="NBA"/>
    <x v="24"/>
    <s v="POR"/>
    <b v="1"/>
    <n v="24.8"/>
    <n v="41"/>
    <n v="41"/>
    <n v="40"/>
    <n v="42"/>
    <n v="-0.52"/>
    <n v="0.3"/>
    <n v="-0.23"/>
    <n v="110.3"/>
    <n v="110.8"/>
    <n v="-0.5"/>
    <n v="96.7"/>
    <n v="0.27500000000000002"/>
    <n v="0.32200000000000001"/>
    <n v="0.55900000000000005"/>
    <n v="0.52"/>
    <n v="12.5"/>
    <n v="23"/>
    <n v="0.214"/>
    <n v="0.50800000000000001"/>
    <n v="11.6"/>
    <n v="76.8"/>
    <n v="0.24099999999999999"/>
    <s v="Moda Center"/>
    <n v="792029"/>
    <n v="19318"/>
  </r>
  <r>
    <x v="6"/>
    <s v="NBA"/>
    <x v="25"/>
    <s v="SAC"/>
    <b v="0"/>
    <n v="27.9"/>
    <n v="32"/>
    <n v="50"/>
    <n v="31"/>
    <n v="51"/>
    <n v="-3.88"/>
    <n v="0.57999999999999996"/>
    <n v="-3.29"/>
    <n v="107.3"/>
    <n v="111.3"/>
    <n v="-4"/>
    <n v="94.9"/>
    <n v="0.28399999999999997"/>
    <n v="0.29099999999999998"/>
    <n v="0.55600000000000005"/>
    <n v="0.51600000000000001"/>
    <n v="13.7"/>
    <n v="21"/>
    <n v="0.22"/>
    <n v="0.52800000000000002"/>
    <n v="12.9"/>
    <n v="76.3"/>
    <n v="0.22700000000000001"/>
    <s v="Golden 1 Center"/>
    <n v="721928"/>
    <n v="17608"/>
  </r>
  <r>
    <x v="6"/>
    <s v="NBA"/>
    <x v="26"/>
    <s v="SAS"/>
    <b v="1"/>
    <n v="29.6"/>
    <n v="61"/>
    <n v="21"/>
    <n v="60"/>
    <n v="22"/>
    <n v="7.2"/>
    <n v="-0.06"/>
    <n v="7.13"/>
    <n v="111.1"/>
    <n v="103.5"/>
    <n v="7.6"/>
    <n v="94.2"/>
    <n v="0.26300000000000001"/>
    <n v="0.28100000000000003"/>
    <n v="0.56399999999999995"/>
    <n v="0.52400000000000002"/>
    <n v="12.6"/>
    <n v="24"/>
    <n v="0.21"/>
    <n v="0.49199999999999999"/>
    <n v="13.5"/>
    <n v="77.599999999999994"/>
    <n v="0.192"/>
    <s v="AT&amp;T Center"/>
    <n v="755347"/>
    <n v="18423"/>
  </r>
  <r>
    <x v="6"/>
    <s v="NBA"/>
    <x v="27"/>
    <s v="TOR"/>
    <b v="1"/>
    <n v="26.1"/>
    <n v="51"/>
    <n v="31"/>
    <n v="52"/>
    <n v="30"/>
    <n v="4.21"/>
    <n v="-0.56000000000000005"/>
    <n v="3.65"/>
    <n v="112.3"/>
    <n v="107.8"/>
    <n v="4.5"/>
    <n v="94.7"/>
    <n v="0.29299999999999998"/>
    <n v="0.28899999999999998"/>
    <n v="0.56100000000000005"/>
    <n v="0.51700000000000002"/>
    <n v="11.8"/>
    <n v="25"/>
    <n v="0.23300000000000001"/>
    <n v="0.50700000000000001"/>
    <n v="13.5"/>
    <n v="76.3"/>
    <n v="0.223"/>
    <s v="Air Canada Centre"/>
    <n v="813050"/>
    <n v="19830"/>
  </r>
  <r>
    <x v="6"/>
    <s v="NBA"/>
    <x v="28"/>
    <s v="UTA"/>
    <b v="1"/>
    <n v="26.8"/>
    <n v="51"/>
    <n v="31"/>
    <n v="52"/>
    <n v="30"/>
    <n v="3.94"/>
    <n v="0.06"/>
    <n v="4"/>
    <n v="109.6"/>
    <n v="105.3"/>
    <n v="4.3"/>
    <n v="91.6"/>
    <n v="0.28799999999999998"/>
    <n v="0.32700000000000001"/>
    <n v="0.56299999999999994"/>
    <n v="0.52600000000000002"/>
    <n v="13.2"/>
    <n v="23.2"/>
    <n v="0.215"/>
    <n v="0.49299999999999999"/>
    <n v="11.8"/>
    <n v="78.900000000000006"/>
    <n v="0.19500000000000001"/>
    <s v="Vivint Smart Home Arena"/>
    <n v="806142"/>
    <n v="19662"/>
  </r>
  <r>
    <x v="6"/>
    <s v="NBA"/>
    <x v="29"/>
    <s v="WAS"/>
    <b v="1"/>
    <n v="26"/>
    <n v="49"/>
    <n v="33"/>
    <n v="46"/>
    <n v="36"/>
    <n v="1.8"/>
    <n v="-0.45"/>
    <n v="1.36"/>
    <n v="111.2"/>
    <n v="109.3"/>
    <n v="1.9"/>
    <n v="97.4"/>
    <n v="0.254"/>
    <n v="0.28399999999999997"/>
    <n v="0.56399999999999995"/>
    <n v="0.52800000000000002"/>
    <n v="12.8"/>
    <n v="24.1"/>
    <n v="0.19900000000000001"/>
    <n v="0.52400000000000002"/>
    <n v="13.8"/>
    <n v="75.5"/>
    <n v="0.21299999999999999"/>
    <s v="Verizon Center"/>
    <n v="697107"/>
    <n v="17003"/>
  </r>
  <r>
    <x v="6"/>
    <s v="NBA"/>
    <x v="30"/>
    <s v="NA"/>
    <b v="0"/>
    <n v="26.6"/>
    <s v="NA"/>
    <s v="NA"/>
    <n v="41"/>
    <n v="41"/>
    <n v="0"/>
    <n v="0"/>
    <n v="0"/>
    <n v="108.8"/>
    <n v="108.8"/>
    <s v="NA"/>
    <n v="96.4"/>
    <n v="0.27100000000000002"/>
    <n v="0.316"/>
    <n v="0.55200000000000005"/>
    <n v="0.51400000000000001"/>
    <n v="12.7"/>
    <n v="23.3"/>
    <n v="0.20899999999999999"/>
    <n v="0.51400000000000001"/>
    <n v="12.7"/>
    <n v="76.7"/>
    <n v="0.20899999999999999"/>
    <s v="NA"/>
    <n v="733247"/>
    <n v="17880"/>
  </r>
  <r>
    <x v="7"/>
    <s v="NBA"/>
    <x v="0"/>
    <s v="ATL"/>
    <b v="1"/>
    <n v="28.2"/>
    <n v="48"/>
    <n v="34"/>
    <n v="51"/>
    <n v="31"/>
    <n v="3.61"/>
    <n v="-0.12"/>
    <n v="3.49"/>
    <n v="105.1"/>
    <n v="101.4"/>
    <n v="3.7"/>
    <n v="97.1"/>
    <n v="0.23699999999999999"/>
    <n v="0.33600000000000002"/>
    <n v="0.55200000000000005"/>
    <n v="0.51600000000000001"/>
    <n v="13.8"/>
    <n v="19.100000000000001"/>
    <n v="0.185"/>
    <n v="0.48"/>
    <n v="14.4"/>
    <n v="74.599999999999994"/>
    <n v="0.19400000000000001"/>
    <s v="Philips Arena"/>
    <n v="690150"/>
    <n v="16833"/>
  </r>
  <r>
    <x v="7"/>
    <s v="NBA"/>
    <x v="1"/>
    <s v="BOS"/>
    <b v="1"/>
    <n v="25.2"/>
    <n v="48"/>
    <n v="34"/>
    <n v="50"/>
    <n v="32"/>
    <n v="3.21"/>
    <n v="-0.37"/>
    <n v="2.84"/>
    <n v="106.8"/>
    <n v="103.6"/>
    <n v="3.2"/>
    <n v="98.5"/>
    <n v="0.26400000000000001"/>
    <n v="0.29299999999999998"/>
    <n v="0.53100000000000003"/>
    <n v="0.48799999999999999"/>
    <n v="12.1"/>
    <n v="25.1"/>
    <n v="0.20799999999999999"/>
    <n v="0.48699999999999999"/>
    <n v="14.6"/>
    <n v="74.599999999999994"/>
    <n v="0.23100000000000001"/>
    <s v="TD Garden"/>
    <n v="749076"/>
    <n v="18270"/>
  </r>
  <r>
    <x v="7"/>
    <s v="NBA"/>
    <x v="2"/>
    <s v="BRK"/>
    <b v="0"/>
    <n v="26.9"/>
    <n v="21"/>
    <n v="61"/>
    <n v="22"/>
    <n v="60"/>
    <n v="-7.35"/>
    <n v="0.24"/>
    <n v="-7.12"/>
    <n v="103.2"/>
    <n v="110.9"/>
    <n v="-7.7"/>
    <n v="95.2"/>
    <n v="0.246"/>
    <n v="0.218"/>
    <n v="0.52700000000000002"/>
    <n v="0.49199999999999999"/>
    <n v="13.6"/>
    <n v="24.1"/>
    <n v="0.186"/>
    <n v="0.53400000000000003"/>
    <n v="13.1"/>
    <n v="75.7"/>
    <n v="0.17599999999999999"/>
    <s v="Barclays Center"/>
    <n v="620142"/>
    <n v="15125"/>
  </r>
  <r>
    <x v="7"/>
    <s v="NBA"/>
    <x v="3"/>
    <s v="CHI"/>
    <b v="0"/>
    <n v="27.6"/>
    <n v="42"/>
    <n v="40"/>
    <n v="37"/>
    <n v="45"/>
    <n v="-1.48"/>
    <n v="0.01"/>
    <n v="-1.46"/>
    <n v="105"/>
    <n v="106.5"/>
    <n v="-1.5"/>
    <n v="95.7"/>
    <n v="0.24"/>
    <n v="0.24399999999999999"/>
    <n v="0.52600000000000002"/>
    <n v="0.48699999999999999"/>
    <n v="12.6"/>
    <n v="24.5"/>
    <n v="0.189"/>
    <n v="0.48499999999999999"/>
    <n v="10.7"/>
    <n v="74.900000000000006"/>
    <n v="0.182"/>
    <s v="United Center"/>
    <n v="894659"/>
    <n v="21821"/>
  </r>
  <r>
    <x v="7"/>
    <s v="NBA"/>
    <x v="4"/>
    <s v="CHO"/>
    <b v="1"/>
    <n v="26"/>
    <n v="48"/>
    <n v="34"/>
    <n v="49"/>
    <n v="33"/>
    <n v="2.72"/>
    <n v="-0.36"/>
    <n v="2.36"/>
    <n v="107.1"/>
    <n v="104.3"/>
    <n v="2.8"/>
    <n v="95.7"/>
    <n v="0.28000000000000003"/>
    <n v="0.34799999999999998"/>
    <n v="0.54500000000000004"/>
    <n v="0.502"/>
    <n v="11.7"/>
    <n v="20"/>
    <n v="0.222"/>
    <n v="0.496"/>
    <n v="12.5"/>
    <n v="79.8"/>
    <n v="0.191"/>
    <s v="Time Warner Cable Arena"/>
    <n v="716894"/>
    <n v="17485"/>
  </r>
  <r>
    <x v="7"/>
    <s v="NBA"/>
    <x v="5"/>
    <s v="CLE"/>
    <b v="1"/>
    <n v="28.1"/>
    <n v="57"/>
    <n v="25"/>
    <n v="57"/>
    <n v="25"/>
    <n v="6"/>
    <n v="-0.55000000000000004"/>
    <n v="5.45"/>
    <n v="110.9"/>
    <n v="104.5"/>
    <n v="6.4"/>
    <n v="93.3"/>
    <n v="0.25900000000000001"/>
    <n v="0.35199999999999998"/>
    <n v="0.55800000000000005"/>
    <n v="0.52400000000000002"/>
    <n v="12.7"/>
    <n v="25.1"/>
    <n v="0.19400000000000001"/>
    <n v="0.496"/>
    <n v="12.6"/>
    <n v="78.5"/>
    <n v="0.20499999999999999"/>
    <s v="Quicken Loans Arena"/>
    <n v="843042"/>
    <n v="20562"/>
  </r>
  <r>
    <x v="7"/>
    <s v="NBA"/>
    <x v="6"/>
    <s v="DAL"/>
    <b v="1"/>
    <n v="30.3"/>
    <n v="42"/>
    <n v="40"/>
    <n v="40"/>
    <n v="42"/>
    <n v="-0.3"/>
    <n v="0.28999999999999998"/>
    <n v="-0.02"/>
    <n v="106.7"/>
    <n v="107"/>
    <n v="-0.3"/>
    <n v="94.3"/>
    <n v="0.26500000000000001"/>
    <n v="0.33900000000000002"/>
    <n v="0.54400000000000004"/>
    <n v="0.502"/>
    <n v="12"/>
    <n v="20.6"/>
    <n v="0.21099999999999999"/>
    <n v="0.504"/>
    <n v="12.8"/>
    <n v="76.2"/>
    <n v="0.19800000000000001"/>
    <s v="American Airlines Center"/>
    <n v="825901"/>
    <n v="20144"/>
  </r>
  <r>
    <x v="7"/>
    <s v="NBA"/>
    <x v="7"/>
    <s v="DEN"/>
    <b v="0"/>
    <n v="24.7"/>
    <n v="33"/>
    <n v="49"/>
    <n v="33"/>
    <n v="49"/>
    <n v="-3.1"/>
    <n v="0.28999999999999998"/>
    <n v="-2.81"/>
    <n v="105.6"/>
    <n v="108.9"/>
    <n v="-3.3"/>
    <n v="95.7"/>
    <n v="0.28199999999999997"/>
    <n v="0.27700000000000002"/>
    <n v="0.53100000000000003"/>
    <n v="0.48899999999999999"/>
    <n v="13.2"/>
    <n v="25.8"/>
    <n v="0.216"/>
    <n v="0.51500000000000001"/>
    <n v="12.6"/>
    <n v="77.3"/>
    <n v="0.216"/>
    <s v="Pepsi Center"/>
    <n v="577898"/>
    <n v="14095"/>
  </r>
  <r>
    <x v="7"/>
    <s v="NBA"/>
    <x v="8"/>
    <s v="DET"/>
    <b v="1"/>
    <n v="25"/>
    <n v="44"/>
    <n v="38"/>
    <n v="43"/>
    <n v="39"/>
    <n v="0.61"/>
    <n v="-0.18"/>
    <n v="0.43"/>
    <n v="106.1"/>
    <n v="105.5"/>
    <n v="0.6"/>
    <n v="95.1"/>
    <n v="0.29599999999999999"/>
    <n v="0.30299999999999999"/>
    <n v="0.52200000000000002"/>
    <n v="0.49099999999999999"/>
    <n v="12.2"/>
    <n v="27"/>
    <n v="0.19700000000000001"/>
    <n v="0.504"/>
    <n v="12.5"/>
    <n v="79.3"/>
    <n v="0.19600000000000001"/>
    <s v="The Palace of Auburn Hills"/>
    <n v="677138"/>
    <n v="16516"/>
  </r>
  <r>
    <x v="7"/>
    <s v="NBA"/>
    <x v="9"/>
    <s v="GSW"/>
    <b v="1"/>
    <n v="27.4"/>
    <n v="73"/>
    <n v="9"/>
    <n v="65"/>
    <n v="17"/>
    <n v="10.76"/>
    <n v="-0.38"/>
    <n v="10.38"/>
    <n v="114.5"/>
    <n v="103.8"/>
    <n v="10.7"/>
    <n v="99.3"/>
    <n v="0.25"/>
    <n v="0.36199999999999999"/>
    <n v="0.59299999999999997"/>
    <n v="0.56299999999999994"/>
    <n v="13.5"/>
    <n v="23.5"/>
    <n v="0.191"/>
    <n v="0.47899999999999998"/>
    <n v="12.6"/>
    <n v="76"/>
    <n v="0.20799999999999999"/>
    <s v="Oracle Arena"/>
    <n v="803436"/>
    <n v="19596"/>
  </r>
  <r>
    <x v="7"/>
    <s v="NBA"/>
    <x v="10"/>
    <s v="HOU"/>
    <b v="1"/>
    <n v="27.8"/>
    <n v="41"/>
    <n v="41"/>
    <n v="42"/>
    <n v="40"/>
    <n v="0.2"/>
    <n v="0.14000000000000001"/>
    <n v="0.34"/>
    <n v="108.3"/>
    <n v="108.1"/>
    <n v="0.2"/>
    <n v="97.6"/>
    <n v="0.35199999999999998"/>
    <n v="0.37"/>
    <n v="0.55300000000000005"/>
    <n v="0.51600000000000001"/>
    <n v="14.2"/>
    <n v="25.7"/>
    <n v="0.24399999999999999"/>
    <n v="0.51600000000000001"/>
    <n v="14.7"/>
    <n v="72.8"/>
    <n v="0.219"/>
    <s v="Toyota Center"/>
    <n v="737244"/>
    <n v="17982"/>
  </r>
  <r>
    <x v="7"/>
    <s v="NBA"/>
    <x v="11"/>
    <s v="IND"/>
    <b v="1"/>
    <n v="26.9"/>
    <n v="45"/>
    <n v="37"/>
    <n v="46"/>
    <n v="36"/>
    <n v="1.71"/>
    <n v="-0.09"/>
    <n v="1.62"/>
    <n v="104.6"/>
    <n v="102.9"/>
    <n v="1.7"/>
    <n v="96.6"/>
    <n v="0.26800000000000002"/>
    <n v="0.27"/>
    <n v="0.53600000000000003"/>
    <n v="0.497"/>
    <n v="13.5"/>
    <n v="23.4"/>
    <n v="0.20499999999999999"/>
    <n v="0.48899999999999999"/>
    <n v="14.3"/>
    <n v="76"/>
    <n v="0.20499999999999999"/>
    <s v="Bankers Life Fieldhouse"/>
    <n v="690733"/>
    <n v="16847"/>
  </r>
  <r>
    <x v="7"/>
    <s v="NBA"/>
    <x v="12"/>
    <s v="LAC"/>
    <b v="1"/>
    <n v="29.7"/>
    <n v="53"/>
    <n v="29"/>
    <n v="53"/>
    <n v="29"/>
    <n v="4.28"/>
    <n v="-0.15"/>
    <n v="4.13"/>
    <n v="108.3"/>
    <n v="103.8"/>
    <n v="4.5"/>
    <n v="95.8"/>
    <n v="0.318"/>
    <n v="0.32400000000000001"/>
    <n v="0.55600000000000005"/>
    <n v="0.52400000000000002"/>
    <n v="12.1"/>
    <n v="20.100000000000001"/>
    <n v="0.22"/>
    <n v="0.48"/>
    <n v="13.8"/>
    <n v="73.8"/>
    <n v="0.222"/>
    <s v="STAPLES Center"/>
    <n v="786910"/>
    <n v="19193"/>
  </r>
  <r>
    <x v="7"/>
    <s v="NBA"/>
    <x v="13"/>
    <s v="LAL"/>
    <b v="0"/>
    <n v="26.5"/>
    <n v="17"/>
    <n v="65"/>
    <n v="17"/>
    <n v="65"/>
    <n v="-9.56"/>
    <n v="0.64"/>
    <n v="-8.92"/>
    <n v="101.6"/>
    <n v="111.6"/>
    <n v="-10"/>
    <n v="95.6"/>
    <n v="0.29199999999999998"/>
    <n v="0.28999999999999998"/>
    <n v="0.50900000000000001"/>
    <n v="0.46"/>
    <n v="12.5"/>
    <n v="23.1"/>
    <n v="0.22800000000000001"/>
    <n v="0.52300000000000002"/>
    <n v="11.6"/>
    <n v="74.7"/>
    <n v="0.20200000000000001"/>
    <s v="STAPLES Center"/>
    <n v="778877"/>
    <n v="18997"/>
  </r>
  <r>
    <x v="7"/>
    <s v="NBA"/>
    <x v="14"/>
    <s v="MEM"/>
    <b v="1"/>
    <n v="30.5"/>
    <n v="42"/>
    <n v="40"/>
    <n v="35"/>
    <n v="47"/>
    <n v="-2.2400000000000002"/>
    <n v="0.11"/>
    <n v="-2.14"/>
    <n v="105.4"/>
    <n v="107.8"/>
    <n v="-2.4"/>
    <n v="93.3"/>
    <n v="0.29499999999999998"/>
    <n v="0.222"/>
    <n v="0.52400000000000002"/>
    <n v="0.47699999999999998"/>
    <n v="12.3"/>
    <n v="25.3"/>
    <n v="0.23100000000000001"/>
    <n v="0.51800000000000002"/>
    <n v="15.2"/>
    <n v="75.099999999999994"/>
    <n v="0.251"/>
    <s v="FedEx Forum"/>
    <n v="701894"/>
    <n v="17119"/>
  </r>
  <r>
    <x v="7"/>
    <s v="NBA"/>
    <x v="15"/>
    <s v="MIA"/>
    <b v="1"/>
    <n v="28.4"/>
    <n v="48"/>
    <n v="34"/>
    <n v="46"/>
    <n v="36"/>
    <n v="1.65"/>
    <n v="-0.14000000000000001"/>
    <n v="1.5"/>
    <n v="106.1"/>
    <n v="104.4"/>
    <n v="1.7"/>
    <n v="93.6"/>
    <n v="0.28199999999999997"/>
    <n v="0.221"/>
    <n v="0.54500000000000004"/>
    <n v="0.50800000000000001"/>
    <n v="13.3"/>
    <n v="23.8"/>
    <n v="0.21"/>
    <n v="0.48499999999999999"/>
    <n v="12.1"/>
    <n v="77.8"/>
    <n v="0.19600000000000001"/>
    <s v="AmericanAirlines Arena"/>
    <n v="809350"/>
    <n v="19740"/>
  </r>
  <r>
    <x v="7"/>
    <s v="NBA"/>
    <x v="16"/>
    <s v="MIL"/>
    <b v="0"/>
    <n v="23.5"/>
    <n v="33"/>
    <n v="49"/>
    <n v="29"/>
    <n v="53"/>
    <n v="-4.18"/>
    <n v="0.2"/>
    <n v="-3.98"/>
    <n v="104.3"/>
    <n v="108.7"/>
    <n v="-4.4000000000000004"/>
    <n v="94.2"/>
    <n v="0.27600000000000002"/>
    <n v="0.189"/>
    <n v="0.53700000000000003"/>
    <n v="0.499"/>
    <n v="14.2"/>
    <n v="24.9"/>
    <n v="0.20699999999999999"/>
    <n v="0.51"/>
    <n v="14.2"/>
    <n v="73.099999999999994"/>
    <n v="0.221"/>
    <s v="BMO Harris Bradley Center"/>
    <n v="621808"/>
    <n v="15166"/>
  </r>
  <r>
    <x v="7"/>
    <s v="NBA"/>
    <x v="17"/>
    <s v="MIN"/>
    <b v="0"/>
    <n v="24.6"/>
    <n v="29"/>
    <n v="53"/>
    <n v="31"/>
    <n v="51"/>
    <n v="-3.54"/>
    <n v="0.15"/>
    <n v="-3.38"/>
    <n v="106.5"/>
    <n v="110.1"/>
    <n v="-3.6"/>
    <n v="95.2"/>
    <n v="0.33200000000000002"/>
    <n v="0.20200000000000001"/>
    <n v="0.54900000000000004"/>
    <n v="0.498"/>
    <n v="13.9"/>
    <n v="24.3"/>
    <n v="0.26300000000000001"/>
    <n v="0.52400000000000002"/>
    <n v="13.6"/>
    <n v="74.7"/>
    <n v="0.2"/>
    <s v="Target Center"/>
    <n v="581178"/>
    <n v="14175"/>
  </r>
  <r>
    <x v="7"/>
    <s v="NBA"/>
    <x v="18"/>
    <s v="NOP"/>
    <b v="0"/>
    <n v="26.6"/>
    <n v="30"/>
    <n v="52"/>
    <n v="31"/>
    <n v="51"/>
    <n v="-3.79"/>
    <n v="0.24"/>
    <n v="-3.56"/>
    <n v="105.6"/>
    <n v="109.5"/>
    <n v="-3.9"/>
    <n v="96.8"/>
    <n v="0.25900000000000001"/>
    <n v="0.27700000000000002"/>
    <n v="0.53700000000000003"/>
    <n v="0.498"/>
    <n v="12.3"/>
    <n v="21.2"/>
    <n v="0.20100000000000001"/>
    <n v="0.52300000000000002"/>
    <n v="12.7"/>
    <n v="78.8"/>
    <n v="0.22500000000000001"/>
    <s v="Smoothie King Center"/>
    <n v="688549"/>
    <n v="16794"/>
  </r>
  <r>
    <x v="7"/>
    <s v="NBA"/>
    <x v="19"/>
    <s v="NYK"/>
    <b v="0"/>
    <n v="27.2"/>
    <n v="32"/>
    <n v="50"/>
    <n v="33"/>
    <n v="49"/>
    <n v="-2.73"/>
    <n v="0"/>
    <n v="-2.74"/>
    <n v="104.6"/>
    <n v="107.6"/>
    <n v="-3"/>
    <n v="93.4"/>
    <n v="0.255"/>
    <n v="0.25600000000000001"/>
    <n v="0.52700000000000002"/>
    <n v="0.48299999999999998"/>
    <n v="12.6"/>
    <n v="23.7"/>
    <n v="0.20499999999999999"/>
    <n v="0.48699999999999999"/>
    <n v="10.5"/>
    <n v="75.8"/>
    <n v="0.20399999999999999"/>
    <s v="Madison Square Garden (IV)"/>
    <n v="812292"/>
    <n v="19812"/>
  </r>
  <r>
    <x v="7"/>
    <s v="NBA"/>
    <x v="20"/>
    <s v="OKC"/>
    <b v="1"/>
    <n v="25.8"/>
    <n v="55"/>
    <n v="27"/>
    <n v="59"/>
    <n v="23"/>
    <n v="7.28"/>
    <n v="-0.19"/>
    <n v="7.09"/>
    <n v="113.1"/>
    <n v="105.6"/>
    <n v="7.5"/>
    <n v="96.7"/>
    <n v="0.29199999999999998"/>
    <n v="0.27500000000000002"/>
    <n v="0.56499999999999995"/>
    <n v="0.52400000000000002"/>
    <n v="14"/>
    <n v="31.1"/>
    <n v="0.22800000000000001"/>
    <n v="0.48399999999999999"/>
    <n v="11.7"/>
    <n v="76"/>
    <n v="0.20499999999999999"/>
    <s v="Chesapeake Energy Arena"/>
    <n v="746323"/>
    <n v="18203"/>
  </r>
  <r>
    <x v="7"/>
    <s v="NBA"/>
    <x v="21"/>
    <s v="ORL"/>
    <b v="0"/>
    <n v="23.9"/>
    <n v="35"/>
    <n v="47"/>
    <n v="36"/>
    <n v="46"/>
    <n v="-1.62"/>
    <n v="-0.06"/>
    <n v="-1.68"/>
    <n v="105.1"/>
    <n v="106.8"/>
    <n v="-1.7"/>
    <n v="96"/>
    <n v="0.23200000000000001"/>
    <n v="0.255"/>
    <n v="0.53300000000000003"/>
    <n v="0.5"/>
    <n v="12.8"/>
    <n v="23.1"/>
    <n v="0.17499999999999999"/>
    <n v="0.51300000000000001"/>
    <n v="13.8"/>
    <n v="76.5"/>
    <n v="0.215"/>
    <s v="Amway Center"/>
    <n v="719275"/>
    <n v="17515"/>
  </r>
  <r>
    <x v="7"/>
    <s v="NBA"/>
    <x v="22"/>
    <s v="PHI"/>
    <b v="0"/>
    <n v="23.3"/>
    <n v="10"/>
    <n v="72"/>
    <n v="16"/>
    <n v="66"/>
    <n v="-10.23"/>
    <n v="0.31"/>
    <n v="-9.92"/>
    <n v="98.8"/>
    <n v="109.2"/>
    <n v="-10.4"/>
    <n v="97.9"/>
    <n v="0.26900000000000002"/>
    <n v="0.32700000000000001"/>
    <n v="0.51900000000000002"/>
    <n v="0.48699999999999999"/>
    <n v="14.8"/>
    <n v="20.6"/>
    <n v="0.186"/>
    <n v="0.51"/>
    <n v="13.5"/>
    <n v="74"/>
    <n v="0.24"/>
    <s v="Wells Fargo Center"/>
    <n v="614650"/>
    <n v="14991"/>
  </r>
  <r>
    <x v="7"/>
    <s v="NBA"/>
    <x v="23"/>
    <s v="PHO"/>
    <b v="0"/>
    <n v="26"/>
    <n v="23"/>
    <n v="59"/>
    <n v="24"/>
    <n v="58"/>
    <n v="-6.66"/>
    <n v="0.34"/>
    <n v="-6.32"/>
    <n v="102.2"/>
    <n v="109"/>
    <n v="-6.8"/>
    <n v="98.5"/>
    <n v="0.27100000000000002"/>
    <n v="0.30199999999999999"/>
    <n v="0.52600000000000002"/>
    <n v="0.48699999999999999"/>
    <n v="15.2"/>
    <n v="25.4"/>
    <n v="0.20399999999999999"/>
    <n v="0.52300000000000002"/>
    <n v="13.5"/>
    <n v="77.099999999999994"/>
    <n v="0.23699999999999999"/>
    <s v="Talking Stick Resort Arena"/>
    <n v="701405"/>
    <n v="17107"/>
  </r>
  <r>
    <x v="7"/>
    <s v="NBA"/>
    <x v="24"/>
    <s v="POR"/>
    <b v="1"/>
    <n v="24.3"/>
    <n v="44"/>
    <n v="38"/>
    <n v="43"/>
    <n v="39"/>
    <n v="0.83"/>
    <n v="0.15"/>
    <n v="0.98"/>
    <n v="108.8"/>
    <n v="108"/>
    <n v="0.8"/>
    <n v="96"/>
    <n v="0.26800000000000002"/>
    <n v="0.33200000000000002"/>
    <n v="0.54800000000000004"/>
    <n v="0.51100000000000001"/>
    <n v="13.2"/>
    <n v="25.9"/>
    <n v="0.20200000000000001"/>
    <n v="0.503"/>
    <n v="12.1"/>
    <n v="76.2"/>
    <n v="0.22500000000000001"/>
    <s v="Moda Center"/>
    <n v="794085"/>
    <n v="19368"/>
  </r>
  <r>
    <x v="7"/>
    <s v="NBA"/>
    <x v="25"/>
    <s v="SAC"/>
    <b v="0"/>
    <n v="26.6"/>
    <n v="33"/>
    <n v="49"/>
    <n v="34"/>
    <n v="48"/>
    <n v="-2.48"/>
    <n v="0.16"/>
    <n v="-2.3199999999999998"/>
    <n v="106"/>
    <n v="108.4"/>
    <n v="-2.4"/>
    <n v="100"/>
    <n v="0.29499999999999998"/>
    <n v="0.26"/>
    <n v="0.54600000000000004"/>
    <n v="0.51"/>
    <n v="14.2"/>
    <n v="23.9"/>
    <n v="0.214"/>
    <n v="0.52100000000000002"/>
    <n v="14"/>
    <n v="74.900000000000006"/>
    <n v="0.20200000000000001"/>
    <s v="Sleep Train Arena"/>
    <n v="707526"/>
    <n v="17222"/>
  </r>
  <r>
    <x v="7"/>
    <s v="NBA"/>
    <x v="26"/>
    <s v="SAS"/>
    <b v="1"/>
    <n v="30.3"/>
    <n v="67"/>
    <n v="15"/>
    <n v="67"/>
    <n v="15"/>
    <n v="10.63"/>
    <n v="-0.36"/>
    <n v="10.28"/>
    <n v="110.3"/>
    <n v="99"/>
    <n v="11.3"/>
    <n v="93.8"/>
    <n v="0.246"/>
    <n v="0.223"/>
    <n v="0.56399999999999995"/>
    <n v="0.52600000000000002"/>
    <n v="12.4"/>
    <n v="23"/>
    <n v="0.19700000000000001"/>
    <n v="0.47699999999999998"/>
    <n v="14.1"/>
    <n v="79.099999999999994"/>
    <n v="0.182"/>
    <s v="AT&amp;T Center"/>
    <n v="756445"/>
    <n v="18450"/>
  </r>
  <r>
    <x v="7"/>
    <s v="NBA"/>
    <x v="27"/>
    <s v="TOR"/>
    <b v="1"/>
    <n v="26.3"/>
    <n v="56"/>
    <n v="26"/>
    <n v="53"/>
    <n v="29"/>
    <n v="4.5"/>
    <n v="-0.42"/>
    <n v="4.08"/>
    <n v="110"/>
    <n v="105.2"/>
    <n v="4.8"/>
    <n v="92.9"/>
    <n v="0.32800000000000001"/>
    <n v="0.28699999999999998"/>
    <n v="0.55200000000000005"/>
    <n v="0.504"/>
    <n v="12.3"/>
    <n v="24.6"/>
    <n v="0.255"/>
    <n v="0.498"/>
    <n v="12.7"/>
    <n v="77.7"/>
    <n v="0.20100000000000001"/>
    <s v="Air Canada Centre"/>
    <n v="812863"/>
    <n v="19826"/>
  </r>
  <r>
    <x v="7"/>
    <s v="NBA"/>
    <x v="28"/>
    <s v="UTA"/>
    <b v="0"/>
    <n v="24.2"/>
    <n v="40"/>
    <n v="42"/>
    <n v="46"/>
    <n v="36"/>
    <n v="1.79"/>
    <n v="0.05"/>
    <n v="1.84"/>
    <n v="105.9"/>
    <n v="103.9"/>
    <n v="2"/>
    <n v="91"/>
    <n v="0.28599999999999998"/>
    <n v="0.29699999999999999"/>
    <n v="0.54"/>
    <n v="0.501"/>
    <n v="14.2"/>
    <n v="25.9"/>
    <n v="0.21299999999999999"/>
    <n v="0.495"/>
    <n v="13.5"/>
    <n v="77.7"/>
    <n v="0.21"/>
    <s v="Vivint Smart Home Arena"/>
    <n v="791489"/>
    <n v="19305"/>
  </r>
  <r>
    <x v="7"/>
    <s v="NBA"/>
    <x v="29"/>
    <s v="WAS"/>
    <b v="0"/>
    <n v="27.3"/>
    <n v="41"/>
    <n v="41"/>
    <n v="40"/>
    <n v="42"/>
    <n v="-0.5"/>
    <n v="0"/>
    <n v="-0.5"/>
    <n v="105.3"/>
    <n v="105.8"/>
    <n v="-0.5"/>
    <n v="98.5"/>
    <n v="0.26300000000000001"/>
    <n v="0.28199999999999997"/>
    <n v="0.54400000000000004"/>
    <n v="0.51100000000000001"/>
    <n v="13.1"/>
    <n v="20.6"/>
    <n v="0.192"/>
    <n v="0.51500000000000001"/>
    <n v="14.6"/>
    <n v="77.7"/>
    <n v="0.218"/>
    <s v="Verizon Center"/>
    <n v="725426"/>
    <n v="17693"/>
  </r>
  <r>
    <x v="7"/>
    <s v="NBA"/>
    <x v="30"/>
    <s v="NA"/>
    <b v="0"/>
    <n v="26.8"/>
    <s v="NA"/>
    <s v="NA"/>
    <n v="41"/>
    <n v="41"/>
    <n v="0"/>
    <n v="0"/>
    <n v="0"/>
    <n v="106.4"/>
    <n v="106.4"/>
    <s v="NA"/>
    <n v="95.8"/>
    <n v="0.27600000000000002"/>
    <n v="0.28499999999999998"/>
    <n v="0.54100000000000004"/>
    <n v="0.502"/>
    <n v="13.2"/>
    <n v="23.8"/>
    <n v="0.20899999999999999"/>
    <n v="0.502"/>
    <n v="13.2"/>
    <n v="76.2"/>
    <n v="0.20899999999999999"/>
    <s v="NA"/>
    <n v="732555"/>
    <n v="17866"/>
  </r>
  <r>
    <x v="8"/>
    <s v="NBA"/>
    <x v="0"/>
    <s v="ATL"/>
    <b v="1"/>
    <n v="27.8"/>
    <n v="60"/>
    <n v="22"/>
    <n v="56"/>
    <n v="26"/>
    <n v="5.43"/>
    <n v="-0.68"/>
    <n v="4.75"/>
    <n v="108.9"/>
    <n v="103.1"/>
    <n v="5.8"/>
    <n v="93.9"/>
    <n v="0.25900000000000001"/>
    <n v="0.32100000000000001"/>
    <n v="0.56299999999999994"/>
    <n v="0.52700000000000002"/>
    <n v="13.5"/>
    <n v="21.4"/>
    <n v="0.20100000000000001"/>
    <n v="0.49199999999999999"/>
    <n v="14.9"/>
    <n v="73.400000000000006"/>
    <n v="0.185"/>
    <s v="Philips Arena"/>
    <n v="713909"/>
    <n v="17412"/>
  </r>
  <r>
    <x v="8"/>
    <s v="NBA"/>
    <x v="1"/>
    <s v="BOS"/>
    <b v="1"/>
    <n v="25"/>
    <n v="40"/>
    <n v="42"/>
    <n v="41"/>
    <n v="41"/>
    <n v="0.16"/>
    <n v="-0.56000000000000005"/>
    <n v="-0.4"/>
    <n v="104.7"/>
    <n v="104.5"/>
    <n v="0.2"/>
    <n v="95.8"/>
    <n v="0.23300000000000001"/>
    <n v="0.28000000000000003"/>
    <n v="0.52300000000000002"/>
    <n v="0.48899999999999999"/>
    <n v="12.5"/>
    <n v="24.7"/>
    <n v="0.17599999999999999"/>
    <n v="0.49399999999999999"/>
    <n v="13.7"/>
    <n v="75"/>
    <n v="0.20799999999999999"/>
    <s v="TD Garden"/>
    <n v="721350"/>
    <n v="17594"/>
  </r>
  <r>
    <x v="8"/>
    <s v="NBA"/>
    <x v="2"/>
    <s v="BRK"/>
    <b v="1"/>
    <n v="28.6"/>
    <n v="38"/>
    <n v="44"/>
    <n v="33"/>
    <n v="49"/>
    <n v="-2.88"/>
    <n v="-0.25"/>
    <n v="-3.13"/>
    <n v="104.4"/>
    <n v="107.4"/>
    <n v="-3"/>
    <n v="92.7"/>
    <n v="0.26700000000000002"/>
    <n v="0.24"/>
    <n v="0.52900000000000003"/>
    <n v="0.49099999999999999"/>
    <n v="13"/>
    <n v="23.9"/>
    <n v="0.2"/>
    <n v="0.50600000000000001"/>
    <n v="12.9"/>
    <n v="73.7"/>
    <n v="0.185"/>
    <s v="Barclays Center"/>
    <n v="698529"/>
    <n v="17037"/>
  </r>
  <r>
    <x v="8"/>
    <s v="NBA"/>
    <x v="3"/>
    <s v="CHI"/>
    <b v="1"/>
    <n v="28.8"/>
    <n v="50"/>
    <n v="32"/>
    <n v="50"/>
    <n v="32"/>
    <n v="3"/>
    <n v="-0.46"/>
    <n v="2.54"/>
    <n v="107.5"/>
    <n v="104.3"/>
    <n v="3.2"/>
    <n v="92.8"/>
    <n v="0.30399999999999999"/>
    <n v="0.26900000000000002"/>
    <n v="0.53600000000000003"/>
    <n v="0.48899999999999999"/>
    <n v="12.9"/>
    <n v="27"/>
    <n v="0.23799999999999999"/>
    <n v="0.47299999999999998"/>
    <n v="11.3"/>
    <n v="74.400000000000006"/>
    <n v="0.182"/>
    <s v="United Center"/>
    <n v="886612"/>
    <n v="21625"/>
  </r>
  <r>
    <x v="8"/>
    <s v="NBA"/>
    <x v="4"/>
    <s v="CHO"/>
    <b v="0"/>
    <n v="26"/>
    <n v="33"/>
    <n v="49"/>
    <n v="32"/>
    <n v="50"/>
    <n v="-3.17"/>
    <n v="-0.27"/>
    <n v="-3.44"/>
    <n v="100.1"/>
    <n v="103.5"/>
    <n v="-3.4"/>
    <n v="93"/>
    <n v="0.26900000000000002"/>
    <n v="0.22600000000000001"/>
    <n v="0.498"/>
    <n v="0.45600000000000002"/>
    <n v="11.2"/>
    <n v="22.1"/>
    <n v="0.20200000000000001"/>
    <n v="0.48699999999999999"/>
    <n v="12"/>
    <n v="79.3"/>
    <n v="0.188"/>
    <s v="Time Warner Cable Arena"/>
    <n v="704886"/>
    <n v="17192"/>
  </r>
  <r>
    <x v="8"/>
    <s v="NBA"/>
    <x v="5"/>
    <s v="CLE"/>
    <b v="1"/>
    <n v="26.9"/>
    <n v="53"/>
    <n v="29"/>
    <n v="53"/>
    <n v="29"/>
    <n v="4.4800000000000004"/>
    <n v="-0.4"/>
    <n v="4.08"/>
    <n v="111.1"/>
    <n v="106.3"/>
    <n v="4.8"/>
    <n v="92.3"/>
    <n v="0.28699999999999998"/>
    <n v="0.33400000000000002"/>
    <n v="0.55700000000000005"/>
    <n v="0.52"/>
    <n v="13.4"/>
    <n v="26.8"/>
    <n v="0.216"/>
    <n v="0.502"/>
    <n v="12.6"/>
    <n v="74.7"/>
    <n v="0.17699999999999999"/>
    <s v="Quicken Loans Arena"/>
    <n v="843042"/>
    <n v="20562"/>
  </r>
  <r>
    <x v="8"/>
    <s v="NBA"/>
    <x v="6"/>
    <s v="DAL"/>
    <b v="1"/>
    <n v="29.9"/>
    <n v="50"/>
    <n v="32"/>
    <n v="49"/>
    <n v="33"/>
    <n v="2.9"/>
    <n v="0.46"/>
    <n v="3.36"/>
    <n v="109.5"/>
    <n v="106.4"/>
    <n v="3.1"/>
    <n v="95.2"/>
    <n v="0.26200000000000001"/>
    <n v="0.29599999999999999"/>
    <n v="0.55000000000000004"/>
    <n v="0.51500000000000001"/>
    <n v="11.9"/>
    <n v="23.6"/>
    <n v="0.19700000000000001"/>
    <n v="0.503"/>
    <n v="14.7"/>
    <n v="72.2"/>
    <n v="0.20399999999999999"/>
    <s v="American Airlines Center"/>
    <n v="827702"/>
    <n v="20188"/>
  </r>
  <r>
    <x v="8"/>
    <s v="NBA"/>
    <x v="7"/>
    <s v="DEN"/>
    <b v="0"/>
    <n v="26.4"/>
    <n v="30"/>
    <n v="52"/>
    <n v="31"/>
    <n v="51"/>
    <n v="-3.55"/>
    <n v="0.48"/>
    <n v="-3.07"/>
    <n v="104.5"/>
    <n v="108.2"/>
    <n v="-3.7"/>
    <n v="96.1"/>
    <n v="0.27800000000000002"/>
    <n v="0.28399999999999997"/>
    <n v="0.51800000000000002"/>
    <n v="0.47899999999999998"/>
    <n v="12.7"/>
    <n v="26.6"/>
    <n v="0.20399999999999999"/>
    <n v="0.504"/>
    <n v="13"/>
    <n v="74.7"/>
    <n v="0.23899999999999999"/>
    <s v="Pepsi Center"/>
    <n v="602707"/>
    <n v="14700"/>
  </r>
  <r>
    <x v="8"/>
    <s v="NBA"/>
    <x v="8"/>
    <s v="DET"/>
    <b v="0"/>
    <n v="25.9"/>
    <n v="32"/>
    <n v="50"/>
    <n v="38"/>
    <n v="44"/>
    <n v="-1"/>
    <n v="-0.39"/>
    <n v="-1.39"/>
    <n v="105.3"/>
    <n v="106.4"/>
    <n v="-1.1000000000000001"/>
    <n v="92.8"/>
    <n v="0.26100000000000001"/>
    <n v="0.28999999999999998"/>
    <n v="0.51500000000000001"/>
    <n v="0.48199999999999998"/>
    <n v="12.3"/>
    <n v="27.7"/>
    <n v="0.184"/>
    <n v="0.502"/>
    <n v="13.2"/>
    <n v="75"/>
    <n v="0.192"/>
    <s v="The Palace of Auburn Hills"/>
    <n v="625917"/>
    <n v="15266"/>
  </r>
  <r>
    <x v="8"/>
    <s v="NBA"/>
    <x v="9"/>
    <s v="GSW"/>
    <b v="1"/>
    <n v="26.6"/>
    <n v="67"/>
    <n v="15"/>
    <n v="65"/>
    <n v="17"/>
    <n v="10.1"/>
    <n v="-0.09"/>
    <n v="10.01"/>
    <n v="111.6"/>
    <n v="101.4"/>
    <n v="10.199999999999999"/>
    <n v="98.3"/>
    <n v="0.23899999999999999"/>
    <n v="0.311"/>
    <n v="0.57099999999999995"/>
    <n v="0.54"/>
    <n v="13.1"/>
    <n v="24.1"/>
    <n v="0.184"/>
    <n v="0.47"/>
    <n v="14.3"/>
    <n v="74.5"/>
    <n v="0.217"/>
    <s v="Oracle Arena"/>
    <n v="803436"/>
    <n v="19596"/>
  </r>
  <r>
    <x v="8"/>
    <s v="NBA"/>
    <x v="10"/>
    <s v="HOU"/>
    <b v="1"/>
    <n v="27.6"/>
    <n v="56"/>
    <n v="26"/>
    <n v="50"/>
    <n v="32"/>
    <n v="3.44"/>
    <n v="0.38"/>
    <n v="3.82"/>
    <n v="107"/>
    <n v="103.4"/>
    <n v="3.6"/>
    <n v="96.5"/>
    <n v="0.312"/>
    <n v="0.39200000000000002"/>
    <n v="0.54800000000000004"/>
    <n v="0.51200000000000001"/>
    <n v="15"/>
    <n v="26.8"/>
    <n v="0.223"/>
    <n v="0.48599999999999999"/>
    <n v="14.6"/>
    <n v="72.900000000000006"/>
    <n v="0.20799999999999999"/>
    <s v="Toyota Center"/>
    <n v="747412"/>
    <n v="18230"/>
  </r>
  <r>
    <x v="8"/>
    <s v="NBA"/>
    <x v="11"/>
    <s v="IND"/>
    <b v="0"/>
    <n v="28.3"/>
    <n v="38"/>
    <n v="44"/>
    <n v="42"/>
    <n v="40"/>
    <n v="0.28000000000000003"/>
    <n v="-0.51"/>
    <n v="-0.23"/>
    <n v="103.5"/>
    <n v="103.2"/>
    <n v="0.3"/>
    <n v="93.2"/>
    <n v="0.26600000000000001"/>
    <n v="0.255"/>
    <n v="0.52300000000000002"/>
    <n v="0.48399999999999999"/>
    <n v="13.1"/>
    <n v="24"/>
    <n v="0.20100000000000001"/>
    <n v="0.47799999999999998"/>
    <n v="12"/>
    <n v="77.900000000000006"/>
    <n v="0.217"/>
    <s v="Bankers Life Fieldhouse"/>
    <n v="691434"/>
    <n v="16864"/>
  </r>
  <r>
    <x v="8"/>
    <s v="NBA"/>
    <x v="12"/>
    <s v="LAC"/>
    <b v="1"/>
    <n v="28.8"/>
    <n v="56"/>
    <n v="26"/>
    <n v="58"/>
    <n v="24"/>
    <n v="6.59"/>
    <n v="0.22"/>
    <n v="6.8"/>
    <n v="112.4"/>
    <n v="105.5"/>
    <n v="6.9"/>
    <n v="94.7"/>
    <n v="0.30299999999999999"/>
    <n v="0.32200000000000001"/>
    <n v="0.56499999999999995"/>
    <n v="0.53300000000000003"/>
    <n v="11.6"/>
    <n v="22.8"/>
    <n v="0.215"/>
    <n v="0.49299999999999999"/>
    <n v="13.2"/>
    <n v="75.7"/>
    <n v="0.23100000000000001"/>
    <s v="STAPLES Center"/>
    <n v="785892"/>
    <n v="19168"/>
  </r>
  <r>
    <x v="8"/>
    <s v="NBA"/>
    <x v="13"/>
    <s v="LAL"/>
    <b v="0"/>
    <n v="27"/>
    <n v="21"/>
    <n v="61"/>
    <n v="23"/>
    <n v="59"/>
    <n v="-6.84"/>
    <n v="0.67"/>
    <n v="-6.17"/>
    <n v="103.4"/>
    <n v="110.6"/>
    <n v="-7.2"/>
    <n v="94"/>
    <n v="0.27600000000000002"/>
    <n v="0.22"/>
    <n v="0.51300000000000001"/>
    <n v="0.47299999999999998"/>
    <n v="12.1"/>
    <n v="25.4"/>
    <n v="0.20399999999999999"/>
    <n v="0.51800000000000002"/>
    <n v="12.1"/>
    <n v="76.3"/>
    <n v="0.23100000000000001"/>
    <s v="STAPLES Center"/>
    <n v="768244"/>
    <n v="18738"/>
  </r>
  <r>
    <x v="8"/>
    <s v="NBA"/>
    <x v="14"/>
    <s v="MEM"/>
    <b v="1"/>
    <n v="29.6"/>
    <n v="55"/>
    <n v="27"/>
    <n v="50"/>
    <n v="32"/>
    <n v="3.24"/>
    <n v="0.38"/>
    <n v="3.62"/>
    <n v="105.7"/>
    <n v="102.2"/>
    <n v="3.5"/>
    <n v="92"/>
    <n v="0.27600000000000002"/>
    <n v="0.184"/>
    <n v="0.53100000000000003"/>
    <n v="0.48899999999999999"/>
    <n v="12.6"/>
    <n v="24.7"/>
    <n v="0.214"/>
    <n v="0.49199999999999999"/>
    <n v="14.5"/>
    <n v="75.3"/>
    <n v="0.183"/>
    <s v="FedEx Forum"/>
    <n v="710502"/>
    <n v="17329"/>
  </r>
  <r>
    <x v="8"/>
    <s v="NBA"/>
    <x v="15"/>
    <s v="MIA"/>
    <b v="0"/>
    <n v="28.5"/>
    <n v="37"/>
    <n v="45"/>
    <n v="33"/>
    <n v="49"/>
    <n v="-2.6"/>
    <n v="-0.32"/>
    <n v="-2.92"/>
    <n v="103.9"/>
    <n v="106.7"/>
    <n v="-2.8"/>
    <n v="90.9"/>
    <n v="0.30599999999999999"/>
    <n v="0.26200000000000001"/>
    <n v="0.54"/>
    <n v="0.5"/>
    <n v="14.5"/>
    <n v="23.2"/>
    <n v="0.22700000000000001"/>
    <n v="0.505"/>
    <n v="14.2"/>
    <n v="73.400000000000006"/>
    <n v="0.21299999999999999"/>
    <s v="AmericanAirlines Arena"/>
    <n v="808223"/>
    <n v="19713"/>
  </r>
  <r>
    <x v="8"/>
    <s v="NBA"/>
    <x v="16"/>
    <s v="MIL"/>
    <b v="1"/>
    <n v="24.6"/>
    <n v="41"/>
    <n v="41"/>
    <n v="42"/>
    <n v="40"/>
    <n v="0.43"/>
    <n v="-0.52"/>
    <n v="-0.09"/>
    <n v="102.7"/>
    <n v="102.2"/>
    <n v="0.5"/>
    <n v="94.1"/>
    <n v="0.25800000000000001"/>
    <n v="0.223"/>
    <n v="0.53600000000000003"/>
    <n v="0.499"/>
    <n v="15.5"/>
    <n v="25.4"/>
    <n v="0.19500000000000001"/>
    <n v="0.48699999999999999"/>
    <n v="15.9"/>
    <n v="73.3"/>
    <n v="0.221"/>
    <s v="BMO Harris Bradley Center"/>
    <n v="593910"/>
    <n v="14813"/>
  </r>
  <r>
    <x v="8"/>
    <s v="NBA"/>
    <x v="17"/>
    <s v="MIN"/>
    <b v="0"/>
    <n v="24.4"/>
    <n v="16"/>
    <n v="66"/>
    <n v="19"/>
    <n v="63"/>
    <n v="-8.7899999999999991"/>
    <n v="0.79"/>
    <n v="-8"/>
    <n v="102.9"/>
    <n v="112.2"/>
    <n v="-9.3000000000000007"/>
    <n v="94.4"/>
    <n v="0.309"/>
    <n v="0.17899999999999999"/>
    <n v="0.51700000000000002"/>
    <n v="0.46800000000000003"/>
    <n v="13.7"/>
    <n v="26.6"/>
    <n v="0.24"/>
    <n v="0.53700000000000003"/>
    <n v="13.9"/>
    <n v="71.599999999999994"/>
    <n v="0.187"/>
    <s v="Target Center"/>
    <n v="595652"/>
    <n v="14416"/>
  </r>
  <r>
    <x v="8"/>
    <s v="NBA"/>
    <x v="18"/>
    <s v="NOP"/>
    <b v="1"/>
    <n v="25.3"/>
    <n v="45"/>
    <n v="37"/>
    <n v="43"/>
    <n v="39"/>
    <n v="0.79"/>
    <n v="0.34"/>
    <n v="1.1299999999999999"/>
    <n v="108.2"/>
    <n v="107.3"/>
    <n v="0.9"/>
    <n v="91.4"/>
    <n v="0.26300000000000001"/>
    <n v="0.23300000000000001"/>
    <n v="0.53700000000000003"/>
    <n v="0.501"/>
    <n v="12.5"/>
    <n v="27.1"/>
    <n v="0.19800000000000001"/>
    <n v="0.496"/>
    <n v="11.7"/>
    <n v="75.099999999999994"/>
    <n v="0.19500000000000001"/>
    <s v="Smoothie King Center"/>
    <n v="683757"/>
    <n v="16677"/>
  </r>
  <r>
    <x v="8"/>
    <s v="NBA"/>
    <x v="19"/>
    <s v="NYK"/>
    <b v="0"/>
    <n v="26.9"/>
    <n v="17"/>
    <n v="65"/>
    <n v="17"/>
    <n v="65"/>
    <n v="-9.32"/>
    <n v="-0.18"/>
    <n v="-9.5"/>
    <n v="99.9"/>
    <n v="110"/>
    <n v="-10.1"/>
    <n v="91.2"/>
    <n v="0.23400000000000001"/>
    <n v="0.24"/>
    <n v="0.50800000000000001"/>
    <n v="0.47"/>
    <n v="14"/>
    <n v="24.5"/>
    <n v="0.18"/>
    <n v="0.51200000000000001"/>
    <n v="13.3"/>
    <n v="73.099999999999994"/>
    <n v="0.23400000000000001"/>
    <s v="Madison Square Garden (IV)"/>
    <n v="812292"/>
    <n v="19812"/>
  </r>
  <r>
    <x v="8"/>
    <s v="NBA"/>
    <x v="20"/>
    <s v="OKC"/>
    <b v="0"/>
    <n v="25.4"/>
    <n v="45"/>
    <n v="37"/>
    <n v="47"/>
    <n v="35"/>
    <n v="2.1800000000000002"/>
    <n v="0.28000000000000003"/>
    <n v="2.4700000000000002"/>
    <n v="107.8"/>
    <n v="105.5"/>
    <n v="2.2999999999999998"/>
    <n v="95.7"/>
    <n v="0.28399999999999997"/>
    <n v="0.26200000000000001"/>
    <n v="0.53200000000000003"/>
    <n v="0.49199999999999999"/>
    <n v="13.1"/>
    <n v="28.9"/>
    <n v="0.214"/>
    <n v="0.48899999999999999"/>
    <n v="12.4"/>
    <n v="75.599999999999994"/>
    <n v="0.21299999999999999"/>
    <s v="Chesapeake Energy Arena"/>
    <n v="746323"/>
    <n v="18203"/>
  </r>
  <r>
    <x v="8"/>
    <s v="NBA"/>
    <x v="21"/>
    <s v="ORL"/>
    <b v="0"/>
    <n v="24.3"/>
    <n v="25"/>
    <n v="57"/>
    <n v="25"/>
    <n v="57"/>
    <n v="-5.72"/>
    <n v="-0.15"/>
    <n v="-5.87"/>
    <n v="101.6"/>
    <n v="107.7"/>
    <n v="-6.1"/>
    <n v="93.8"/>
    <n v="0.23"/>
    <n v="0.23499999999999999"/>
    <n v="0.52400000000000002"/>
    <n v="0.49399999999999999"/>
    <n v="14"/>
    <n v="23.1"/>
    <n v="0.16800000000000001"/>
    <n v="0.51400000000000001"/>
    <n v="13.6"/>
    <n v="76"/>
    <n v="0.21"/>
    <s v="Amway Center"/>
    <n v="688194"/>
    <n v="16785"/>
  </r>
  <r>
    <x v="8"/>
    <s v="NBA"/>
    <x v="22"/>
    <s v="PHI"/>
    <b v="0"/>
    <n v="23.2"/>
    <n v="18"/>
    <n v="64"/>
    <n v="18"/>
    <n v="64"/>
    <n v="-8.98"/>
    <n v="-7.0000000000000007E-2"/>
    <n v="-9.0399999999999991"/>
    <n v="95.5"/>
    <n v="104.8"/>
    <n v="-9.3000000000000007"/>
    <n v="95.7"/>
    <n v="0.28799999999999998"/>
    <n v="0.31900000000000001"/>
    <n v="0.49399999999999999"/>
    <n v="0.45900000000000002"/>
    <n v="16"/>
    <n v="25.5"/>
    <n v="0.19500000000000001"/>
    <n v="0.497"/>
    <n v="15.2"/>
    <n v="73"/>
    <n v="0.22500000000000001"/>
    <s v="Wells Fargo Center"/>
    <n v="571572"/>
    <n v="13941"/>
  </r>
  <r>
    <x v="8"/>
    <s v="NBA"/>
    <x v="23"/>
    <s v="PHO"/>
    <b v="0"/>
    <n v="25.7"/>
    <n v="39"/>
    <n v="43"/>
    <n v="38"/>
    <n v="44"/>
    <n v="-0.9"/>
    <n v="0.52"/>
    <n v="-0.38"/>
    <n v="105.3"/>
    <n v="106.2"/>
    <n v="-0.9"/>
    <n v="96.3"/>
    <n v="0.251"/>
    <n v="0.29099999999999998"/>
    <n v="0.53700000000000003"/>
    <n v="0.501"/>
    <n v="13.7"/>
    <n v="24.5"/>
    <n v="0.191"/>
    <n v="0.497"/>
    <n v="14"/>
    <n v="73.5"/>
    <n v="0.221"/>
    <s v="US Airways Center"/>
    <n v="693862"/>
    <n v="16923"/>
  </r>
  <r>
    <x v="8"/>
    <s v="NBA"/>
    <x v="24"/>
    <s v="POR"/>
    <b v="1"/>
    <n v="27"/>
    <n v="51"/>
    <n v="31"/>
    <n v="53"/>
    <n v="29"/>
    <n v="4.2300000000000004"/>
    <n v="0.18"/>
    <n v="4.41"/>
    <n v="108.2"/>
    <n v="103.7"/>
    <n v="4.5"/>
    <n v="94.2"/>
    <n v="0.22500000000000001"/>
    <n v="0.316"/>
    <n v="0.54400000000000004"/>
    <n v="0.50800000000000001"/>
    <n v="12.6"/>
    <n v="24.2"/>
    <n v="0.18"/>
    <n v="0.47599999999999998"/>
    <n v="11.3"/>
    <n v="76.2"/>
    <n v="0.182"/>
    <s v="Moda Center"/>
    <n v="798368"/>
    <n v="19472"/>
  </r>
  <r>
    <x v="8"/>
    <s v="NBA"/>
    <x v="25"/>
    <s v="SAC"/>
    <b v="0"/>
    <n v="26"/>
    <n v="29"/>
    <n v="53"/>
    <n v="31"/>
    <n v="51"/>
    <n v="-3.71"/>
    <n v="0.64"/>
    <n v="-3.07"/>
    <n v="105.3"/>
    <n v="109.2"/>
    <n v="-3.9"/>
    <n v="95.4"/>
    <n v="0.36299999999999999"/>
    <n v="0.20399999999999999"/>
    <n v="0.54200000000000004"/>
    <n v="0.49"/>
    <n v="14.8"/>
    <n v="26.5"/>
    <n v="0.27600000000000002"/>
    <n v="0.50700000000000001"/>
    <n v="11.8"/>
    <n v="75.2"/>
    <n v="0.2"/>
    <s v="Sleep Train Arena"/>
    <n v="680049"/>
    <n v="16587"/>
  </r>
  <r>
    <x v="8"/>
    <s v="NBA"/>
    <x v="26"/>
    <s v="SAS"/>
    <b v="1"/>
    <n v="29.8"/>
    <n v="55"/>
    <n v="27"/>
    <n v="58"/>
    <n v="24"/>
    <n v="6.2"/>
    <n v="0.14000000000000001"/>
    <n v="6.34"/>
    <n v="108.5"/>
    <n v="102"/>
    <n v="6.5"/>
    <n v="93.8"/>
    <n v="0.25600000000000001"/>
    <n v="0.26900000000000002"/>
    <n v="0.55500000000000005"/>
    <n v="0.51700000000000002"/>
    <n v="13.1"/>
    <n v="23.4"/>
    <n v="0.2"/>
    <n v="0.48399999999999999"/>
    <n v="13.3"/>
    <n v="77.3"/>
    <n v="0.19"/>
    <s v="AT&amp;T Center"/>
    <n v="762855"/>
    <n v="18606"/>
  </r>
  <r>
    <x v="8"/>
    <s v="NBA"/>
    <x v="27"/>
    <s v="TOR"/>
    <b v="1"/>
    <n v="26.1"/>
    <n v="49"/>
    <n v="33"/>
    <n v="49"/>
    <n v="33"/>
    <n v="3.07"/>
    <n v="-0.62"/>
    <n v="2.4500000000000002"/>
    <n v="111"/>
    <n v="107.7"/>
    <n v="3.3"/>
    <n v="92.8"/>
    <n v="0.29499999999999998"/>
    <n v="0.30199999999999999"/>
    <n v="0.55300000000000005"/>
    <n v="0.50800000000000001"/>
    <n v="12"/>
    <n v="25.6"/>
    <n v="0.23200000000000001"/>
    <n v="0.50600000000000001"/>
    <n v="13.4"/>
    <n v="73.3"/>
    <n v="0.20799999999999999"/>
    <s v="Air Canada Centre"/>
    <n v="809824"/>
    <n v="19752"/>
  </r>
  <r>
    <x v="8"/>
    <s v="NBA"/>
    <x v="28"/>
    <s v="UTA"/>
    <b v="0"/>
    <n v="23.4"/>
    <n v="38"/>
    <n v="44"/>
    <n v="42"/>
    <n v="40"/>
    <n v="0.22"/>
    <n v="0.49"/>
    <n v="0.71"/>
    <n v="105.1"/>
    <n v="104.9"/>
    <n v="0.2"/>
    <n v="90.4"/>
    <n v="0.29699999999999999"/>
    <n v="0.27400000000000002"/>
    <n v="0.53100000000000003"/>
    <n v="0.49399999999999999"/>
    <n v="14.6"/>
    <n v="29.1"/>
    <n v="0.214"/>
    <n v="0.49099999999999999"/>
    <n v="12.8"/>
    <n v="76.3"/>
    <n v="0.19900000000000001"/>
    <s v="EnergySolutions Arena"/>
    <n v="772059"/>
    <n v="18831"/>
  </r>
  <r>
    <x v="8"/>
    <s v="NBA"/>
    <x v="29"/>
    <s v="WAS"/>
    <b v="1"/>
    <n v="28.6"/>
    <n v="46"/>
    <n v="36"/>
    <n v="43"/>
    <n v="39"/>
    <n v="0.72"/>
    <n v="-0.55000000000000004"/>
    <n v="0.17"/>
    <n v="103.7"/>
    <n v="103"/>
    <n v="0.7"/>
    <n v="93.7"/>
    <n v="0.25900000000000001"/>
    <n v="0.20300000000000001"/>
    <n v="0.53400000000000003"/>
    <n v="0.499"/>
    <n v="14"/>
    <n v="24.9"/>
    <n v="0.192"/>
    <n v="0.48099999999999998"/>
    <n v="12.9"/>
    <n v="77.3"/>
    <n v="0.21"/>
    <s v="Verizon Center"/>
    <n v="747796"/>
    <n v="18239"/>
  </r>
  <r>
    <x v="8"/>
    <s v="NBA"/>
    <x v="30"/>
    <s v="NA"/>
    <b v="0"/>
    <n v="26.8"/>
    <s v="NA"/>
    <s v="NA"/>
    <n v="41"/>
    <n v="41"/>
    <n v="0"/>
    <n v="0"/>
    <n v="0"/>
    <n v="105.6"/>
    <n v="105.6"/>
    <s v="NA"/>
    <n v="93.9"/>
    <n v="0.27300000000000002"/>
    <n v="0.26800000000000002"/>
    <n v="0.53400000000000003"/>
    <n v="0.496"/>
    <n v="13.3"/>
    <n v="25.1"/>
    <n v="0.20499999999999999"/>
    <n v="0.496"/>
    <n v="13.3"/>
    <n v="74.900000000000006"/>
    <n v="0.20499999999999999"/>
    <s v="NA"/>
    <n v="729877"/>
    <n v="17814"/>
  </r>
  <r>
    <x v="9"/>
    <s v="NBA"/>
    <x v="0"/>
    <s v="ATL"/>
    <b v="1"/>
    <n v="27.5"/>
    <n v="38"/>
    <n v="44"/>
    <n v="40"/>
    <n v="42"/>
    <n v="-0.48"/>
    <n v="-0.4"/>
    <n v="-0.88"/>
    <n v="105.9"/>
    <n v="106.4"/>
    <n v="-0.5"/>
    <n v="94.6"/>
    <n v="0.26600000000000001"/>
    <n v="0.316"/>
    <n v="0.55400000000000005"/>
    <n v="0.51500000000000001"/>
    <n v="14.3"/>
    <n v="21"/>
    <n v="0.20799999999999999"/>
    <n v="0.51"/>
    <n v="14"/>
    <n v="74.400000000000006"/>
    <n v="0.19600000000000001"/>
    <s v="Philips Arena"/>
    <n v="587927"/>
    <n v="14231"/>
  </r>
  <r>
    <x v="9"/>
    <s v="NBA"/>
    <x v="1"/>
    <s v="BOS"/>
    <b v="0"/>
    <n v="25.4"/>
    <n v="25"/>
    <n v="57"/>
    <n v="28"/>
    <n v="54"/>
    <n v="-4.46"/>
    <n v="-0.51"/>
    <n v="-4.97"/>
    <n v="102.9"/>
    <n v="107.7"/>
    <n v="-4.8"/>
    <n v="93.3"/>
    <n v="0.248"/>
    <n v="0.251"/>
    <n v="0.51700000000000002"/>
    <n v="0.47699999999999998"/>
    <n v="14.2"/>
    <n v="27.4"/>
    <n v="0.193"/>
    <n v="0.505"/>
    <n v="13.4"/>
    <n v="74.2"/>
    <n v="0.22700000000000001"/>
    <s v="TD Garden"/>
    <n v="742400"/>
    <n v="18107"/>
  </r>
  <r>
    <x v="9"/>
    <s v="NBA"/>
    <x v="2"/>
    <s v="BRK"/>
    <b v="1"/>
    <n v="30"/>
    <n v="44"/>
    <n v="38"/>
    <n v="38"/>
    <n v="44"/>
    <n v="-1"/>
    <n v="-0.57999999999999996"/>
    <n v="-1.58"/>
    <n v="106.7"/>
    <n v="107.7"/>
    <n v="-1"/>
    <n v="91.4"/>
    <n v="0.313"/>
    <n v="0.30099999999999999"/>
    <n v="0.55500000000000005"/>
    <n v="0.51400000000000001"/>
    <n v="14.1"/>
    <n v="21.7"/>
    <n v="0.23599999999999999"/>
    <n v="0.50900000000000001"/>
    <n v="14.9"/>
    <n v="72.3"/>
    <n v="0.23599999999999999"/>
    <s v="Barclays Center"/>
    <n v="707331"/>
    <n v="17252"/>
  </r>
  <r>
    <x v="9"/>
    <s v="NBA"/>
    <x v="31"/>
    <s v="CHA"/>
    <b v="1"/>
    <n v="25.5"/>
    <n v="43"/>
    <n v="39"/>
    <n v="40"/>
    <n v="42"/>
    <n v="-0.22"/>
    <n v="-0.67"/>
    <n v="-0.89"/>
    <n v="103.6"/>
    <n v="103.8"/>
    <n v="-0.2"/>
    <n v="92.4"/>
    <n v="0.29699999999999999"/>
    <n v="0.219"/>
    <n v="0.52200000000000002"/>
    <n v="0.48099999999999998"/>
    <n v="11.7"/>
    <n v="21.9"/>
    <n v="0.219"/>
    <n v="0.49099999999999999"/>
    <n v="12.6"/>
    <n v="77.599999999999994"/>
    <n v="0.183"/>
    <s v="Time Warner Cable Arena"/>
    <n v="636268"/>
    <n v="15519"/>
  </r>
  <r>
    <x v="9"/>
    <s v="NBA"/>
    <x v="3"/>
    <s v="CHI"/>
    <b v="1"/>
    <n v="28.6"/>
    <n v="48"/>
    <n v="34"/>
    <n v="47"/>
    <n v="35"/>
    <n v="1.85"/>
    <n v="-0.66"/>
    <n v="1.2"/>
    <n v="102.5"/>
    <n v="100.5"/>
    <n v="2"/>
    <n v="90.2"/>
    <n v="0.28999999999999998"/>
    <n v="0.222"/>
    <n v="0.51800000000000002"/>
    <n v="0.47099999999999997"/>
    <n v="14.2"/>
    <n v="27.2"/>
    <n v="0.22600000000000001"/>
    <n v="0.47099999999999997"/>
    <n v="13.7"/>
    <n v="75.400000000000006"/>
    <n v="0.189"/>
    <s v="United Center"/>
    <n v="890370"/>
    <n v="21716"/>
  </r>
  <r>
    <x v="9"/>
    <s v="NBA"/>
    <x v="5"/>
    <s v="CLE"/>
    <b v="0"/>
    <n v="24.9"/>
    <n v="33"/>
    <n v="49"/>
    <n v="32"/>
    <n v="50"/>
    <n v="-3.29"/>
    <n v="-0.56999999999999995"/>
    <n v="-3.86"/>
    <n v="104.2"/>
    <n v="107.7"/>
    <n v="-3.5"/>
    <n v="93.1"/>
    <n v="0.26800000000000002"/>
    <n v="0.23599999999999999"/>
    <n v="0.51800000000000002"/>
    <n v="0.47899999999999998"/>
    <n v="13"/>
    <n v="27.2"/>
    <n v="0.20100000000000001"/>
    <n v="0.50800000000000001"/>
    <n v="13"/>
    <n v="75.8"/>
    <n v="0.19900000000000001"/>
    <s v="Quicken Loans Arena"/>
    <n v="710522"/>
    <n v="17330"/>
  </r>
  <r>
    <x v="9"/>
    <s v="NBA"/>
    <x v="6"/>
    <s v="DAL"/>
    <b v="1"/>
    <n v="30.6"/>
    <n v="49"/>
    <n v="33"/>
    <n v="48"/>
    <n v="34"/>
    <n v="2.4"/>
    <n v="0.5"/>
    <n v="2.91"/>
    <n v="111.2"/>
    <n v="108.7"/>
    <n v="2.5"/>
    <n v="93.5"/>
    <n v="0.253"/>
    <n v="0.27400000000000002"/>
    <n v="0.56399999999999995"/>
    <n v="0.52600000000000002"/>
    <n v="12.7"/>
    <n v="24.6"/>
    <n v="0.20100000000000001"/>
    <n v="0.51500000000000001"/>
    <n v="14.8"/>
    <n v="72.7"/>
    <n v="0.22900000000000001"/>
    <s v="American Airlines Center"/>
    <n v="817982"/>
    <n v="19951"/>
  </r>
  <r>
    <x v="9"/>
    <s v="NBA"/>
    <x v="7"/>
    <s v="DEN"/>
    <b v="0"/>
    <n v="26"/>
    <n v="36"/>
    <n v="46"/>
    <n v="35"/>
    <n v="47"/>
    <n v="-2.15"/>
    <n v="0.75"/>
    <n v="-1.4"/>
    <n v="106"/>
    <n v="108.2"/>
    <n v="-2.2000000000000002"/>
    <n v="98.1"/>
    <n v="0.30599999999999999"/>
    <n v="0.27800000000000002"/>
    <n v="0.53600000000000003"/>
    <n v="0.497"/>
    <n v="14"/>
    <n v="27.5"/>
    <n v="0.222"/>
    <n v="0.5"/>
    <n v="12.8"/>
    <n v="74.5"/>
    <n v="0.23300000000000001"/>
    <s v="Pepsi Center"/>
    <n v="692898"/>
    <n v="16900"/>
  </r>
  <r>
    <x v="9"/>
    <s v="NBA"/>
    <x v="8"/>
    <s v="DET"/>
    <b v="0"/>
    <n v="24.7"/>
    <n v="29"/>
    <n v="53"/>
    <n v="31"/>
    <n v="51"/>
    <n v="-3.66"/>
    <n v="-0.48"/>
    <n v="-4.13"/>
    <n v="105.9"/>
    <n v="109.7"/>
    <n v="-3.8"/>
    <n v="94.9"/>
    <n v="0.29599999999999999"/>
    <n v="0.222"/>
    <n v="0.51400000000000001"/>
    <n v="0.48199999999999998"/>
    <n v="12.9"/>
    <n v="31.4"/>
    <n v="0.19900000000000001"/>
    <n v="0.52"/>
    <n v="13.8"/>
    <n v="73.400000000000006"/>
    <n v="0.218"/>
    <s v="The Palace of Auburn Hills"/>
    <n v="616005"/>
    <n v="15025"/>
  </r>
  <r>
    <x v="9"/>
    <s v="NBA"/>
    <x v="9"/>
    <s v="GSW"/>
    <b v="1"/>
    <n v="26.3"/>
    <n v="51"/>
    <n v="31"/>
    <n v="54"/>
    <n v="28"/>
    <n v="4.8"/>
    <n v="0.34"/>
    <n v="5.15"/>
    <n v="107.5"/>
    <n v="102.6"/>
    <n v="4.9000000000000004"/>
    <n v="96.2"/>
    <n v="0.247"/>
    <n v="0.29099999999999998"/>
    <n v="0.55000000000000004"/>
    <n v="0.51700000000000002"/>
    <n v="13.8"/>
    <n v="25.1"/>
    <n v="0.186"/>
    <n v="0.47699999999999998"/>
    <n v="13.6"/>
    <n v="76.3"/>
    <n v="0.224"/>
    <s v="Oracle Arena"/>
    <n v="803436"/>
    <n v="19596"/>
  </r>
  <r>
    <x v="9"/>
    <s v="NBA"/>
    <x v="10"/>
    <s v="HOU"/>
    <b v="1"/>
    <n v="25.4"/>
    <n v="54"/>
    <n v="28"/>
    <n v="53"/>
    <n v="29"/>
    <n v="4.5599999999999996"/>
    <n v="0.5"/>
    <n v="5.0599999999999996"/>
    <n v="111"/>
    <n v="106.3"/>
    <n v="4.7"/>
    <n v="96.3"/>
    <n v="0.38600000000000001"/>
    <n v="0.33"/>
    <n v="0.57099999999999995"/>
    <n v="0.53100000000000003"/>
    <n v="14.6"/>
    <n v="27.4"/>
    <n v="0.27500000000000002"/>
    <n v="0.48899999999999999"/>
    <n v="12.5"/>
    <n v="74.099999999999994"/>
    <n v="0.193"/>
    <s v="Toyota Center"/>
    <n v="743082"/>
    <n v="18124"/>
  </r>
  <r>
    <x v="9"/>
    <s v="NBA"/>
    <x v="11"/>
    <s v="IND"/>
    <b v="1"/>
    <n v="27.2"/>
    <n v="56"/>
    <n v="26"/>
    <n v="54"/>
    <n v="28"/>
    <n v="4.4000000000000004"/>
    <n v="-0.77"/>
    <n v="3.63"/>
    <n v="104.1"/>
    <n v="99.3"/>
    <n v="4.8"/>
    <n v="92.5"/>
    <n v="0.28999999999999998"/>
    <n v="0.23499999999999999"/>
    <n v="0.53500000000000003"/>
    <n v="0.49"/>
    <n v="14.3"/>
    <n v="24.9"/>
    <n v="0.22600000000000001"/>
    <n v="0.46"/>
    <n v="12.9"/>
    <n v="76.8"/>
    <n v="0.19700000000000001"/>
    <s v="Bankers Life Fieldhouse"/>
    <n v="717542"/>
    <n v="17501"/>
  </r>
  <r>
    <x v="9"/>
    <s v="NBA"/>
    <x v="12"/>
    <s v="LAC"/>
    <b v="1"/>
    <n v="28.1"/>
    <n v="57"/>
    <n v="25"/>
    <n v="59"/>
    <n v="23"/>
    <n v="6.98"/>
    <n v="0.3"/>
    <n v="7.27"/>
    <n v="112.1"/>
    <n v="104.8"/>
    <n v="7.3"/>
    <n v="95.9"/>
    <n v="0.35299999999999998"/>
    <n v="0.29099999999999998"/>
    <n v="0.56699999999999995"/>
    <n v="0.52600000000000002"/>
    <n v="12.7"/>
    <n v="25"/>
    <n v="0.25800000000000001"/>
    <n v="0.48399999999999999"/>
    <n v="13.8"/>
    <n v="72.5"/>
    <n v="0.222"/>
    <s v="STAPLES Center"/>
    <n v="787692"/>
    <n v="19212"/>
  </r>
  <r>
    <x v="9"/>
    <s v="NBA"/>
    <x v="13"/>
    <s v="LAL"/>
    <b v="0"/>
    <n v="26.8"/>
    <n v="27"/>
    <n v="55"/>
    <n v="25"/>
    <n v="57"/>
    <n v="-6.29"/>
    <n v="0.96"/>
    <n v="-5.33"/>
    <n v="104.2"/>
    <n v="110.6"/>
    <n v="-6.4"/>
    <n v="98.7"/>
    <n v="0.26300000000000001"/>
    <n v="0.29099999999999998"/>
    <n v="0.54200000000000004"/>
    <n v="0.505"/>
    <n v="13.7"/>
    <n v="20.2"/>
    <n v="0.19900000000000001"/>
    <n v="0.51300000000000001"/>
    <n v="12.4"/>
    <n v="71"/>
    <n v="0.192"/>
    <s v="STAPLES Center"/>
    <n v="771974"/>
    <n v="18829"/>
  </r>
  <r>
    <x v="9"/>
    <s v="NBA"/>
    <x v="14"/>
    <s v="MEM"/>
    <b v="1"/>
    <n v="28.5"/>
    <n v="50"/>
    <n v="32"/>
    <n v="46"/>
    <n v="36"/>
    <n v="1.57"/>
    <n v="0.61"/>
    <n v="2.1800000000000002"/>
    <n v="106.3"/>
    <n v="104.6"/>
    <n v="1.7"/>
    <n v="89.9"/>
    <n v="0.248"/>
    <n v="0.17100000000000001"/>
    <n v="0.52900000000000003"/>
    <n v="0.49399999999999999"/>
    <n v="13.1"/>
    <n v="28.3"/>
    <n v="0.184"/>
    <n v="0.497"/>
    <n v="13.8"/>
    <n v="75.7"/>
    <n v="0.19900000000000001"/>
    <s v="FedEx Forum"/>
    <n v="685458"/>
    <n v="16718"/>
  </r>
  <r>
    <x v="9"/>
    <s v="NBA"/>
    <x v="15"/>
    <s v="MIA"/>
    <b v="1"/>
    <n v="30.6"/>
    <n v="54"/>
    <n v="28"/>
    <n v="54"/>
    <n v="28"/>
    <n v="4.76"/>
    <n v="-0.61"/>
    <n v="4.1500000000000004"/>
    <n v="110.9"/>
    <n v="105.8"/>
    <n v="5.0999999999999996"/>
    <n v="91.2"/>
    <n v="0.3"/>
    <n v="0.29199999999999998"/>
    <n v="0.59"/>
    <n v="0.55400000000000005"/>
    <n v="14.6"/>
    <n v="20.6"/>
    <n v="0.22800000000000001"/>
    <n v="0.51100000000000001"/>
    <n v="15.8"/>
    <n v="73"/>
    <n v="0.21199999999999999"/>
    <s v="AmericanAirlines Arena"/>
    <n v="811036"/>
    <n v="19781"/>
  </r>
  <r>
    <x v="9"/>
    <s v="NBA"/>
    <x v="16"/>
    <s v="MIL"/>
    <b v="0"/>
    <n v="24.7"/>
    <n v="15"/>
    <n v="67"/>
    <n v="20"/>
    <n v="62"/>
    <n v="-8.18"/>
    <n v="-0.23"/>
    <n v="-8.41"/>
    <n v="103"/>
    <n v="111.8"/>
    <n v="-8.8000000000000007"/>
    <n v="91.8"/>
    <n v="0.27400000000000002"/>
    <n v="0.23100000000000001"/>
    <n v="0.51900000000000002"/>
    <n v="0.47899999999999998"/>
    <n v="14.1"/>
    <n v="27.1"/>
    <n v="0.20399999999999999"/>
    <n v="0.52"/>
    <n v="13.2"/>
    <n v="71.400000000000006"/>
    <n v="0.22500000000000001"/>
    <s v="BMO Harris Bradley Center"/>
    <n v="552067"/>
    <n v="13465"/>
  </r>
  <r>
    <x v="9"/>
    <s v="NBA"/>
    <x v="17"/>
    <s v="MIN"/>
    <b v="0"/>
    <n v="26.3"/>
    <n v="40"/>
    <n v="42"/>
    <n v="48"/>
    <n v="34"/>
    <n v="2.67"/>
    <n v="0.43"/>
    <n v="3.1"/>
    <n v="108.9"/>
    <n v="106.2"/>
    <n v="2.7"/>
    <n v="97.3"/>
    <n v="0.32100000000000001"/>
    <n v="0.245"/>
    <n v="0.53500000000000003"/>
    <n v="0.48599999999999999"/>
    <n v="12.2"/>
    <n v="27.4"/>
    <n v="0.249"/>
    <n v="0.51800000000000002"/>
    <n v="14.8"/>
    <n v="74.400000000000006"/>
    <n v="0.17699999999999999"/>
    <s v="Target Center"/>
    <n v="597157"/>
    <n v="14565"/>
  </r>
  <r>
    <x v="9"/>
    <s v="NBA"/>
    <x v="18"/>
    <s v="NOP"/>
    <b v="0"/>
    <n v="24.3"/>
    <n v="34"/>
    <n v="48"/>
    <n v="33"/>
    <n v="49"/>
    <n v="-2.71"/>
    <n v="0.73"/>
    <n v="-1.98"/>
    <n v="107.2"/>
    <n v="110.1"/>
    <n v="-2.9"/>
    <n v="92.2"/>
    <n v="0.28599999999999998"/>
    <n v="0.193"/>
    <n v="0.53700000000000003"/>
    <n v="0.495"/>
    <n v="12.9"/>
    <n v="26.9"/>
    <n v="0.22"/>
    <n v="0.51500000000000001"/>
    <n v="13.6"/>
    <n v="73.8"/>
    <n v="0.249"/>
    <s v="Smoothie King Center"/>
    <n v="672029"/>
    <n v="16391"/>
  </r>
  <r>
    <x v="9"/>
    <s v="NBA"/>
    <x v="19"/>
    <s v="NYK"/>
    <b v="0"/>
    <n v="28.3"/>
    <n v="37"/>
    <n v="45"/>
    <n v="39"/>
    <n v="43"/>
    <n v="-0.79"/>
    <n v="-0.61"/>
    <n v="-1.4"/>
    <n v="108.3"/>
    <n v="109.1"/>
    <n v="-0.8"/>
    <n v="90.3"/>
    <n v="0.248"/>
    <n v="0.30199999999999999"/>
    <n v="0.54100000000000004"/>
    <n v="0.505"/>
    <n v="12.5"/>
    <n v="25.1"/>
    <n v="0.189"/>
    <n v="0.51400000000000001"/>
    <n v="14"/>
    <n v="74.3"/>
    <n v="0.245"/>
    <s v="Madison Square Garden (IV)"/>
    <n v="812292"/>
    <n v="19812"/>
  </r>
  <r>
    <x v="9"/>
    <s v="NBA"/>
    <x v="20"/>
    <s v="OKC"/>
    <b v="1"/>
    <n v="26.2"/>
    <n v="59"/>
    <n v="23"/>
    <n v="58"/>
    <n v="24"/>
    <n v="6.34"/>
    <n v="0.32"/>
    <n v="6.66"/>
    <n v="110.5"/>
    <n v="103.9"/>
    <n v="6.6"/>
    <n v="95.4"/>
    <n v="0.30299999999999999"/>
    <n v="0.27100000000000002"/>
    <n v="0.56599999999999995"/>
    <n v="0.52"/>
    <n v="14"/>
    <n v="26.5"/>
    <n v="0.24399999999999999"/>
    <n v="0.48799999999999999"/>
    <n v="13.9"/>
    <n v="75.599999999999994"/>
    <n v="0.221"/>
    <s v="Chesapeake Energy Arena"/>
    <n v="746323"/>
    <n v="18203"/>
  </r>
  <r>
    <x v="9"/>
    <s v="NBA"/>
    <x v="21"/>
    <s v="ORL"/>
    <b v="0"/>
    <n v="24.6"/>
    <n v="23"/>
    <n v="59"/>
    <n v="26"/>
    <n v="56"/>
    <n v="-5.44"/>
    <n v="-0.44"/>
    <n v="-5.88"/>
    <n v="101.7"/>
    <n v="107.4"/>
    <n v="-5.7"/>
    <n v="93.6"/>
    <n v="0.253"/>
    <n v="0.23499999999999999"/>
    <n v="0.52500000000000002"/>
    <n v="0.48699999999999999"/>
    <n v="13.9"/>
    <n v="22.4"/>
    <n v="0.193"/>
    <n v="0.504"/>
    <n v="13"/>
    <n v="75.5"/>
    <n v="0.21099999999999999"/>
    <s v="Amway Center"/>
    <n v="666046"/>
    <n v="16245"/>
  </r>
  <r>
    <x v="9"/>
    <s v="NBA"/>
    <x v="22"/>
    <s v="PHI"/>
    <b v="0"/>
    <n v="23.4"/>
    <n v="19"/>
    <n v="63"/>
    <n v="16"/>
    <n v="66"/>
    <n v="-10.45"/>
    <n v="-0.21"/>
    <n v="-10.66"/>
    <n v="99.4"/>
    <n v="109.9"/>
    <n v="-10.5"/>
    <n v="99.2"/>
    <n v="0.26800000000000002"/>
    <n v="0.25800000000000001"/>
    <n v="0.51"/>
    <n v="0.47499999999999998"/>
    <n v="14.8"/>
    <n v="24.8"/>
    <n v="0.19"/>
    <n v="0.52400000000000002"/>
    <n v="14.9"/>
    <n v="72.400000000000006"/>
    <n v="0.24399999999999999"/>
    <s v="Wells Fargo Center"/>
    <n v="568632"/>
    <n v="13869"/>
  </r>
  <r>
    <x v="9"/>
    <s v="NBA"/>
    <x v="23"/>
    <s v="PHO"/>
    <b v="0"/>
    <n v="26.2"/>
    <n v="48"/>
    <n v="34"/>
    <n v="48"/>
    <n v="34"/>
    <n v="2.63"/>
    <n v="0.39"/>
    <n v="3.02"/>
    <n v="109.5"/>
    <n v="106.7"/>
    <n v="2.8"/>
    <n v="95.8"/>
    <n v="0.29299999999999998"/>
    <n v="0.3"/>
    <n v="0.55800000000000005"/>
    <n v="0.51900000000000002"/>
    <n v="14"/>
    <n v="26.4"/>
    <n v="0.222"/>
    <n v="0.496"/>
    <n v="13.9"/>
    <n v="73.7"/>
    <n v="0.23699999999999999"/>
    <s v="US Airways Center"/>
    <n v="650739"/>
    <n v="15872"/>
  </r>
  <r>
    <x v="9"/>
    <s v="NBA"/>
    <x v="24"/>
    <s v="POR"/>
    <b v="1"/>
    <n v="25.8"/>
    <n v="54"/>
    <n v="28"/>
    <n v="52"/>
    <n v="30"/>
    <n v="3.99"/>
    <n v="0.45"/>
    <n v="4.4400000000000004"/>
    <n v="111.5"/>
    <n v="107.4"/>
    <n v="4.0999999999999996"/>
    <n v="94.9"/>
    <n v="0.27"/>
    <n v="0.28999999999999998"/>
    <n v="0.54800000000000004"/>
    <n v="0.504"/>
    <n v="12.4"/>
    <n v="28"/>
    <n v="0.22"/>
    <n v="0.48799999999999999"/>
    <n v="11"/>
    <n v="74.7"/>
    <n v="0.19400000000000001"/>
    <s v="Moda Center"/>
    <n v="809612"/>
    <n v="19747"/>
  </r>
  <r>
    <x v="9"/>
    <s v="NBA"/>
    <x v="25"/>
    <s v="SAC"/>
    <b v="0"/>
    <n v="24.9"/>
    <n v="28"/>
    <n v="54"/>
    <n v="33"/>
    <n v="49"/>
    <n v="-2.9"/>
    <n v="0.82"/>
    <n v="-2.08"/>
    <n v="105.7"/>
    <n v="108.8"/>
    <n v="-3.1"/>
    <n v="94.4"/>
    <n v="0.33100000000000002"/>
    <n v="0.218"/>
    <n v="0.53200000000000003"/>
    <n v="0.48399999999999999"/>
    <n v="13.9"/>
    <n v="27.8"/>
    <n v="0.251"/>
    <n v="0.51200000000000001"/>
    <n v="12.7"/>
    <n v="76.599999999999994"/>
    <n v="0.23400000000000001"/>
    <s v="Sleep Train Arena"/>
    <n v="667949"/>
    <n v="16291"/>
  </r>
  <r>
    <x v="9"/>
    <s v="NBA"/>
    <x v="26"/>
    <s v="SAS"/>
    <b v="1"/>
    <n v="28.9"/>
    <n v="62"/>
    <n v="20"/>
    <n v="61"/>
    <n v="21"/>
    <n v="7.72"/>
    <n v="0.28000000000000003"/>
    <n v="8"/>
    <n v="110.5"/>
    <n v="102.4"/>
    <n v="8.1"/>
    <n v="95"/>
    <n v="0.24"/>
    <n v="0.25700000000000001"/>
    <n v="0.57099999999999995"/>
    <n v="0.53700000000000003"/>
    <n v="13.5"/>
    <n v="22.7"/>
    <n v="0.188"/>
    <n v="0.48199999999999998"/>
    <n v="12.8"/>
    <n v="76.400000000000006"/>
    <n v="0.184"/>
    <s v="AT&amp;T Center"/>
    <n v="755031"/>
    <n v="18415"/>
  </r>
  <r>
    <x v="9"/>
    <s v="NBA"/>
    <x v="27"/>
    <s v="TOR"/>
    <b v="1"/>
    <n v="25.6"/>
    <n v="48"/>
    <n v="34"/>
    <n v="50"/>
    <n v="32"/>
    <n v="3.24"/>
    <n v="-0.69"/>
    <n v="2.5499999999999998"/>
    <n v="108.8"/>
    <n v="105.3"/>
    <n v="3.5"/>
    <n v="91.8"/>
    <n v="0.30599999999999999"/>
    <n v="0.28499999999999998"/>
    <n v="0.54500000000000004"/>
    <n v="0.498"/>
    <n v="13.2"/>
    <n v="27.2"/>
    <n v="0.23899999999999999"/>
    <n v="0.49299999999999999"/>
    <n v="14.1"/>
    <n v="74.900000000000006"/>
    <n v="0.23699999999999999"/>
    <s v="Air Canada Centre"/>
    <n v="748339"/>
    <n v="18252"/>
  </r>
  <r>
    <x v="9"/>
    <s v="NBA"/>
    <x v="28"/>
    <s v="UTA"/>
    <b v="0"/>
    <n v="24.5"/>
    <n v="25"/>
    <n v="57"/>
    <n v="22"/>
    <n v="60"/>
    <n v="-7.17"/>
    <n v="0.91"/>
    <n v="-6.27"/>
    <n v="103.5"/>
    <n v="111.3"/>
    <n v="-7.8"/>
    <n v="91.4"/>
    <n v="0.27100000000000002"/>
    <n v="0.23699999999999999"/>
    <n v="0.52300000000000002"/>
    <n v="0.48399999999999999"/>
    <n v="13.9"/>
    <n v="25.5"/>
    <n v="0.20200000000000001"/>
    <n v="0.51800000000000002"/>
    <n v="12.1"/>
    <n v="74.5"/>
    <n v="0.22700000000000001"/>
    <s v="EnergySolutions Arena"/>
    <n v="745203"/>
    <n v="18176"/>
  </r>
  <r>
    <x v="9"/>
    <s v="NBA"/>
    <x v="29"/>
    <s v="WAS"/>
    <b v="1"/>
    <n v="26.3"/>
    <n v="44"/>
    <n v="38"/>
    <n v="45"/>
    <n v="37"/>
    <n v="1.27"/>
    <n v="-0.79"/>
    <n v="0.48"/>
    <n v="106"/>
    <n v="104.6"/>
    <n v="1.4"/>
    <n v="93.2"/>
    <n v="0.248"/>
    <n v="0.246"/>
    <n v="0.53800000000000003"/>
    <n v="0.50600000000000001"/>
    <n v="13.6"/>
    <n v="25.2"/>
    <n v="0.18099999999999999"/>
    <n v="0.504"/>
    <n v="15"/>
    <n v="75.7"/>
    <n v="0.22"/>
    <s v="Verizon Center"/>
    <n v="698068"/>
    <n v="17026"/>
  </r>
  <r>
    <x v="9"/>
    <s v="NBA"/>
    <x v="30"/>
    <s v="NA"/>
    <b v="0"/>
    <n v="26.6"/>
    <s v="NA"/>
    <s v="NA"/>
    <n v="41"/>
    <n v="41"/>
    <n v="0"/>
    <n v="0"/>
    <n v="0"/>
    <n v="106.7"/>
    <n v="106.7"/>
    <s v="NA"/>
    <n v="93.9"/>
    <n v="0.28399999999999997"/>
    <n v="0.25900000000000001"/>
    <n v="0.54100000000000004"/>
    <n v="0.501"/>
    <n v="13.6"/>
    <n v="25.5"/>
    <n v="0.215"/>
    <n v="0.501"/>
    <n v="13.6"/>
    <n v="74.5"/>
    <n v="0.215"/>
    <s v="NA"/>
    <n v="713714"/>
    <n v="17407"/>
  </r>
  <r>
    <x v="10"/>
    <s v="NBA"/>
    <x v="0"/>
    <s v="ATL"/>
    <b v="1"/>
    <n v="27.1"/>
    <n v="44"/>
    <n v="38"/>
    <n v="42"/>
    <n v="40"/>
    <n v="0.4"/>
    <n v="-0.48"/>
    <n v="-0.08"/>
    <n v="104.8"/>
    <n v="104.4"/>
    <n v="0.4"/>
    <n v="92.6"/>
    <n v="0.24399999999999999"/>
    <n v="0.28599999999999998"/>
    <n v="0.54600000000000004"/>
    <n v="0.51700000000000002"/>
    <n v="14.2"/>
    <n v="22.2"/>
    <n v="0.17399999999999999"/>
    <n v="0.496"/>
    <n v="14.2"/>
    <n v="73.599999999999994"/>
    <n v="0.18099999999999999"/>
    <s v="Philips Arena"/>
    <n v="620146"/>
    <n v="15126"/>
  </r>
  <r>
    <x v="10"/>
    <s v="NBA"/>
    <x v="1"/>
    <s v="BOS"/>
    <b v="1"/>
    <n v="29.1"/>
    <n v="41"/>
    <n v="40"/>
    <n v="40"/>
    <n v="41"/>
    <n v="-0.22"/>
    <n v="-0.4"/>
    <n v="-0.62"/>
    <n v="103.1"/>
    <n v="103.3"/>
    <n v="-0.2"/>
    <n v="91.7"/>
    <n v="0.26300000000000001"/>
    <n v="0.215"/>
    <n v="0.54200000000000004"/>
    <n v="0.503"/>
    <n v="14.1"/>
    <n v="20.100000000000001"/>
    <n v="0.20399999999999999"/>
    <n v="0.48199999999999998"/>
    <n v="14.2"/>
    <n v="73.3"/>
    <n v="0.216"/>
    <s v="TD Garden"/>
    <n v="744960"/>
    <n v="18624"/>
  </r>
  <r>
    <x v="10"/>
    <s v="NBA"/>
    <x v="2"/>
    <s v="BRK"/>
    <b v="1"/>
    <n v="28.6"/>
    <n v="49"/>
    <n v="33"/>
    <n v="46"/>
    <n v="36"/>
    <n v="1.78"/>
    <n v="-0.53"/>
    <n v="1.25"/>
    <n v="108.2"/>
    <n v="106.2"/>
    <n v="2"/>
    <n v="88.8"/>
    <n v="0.29899999999999999"/>
    <n v="0.26900000000000002"/>
    <n v="0.53600000000000003"/>
    <n v="0.498"/>
    <n v="14"/>
    <n v="30.9"/>
    <n v="0.219"/>
    <n v="0.503"/>
    <n v="13.1"/>
    <n v="73.7"/>
    <n v="0.17399999999999999"/>
    <s v="Barclays Center"/>
    <n v="704702"/>
    <n v="17188"/>
  </r>
  <r>
    <x v="10"/>
    <s v="NBA"/>
    <x v="31"/>
    <s v="CHA"/>
    <b v="0"/>
    <n v="24.4"/>
    <n v="21"/>
    <n v="61"/>
    <n v="17"/>
    <n v="65"/>
    <n v="-9.23"/>
    <n v="-0.06"/>
    <n v="-9.2899999999999991"/>
    <n v="101.5"/>
    <n v="111.5"/>
    <n v="-10"/>
    <n v="91.5"/>
    <n v="0.31"/>
    <n v="0.21"/>
    <n v="0.50700000000000001"/>
    <n v="0.46"/>
    <n v="13.2"/>
    <n v="25.7"/>
    <n v="0.23300000000000001"/>
    <n v="0.52400000000000002"/>
    <n v="13.2"/>
    <n v="71.099999999999994"/>
    <n v="0.19700000000000001"/>
    <s v="Time Warner Cable Arena"/>
    <n v="628293"/>
    <n v="15324"/>
  </r>
  <r>
    <x v="10"/>
    <s v="NBA"/>
    <x v="3"/>
    <s v="CHI"/>
    <b v="1"/>
    <n v="28"/>
    <n v="45"/>
    <n v="37"/>
    <n v="42"/>
    <n v="40"/>
    <n v="0.32"/>
    <n v="-0.33"/>
    <n v="-0.02"/>
    <n v="103.5"/>
    <n v="103.2"/>
    <n v="0.3"/>
    <n v="89.3"/>
    <n v="0.25900000000000001"/>
    <n v="0.189"/>
    <n v="0.51200000000000001"/>
    <n v="0.47"/>
    <n v="13.6"/>
    <n v="29.4"/>
    <n v="0.20100000000000001"/>
    <n v="0.47699999999999998"/>
    <n v="13.2"/>
    <n v="73.599999999999994"/>
    <n v="0.20599999999999999"/>
    <s v="United Center"/>
    <n v="896944"/>
    <n v="21877"/>
  </r>
  <r>
    <x v="10"/>
    <s v="NBA"/>
    <x v="5"/>
    <s v="CLE"/>
    <b v="0"/>
    <n v="24.1"/>
    <n v="24"/>
    <n v="58"/>
    <n v="28"/>
    <n v="54"/>
    <n v="-4.68"/>
    <n v="-0.19"/>
    <n v="-4.87"/>
    <n v="104.3"/>
    <n v="109.4"/>
    <n v="-5.0999999999999996"/>
    <n v="92.3"/>
    <n v="0.26500000000000001"/>
    <n v="0.22900000000000001"/>
    <n v="0.51400000000000001"/>
    <n v="0.47299999999999998"/>
    <n v="13"/>
    <n v="28.1"/>
    <n v="0.2"/>
    <n v="0.52300000000000002"/>
    <n v="14.4"/>
    <n v="72.599999999999994"/>
    <n v="0.22500000000000001"/>
    <s v="Quicken Loans Arena"/>
    <n v="663882"/>
    <n v="16192"/>
  </r>
  <r>
    <x v="10"/>
    <s v="NBA"/>
    <x v="6"/>
    <s v="DAL"/>
    <b v="0"/>
    <n v="29.5"/>
    <n v="41"/>
    <n v="41"/>
    <n v="39"/>
    <n v="43"/>
    <n v="-0.6"/>
    <n v="0.36"/>
    <n v="-0.24"/>
    <n v="105.9"/>
    <n v="106.5"/>
    <n v="-0.6"/>
    <n v="94.1"/>
    <n v="0.24199999999999999"/>
    <n v="0.23599999999999999"/>
    <n v="0.54400000000000004"/>
    <n v="0.50600000000000001"/>
    <n v="13"/>
    <n v="21.8"/>
    <n v="0.192"/>
    <n v="0.49199999999999999"/>
    <n v="13.3"/>
    <n v="73.099999999999994"/>
    <n v="0.22700000000000001"/>
    <s v="American Airlines Center"/>
    <n v="821490"/>
    <n v="20036"/>
  </r>
  <r>
    <x v="10"/>
    <s v="NBA"/>
    <x v="7"/>
    <s v="DEN"/>
    <b v="1"/>
    <n v="26.1"/>
    <n v="57"/>
    <n v="25"/>
    <n v="55"/>
    <n v="27"/>
    <n v="5.09"/>
    <n v="0.28000000000000003"/>
    <n v="5.37"/>
    <n v="110.4"/>
    <n v="105.1"/>
    <n v="5.3"/>
    <n v="95.1"/>
    <n v="0.308"/>
    <n v="0.217"/>
    <n v="0.54900000000000004"/>
    <n v="0.51500000000000001"/>
    <n v="13.6"/>
    <n v="31.4"/>
    <n v="0.216"/>
    <n v="0.49299999999999999"/>
    <n v="14.3"/>
    <n v="71.8"/>
    <n v="0.193"/>
    <s v="Pepsi Center"/>
    <n v="730616"/>
    <n v="17820"/>
  </r>
  <r>
    <x v="10"/>
    <s v="NBA"/>
    <x v="8"/>
    <s v="DET"/>
    <b v="0"/>
    <n v="25.3"/>
    <n v="29"/>
    <n v="53"/>
    <n v="29"/>
    <n v="53"/>
    <n v="-3.99"/>
    <n v="-0.34"/>
    <n v="-4.33"/>
    <n v="103.8"/>
    <n v="108.1"/>
    <n v="-4.3"/>
    <n v="90.8"/>
    <n v="0.28199999999999997"/>
    <n v="0.217"/>
    <n v="0.52100000000000002"/>
    <n v="0.48699999999999999"/>
    <n v="14.3"/>
    <n v="28.3"/>
    <n v="0.19700000000000001"/>
    <n v="0.505"/>
    <n v="13.1"/>
    <n v="73"/>
    <n v="0.20899999999999999"/>
    <s v="The Palace of Auburn Hills"/>
    <n v="606094"/>
    <n v="14685"/>
  </r>
  <r>
    <x v="10"/>
    <s v="NBA"/>
    <x v="9"/>
    <s v="GSW"/>
    <b v="1"/>
    <n v="25.3"/>
    <n v="47"/>
    <n v="35"/>
    <n v="44"/>
    <n v="38"/>
    <n v="0.89"/>
    <n v="0.42"/>
    <n v="1.32"/>
    <n v="106.4"/>
    <n v="105.5"/>
    <n v="0.9"/>
    <n v="94.5"/>
    <n v="0.255"/>
    <n v="0.23899999999999999"/>
    <n v="0.54500000000000004"/>
    <n v="0.50600000000000001"/>
    <n v="14"/>
    <n v="25.4"/>
    <n v="0.20100000000000001"/>
    <n v="0.48599999999999999"/>
    <n v="12.4"/>
    <n v="75.5"/>
    <n v="0.21099999999999999"/>
    <s v="Oracle Arena"/>
    <n v="794320"/>
    <n v="19374"/>
  </r>
  <r>
    <x v="10"/>
    <s v="NBA"/>
    <x v="10"/>
    <s v="HOU"/>
    <b v="1"/>
    <n v="24.4"/>
    <n v="45"/>
    <n v="37"/>
    <n v="50"/>
    <n v="32"/>
    <n v="3.48"/>
    <n v="0.22"/>
    <n v="3.69"/>
    <n v="109.7"/>
    <n v="106.1"/>
    <n v="3.6"/>
    <n v="96.1"/>
    <n v="0.308"/>
    <n v="0.34899999999999998"/>
    <n v="0.56399999999999995"/>
    <n v="0.52500000000000002"/>
    <n v="14.9"/>
    <n v="26.4"/>
    <n v="0.23200000000000001"/>
    <n v="0.502"/>
    <n v="13.5"/>
    <n v="75.2"/>
    <n v="0.19600000000000001"/>
    <s v="Toyota Center"/>
    <n v="683564"/>
    <n v="16672"/>
  </r>
  <r>
    <x v="10"/>
    <s v="NBA"/>
    <x v="11"/>
    <s v="IND"/>
    <b v="1"/>
    <n v="25.7"/>
    <n v="49"/>
    <n v="32"/>
    <n v="52"/>
    <n v="29"/>
    <n v="4.0199999999999996"/>
    <n v="-0.69"/>
    <n v="3.34"/>
    <n v="104.3"/>
    <n v="99.8"/>
    <n v="4.5"/>
    <n v="90.2"/>
    <n v="0.29299999999999998"/>
    <n v="0.245"/>
    <n v="0.52100000000000002"/>
    <n v="0.47899999999999998"/>
    <n v="14.3"/>
    <n v="30.3"/>
    <n v="0.219"/>
    <n v="0.45300000000000001"/>
    <n v="12.9"/>
    <n v="74.599999999999994"/>
    <n v="0.19700000000000001"/>
    <s v="Bankers Life Fieldhouse"/>
    <n v="626069"/>
    <n v="15270"/>
  </r>
  <r>
    <x v="10"/>
    <s v="NBA"/>
    <x v="12"/>
    <s v="LAC"/>
    <b v="1"/>
    <n v="28.8"/>
    <n v="56"/>
    <n v="26"/>
    <n v="59"/>
    <n v="23"/>
    <n v="6.45"/>
    <n v="-0.02"/>
    <n v="6.43"/>
    <n v="110.6"/>
    <n v="103.6"/>
    <n v="7"/>
    <n v="91.1"/>
    <n v="0.28599999999999998"/>
    <n v="0.26500000000000001"/>
    <n v="0.55700000000000005"/>
    <n v="0.52600000000000002"/>
    <n v="13.9"/>
    <n v="28.8"/>
    <n v="0.20300000000000001"/>
    <n v="0.49199999999999999"/>
    <n v="15.4"/>
    <n v="73.5"/>
    <n v="0.22900000000000001"/>
    <s v="STAPLES Center"/>
    <n v="788293"/>
    <n v="19227"/>
  </r>
  <r>
    <x v="10"/>
    <s v="NBA"/>
    <x v="13"/>
    <s v="LAL"/>
    <b v="1"/>
    <n v="30.7"/>
    <n v="45"/>
    <n v="37"/>
    <n v="44"/>
    <n v="38"/>
    <n v="1.1599999999999999"/>
    <n v="0.32"/>
    <n v="1.48"/>
    <n v="107.8"/>
    <n v="106.6"/>
    <n v="1.2"/>
    <n v="94.4"/>
    <n v="0.34499999999999997"/>
    <n v="0.30299999999999999"/>
    <n v="0.54800000000000004"/>
    <n v="0.51200000000000001"/>
    <n v="13.9"/>
    <n v="27"/>
    <n v="0.23899999999999999"/>
    <n v="0.496"/>
    <n v="11.9"/>
    <n v="74.3"/>
    <n v="0.16300000000000001"/>
    <s v="STAPLES Center"/>
    <n v="778877"/>
    <n v="18997"/>
  </r>
  <r>
    <x v="10"/>
    <s v="NBA"/>
    <x v="14"/>
    <s v="MEM"/>
    <b v="1"/>
    <n v="27"/>
    <n v="56"/>
    <n v="26"/>
    <n v="54"/>
    <n v="28"/>
    <n v="4.1500000000000004"/>
    <n v="0.18"/>
    <n v="4.32"/>
    <n v="104.9"/>
    <n v="100.3"/>
    <n v="4.5999999999999996"/>
    <n v="88.4"/>
    <n v="0.26100000000000001"/>
    <n v="0.16600000000000001"/>
    <n v="0.51400000000000001"/>
    <n v="0.47199999999999998"/>
    <n v="13.3"/>
    <n v="31"/>
    <n v="0.20200000000000001"/>
    <n v="0.47499999999999998"/>
    <n v="15.2"/>
    <n v="74.3"/>
    <n v="0.20899999999999999"/>
    <s v="FedEx Forum"/>
    <n v="681613"/>
    <n v="16625"/>
  </r>
  <r>
    <x v="10"/>
    <s v="NBA"/>
    <x v="15"/>
    <s v="MIA"/>
    <b v="1"/>
    <n v="30.3"/>
    <n v="66"/>
    <n v="16"/>
    <n v="62"/>
    <n v="20"/>
    <n v="7.87"/>
    <n v="-0.84"/>
    <n v="7.03"/>
    <n v="112.3"/>
    <n v="103.7"/>
    <n v="8.6"/>
    <n v="90.7"/>
    <n v="0.29699999999999999"/>
    <n v="0.28499999999999998"/>
    <n v="0.58799999999999997"/>
    <n v="0.55200000000000005"/>
    <n v="13.7"/>
    <n v="22.2"/>
    <n v="0.224"/>
    <n v="0.48699999999999999"/>
    <n v="14.8"/>
    <n v="73"/>
    <n v="0.2"/>
    <s v="AmericanAirlines Arena"/>
    <n v="819290"/>
    <n v="19983"/>
  </r>
  <r>
    <x v="10"/>
    <s v="NBA"/>
    <x v="16"/>
    <s v="MIL"/>
    <b v="1"/>
    <n v="26.4"/>
    <n v="38"/>
    <n v="44"/>
    <n v="37"/>
    <n v="45"/>
    <n v="-1.5"/>
    <n v="-0.33"/>
    <n v="-1.83"/>
    <n v="103.6"/>
    <n v="105.2"/>
    <n v="-1.6"/>
    <n v="94.7"/>
    <n v="0.23599999999999999"/>
    <n v="0.23200000000000001"/>
    <n v="0.51"/>
    <n v="0.47599999999999998"/>
    <n v="12.7"/>
    <n v="27.9"/>
    <n v="0.17399999999999999"/>
    <n v="0.49199999999999999"/>
    <n v="14.4"/>
    <n v="71.3"/>
    <n v="0.20100000000000001"/>
    <s v="BMO Harris Bradley Center"/>
    <n v="616469"/>
    <n v="15036"/>
  </r>
  <r>
    <x v="10"/>
    <s v="NBA"/>
    <x v="17"/>
    <s v="MIN"/>
    <b v="0"/>
    <n v="26.4"/>
    <n v="31"/>
    <n v="51"/>
    <n v="34"/>
    <n v="48"/>
    <n v="-2.37"/>
    <n v="0.54"/>
    <n v="-1.83"/>
    <n v="102.9"/>
    <n v="105.4"/>
    <n v="-2.5"/>
    <n v="92.8"/>
    <n v="0.30499999999999999"/>
    <n v="0.22"/>
    <n v="0.51600000000000001"/>
    <n v="0.47299999999999998"/>
    <n v="13.8"/>
    <n v="27.4"/>
    <n v="0.22600000000000001"/>
    <n v="0.51100000000000001"/>
    <n v="15"/>
    <n v="74"/>
    <n v="0.187"/>
    <s v="Target Center"/>
    <n v="669956"/>
    <n v="16340"/>
  </r>
  <r>
    <x v="10"/>
    <s v="NBA"/>
    <x v="32"/>
    <s v="NOH"/>
    <b v="0"/>
    <n v="24"/>
    <n v="27"/>
    <n v="55"/>
    <n v="30"/>
    <n v="52"/>
    <n v="-3.87"/>
    <n v="0.75"/>
    <n v="-3.12"/>
    <n v="105.7"/>
    <n v="110.1"/>
    <n v="-4.4000000000000004"/>
    <n v="88.5"/>
    <n v="0.248"/>
    <n v="0.224"/>
    <n v="0.52800000000000002"/>
    <n v="0.48899999999999999"/>
    <n v="14"/>
    <n v="29.2"/>
    <n v="0.193"/>
    <n v="0.52"/>
    <n v="13.1"/>
    <n v="74.400000000000006"/>
    <n v="0.20799999999999999"/>
    <s v="New Orleans Arena"/>
    <n v="565930"/>
    <n v="13803"/>
  </r>
  <r>
    <x v="10"/>
    <s v="NBA"/>
    <x v="19"/>
    <s v="NYK"/>
    <b v="1"/>
    <n v="30.2"/>
    <n v="54"/>
    <n v="28"/>
    <n v="53"/>
    <n v="29"/>
    <n v="4.2300000000000004"/>
    <n v="-0.5"/>
    <n v="3.73"/>
    <n v="111.1"/>
    <n v="106.3"/>
    <n v="4.8"/>
    <n v="89.8"/>
    <n v="0.25800000000000001"/>
    <n v="0.35399999999999998"/>
    <n v="0.55000000000000004"/>
    <n v="0.51500000000000001"/>
    <n v="11.7"/>
    <n v="25.6"/>
    <n v="0.19600000000000001"/>
    <n v="0.50800000000000001"/>
    <n v="14.8"/>
    <n v="74.7"/>
    <n v="0.216"/>
    <s v="Madison Square Garden (IV)"/>
    <n v="780353"/>
    <n v="19033"/>
  </r>
  <r>
    <x v="10"/>
    <s v="NBA"/>
    <x v="20"/>
    <s v="OKC"/>
    <b v="1"/>
    <n v="26"/>
    <n v="60"/>
    <n v="22"/>
    <n v="64"/>
    <n v="18"/>
    <n v="9.2100000000000009"/>
    <n v="-0.06"/>
    <n v="9.15"/>
    <n v="112.4"/>
    <n v="102.6"/>
    <n v="9.8000000000000007"/>
    <n v="93.3"/>
    <n v="0.33800000000000002"/>
    <n v="0.24399999999999999"/>
    <n v="0.57999999999999996"/>
    <n v="0.52700000000000002"/>
    <n v="14.4"/>
    <n v="26.7"/>
    <n v="0.28000000000000003"/>
    <n v="0.46899999999999997"/>
    <n v="13.5"/>
    <n v="73.400000000000006"/>
    <n v="0.19700000000000001"/>
    <s v="Chesapeake Energy Arena"/>
    <n v="746323"/>
    <n v="18203"/>
  </r>
  <r>
    <x v="10"/>
    <s v="NBA"/>
    <x v="21"/>
    <s v="ORL"/>
    <b v="0"/>
    <n v="24.6"/>
    <n v="20"/>
    <n v="62"/>
    <n v="22"/>
    <n v="60"/>
    <n v="-6.99"/>
    <n v="-0.14000000000000001"/>
    <n v="-7.12"/>
    <n v="101.6"/>
    <n v="109.1"/>
    <n v="-7.5"/>
    <n v="92.2"/>
    <n v="0.19700000000000001"/>
    <n v="0.223"/>
    <n v="0.51400000000000001"/>
    <n v="0.48499999999999999"/>
    <n v="13.7"/>
    <n v="25.4"/>
    <n v="0.14899999999999999"/>
    <n v="0.50800000000000001"/>
    <n v="11.8"/>
    <n v="74.599999999999994"/>
    <n v="0.19500000000000001"/>
    <s v="Amway Center"/>
    <n v="722716"/>
    <n v="17627"/>
  </r>
  <r>
    <x v="10"/>
    <s v="NBA"/>
    <x v="22"/>
    <s v="PHI"/>
    <b v="0"/>
    <n v="25.2"/>
    <n v="34"/>
    <n v="48"/>
    <n v="31"/>
    <n v="51"/>
    <n v="-3.34"/>
    <n v="-0.17"/>
    <n v="-3.51"/>
    <n v="102"/>
    <n v="105.7"/>
    <n v="-3.7"/>
    <n v="91"/>
    <n v="0.2"/>
    <n v="0.20899999999999999"/>
    <n v="0.50900000000000001"/>
    <n v="0.48099999999999998"/>
    <n v="12.5"/>
    <n v="24.9"/>
    <n v="0.14599999999999999"/>
    <n v="0.495"/>
    <n v="13.7"/>
    <n v="73.400000000000006"/>
    <n v="0.2"/>
    <s v="Wells Fargo Center"/>
    <n v="685412"/>
    <n v="16717"/>
  </r>
  <r>
    <x v="10"/>
    <s v="NBA"/>
    <x v="23"/>
    <s v="PHO"/>
    <b v="0"/>
    <n v="26.9"/>
    <n v="25"/>
    <n v="57"/>
    <n v="23"/>
    <n v="59"/>
    <n v="-6.46"/>
    <n v="0.71"/>
    <n v="-5.75"/>
    <n v="101.2"/>
    <n v="108.1"/>
    <n v="-6.9"/>
    <n v="93.4"/>
    <n v="0.23400000000000001"/>
    <n v="0.21"/>
    <n v="0.51200000000000001"/>
    <n v="0.47699999999999998"/>
    <n v="14.3"/>
    <n v="27"/>
    <n v="0.17399999999999999"/>
    <n v="0.51200000000000001"/>
    <n v="14.2"/>
    <n v="71.900000000000006"/>
    <n v="0.20799999999999999"/>
    <s v="US Airways Center"/>
    <n v="632913"/>
    <n v="15437"/>
  </r>
  <r>
    <x v="10"/>
    <s v="NBA"/>
    <x v="24"/>
    <s v="POR"/>
    <b v="0"/>
    <n v="24.4"/>
    <n v="33"/>
    <n v="49"/>
    <n v="32"/>
    <n v="50"/>
    <n v="-3.17"/>
    <n v="0.65"/>
    <n v="-2.5299999999999998"/>
    <n v="105.8"/>
    <n v="109.2"/>
    <n v="-3.4"/>
    <n v="91.4"/>
    <n v="0.25"/>
    <n v="0.28399999999999997"/>
    <n v="0.53600000000000003"/>
    <n v="0.498"/>
    <n v="13.9"/>
    <n v="25.3"/>
    <n v="0.19400000000000001"/>
    <n v="0.51200000000000001"/>
    <n v="12.5"/>
    <n v="73.3"/>
    <n v="0.189"/>
    <s v="Rose Garden Arena"/>
    <n v="813012"/>
    <n v="19830"/>
  </r>
  <r>
    <x v="10"/>
    <s v="NBA"/>
    <x v="25"/>
    <s v="SAC"/>
    <b v="0"/>
    <n v="25.6"/>
    <n v="28"/>
    <n v="54"/>
    <n v="28"/>
    <n v="54"/>
    <n v="-4.88"/>
    <n v="0.62"/>
    <n v="-4.26"/>
    <n v="106.2"/>
    <n v="111.4"/>
    <n v="-5.2"/>
    <n v="93.6"/>
    <n v="0.27100000000000002"/>
    <n v="0.24299999999999999"/>
    <n v="0.53200000000000003"/>
    <n v="0.49099999999999999"/>
    <n v="13.4"/>
    <n v="26.6"/>
    <n v="0.20799999999999999"/>
    <n v="0.51700000000000002"/>
    <n v="13.6"/>
    <n v="71"/>
    <n v="0.22700000000000001"/>
    <s v="Sleep Train Arena"/>
    <n v="563743"/>
    <n v="13750"/>
  </r>
  <r>
    <x v="10"/>
    <s v="NBA"/>
    <x v="26"/>
    <s v="SAS"/>
    <b v="1"/>
    <n v="28.6"/>
    <n v="58"/>
    <n v="24"/>
    <n v="58"/>
    <n v="24"/>
    <n v="6.4"/>
    <n v="0.27"/>
    <n v="6.67"/>
    <n v="108.3"/>
    <n v="101.6"/>
    <n v="6.7"/>
    <n v="94.2"/>
    <n v="0.25800000000000001"/>
    <n v="0.26400000000000001"/>
    <n v="0.56799999999999995"/>
    <n v="0.53100000000000003"/>
    <n v="14"/>
    <n v="20.5"/>
    <n v="0.20399999999999999"/>
    <n v="0.48"/>
    <n v="13.7"/>
    <n v="74.900000000000006"/>
    <n v="0.17899999999999999"/>
    <s v="AT&amp;T Center"/>
    <n v="755700"/>
    <n v="18432"/>
  </r>
  <r>
    <x v="10"/>
    <s v="NBA"/>
    <x v="27"/>
    <s v="TOR"/>
    <b v="0"/>
    <n v="25.4"/>
    <n v="34"/>
    <n v="48"/>
    <n v="37"/>
    <n v="45"/>
    <n v="-1.48"/>
    <n v="-0.48"/>
    <n v="-1.96"/>
    <n v="105.9"/>
    <n v="107.5"/>
    <n v="-1.6"/>
    <n v="90.4"/>
    <n v="0.27400000000000002"/>
    <n v="0.249"/>
    <n v="0.53200000000000003"/>
    <n v="0.48799999999999999"/>
    <n v="13"/>
    <n v="25.5"/>
    <n v="0.216"/>
    <n v="0.5"/>
    <n v="13.6"/>
    <n v="73.400000000000006"/>
    <n v="0.247"/>
    <s v="Air Canada Centre"/>
    <n v="743936"/>
    <n v="18145"/>
  </r>
  <r>
    <x v="10"/>
    <s v="NBA"/>
    <x v="28"/>
    <s v="UTA"/>
    <b v="0"/>
    <n v="26.3"/>
    <n v="43"/>
    <n v="39"/>
    <n v="41"/>
    <n v="41"/>
    <n v="-0.09"/>
    <n v="0.38"/>
    <n v="0.3"/>
    <n v="106.7"/>
    <n v="106.8"/>
    <n v="-0.1"/>
    <n v="90.9"/>
    <n v="0.28100000000000003"/>
    <n v="0.20599999999999999"/>
    <n v="0.53300000000000003"/>
    <n v="0.49199999999999999"/>
    <n v="13.8"/>
    <n v="28.8"/>
    <n v="0.214"/>
    <n v="0.501"/>
    <n v="14"/>
    <n v="73.2"/>
    <n v="0.22600000000000001"/>
    <s v="EnergySolutions Arena"/>
    <n v="763915"/>
    <n v="18632"/>
  </r>
  <r>
    <x v="10"/>
    <s v="NBA"/>
    <x v="29"/>
    <s v="WAS"/>
    <b v="0"/>
    <n v="25.4"/>
    <n v="29"/>
    <n v="53"/>
    <n v="33"/>
    <n v="49"/>
    <n v="-2.54"/>
    <n v="-0.25"/>
    <n v="-2.78"/>
    <n v="100.2"/>
    <n v="103"/>
    <n v="-2.8"/>
    <n v="92.2"/>
    <n v="0.26100000000000001"/>
    <n v="0.223"/>
    <n v="0.51200000000000001"/>
    <n v="0.47499999999999998"/>
    <n v="14.2"/>
    <n v="24.6"/>
    <n v="0.191"/>
    <n v="0.48299999999999998"/>
    <n v="13.7"/>
    <n v="74.599999999999994"/>
    <n v="0.20599999999999999"/>
    <s v="Verizon Center"/>
    <n v="670070"/>
    <n v="16343"/>
  </r>
  <r>
    <x v="10"/>
    <s v="NBA"/>
    <x v="30"/>
    <s v="NA"/>
    <b v="0"/>
    <n v="26.7"/>
    <s v="NA"/>
    <s v="NA"/>
    <n v="41"/>
    <n v="41"/>
    <n v="0"/>
    <n v="0"/>
    <n v="0"/>
    <n v="105.9"/>
    <n v="105.9"/>
    <s v="NA"/>
    <n v="92"/>
    <n v="0.27"/>
    <n v="0.24299999999999999"/>
    <n v="0.53500000000000003"/>
    <n v="0.496"/>
    <n v="13.7"/>
    <n v="26.5"/>
    <n v="0.20399999999999999"/>
    <n v="0.496"/>
    <n v="13.7"/>
    <n v="73.5"/>
    <n v="0.20399999999999999"/>
    <s v="NA"/>
    <n v="710653"/>
    <n v="17346"/>
  </r>
  <r>
    <x v="11"/>
    <s v="NBA"/>
    <x v="0"/>
    <s v="ATL"/>
    <b v="1"/>
    <n v="27.9"/>
    <n v="40"/>
    <n v="26"/>
    <n v="41"/>
    <n v="25"/>
    <n v="3.44"/>
    <n v="-0.77"/>
    <n v="2.67"/>
    <n v="104.9"/>
    <n v="101.2"/>
    <n v="3.7"/>
    <n v="90.2"/>
    <n v="0.25900000000000001"/>
    <n v="0.249"/>
    <n v="0.53500000000000003"/>
    <n v="0.5"/>
    <n v="13.4"/>
    <n v="23.9"/>
    <n v="0.192"/>
    <n v="0.48"/>
    <n v="14.4"/>
    <n v="74.400000000000006"/>
    <n v="0.186"/>
    <s v="Philips Arena"/>
    <n v="501593"/>
    <n v="15200"/>
  </r>
  <r>
    <x v="11"/>
    <s v="NBA"/>
    <x v="1"/>
    <s v="BOS"/>
    <b v="1"/>
    <n v="29.3"/>
    <n v="39"/>
    <n v="27"/>
    <n v="39"/>
    <n v="27"/>
    <n v="2.52"/>
    <n v="-0.26"/>
    <n v="2.2599999999999998"/>
    <n v="101"/>
    <n v="98.2"/>
    <n v="2.8"/>
    <n v="90.4"/>
    <n v="0.25700000000000001"/>
    <n v="0.19400000000000001"/>
    <n v="0.53500000000000003"/>
    <n v="0.496"/>
    <n v="14.7"/>
    <n v="19.7"/>
    <n v="0.2"/>
    <n v="0.45200000000000001"/>
    <n v="14.9"/>
    <n v="72.400000000000006"/>
    <n v="0.216"/>
    <s v="TD Garden"/>
    <n v="614592"/>
    <n v="18624"/>
  </r>
  <r>
    <x v="11"/>
    <s v="NBA"/>
    <x v="31"/>
    <s v="CHA"/>
    <b v="0"/>
    <n v="24.5"/>
    <n v="7"/>
    <n v="59"/>
    <n v="7"/>
    <n v="59"/>
    <n v="-13.91"/>
    <n v="-0.05"/>
    <n v="-13.96"/>
    <n v="95.2"/>
    <n v="110.4"/>
    <n v="-15.2"/>
    <n v="91.1"/>
    <n v="0.27600000000000002"/>
    <n v="0.16900000000000001"/>
    <n v="0.48299999999999998"/>
    <n v="0.439"/>
    <n v="13.9"/>
    <n v="23.6"/>
    <n v="0.20599999999999999"/>
    <n v="0.51200000000000001"/>
    <n v="12.8"/>
    <n v="70.900000000000006"/>
    <n v="0.20599999999999999"/>
    <s v="Time Warner Cable Arena"/>
    <n v="486984"/>
    <n v="14757"/>
  </r>
  <r>
    <x v="11"/>
    <s v="NBA"/>
    <x v="3"/>
    <s v="CHI"/>
    <b v="1"/>
    <n v="27.1"/>
    <n v="50"/>
    <n v="16"/>
    <n v="51"/>
    <n v="15"/>
    <n v="8.18"/>
    <n v="-0.76"/>
    <n v="7.43"/>
    <n v="107.4"/>
    <n v="98.3"/>
    <n v="9.1"/>
    <n v="89.1"/>
    <n v="0.255"/>
    <n v="0.20499999999999999"/>
    <n v="0.52300000000000002"/>
    <n v="0.49"/>
    <n v="13.2"/>
    <n v="32.6"/>
    <n v="0.184"/>
    <n v="0.45"/>
    <n v="12.8"/>
    <n v="74.3"/>
    <n v="0.17499999999999999"/>
    <s v="United Center"/>
    <n v="731326"/>
    <n v="22161"/>
  </r>
  <r>
    <x v="11"/>
    <s v="NBA"/>
    <x v="5"/>
    <s v="CLE"/>
    <b v="0"/>
    <n v="26"/>
    <n v="21"/>
    <n v="45"/>
    <n v="17"/>
    <n v="49"/>
    <n v="-7.2"/>
    <n v="-0.14000000000000001"/>
    <n v="-7.34"/>
    <n v="101.1"/>
    <n v="108.9"/>
    <n v="-7.8"/>
    <n v="91.3"/>
    <n v="0.307"/>
    <n v="0.23799999999999999"/>
    <n v="0.505"/>
    <n v="0.46300000000000002"/>
    <n v="14.3"/>
    <n v="28.9"/>
    <n v="0.22"/>
    <n v="0.50800000000000001"/>
    <n v="13.1"/>
    <n v="72.2"/>
    <n v="0.20200000000000001"/>
    <s v="Quicken Loans Arena"/>
    <n v="525577"/>
    <n v="15927"/>
  </r>
  <r>
    <x v="11"/>
    <s v="NBA"/>
    <x v="6"/>
    <s v="DAL"/>
    <b v="1"/>
    <n v="31.3"/>
    <n v="36"/>
    <n v="30"/>
    <n v="35"/>
    <n v="31"/>
    <n v="0.95"/>
    <n v="0.83"/>
    <n v="1.78"/>
    <n v="103.3"/>
    <n v="102.3"/>
    <n v="1"/>
    <n v="91.4"/>
    <n v="0.246"/>
    <n v="0.27100000000000002"/>
    <n v="0.52700000000000002"/>
    <n v="0.48899999999999999"/>
    <n v="13.4"/>
    <n v="23.4"/>
    <n v="0.19"/>
    <n v="0.47899999999999998"/>
    <n v="13.9"/>
    <n v="74.8"/>
    <n v="0.20300000000000001"/>
    <s v="American Airlines Center"/>
    <n v="671050"/>
    <n v="20335"/>
  </r>
  <r>
    <x v="11"/>
    <s v="NBA"/>
    <x v="7"/>
    <s v="DEN"/>
    <b v="1"/>
    <n v="26.6"/>
    <n v="38"/>
    <n v="28"/>
    <n v="39"/>
    <n v="27"/>
    <n v="2.88"/>
    <n v="0.28999999999999998"/>
    <n v="3.16"/>
    <n v="109.2"/>
    <n v="106.2"/>
    <n v="3"/>
    <n v="94.2"/>
    <n v="0.32600000000000001"/>
    <n v="0.24299999999999999"/>
    <n v="0.55600000000000005"/>
    <n v="0.51600000000000001"/>
    <n v="14.1"/>
    <n v="27.7"/>
    <n v="0.23899999999999999"/>
    <n v="0.50800000000000001"/>
    <n v="14.3"/>
    <n v="74.3"/>
    <n v="0.185"/>
    <s v="Pepsi Center"/>
    <n v="561966"/>
    <n v="17029"/>
  </r>
  <r>
    <x v="11"/>
    <s v="NBA"/>
    <x v="8"/>
    <s v="DET"/>
    <b v="0"/>
    <n v="26.3"/>
    <n v="25"/>
    <n v="41"/>
    <n v="22"/>
    <n v="44"/>
    <n v="-4.79"/>
    <n v="-0.4"/>
    <n v="-5.19"/>
    <n v="101"/>
    <n v="106.3"/>
    <n v="-5.3"/>
    <n v="89.2"/>
    <n v="0.27900000000000003"/>
    <n v="0.17499999999999999"/>
    <n v="0.51"/>
    <n v="0.46800000000000003"/>
    <n v="15"/>
    <n v="28.1"/>
    <n v="0.21"/>
    <n v="0.5"/>
    <n v="14.2"/>
    <n v="72.8"/>
    <n v="0.22600000000000001"/>
    <s v="The Palace of Auburn Hills"/>
    <n v="475638"/>
    <n v="14413"/>
  </r>
  <r>
    <x v="11"/>
    <s v="NBA"/>
    <x v="9"/>
    <s v="GSW"/>
    <b v="0"/>
    <n v="25.3"/>
    <n v="23"/>
    <n v="43"/>
    <n v="25"/>
    <n v="41"/>
    <n v="-3.41"/>
    <n v="0.62"/>
    <n v="-2.79"/>
    <n v="105.4"/>
    <n v="109.1"/>
    <n v="-3.7"/>
    <n v="92.3"/>
    <n v="0.22700000000000001"/>
    <n v="0.248"/>
    <n v="0.53900000000000003"/>
    <n v="0.505"/>
    <n v="13.3"/>
    <n v="22.9"/>
    <n v="0.17499999999999999"/>
    <n v="0.496"/>
    <n v="13.6"/>
    <n v="69.099999999999994"/>
    <n v="0.23699999999999999"/>
    <s v="Oracle Arena"/>
    <n v="622311"/>
    <n v="18858"/>
  </r>
  <r>
    <x v="11"/>
    <s v="NBA"/>
    <x v="10"/>
    <s v="HOU"/>
    <b v="0"/>
    <n v="26.2"/>
    <n v="34"/>
    <n v="32"/>
    <n v="34"/>
    <n v="32"/>
    <n v="0.23"/>
    <n v="0.35"/>
    <n v="0.56999999999999995"/>
    <n v="105.5"/>
    <n v="105.2"/>
    <n v="0.3"/>
    <n v="91.7"/>
    <n v="0.23499999999999999"/>
    <n v="0.24"/>
    <n v="0.52900000000000003"/>
    <n v="0.49199999999999999"/>
    <n v="13.5"/>
    <n v="27.5"/>
    <n v="0.184"/>
    <n v="0.49"/>
    <n v="13.8"/>
    <n v="73.400000000000006"/>
    <n v="0.21"/>
    <s v="Toyota Center"/>
    <n v="506994"/>
    <n v="15363"/>
  </r>
  <r>
    <x v="11"/>
    <s v="NBA"/>
    <x v="11"/>
    <s v="IND"/>
    <b v="1"/>
    <n v="26.3"/>
    <n v="42"/>
    <n v="24"/>
    <n v="41"/>
    <n v="25"/>
    <n v="3.3"/>
    <n v="-0.71"/>
    <n v="2.6"/>
    <n v="106.7"/>
    <n v="103.1"/>
    <n v="3.6"/>
    <n v="90.7"/>
    <n v="0.32100000000000001"/>
    <n v="0.19800000000000001"/>
    <n v="0.52600000000000002"/>
    <n v="0.47399999999999998"/>
    <n v="13.1"/>
    <n v="29.2"/>
    <n v="0.251"/>
    <n v="0.47599999999999998"/>
    <n v="14.1"/>
    <n v="72.3"/>
    <n v="0.222"/>
    <s v="Bankers Life Fieldhouse"/>
    <n v="467561"/>
    <n v="14169"/>
  </r>
  <r>
    <x v="11"/>
    <s v="NBA"/>
    <x v="12"/>
    <s v="LAC"/>
    <b v="1"/>
    <n v="27.3"/>
    <n v="40"/>
    <n v="26"/>
    <n v="39"/>
    <n v="27"/>
    <n v="2.56"/>
    <n v="0.26"/>
    <n v="2.82"/>
    <n v="108.5"/>
    <n v="105.7"/>
    <n v="2.8"/>
    <n v="89.2"/>
    <n v="0.28699999999999998"/>
    <n v="0.26900000000000002"/>
    <n v="0.53300000000000003"/>
    <n v="0.502"/>
    <n v="12.7"/>
    <n v="29.5"/>
    <n v="0.19500000000000001"/>
    <n v="0.49199999999999999"/>
    <n v="14.2"/>
    <n v="73.2"/>
    <n v="0.245"/>
    <s v="STAPLES Center"/>
    <n v="634237"/>
    <n v="19219"/>
  </r>
  <r>
    <x v="11"/>
    <s v="NBA"/>
    <x v="13"/>
    <s v="LAL"/>
    <b v="1"/>
    <n v="29.7"/>
    <n v="41"/>
    <n v="25"/>
    <n v="36"/>
    <n v="30"/>
    <n v="1.42"/>
    <n v="0.54"/>
    <n v="1.96"/>
    <n v="106"/>
    <n v="104.4"/>
    <n v="1.6"/>
    <n v="90.5"/>
    <n v="0.29899999999999999"/>
    <n v="0.20899999999999999"/>
    <n v="0.53400000000000003"/>
    <n v="0.49099999999999999"/>
    <n v="14.2"/>
    <n v="29.1"/>
    <n v="0.22600000000000001"/>
    <n v="0.47599999999999998"/>
    <n v="10.7"/>
    <n v="74.8"/>
    <n v="0.158"/>
    <s v="STAPLES Center"/>
    <n v="626901"/>
    <n v="18997"/>
  </r>
  <r>
    <x v="11"/>
    <s v="NBA"/>
    <x v="14"/>
    <s v="MEM"/>
    <b v="1"/>
    <n v="25.6"/>
    <n v="41"/>
    <n v="25"/>
    <n v="38"/>
    <n v="28"/>
    <n v="2.02"/>
    <n v="0.42"/>
    <n v="2.4300000000000002"/>
    <n v="104"/>
    <n v="101.8"/>
    <n v="2.2000000000000002"/>
    <n v="90.8"/>
    <n v="0.27700000000000002"/>
    <n v="0.157"/>
    <n v="0.51500000000000001"/>
    <n v="0.47299999999999998"/>
    <n v="13.6"/>
    <n v="29.8"/>
    <n v="0.21099999999999999"/>
    <n v="0.48499999999999999"/>
    <n v="16.3"/>
    <n v="72.7"/>
    <n v="0.22700000000000001"/>
    <s v="FedEx Forum"/>
    <n v="518446"/>
    <n v="15710"/>
  </r>
  <r>
    <x v="11"/>
    <s v="NBA"/>
    <x v="15"/>
    <s v="MIA"/>
    <b v="1"/>
    <n v="28.3"/>
    <n v="46"/>
    <n v="20"/>
    <n v="47"/>
    <n v="19"/>
    <n v="5.98"/>
    <n v="-0.27"/>
    <n v="5.72"/>
    <n v="106.6"/>
    <n v="100.2"/>
    <n v="6.4"/>
    <n v="91.2"/>
    <n v="0.307"/>
    <n v="0.19800000000000001"/>
    <n v="0.54900000000000004"/>
    <n v="0.505"/>
    <n v="14.5"/>
    <n v="26.6"/>
    <n v="0.23799999999999999"/>
    <n v="0.47899999999999998"/>
    <n v="15.8"/>
    <n v="73.900000000000006"/>
    <n v="0.2"/>
    <s v="AmericanAirlines Arena"/>
    <n v="657855"/>
    <n v="19935"/>
  </r>
  <r>
    <x v="11"/>
    <s v="NBA"/>
    <x v="16"/>
    <s v="MIL"/>
    <b v="0"/>
    <n v="26.2"/>
    <n v="31"/>
    <n v="35"/>
    <n v="34"/>
    <n v="32"/>
    <n v="0.27"/>
    <n v="-0.5"/>
    <n v="-0.23"/>
    <n v="105.5"/>
    <n v="105.2"/>
    <n v="0.3"/>
    <n v="93.7"/>
    <n v="0.25"/>
    <n v="0.224"/>
    <n v="0.52100000000000002"/>
    <n v="0.48099999999999998"/>
    <n v="12.9"/>
    <n v="27.7"/>
    <n v="0.19400000000000001"/>
    <n v="0.48899999999999999"/>
    <n v="14.6"/>
    <n v="70.900000000000006"/>
    <n v="0.217"/>
    <s v="Bradley Center"/>
    <n v="485717"/>
    <n v="14719"/>
  </r>
  <r>
    <x v="11"/>
    <s v="NBA"/>
    <x v="17"/>
    <s v="MIN"/>
    <b v="0"/>
    <n v="24.4"/>
    <n v="26"/>
    <n v="40"/>
    <n v="28"/>
    <n v="38"/>
    <n v="-2.2000000000000002"/>
    <n v="0.37"/>
    <n v="-1.83"/>
    <n v="104.3"/>
    <n v="106.6"/>
    <n v="-2.2999999999999998"/>
    <n v="93.3"/>
    <n v="0.30599999999999999"/>
    <n v="0.26200000000000001"/>
    <n v="0.52400000000000002"/>
    <n v="0.47699999999999998"/>
    <n v="14"/>
    <n v="27.5"/>
    <n v="0.23599999999999999"/>
    <n v="0.49099999999999999"/>
    <n v="12.2"/>
    <n v="73"/>
    <n v="0.187"/>
    <s v="Target Center"/>
    <n v="577197"/>
    <n v="17491"/>
  </r>
  <r>
    <x v="11"/>
    <s v="NBA"/>
    <x v="33"/>
    <s v="NJN"/>
    <b v="0"/>
    <n v="26.1"/>
    <n v="22"/>
    <n v="44"/>
    <n v="19"/>
    <n v="47"/>
    <n v="-5.98"/>
    <n v="-0.39"/>
    <n v="-6.37"/>
    <n v="102.9"/>
    <n v="109.6"/>
    <n v="-6.7"/>
    <n v="90.1"/>
    <n v="0.26900000000000002"/>
    <n v="0.27800000000000002"/>
    <n v="0.51600000000000001"/>
    <n v="0.47299999999999998"/>
    <n v="14.3"/>
    <n v="27.8"/>
    <n v="0.20899999999999999"/>
    <n v="0.51300000000000001"/>
    <n v="13.7"/>
    <n v="70.7"/>
    <n v="0.20899999999999999"/>
    <s v="Prudential Center"/>
    <n v="460719"/>
    <n v="13961"/>
  </r>
  <r>
    <x v="11"/>
    <s v="NBA"/>
    <x v="32"/>
    <s v="NOH"/>
    <b v="0"/>
    <n v="25.5"/>
    <n v="21"/>
    <n v="45"/>
    <n v="24"/>
    <n v="42"/>
    <n v="-3.76"/>
    <n v="0.65"/>
    <n v="-3.11"/>
    <n v="100.9"/>
    <n v="105.1"/>
    <n v="-4.2"/>
    <n v="88.3"/>
    <n v="0.27400000000000002"/>
    <n v="0.152"/>
    <n v="0.51700000000000002"/>
    <n v="0.47599999999999998"/>
    <n v="15.2"/>
    <n v="27.5"/>
    <n v="0.20699999999999999"/>
    <n v="0.48499999999999999"/>
    <n v="13.5"/>
    <n v="73.099999999999994"/>
    <n v="0.218"/>
    <s v="New Orleans Arena"/>
    <n v="498618"/>
    <n v="15110"/>
  </r>
  <r>
    <x v="11"/>
    <s v="NBA"/>
    <x v="19"/>
    <s v="NYK"/>
    <b v="1"/>
    <n v="26.3"/>
    <n v="36"/>
    <n v="30"/>
    <n v="41"/>
    <n v="25"/>
    <n v="3.2"/>
    <n v="-0.81"/>
    <n v="2.39"/>
    <n v="104.4"/>
    <n v="101"/>
    <n v="3.4"/>
    <n v="93.2"/>
    <n v="0.30599999999999999"/>
    <n v="0.28799999999999998"/>
    <n v="0.53300000000000003"/>
    <n v="0.49199999999999999"/>
    <n v="14.9"/>
    <n v="26.6"/>
    <n v="0.22700000000000001"/>
    <n v="0.48499999999999999"/>
    <n v="15.9"/>
    <n v="73.7"/>
    <n v="0.224"/>
    <s v="Madison Square Garden (IV)"/>
    <n v="652179"/>
    <n v="19763"/>
  </r>
  <r>
    <x v="11"/>
    <s v="NBA"/>
    <x v="20"/>
    <s v="OKC"/>
    <b v="1"/>
    <n v="25.1"/>
    <n v="47"/>
    <n v="19"/>
    <n v="46"/>
    <n v="20"/>
    <n v="6.12"/>
    <n v="0.32"/>
    <n v="6.44"/>
    <n v="109.8"/>
    <n v="103.2"/>
    <n v="6.6"/>
    <n v="93"/>
    <n v="0.33400000000000002"/>
    <n v="0.252"/>
    <n v="0.56699999999999995"/>
    <n v="0.51600000000000001"/>
    <n v="15.3"/>
    <n v="27.8"/>
    <n v="0.26900000000000002"/>
    <n v="0.46500000000000002"/>
    <n v="13"/>
    <n v="72.099999999999994"/>
    <n v="0.20699999999999999"/>
    <s v="Chesapeake Energy Arena"/>
    <n v="600699"/>
    <n v="18203"/>
  </r>
  <r>
    <x v="11"/>
    <s v="NBA"/>
    <x v="21"/>
    <s v="ORL"/>
    <b v="1"/>
    <n v="27.5"/>
    <n v="37"/>
    <n v="29"/>
    <n v="35"/>
    <n v="31"/>
    <n v="0.79"/>
    <n v="-0.33"/>
    <n v="0.46"/>
    <n v="105"/>
    <n v="104.1"/>
    <n v="0.9"/>
    <n v="89"/>
    <n v="0.29199999999999998"/>
    <n v="0.34599999999999997"/>
    <n v="0.53300000000000003"/>
    <n v="0.50600000000000001"/>
    <n v="14.5"/>
    <n v="26.5"/>
    <n v="0.193"/>
    <n v="0.48799999999999999"/>
    <n v="12.9"/>
    <n v="75.5"/>
    <n v="0.19"/>
    <s v="Amway Center"/>
    <n v="623587"/>
    <n v="18897"/>
  </r>
  <r>
    <x v="11"/>
    <s v="NBA"/>
    <x v="22"/>
    <s v="PHI"/>
    <b v="1"/>
    <n v="24.9"/>
    <n v="35"/>
    <n v="31"/>
    <n v="43"/>
    <n v="23"/>
    <n v="4.24"/>
    <n v="-0.65"/>
    <n v="3.59"/>
    <n v="103.9"/>
    <n v="99.2"/>
    <n v="4.7"/>
    <n v="89.7"/>
    <n v="0.217"/>
    <n v="0.17499999999999999"/>
    <n v="0.51100000000000001"/>
    <n v="0.48"/>
    <n v="10.9"/>
    <n v="24.4"/>
    <n v="0.161"/>
    <n v="0.46"/>
    <n v="13.5"/>
    <n v="75.2"/>
    <n v="0.192"/>
    <s v="Wells Fargo Center"/>
    <n v="577597"/>
    <n v="17503"/>
  </r>
  <r>
    <x v="11"/>
    <s v="NBA"/>
    <x v="23"/>
    <s v="PHO"/>
    <b v="0"/>
    <n v="28.9"/>
    <n v="33"/>
    <n v="33"/>
    <n v="32"/>
    <n v="34"/>
    <n v="-0.24"/>
    <n v="0.53"/>
    <n v="0.28999999999999998"/>
    <n v="106.2"/>
    <n v="106.5"/>
    <n v="-0.3"/>
    <n v="92.6"/>
    <n v="0.25700000000000001"/>
    <n v="0.23799999999999999"/>
    <n v="0.53600000000000003"/>
    <n v="0.499"/>
    <n v="13.3"/>
    <n v="25.8"/>
    <n v="0.19400000000000001"/>
    <n v="0.49099999999999999"/>
    <n v="13.1"/>
    <n v="71.7"/>
    <n v="0.2"/>
    <s v="US Airways Center"/>
    <n v="514718"/>
    <n v="15598"/>
  </r>
  <r>
    <x v="11"/>
    <s v="NBA"/>
    <x v="24"/>
    <s v="POR"/>
    <b v="0"/>
    <n v="27.5"/>
    <n v="28"/>
    <n v="38"/>
    <n v="32"/>
    <n v="34"/>
    <n v="-0.62"/>
    <n v="0.41"/>
    <n v="-0.22"/>
    <n v="105.7"/>
    <n v="106.4"/>
    <n v="-0.7"/>
    <n v="91.2"/>
    <n v="0.26300000000000001"/>
    <n v="0.255"/>
    <n v="0.53100000000000003"/>
    <n v="0.48799999999999999"/>
    <n v="13.4"/>
    <n v="26.3"/>
    <n v="0.20899999999999999"/>
    <n v="0.504"/>
    <n v="14.1"/>
    <n v="72.8"/>
    <n v="0.19900000000000001"/>
    <s v="Rose Garden Arena"/>
    <n v="676384"/>
    <n v="20496"/>
  </r>
  <r>
    <x v="11"/>
    <s v="NBA"/>
    <x v="25"/>
    <s v="SAC"/>
    <b v="0"/>
    <n v="24.3"/>
    <n v="22"/>
    <n v="44"/>
    <n v="21"/>
    <n v="45"/>
    <n v="-5.68"/>
    <n v="0.73"/>
    <n v="-4.95"/>
    <n v="103.8"/>
    <n v="109.8"/>
    <n v="-6"/>
    <n v="94.7"/>
    <n v="0.26800000000000002"/>
    <n v="0.22800000000000001"/>
    <n v="0.51"/>
    <n v="0.47199999999999998"/>
    <n v="13"/>
    <n v="29.1"/>
    <n v="0.19700000000000001"/>
    <n v="0.51500000000000001"/>
    <n v="13.9"/>
    <n v="70.5"/>
    <n v="0.19900000000000001"/>
    <s v="Power Balance Pavilion"/>
    <n v="478764"/>
    <n v="14508"/>
  </r>
  <r>
    <x v="11"/>
    <s v="NBA"/>
    <x v="26"/>
    <s v="SAS"/>
    <b v="1"/>
    <n v="27.5"/>
    <n v="50"/>
    <n v="16"/>
    <n v="48"/>
    <n v="18"/>
    <n v="7.17"/>
    <n v="0.11"/>
    <n v="7.28"/>
    <n v="110.9"/>
    <n v="103.2"/>
    <n v="7.7"/>
    <n v="92.9"/>
    <n v="0.26100000000000001"/>
    <n v="0.25700000000000001"/>
    <n v="0.56200000000000006"/>
    <n v="0.52800000000000002"/>
    <n v="12.8"/>
    <n v="25.1"/>
    <n v="0.19500000000000001"/>
    <n v="0.48899999999999999"/>
    <n v="12.9"/>
    <n v="76"/>
    <n v="0.16800000000000001"/>
    <s v="AT&amp;T Center"/>
    <n v="607095"/>
    <n v="18397"/>
  </r>
  <r>
    <x v="11"/>
    <s v="NBA"/>
    <x v="27"/>
    <s v="TOR"/>
    <b v="0"/>
    <n v="25.7"/>
    <n v="23"/>
    <n v="43"/>
    <n v="25"/>
    <n v="41"/>
    <n v="-3.3"/>
    <n v="-0.36"/>
    <n v="-3.67"/>
    <n v="100.8"/>
    <n v="104.5"/>
    <n v="-3.7"/>
    <n v="89.3"/>
    <n v="0.27400000000000002"/>
    <n v="0.20899999999999999"/>
    <n v="0.51800000000000002"/>
    <n v="0.47499999999999998"/>
    <n v="14.8"/>
    <n v="25.9"/>
    <n v="0.21099999999999999"/>
    <n v="0.47499999999999998"/>
    <n v="12.8"/>
    <n v="75.400000000000006"/>
    <n v="0.26"/>
    <s v="Air Canada Centre"/>
    <n v="555584"/>
    <n v="16836"/>
  </r>
  <r>
    <x v="11"/>
    <s v="NBA"/>
    <x v="28"/>
    <s v="UTA"/>
    <b v="1"/>
    <n v="25.6"/>
    <n v="36"/>
    <n v="30"/>
    <n v="34"/>
    <n v="32"/>
    <n v="0.62"/>
    <n v="0.3"/>
    <n v="0.92"/>
    <n v="106.8"/>
    <n v="106.1"/>
    <n v="0.7"/>
    <n v="91.4"/>
    <n v="0.30199999999999999"/>
    <n v="0.153"/>
    <n v="0.52500000000000002"/>
    <n v="0.48099999999999998"/>
    <n v="13"/>
    <n v="30.2"/>
    <n v="0.22700000000000001"/>
    <n v="0.49299999999999999"/>
    <n v="13.8"/>
    <n v="73.8"/>
    <n v="0.245"/>
    <s v="EnergySolutions Arena"/>
    <n v="637124"/>
    <n v="19307"/>
  </r>
  <r>
    <x v="11"/>
    <s v="NBA"/>
    <x v="29"/>
    <s v="WAS"/>
    <b v="0"/>
    <n v="24.2"/>
    <n v="20"/>
    <n v="46"/>
    <n v="22"/>
    <n v="44"/>
    <n v="-4.8"/>
    <n v="-0.34"/>
    <n v="-5.14"/>
    <n v="101"/>
    <n v="106.2"/>
    <n v="-5.2"/>
    <n v="92.5"/>
    <n v="0.253"/>
    <n v="0.19600000000000001"/>
    <n v="0.50800000000000001"/>
    <n v="0.47199999999999998"/>
    <n v="14.2"/>
    <n v="27.3"/>
    <n v="0.184"/>
    <n v="0.49199999999999999"/>
    <n v="14.2"/>
    <n v="70.900000000000006"/>
    <n v="0.22900000000000001"/>
    <s v="Verizon Center"/>
    <n v="552038"/>
    <n v="16728"/>
  </r>
  <r>
    <x v="11"/>
    <s v="NBA"/>
    <x v="30"/>
    <s v="NA"/>
    <b v="0"/>
    <n v="26.7"/>
    <s v="NA"/>
    <s v="NA"/>
    <n v="33"/>
    <n v="33"/>
    <n v="0"/>
    <n v="0"/>
    <n v="0"/>
    <n v="104.6"/>
    <n v="104.6"/>
    <s v="NA"/>
    <n v="91.3"/>
    <n v="0.27600000000000002"/>
    <n v="0.22600000000000001"/>
    <n v="0.52700000000000002"/>
    <n v="0.48699999999999999"/>
    <n v="13.8"/>
    <n v="27"/>
    <n v="0.20799999999999999"/>
    <n v="0.48699999999999999"/>
    <n v="13.8"/>
    <n v="73"/>
    <n v="0.20799999999999999"/>
    <s v="NA"/>
    <n v="570035"/>
    <n v="17274"/>
  </r>
  <r>
    <x v="12"/>
    <s v="NBA"/>
    <x v="0"/>
    <s v="ATL"/>
    <b v="1"/>
    <n v="27.4"/>
    <n v="44"/>
    <n v="38"/>
    <n v="39"/>
    <n v="43"/>
    <n v="-0.82"/>
    <n v="-0.28000000000000003"/>
    <n v="-1.1000000000000001"/>
    <n v="106.1"/>
    <n v="107"/>
    <n v="-0.9"/>
    <n v="89.3"/>
    <n v="0.26900000000000002"/>
    <n v="0.222"/>
    <n v="0.54200000000000004"/>
    <n v="0.501"/>
    <n v="13.5"/>
    <n v="23.4"/>
    <n v="0.20899999999999999"/>
    <n v="0.495"/>
    <n v="12.3"/>
    <n v="74.599999999999994"/>
    <n v="0.21099999999999999"/>
    <s v="Philips Arena"/>
    <n v="641596"/>
    <n v="15649"/>
  </r>
  <r>
    <x v="12"/>
    <s v="NBA"/>
    <x v="1"/>
    <s v="BOS"/>
    <b v="1"/>
    <n v="29.5"/>
    <n v="56"/>
    <n v="26"/>
    <n v="57"/>
    <n v="25"/>
    <n v="5.37"/>
    <n v="-0.54"/>
    <n v="4.83"/>
    <n v="106.2"/>
    <n v="100.3"/>
    <n v="5.9"/>
    <n v="90.4"/>
    <n v="0.30499999999999999"/>
    <n v="0.18"/>
    <n v="0.56100000000000005"/>
    <n v="0.51900000000000002"/>
    <n v="14.5"/>
    <n v="21.1"/>
    <n v="0.23499999999999999"/>
    <n v="0.46899999999999997"/>
    <n v="14.8"/>
    <n v="74.7"/>
    <n v="0.23499999999999999"/>
    <s v="TD Garden"/>
    <n v="763584"/>
    <n v="18624"/>
  </r>
  <r>
    <x v="12"/>
    <s v="NBA"/>
    <x v="31"/>
    <s v="CHA"/>
    <b v="0"/>
    <n v="26.9"/>
    <n v="34"/>
    <n v="48"/>
    <n v="29"/>
    <n v="53"/>
    <n v="-4"/>
    <n v="-0.08"/>
    <n v="-4.08"/>
    <n v="103.4"/>
    <n v="107.8"/>
    <n v="-4.4000000000000004"/>
    <n v="89.6"/>
    <n v="0.314"/>
    <n v="0.189"/>
    <n v="0.52800000000000002"/>
    <n v="0.48199999999999998"/>
    <n v="14.1"/>
    <n v="25.7"/>
    <n v="0.23699999999999999"/>
    <n v="0.5"/>
    <n v="12.9"/>
    <n v="75.2"/>
    <n v="0.22900000000000001"/>
    <s v="Time Warner Cable Arena"/>
    <n v="649694"/>
    <n v="15846"/>
  </r>
  <r>
    <x v="12"/>
    <s v="NBA"/>
    <x v="3"/>
    <s v="CHI"/>
    <b v="1"/>
    <n v="26.4"/>
    <n v="62"/>
    <n v="20"/>
    <n v="61"/>
    <n v="21"/>
    <n v="7.32"/>
    <n v="-0.79"/>
    <n v="6.53"/>
    <n v="108.3"/>
    <n v="100.3"/>
    <n v="8"/>
    <n v="90.4"/>
    <n v="0.30499999999999999"/>
    <n v="0.215"/>
    <n v="0.54100000000000004"/>
    <n v="0.501"/>
    <n v="13.5"/>
    <n v="29.4"/>
    <n v="0.22700000000000001"/>
    <n v="0.46300000000000002"/>
    <n v="13.6"/>
    <n v="76.2"/>
    <n v="0.222"/>
    <s v="United Center"/>
    <n v="893462"/>
    <n v="21792"/>
  </r>
  <r>
    <x v="12"/>
    <s v="NBA"/>
    <x v="5"/>
    <s v="CLE"/>
    <b v="0"/>
    <n v="26.6"/>
    <n v="19"/>
    <n v="63"/>
    <n v="18"/>
    <n v="64"/>
    <n v="-9.01"/>
    <n v="0.14000000000000001"/>
    <n v="-8.8800000000000008"/>
    <n v="102.2"/>
    <n v="111.8"/>
    <n v="-9.6"/>
    <n v="93"/>
    <n v="0.312"/>
    <n v="0.224"/>
    <n v="0.51800000000000002"/>
    <n v="0.47199999999999998"/>
    <n v="13.4"/>
    <n v="24.2"/>
    <n v="0.23300000000000001"/>
    <n v="0.52400000000000002"/>
    <n v="12.7"/>
    <n v="73.3"/>
    <n v="0.21099999999999999"/>
    <s v="Quicken Loans Arena"/>
    <n v="824595"/>
    <n v="20112"/>
  </r>
  <r>
    <x v="12"/>
    <s v="NBA"/>
    <x v="6"/>
    <s v="DAL"/>
    <b v="1"/>
    <n v="30.9"/>
    <n v="57"/>
    <n v="25"/>
    <n v="53"/>
    <n v="29"/>
    <n v="4.2300000000000004"/>
    <n v="0.18"/>
    <n v="4.41"/>
    <n v="109.7"/>
    <n v="105"/>
    <n v="4.7"/>
    <n v="91.3"/>
    <n v="0.28599999999999998"/>
    <n v="0.27400000000000002"/>
    <n v="0.56499999999999995"/>
    <n v="0.52500000000000002"/>
    <n v="13.6"/>
    <n v="24.1"/>
    <n v="0.222"/>
    <n v="0.48799999999999999"/>
    <n v="13"/>
    <n v="74.8"/>
    <n v="0.20599999999999999"/>
    <s v="American Airlines Center"/>
    <n v="824162"/>
    <n v="20102"/>
  </r>
  <r>
    <x v="12"/>
    <s v="NBA"/>
    <x v="7"/>
    <s v="DEN"/>
    <b v="1"/>
    <n v="27.3"/>
    <n v="50"/>
    <n v="32"/>
    <n v="54"/>
    <n v="28"/>
    <n v="4.76"/>
    <n v="0.05"/>
    <n v="4.8099999999999996"/>
    <n v="112.3"/>
    <n v="107.3"/>
    <n v="5"/>
    <n v="95.6"/>
    <n v="0.36699999999999999"/>
    <n v="0.25800000000000001"/>
    <n v="0.57399999999999995"/>
    <n v="0.52600000000000002"/>
    <n v="13.1"/>
    <n v="23.9"/>
    <n v="0.28100000000000003"/>
    <n v="0.5"/>
    <n v="12.7"/>
    <n v="75.400000000000006"/>
    <n v="0.224"/>
    <s v="Pepsi Center"/>
    <n v="696568"/>
    <n v="16989"/>
  </r>
  <r>
    <x v="12"/>
    <s v="NBA"/>
    <x v="8"/>
    <s v="DET"/>
    <b v="0"/>
    <n v="27.2"/>
    <n v="30"/>
    <n v="52"/>
    <n v="31"/>
    <n v="51"/>
    <n v="-3.6"/>
    <n v="-0.18"/>
    <n v="-3.78"/>
    <n v="107.7"/>
    <n v="111.7"/>
    <n v="-4"/>
    <n v="89.2"/>
    <n v="0.27900000000000003"/>
    <n v="0.189"/>
    <n v="0.53300000000000003"/>
    <n v="0.495"/>
    <n v="12.5"/>
    <n v="27.4"/>
    <n v="0.20599999999999999"/>
    <n v="0.52600000000000002"/>
    <n v="13.8"/>
    <n v="72.099999999999994"/>
    <n v="0.23499999999999999"/>
    <s v="The Palace of Auburn Hills"/>
    <n v="683080"/>
    <n v="16660"/>
  </r>
  <r>
    <x v="12"/>
    <s v="NBA"/>
    <x v="9"/>
    <s v="GSW"/>
    <b v="0"/>
    <n v="25.2"/>
    <n v="36"/>
    <n v="46"/>
    <n v="35"/>
    <n v="47"/>
    <n v="-2.33"/>
    <n v="0.33"/>
    <n v="-2"/>
    <n v="108.2"/>
    <n v="110.7"/>
    <n v="-2.5"/>
    <n v="94.8"/>
    <n v="0.24099999999999999"/>
    <n v="0.248"/>
    <n v="0.54400000000000004"/>
    <n v="0.51"/>
    <n v="13.3"/>
    <n v="26.7"/>
    <n v="0.183"/>
    <n v="0.50900000000000001"/>
    <n v="14.5"/>
    <n v="69.3"/>
    <n v="0.25900000000000001"/>
    <s v="Oracle Arena"/>
    <n v="766398"/>
    <n v="18693"/>
  </r>
  <r>
    <x v="12"/>
    <s v="NBA"/>
    <x v="10"/>
    <s v="HOU"/>
    <b v="0"/>
    <n v="26.5"/>
    <n v="43"/>
    <n v="39"/>
    <n v="47"/>
    <n v="35"/>
    <n v="2.1800000000000002"/>
    <n v="0.19"/>
    <n v="2.37"/>
    <n v="111.3"/>
    <n v="109"/>
    <n v="2.2999999999999998"/>
    <n v="94.2"/>
    <n v="0.29899999999999999"/>
    <n v="0.26400000000000001"/>
    <n v="0.55000000000000004"/>
    <n v="0.503"/>
    <n v="12.3"/>
    <n v="27.4"/>
    <n v="0.23899999999999999"/>
    <n v="0.5"/>
    <n v="12.6"/>
    <n v="72.7"/>
    <n v="0.219"/>
    <s v="Toyota Center"/>
    <n v="663839"/>
    <n v="16191"/>
  </r>
  <r>
    <x v="12"/>
    <s v="NBA"/>
    <x v="11"/>
    <s v="IND"/>
    <b v="1"/>
    <n v="25.9"/>
    <n v="37"/>
    <n v="45"/>
    <n v="38"/>
    <n v="44"/>
    <n v="-1.07"/>
    <n v="-0.3"/>
    <n v="-1.38"/>
    <n v="104.8"/>
    <n v="106"/>
    <n v="-1.2"/>
    <n v="94.7"/>
    <n v="0.3"/>
    <n v="0.24399999999999999"/>
    <n v="0.53300000000000003"/>
    <n v="0.48599999999999999"/>
    <n v="14.1"/>
    <n v="25.9"/>
    <n v="0.23499999999999999"/>
    <n v="0.48699999999999999"/>
    <n v="12.8"/>
    <n v="74.099999999999994"/>
    <n v="0.23699999999999999"/>
    <s v="Conseco Fieldhouse"/>
    <n v="555077"/>
    <n v="13538"/>
  </r>
  <r>
    <x v="12"/>
    <s v="NBA"/>
    <x v="12"/>
    <s v="LAC"/>
    <b v="0"/>
    <n v="24.6"/>
    <n v="32"/>
    <n v="50"/>
    <n v="32"/>
    <n v="50"/>
    <n v="-3.13"/>
    <n v="0.42"/>
    <n v="-2.71"/>
    <n v="105.3"/>
    <n v="108.7"/>
    <n v="-3.4"/>
    <n v="92.8"/>
    <n v="0.33200000000000002"/>
    <n v="0.23"/>
    <n v="0.53500000000000003"/>
    <n v="0.496"/>
    <n v="15.1"/>
    <n v="28.4"/>
    <n v="0.23400000000000001"/>
    <n v="0.499"/>
    <n v="12.8"/>
    <n v="73.2"/>
    <n v="0.25"/>
    <s v="STAPLES Center"/>
    <n v="727462"/>
    <n v="17743"/>
  </r>
  <r>
    <x v="12"/>
    <s v="NBA"/>
    <x v="13"/>
    <s v="LAL"/>
    <b v="1"/>
    <n v="30.2"/>
    <n v="57"/>
    <n v="25"/>
    <n v="58"/>
    <n v="24"/>
    <n v="6.11"/>
    <n v="-0.1"/>
    <n v="6.01"/>
    <n v="111"/>
    <n v="104.3"/>
    <n v="6.7"/>
    <n v="90.7"/>
    <n v="0.29299999999999998"/>
    <n v="0.22"/>
    <n v="0.54500000000000004"/>
    <n v="0.502"/>
    <n v="12.3"/>
    <n v="29.2"/>
    <n v="0.22800000000000001"/>
    <n v="0.47699999999999998"/>
    <n v="12.8"/>
    <n v="72.3"/>
    <n v="0.18099999999999999"/>
    <s v="STAPLES Center"/>
    <n v="778877"/>
    <n v="18997"/>
  </r>
  <r>
    <x v="12"/>
    <s v="NBA"/>
    <x v="14"/>
    <s v="MEM"/>
    <b v="1"/>
    <n v="25.2"/>
    <n v="46"/>
    <n v="36"/>
    <n v="48"/>
    <n v="34"/>
    <n v="2.34"/>
    <n v="0.2"/>
    <n v="2.5499999999999998"/>
    <n v="107.6"/>
    <n v="105.1"/>
    <n v="2.5"/>
    <n v="91.9"/>
    <n v="0.29099999999999998"/>
    <n v="0.13600000000000001"/>
    <n v="0.53400000000000003"/>
    <n v="0.49299999999999999"/>
    <n v="13"/>
    <n v="28.9"/>
    <n v="0.218"/>
    <n v="0.502"/>
    <n v="15.7"/>
    <n v="72.5"/>
    <n v="0.22800000000000001"/>
    <s v="FedEx Forum"/>
    <n v="600687"/>
    <n v="14651"/>
  </r>
  <r>
    <x v="12"/>
    <s v="NBA"/>
    <x v="15"/>
    <s v="MIA"/>
    <b v="1"/>
    <n v="29"/>
    <n v="58"/>
    <n v="24"/>
    <n v="61"/>
    <n v="21"/>
    <n v="7.46"/>
    <n v="-0.71"/>
    <n v="6.76"/>
    <n v="111.7"/>
    <n v="103.5"/>
    <n v="8.1999999999999993"/>
    <n v="90.9"/>
    <n v="0.36299999999999999"/>
    <n v="0.23499999999999999"/>
    <n v="0.57299999999999995"/>
    <n v="0.52400000000000002"/>
    <n v="13.5"/>
    <n v="25.2"/>
    <n v="0.27900000000000003"/>
    <n v="0.47499999999999998"/>
    <n v="12.6"/>
    <n v="75.5"/>
    <n v="0.223"/>
    <s v="AmericanAirlines Arena"/>
    <n v="810930"/>
    <n v="19779"/>
  </r>
  <r>
    <x v="12"/>
    <s v="NBA"/>
    <x v="16"/>
    <s v="MIL"/>
    <b v="0"/>
    <n v="26.7"/>
    <n v="35"/>
    <n v="47"/>
    <n v="38"/>
    <n v="44"/>
    <n v="-0.84"/>
    <n v="-0.17"/>
    <n v="-1.02"/>
    <n v="101.6"/>
    <n v="102.5"/>
    <n v="-0.9"/>
    <n v="89.8"/>
    <n v="0.28699999999999998"/>
    <n v="0.216"/>
    <n v="0.51100000000000001"/>
    <n v="0.46700000000000003"/>
    <n v="13"/>
    <n v="24.7"/>
    <n v="0.217"/>
    <n v="0.48099999999999998"/>
    <n v="14.7"/>
    <n v="74.8"/>
    <n v="0.23599999999999999"/>
    <s v="Bradley Center"/>
    <n v="631912"/>
    <n v="15412"/>
  </r>
  <r>
    <x v="12"/>
    <s v="NBA"/>
    <x v="17"/>
    <s v="MIN"/>
    <b v="0"/>
    <n v="23.8"/>
    <n v="17"/>
    <n v="65"/>
    <n v="24"/>
    <n v="58"/>
    <n v="-6.63"/>
    <n v="0.67"/>
    <n v="-5.97"/>
    <n v="104.2"/>
    <n v="111.1"/>
    <n v="-6.9"/>
    <n v="96.5"/>
    <n v="0.28199999999999997"/>
    <n v="0.223"/>
    <n v="0.52600000000000002"/>
    <n v="0.48299999999999998"/>
    <n v="15.1"/>
    <n v="29.6"/>
    <n v="0.217"/>
    <n v="0.51400000000000001"/>
    <n v="13.1"/>
    <n v="73.7"/>
    <n v="0.251"/>
    <s v="Target Center"/>
    <n v="624960"/>
    <n v="15243"/>
  </r>
  <r>
    <x v="12"/>
    <s v="NBA"/>
    <x v="33"/>
    <s v="NJN"/>
    <b v="0"/>
    <n v="24.8"/>
    <n v="24"/>
    <n v="58"/>
    <n v="24"/>
    <n v="58"/>
    <n v="-6.24"/>
    <n v="-0.04"/>
    <n v="-6.28"/>
    <n v="103.1"/>
    <n v="109.9"/>
    <n v="-6.8"/>
    <n v="89.9"/>
    <n v="0.28299999999999997"/>
    <n v="0.20100000000000001"/>
    <n v="0.51700000000000002"/>
    <n v="0.47399999999999998"/>
    <n v="13.4"/>
    <n v="26.1"/>
    <n v="0.215"/>
    <n v="0.503"/>
    <n v="11.8"/>
    <n v="74.2"/>
    <n v="0.24099999999999999"/>
    <s v="Prudential Center"/>
    <n v="581378"/>
    <n v="13949"/>
  </r>
  <r>
    <x v="12"/>
    <s v="NBA"/>
    <x v="32"/>
    <s v="NOH"/>
    <b v="1"/>
    <n v="26.3"/>
    <n v="46"/>
    <n v="36"/>
    <n v="44"/>
    <n v="38"/>
    <n v="0.89"/>
    <n v="0.39"/>
    <n v="1.28"/>
    <n v="106.2"/>
    <n v="105.2"/>
    <n v="1"/>
    <n v="88.7"/>
    <n v="0.29599999999999999"/>
    <n v="0.192"/>
    <n v="0.53700000000000003"/>
    <n v="0.49299999999999999"/>
    <n v="12.8"/>
    <n v="25.1"/>
    <n v="0.22600000000000001"/>
    <n v="0.501"/>
    <n v="14.4"/>
    <n v="76.2"/>
    <n v="0.22"/>
    <s v="New Orleans Arena"/>
    <n v="603088"/>
    <n v="14709"/>
  </r>
  <r>
    <x v="12"/>
    <s v="NBA"/>
    <x v="19"/>
    <s v="NYK"/>
    <b v="1"/>
    <n v="25.3"/>
    <n v="42"/>
    <n v="40"/>
    <n v="43"/>
    <n v="39"/>
    <n v="0.78"/>
    <n v="-0.3"/>
    <n v="0.48"/>
    <n v="110.9"/>
    <n v="110.1"/>
    <n v="0.8"/>
    <n v="95.6"/>
    <n v="0.30399999999999999"/>
    <n v="0.30299999999999999"/>
    <n v="0.56100000000000005"/>
    <n v="0.51300000000000001"/>
    <n v="12.6"/>
    <n v="24.2"/>
    <n v="0.246"/>
    <n v="0.51100000000000001"/>
    <n v="13.8"/>
    <n v="71.900000000000006"/>
    <n v="0.24"/>
    <s v="Madison Square Garden (IV)"/>
    <n v="808879"/>
    <n v="19729"/>
  </r>
  <r>
    <x v="12"/>
    <s v="NBA"/>
    <x v="20"/>
    <s v="OKC"/>
    <b v="1"/>
    <n v="23.7"/>
    <n v="55"/>
    <n v="27"/>
    <n v="51"/>
    <n v="31"/>
    <n v="3.79"/>
    <n v="0.02"/>
    <n v="3.81"/>
    <n v="111.2"/>
    <n v="107.2"/>
    <n v="4"/>
    <n v="92.7"/>
    <n v="0.36299999999999999"/>
    <n v="0.21199999999999999"/>
    <n v="0.56100000000000005"/>
    <n v="0.501"/>
    <n v="13.1"/>
    <n v="27.4"/>
    <n v="0.29899999999999999"/>
    <n v="0.49299999999999999"/>
    <n v="12.9"/>
    <n v="73.599999999999994"/>
    <n v="0.22800000000000001"/>
    <s v="Chesapeake Energy Arena"/>
    <n v="744068"/>
    <n v="18148"/>
  </r>
  <r>
    <x v="12"/>
    <s v="NBA"/>
    <x v="21"/>
    <s v="ORL"/>
    <b v="1"/>
    <n v="27.6"/>
    <n v="52"/>
    <n v="30"/>
    <n v="56"/>
    <n v="26"/>
    <n v="5.46"/>
    <n v="-0.54"/>
    <n v="4.92"/>
    <n v="107.9"/>
    <n v="102"/>
    <n v="5.9"/>
    <n v="91.2"/>
    <n v="0.32800000000000001"/>
    <n v="0.32800000000000001"/>
    <n v="0.55400000000000005"/>
    <n v="0.52100000000000002"/>
    <n v="14.3"/>
    <n v="26.1"/>
    <n v="0.22700000000000001"/>
    <n v="0.47499999999999998"/>
    <n v="13.3"/>
    <n v="76.900000000000006"/>
    <n v="0.219"/>
    <s v="Amway Center"/>
    <n v="777852"/>
    <n v="18972"/>
  </r>
  <r>
    <x v="12"/>
    <s v="NBA"/>
    <x v="22"/>
    <s v="PHI"/>
    <b v="1"/>
    <n v="24.7"/>
    <n v="41"/>
    <n v="41"/>
    <n v="45"/>
    <n v="37"/>
    <n v="1.5"/>
    <n v="-0.5"/>
    <n v="1.01"/>
    <n v="106.6"/>
    <n v="105"/>
    <n v="1.6"/>
    <n v="91.7"/>
    <n v="0.27300000000000002"/>
    <n v="0.184"/>
    <n v="0.53500000000000003"/>
    <n v="0.49399999999999999"/>
    <n v="12.3"/>
    <n v="24.6"/>
    <n v="0.21"/>
    <n v="0.48699999999999999"/>
    <n v="13.5"/>
    <n v="74.5"/>
    <n v="0.23100000000000001"/>
    <s v="Wells Fargo Center"/>
    <n v="604823"/>
    <n v="14752"/>
  </r>
  <r>
    <x v="12"/>
    <s v="NBA"/>
    <x v="23"/>
    <s v="PHO"/>
    <b v="0"/>
    <n v="29.6"/>
    <n v="40"/>
    <n v="42"/>
    <n v="39"/>
    <n v="43"/>
    <n v="-0.89"/>
    <n v="0.43"/>
    <n v="-0.46"/>
    <n v="109.5"/>
    <n v="110.4"/>
    <n v="-0.9"/>
    <n v="94.4"/>
    <n v="0.28299999999999997"/>
    <n v="0.27100000000000002"/>
    <n v="0.55900000000000005"/>
    <n v="0.52200000000000002"/>
    <n v="13.2"/>
    <n v="23.7"/>
    <n v="0.215"/>
    <n v="0.51300000000000001"/>
    <n v="13.1"/>
    <n v="71.599999999999994"/>
    <n v="0.21099999999999999"/>
    <s v="US Airways Center"/>
    <n v="720249"/>
    <n v="17567"/>
  </r>
  <r>
    <x v="12"/>
    <s v="NBA"/>
    <x v="24"/>
    <s v="POR"/>
    <b v="1"/>
    <n v="26.7"/>
    <n v="48"/>
    <n v="34"/>
    <n v="46"/>
    <n v="36"/>
    <n v="1.52"/>
    <n v="0.32"/>
    <n v="1.85"/>
    <n v="108.8"/>
    <n v="107.1"/>
    <n v="1.7"/>
    <n v="87.9"/>
    <n v="0.27800000000000002"/>
    <n v="0.22800000000000001"/>
    <n v="0.53300000000000003"/>
    <n v="0.48599999999999999"/>
    <n v="12.6"/>
    <n v="29.5"/>
    <n v="0.224"/>
    <n v="0.51"/>
    <n v="15.4"/>
    <n v="72"/>
    <n v="0.23100000000000001"/>
    <s v="Rose Garden Arena"/>
    <n v="840924"/>
    <n v="20510"/>
  </r>
  <r>
    <x v="12"/>
    <s v="NBA"/>
    <x v="25"/>
    <s v="SAC"/>
    <b v="0"/>
    <n v="24.8"/>
    <n v="24"/>
    <n v="58"/>
    <n v="27"/>
    <n v="55"/>
    <n v="-5.34"/>
    <n v="0.54"/>
    <n v="-4.8"/>
    <n v="103.5"/>
    <n v="109"/>
    <n v="-5.5"/>
    <n v="95.2"/>
    <n v="0.28399999999999997"/>
    <n v="0.183"/>
    <n v="0.51900000000000002"/>
    <n v="0.48"/>
    <n v="14.4"/>
    <n v="29.9"/>
    <n v="0.20799999999999999"/>
    <n v="0.51300000000000001"/>
    <n v="13.5"/>
    <n v="74.400000000000006"/>
    <n v="0.23300000000000001"/>
    <s v="Power Balance Pavilion"/>
    <n v="569496"/>
    <n v="13890"/>
  </r>
  <r>
    <x v="12"/>
    <s v="NBA"/>
    <x v="26"/>
    <s v="SAS"/>
    <b v="1"/>
    <n v="28.8"/>
    <n v="61"/>
    <n v="21"/>
    <n v="56"/>
    <n v="26"/>
    <n v="5.71"/>
    <n v="0.16"/>
    <n v="5.86"/>
    <n v="111.8"/>
    <n v="105.6"/>
    <n v="6.2"/>
    <n v="92.3"/>
    <n v="0.29899999999999999"/>
    <n v="0.26100000000000001"/>
    <n v="0.56699999999999995"/>
    <n v="0.52700000000000002"/>
    <n v="12.8"/>
    <n v="24.9"/>
    <n v="0.22900000000000001"/>
    <n v="0.49099999999999999"/>
    <n v="12.6"/>
    <n v="74.599999999999994"/>
    <n v="0.19"/>
    <s v="AT&amp;T Center"/>
    <n v="750879"/>
    <n v="18314"/>
  </r>
  <r>
    <x v="12"/>
    <s v="NBA"/>
    <x v="27"/>
    <s v="TOR"/>
    <b v="0"/>
    <n v="24.5"/>
    <n v="22"/>
    <n v="60"/>
    <n v="24"/>
    <n v="58"/>
    <n v="-6.28"/>
    <n v="0.01"/>
    <n v="-6.28"/>
    <n v="106.1"/>
    <n v="112.9"/>
    <n v="-6.8"/>
    <n v="92.9"/>
    <n v="0.29299999999999998"/>
    <n v="0.16200000000000001"/>
    <n v="0.53300000000000003"/>
    <n v="0.49099999999999999"/>
    <n v="13.7"/>
    <n v="28.2"/>
    <n v="0.221"/>
    <n v="0.52200000000000002"/>
    <n v="13"/>
    <n v="72"/>
    <n v="0.251"/>
    <s v="Air Canada Centre"/>
    <n v="680255"/>
    <n v="16592"/>
  </r>
  <r>
    <x v="12"/>
    <s v="NBA"/>
    <x v="28"/>
    <s v="UTA"/>
    <b v="0"/>
    <n v="26.8"/>
    <n v="39"/>
    <n v="43"/>
    <n v="36"/>
    <n v="46"/>
    <n v="-1.83"/>
    <n v="0.39"/>
    <n v="-1.44"/>
    <n v="108.1"/>
    <n v="110.1"/>
    <n v="-2"/>
    <n v="91"/>
    <n v="0.313"/>
    <n v="0.191"/>
    <n v="0.54400000000000004"/>
    <n v="0.498"/>
    <n v="13.5"/>
    <n v="27"/>
    <n v="0.24099999999999999"/>
    <n v="0.505"/>
    <n v="13.8"/>
    <n v="71.7"/>
    <n v="0.27500000000000002"/>
    <s v="EnergySolutions Arena"/>
    <n v="799982"/>
    <n v="19512"/>
  </r>
  <r>
    <x v="12"/>
    <s v="NBA"/>
    <x v="29"/>
    <s v="WAS"/>
    <b v="0"/>
    <n v="24.9"/>
    <n v="23"/>
    <n v="59"/>
    <n v="22"/>
    <n v="60"/>
    <n v="-7.4"/>
    <n v="0.11"/>
    <n v="-7.3"/>
    <n v="102.4"/>
    <n v="110.2"/>
    <n v="-7.8"/>
    <n v="93.8"/>
    <n v="0.28999999999999998"/>
    <n v="0.17199999999999999"/>
    <n v="0.51300000000000001"/>
    <n v="0.47099999999999997"/>
    <n v="13.9"/>
    <n v="28"/>
    <n v="0.216"/>
    <n v="0.51200000000000001"/>
    <n v="14.4"/>
    <n v="70.5"/>
    <n v="0.249"/>
    <s v="Verizon Center"/>
    <n v="688466"/>
    <n v="16792"/>
  </r>
  <r>
    <x v="12"/>
    <s v="NBA"/>
    <x v="30"/>
    <s v="NA"/>
    <b v="0"/>
    <n v="26.7"/>
    <s v="NA"/>
    <s v="NA"/>
    <n v="41"/>
    <n v="41"/>
    <n v="0"/>
    <n v="0"/>
    <n v="0"/>
    <n v="107.3"/>
    <n v="107.3"/>
    <s v="NA"/>
    <n v="92.1"/>
    <n v="0.3"/>
    <n v="0.222"/>
    <n v="0.54100000000000004"/>
    <n v="0.498"/>
    <n v="13.4"/>
    <n v="26.4"/>
    <n v="0.22900000000000001"/>
    <n v="0.498"/>
    <n v="13.4"/>
    <n v="73.599999999999994"/>
    <n v="0.22900000000000001"/>
    <s v="NA"/>
    <n v="710241"/>
    <n v="17321"/>
  </r>
  <r>
    <x v="13"/>
    <s v="NBA"/>
    <x v="0"/>
    <s v="ATL"/>
    <b v="1"/>
    <n v="26.5"/>
    <n v="53"/>
    <n v="29"/>
    <n v="54"/>
    <n v="28"/>
    <n v="4.66"/>
    <n v="-0.22"/>
    <n v="4.4400000000000004"/>
    <n v="111.9"/>
    <n v="106.7"/>
    <n v="5.2"/>
    <n v="90.1"/>
    <n v="0.28100000000000003"/>
    <n v="0.214"/>
    <n v="0.54500000000000004"/>
    <n v="0.50600000000000001"/>
    <n v="11.4"/>
    <n v="28.2"/>
    <n v="0.21299999999999999"/>
    <n v="0.496"/>
    <n v="13.2"/>
    <n v="72.7"/>
    <n v="0.20799999999999999"/>
    <s v="Philips Arena"/>
    <n v="678375"/>
    <n v="16546"/>
  </r>
  <r>
    <x v="13"/>
    <s v="NBA"/>
    <x v="1"/>
    <s v="BOS"/>
    <b v="1"/>
    <n v="29.4"/>
    <n v="50"/>
    <n v="32"/>
    <n v="52"/>
    <n v="30"/>
    <n v="3.66"/>
    <n v="-0.28999999999999998"/>
    <n v="3.37"/>
    <n v="107.7"/>
    <n v="103.8"/>
    <n v="3.9"/>
    <n v="91.6"/>
    <n v="0.33200000000000002"/>
    <n v="0.22800000000000001"/>
    <n v="0.56399999999999995"/>
    <n v="0.52200000000000002"/>
    <n v="14.5"/>
    <n v="22.8"/>
    <n v="0.248"/>
    <n v="0.48699999999999999"/>
    <n v="14.9"/>
    <n v="73.8"/>
    <n v="0.251"/>
    <s v="TD Garden"/>
    <n v="763584"/>
    <n v="18624"/>
  </r>
  <r>
    <x v="13"/>
    <s v="NBA"/>
    <x v="31"/>
    <s v="CHA"/>
    <b v="1"/>
    <n v="27.4"/>
    <n v="44"/>
    <n v="38"/>
    <n v="45"/>
    <n v="37"/>
    <n v="1.46"/>
    <n v="-0.17"/>
    <n v="1.3"/>
    <n v="104.4"/>
    <n v="102.8"/>
    <n v="1.6"/>
    <n v="90.4"/>
    <n v="0.34599999999999997"/>
    <n v="0.21099999999999999"/>
    <n v="0.53800000000000003"/>
    <n v="0.49"/>
    <n v="15.1"/>
    <n v="26.5"/>
    <n v="0.26"/>
    <n v="0.49099999999999999"/>
    <n v="14.7"/>
    <n v="74.2"/>
    <n v="0.19400000000000001"/>
    <s v="Time Warner Cable Arena"/>
    <n v="648520"/>
    <n v="15818"/>
  </r>
  <r>
    <x v="13"/>
    <s v="NBA"/>
    <x v="3"/>
    <s v="CHI"/>
    <b v="1"/>
    <n v="26.2"/>
    <n v="41"/>
    <n v="41"/>
    <n v="36"/>
    <n v="46"/>
    <n v="-1.63"/>
    <n v="0"/>
    <n v="-1.64"/>
    <n v="103.5"/>
    <n v="105.3"/>
    <n v="-1.8"/>
    <n v="93.1"/>
    <n v="0.28699999999999998"/>
    <n v="0.156"/>
    <n v="0.52"/>
    <n v="0.47699999999999998"/>
    <n v="13.3"/>
    <n v="26.6"/>
    <n v="0.217"/>
    <n v="0.48399999999999999"/>
    <n v="12.3"/>
    <n v="74.8"/>
    <n v="0.21199999999999999"/>
    <s v="United Center"/>
    <n v="849760"/>
    <n v="20726"/>
  </r>
  <r>
    <x v="13"/>
    <s v="NBA"/>
    <x v="5"/>
    <s v="CLE"/>
    <b v="1"/>
    <n v="28"/>
    <n v="61"/>
    <n v="21"/>
    <n v="59"/>
    <n v="23"/>
    <n v="6.52"/>
    <n v="-0.36"/>
    <n v="6.17"/>
    <n v="111.2"/>
    <n v="104.1"/>
    <n v="7.1"/>
    <n v="91.4"/>
    <n v="0.34100000000000003"/>
    <n v="0.248"/>
    <n v="0.56999999999999995"/>
    <n v="0.53200000000000003"/>
    <n v="13.4"/>
    <n v="25.1"/>
    <n v="0.246"/>
    <n v="0.48199999999999998"/>
    <n v="12.3"/>
    <n v="77.2"/>
    <n v="0.218"/>
    <s v="Quicken Loans Arena"/>
    <n v="843042"/>
    <n v="20562"/>
  </r>
  <r>
    <x v="13"/>
    <s v="NBA"/>
    <x v="6"/>
    <s v="DAL"/>
    <b v="1"/>
    <n v="30.7"/>
    <n v="55"/>
    <n v="27"/>
    <n v="49"/>
    <n v="33"/>
    <n v="2.72"/>
    <n v="-0.06"/>
    <n v="2.66"/>
    <n v="109.2"/>
    <n v="106.3"/>
    <n v="2.9"/>
    <n v="92.5"/>
    <n v="0.27700000000000002"/>
    <n v="0.222"/>
    <n v="0.55200000000000005"/>
    <n v="0.50600000000000001"/>
    <n v="12.3"/>
    <n v="24.3"/>
    <n v="0.22600000000000001"/>
    <n v="0.495"/>
    <n v="13.6"/>
    <n v="73.7"/>
    <n v="0.20599999999999999"/>
    <s v="American Airlines Center"/>
    <n v="819770"/>
    <n v="19994"/>
  </r>
  <r>
    <x v="13"/>
    <s v="NBA"/>
    <x v="7"/>
    <s v="DEN"/>
    <b v="1"/>
    <n v="27.7"/>
    <n v="53"/>
    <n v="29"/>
    <n v="52"/>
    <n v="30"/>
    <n v="4.09"/>
    <n v="0.06"/>
    <n v="4.1500000000000004"/>
    <n v="111.8"/>
    <n v="107.5"/>
    <n v="4.3"/>
    <n v="94.8"/>
    <n v="0.376"/>
    <n v="0.22700000000000001"/>
    <n v="0.56100000000000005"/>
    <n v="0.50900000000000001"/>
    <n v="12.7"/>
    <n v="26.1"/>
    <n v="0.28999999999999998"/>
    <n v="0.495"/>
    <n v="13.8"/>
    <n v="72.400000000000006"/>
    <n v="0.251"/>
    <s v="Pepsi Center"/>
    <n v="737301"/>
    <n v="17983"/>
  </r>
  <r>
    <x v="13"/>
    <s v="NBA"/>
    <x v="8"/>
    <s v="DET"/>
    <b v="0"/>
    <n v="26.7"/>
    <n v="27"/>
    <n v="55"/>
    <n v="26"/>
    <n v="56"/>
    <n v="-5.1100000000000003"/>
    <n v="0.09"/>
    <n v="-5.0199999999999996"/>
    <n v="105.6"/>
    <n v="111.4"/>
    <n v="-5.8"/>
    <n v="88.5"/>
    <n v="0.30299999999999999"/>
    <n v="0.18"/>
    <n v="0.51500000000000001"/>
    <n v="0.47399999999999998"/>
    <n v="12.8"/>
    <n v="30.3"/>
    <n v="0.22"/>
    <n v="0.52600000000000002"/>
    <n v="14.2"/>
    <n v="73.400000000000006"/>
    <n v="0.26400000000000001"/>
    <s v="The Palace of Auburn Hills"/>
    <n v="768826"/>
    <n v="18752"/>
  </r>
  <r>
    <x v="13"/>
    <s v="NBA"/>
    <x v="9"/>
    <s v="GSW"/>
    <b v="0"/>
    <n v="25.1"/>
    <n v="26"/>
    <n v="56"/>
    <n v="32"/>
    <n v="50"/>
    <n v="-3.6"/>
    <n v="0.32"/>
    <n v="-3.28"/>
    <n v="108.1"/>
    <n v="111.7"/>
    <n v="-3.6"/>
    <n v="100.4"/>
    <n v="0.29399999999999998"/>
    <n v="0.23799999999999999"/>
    <n v="0.55700000000000005"/>
    <n v="0.51400000000000001"/>
    <n v="13.1"/>
    <n v="20.9"/>
    <n v="0.23"/>
    <n v="0.52500000000000002"/>
    <n v="15.1"/>
    <n v="68.5"/>
    <n v="0.26"/>
    <s v="Oracle Arena"/>
    <n v="739120"/>
    <n v="18027"/>
  </r>
  <r>
    <x v="13"/>
    <s v="NBA"/>
    <x v="10"/>
    <s v="HOU"/>
    <b v="0"/>
    <n v="26"/>
    <n v="42"/>
    <n v="40"/>
    <n v="40"/>
    <n v="42"/>
    <n v="-0.37"/>
    <n v="0.35"/>
    <n v="-0.02"/>
    <n v="107.6"/>
    <n v="108"/>
    <n v="-0.4"/>
    <n v="94"/>
    <n v="0.29199999999999998"/>
    <n v="0.26500000000000001"/>
    <n v="0.53700000000000003"/>
    <n v="0.49399999999999999"/>
    <n v="13.2"/>
    <n v="26.9"/>
    <n v="0.22500000000000001"/>
    <n v="0.51100000000000001"/>
    <n v="13.6"/>
    <n v="73.8"/>
    <n v="0.215"/>
    <s v="Toyota Center"/>
    <n v="677658"/>
    <n v="16528"/>
  </r>
  <r>
    <x v="13"/>
    <s v="NBA"/>
    <x v="11"/>
    <s v="IND"/>
    <b v="0"/>
    <n v="26.6"/>
    <n v="32"/>
    <n v="50"/>
    <n v="33"/>
    <n v="49"/>
    <n v="-3.01"/>
    <n v="-0.1"/>
    <n v="-3.11"/>
    <n v="103.7"/>
    <n v="106.8"/>
    <n v="-3.1"/>
    <n v="97.1"/>
    <n v="0.29599999999999999"/>
    <n v="0.27800000000000002"/>
    <n v="0.53600000000000003"/>
    <n v="0.49099999999999999"/>
    <n v="13.8"/>
    <n v="21.6"/>
    <n v="0.22900000000000001"/>
    <n v="0.49"/>
    <n v="13.4"/>
    <n v="73"/>
    <n v="0.25800000000000001"/>
    <s v="Conseco Fieldhouse"/>
    <n v="582295"/>
    <n v="14202"/>
  </r>
  <r>
    <x v="13"/>
    <s v="NBA"/>
    <x v="12"/>
    <s v="LAC"/>
    <b v="0"/>
    <n v="27.3"/>
    <n v="29"/>
    <n v="53"/>
    <n v="24"/>
    <n v="58"/>
    <n v="-6.35"/>
    <n v="0.34"/>
    <n v="-6.01"/>
    <n v="103.3"/>
    <n v="110.1"/>
    <n v="-6.8"/>
    <n v="92.6"/>
    <n v="0.28299999999999997"/>
    <n v="0.221"/>
    <n v="0.52900000000000003"/>
    <n v="0.49099999999999999"/>
    <n v="14.8"/>
    <n v="27.1"/>
    <n v="0.20599999999999999"/>
    <n v="0.50900000000000001"/>
    <n v="12.2"/>
    <n v="74"/>
    <n v="0.214"/>
    <s v="STAPLES Center"/>
    <n v="670063"/>
    <n v="16343"/>
  </r>
  <r>
    <x v="13"/>
    <s v="NBA"/>
    <x v="13"/>
    <s v="LAL"/>
    <b v="1"/>
    <n v="28.4"/>
    <n v="57"/>
    <n v="25"/>
    <n v="54"/>
    <n v="28"/>
    <n v="4.72"/>
    <n v="0.06"/>
    <n v="4.78"/>
    <n v="108.8"/>
    <n v="103.7"/>
    <n v="5.0999999999999996"/>
    <n v="92.8"/>
    <n v="0.28899999999999998"/>
    <n v="0.22700000000000001"/>
    <n v="0.53800000000000003"/>
    <n v="0.496"/>
    <n v="12.4"/>
    <n v="27.6"/>
    <n v="0.221"/>
    <n v="0.48399999999999999"/>
    <n v="13.2"/>
    <n v="74.400000000000006"/>
    <n v="0.19500000000000001"/>
    <s v="STAPLES Center"/>
    <n v="778877"/>
    <n v="18997"/>
  </r>
  <r>
    <x v="13"/>
    <s v="NBA"/>
    <x v="14"/>
    <s v="MEM"/>
    <b v="0"/>
    <n v="24.1"/>
    <n v="40"/>
    <n v="42"/>
    <n v="37"/>
    <n v="45"/>
    <n v="-1.51"/>
    <n v="0.13"/>
    <n v="-1.39"/>
    <n v="108.3"/>
    <n v="109.9"/>
    <n v="-1.6"/>
    <n v="93.6"/>
    <n v="0.32"/>
    <n v="0.14799999999999999"/>
    <n v="0.53600000000000003"/>
    <n v="0.49399999999999999"/>
    <n v="13.7"/>
    <n v="31.3"/>
    <n v="0.23499999999999999"/>
    <n v="0.52"/>
    <n v="13.2"/>
    <n v="73.3"/>
    <n v="0.20499999999999999"/>
    <s v="FedEx Forum"/>
    <n v="552914"/>
    <n v="13486"/>
  </r>
  <r>
    <x v="13"/>
    <s v="NBA"/>
    <x v="15"/>
    <s v="MIA"/>
    <b v="1"/>
    <n v="27.1"/>
    <n v="47"/>
    <n v="35"/>
    <n v="48"/>
    <n v="34"/>
    <n v="2.2799999999999998"/>
    <n v="-0.28999999999999998"/>
    <n v="1.99"/>
    <n v="106.6"/>
    <n v="104.1"/>
    <n v="2.5"/>
    <n v="89.6"/>
    <n v="0.29599999999999999"/>
    <n v="0.219"/>
    <n v="0.53700000000000003"/>
    <n v="0.496"/>
    <n v="12.8"/>
    <n v="26.1"/>
    <n v="0.223"/>
    <n v="0.48"/>
    <n v="13.9"/>
    <n v="74.900000000000006"/>
    <n v="0.246"/>
    <s v="AmericanAirlines Arena"/>
    <n v="726935"/>
    <n v="17730"/>
  </r>
  <r>
    <x v="13"/>
    <s v="NBA"/>
    <x v="16"/>
    <s v="MIL"/>
    <b v="1"/>
    <n v="26.4"/>
    <n v="46"/>
    <n v="36"/>
    <n v="46"/>
    <n v="36"/>
    <n v="1.7"/>
    <n v="-0.32"/>
    <n v="1.37"/>
    <n v="104.9"/>
    <n v="103.1"/>
    <n v="1.8"/>
    <n v="91.7"/>
    <n v="0.23899999999999999"/>
    <n v="0.25900000000000001"/>
    <n v="0.51800000000000002"/>
    <n v="0.48199999999999998"/>
    <n v="12.3"/>
    <n v="26.2"/>
    <n v="0.18099999999999999"/>
    <n v="0.48599999999999999"/>
    <n v="14.6"/>
    <n v="76.400000000000006"/>
    <n v="0.26600000000000001"/>
    <s v="Bradley Center"/>
    <n v="619453"/>
    <n v="15109"/>
  </r>
  <r>
    <x v="13"/>
    <s v="NBA"/>
    <x v="17"/>
    <s v="MIN"/>
    <b v="0"/>
    <n v="24.1"/>
    <n v="15"/>
    <n v="67"/>
    <n v="17"/>
    <n v="65"/>
    <n v="-9.6"/>
    <n v="0.54"/>
    <n v="-9.06"/>
    <n v="101.7"/>
    <n v="111.6"/>
    <n v="-9.9"/>
    <n v="96.1"/>
    <n v="0.27800000000000002"/>
    <n v="0.17100000000000001"/>
    <n v="0.51800000000000002"/>
    <n v="0.47799999999999998"/>
    <n v="14.6"/>
    <n v="26.7"/>
    <n v="0.20699999999999999"/>
    <n v="0.52500000000000002"/>
    <n v="13"/>
    <n v="73.599999999999994"/>
    <n v="0.22"/>
    <s v="Target Center"/>
    <n v="619170"/>
    <n v="15102"/>
  </r>
  <r>
    <x v="13"/>
    <s v="NBA"/>
    <x v="33"/>
    <s v="NJN"/>
    <b v="0"/>
    <n v="24.8"/>
    <n v="12"/>
    <n v="70"/>
    <n v="17"/>
    <n v="65"/>
    <n v="-9.1199999999999992"/>
    <n v="0.19"/>
    <n v="-8.93"/>
    <n v="100.6"/>
    <n v="110.5"/>
    <n v="-9.9"/>
    <n v="91.4"/>
    <n v="0.307"/>
    <n v="0.18099999999999999"/>
    <n v="0.50900000000000001"/>
    <n v="0.45800000000000002"/>
    <n v="13.7"/>
    <n v="25.1"/>
    <n v="0.24"/>
    <n v="0.51700000000000002"/>
    <n v="13.3"/>
    <n v="71.8"/>
    <n v="0.22900000000000001"/>
    <s v="Izod Center"/>
    <n v="537230"/>
    <n v="13103"/>
  </r>
  <r>
    <x v="13"/>
    <s v="NBA"/>
    <x v="32"/>
    <s v="NOH"/>
    <b v="0"/>
    <n v="27.5"/>
    <n v="37"/>
    <n v="45"/>
    <n v="34"/>
    <n v="48"/>
    <n v="-2.46"/>
    <n v="0.19"/>
    <n v="-2.27"/>
    <n v="107.4"/>
    <n v="110.1"/>
    <n v="-2.7"/>
    <n v="92.6"/>
    <n v="0.24299999999999999"/>
    <n v="0.23"/>
    <n v="0.54300000000000004"/>
    <n v="0.50600000000000001"/>
    <n v="12.7"/>
    <n v="24.8"/>
    <n v="0.189"/>
    <n v="0.52300000000000002"/>
    <n v="13.5"/>
    <n v="73.8"/>
    <n v="0.20499999999999999"/>
    <s v="New Orleans Arena"/>
    <n v="617366"/>
    <n v="15058"/>
  </r>
  <r>
    <x v="13"/>
    <s v="NBA"/>
    <x v="19"/>
    <s v="NYK"/>
    <b v="0"/>
    <n v="25.4"/>
    <n v="29"/>
    <n v="53"/>
    <n v="31"/>
    <n v="51"/>
    <n v="-3.82"/>
    <n v="-0.19"/>
    <n v="-4.01"/>
    <n v="107.6"/>
    <n v="111.6"/>
    <n v="-4"/>
    <n v="94"/>
    <n v="0.25600000000000001"/>
    <n v="0.312"/>
    <n v="0.54700000000000004"/>
    <n v="0.50900000000000001"/>
    <n v="13"/>
    <n v="23.5"/>
    <n v="0.2"/>
    <n v="0.52600000000000002"/>
    <n v="13.3"/>
    <n v="72.099999999999994"/>
    <n v="0.20699999999999999"/>
    <s v="Madison Square Garden (IV)"/>
    <n v="799550"/>
    <n v="19501"/>
  </r>
  <r>
    <x v="13"/>
    <s v="NBA"/>
    <x v="20"/>
    <s v="OKC"/>
    <b v="1"/>
    <n v="23.2"/>
    <n v="50"/>
    <n v="32"/>
    <n v="51"/>
    <n v="31"/>
    <n v="3.49"/>
    <n v="0.06"/>
    <n v="3.55"/>
    <n v="108.3"/>
    <n v="104.6"/>
    <n v="3.7"/>
    <n v="93.1"/>
    <n v="0.33300000000000002"/>
    <n v="0.185"/>
    <n v="0.54700000000000004"/>
    <n v="0.49399999999999999"/>
    <n v="13.9"/>
    <n v="28.6"/>
    <n v="0.26800000000000002"/>
    <n v="0.48299999999999998"/>
    <n v="14"/>
    <n v="73.599999999999994"/>
    <n v="0.22900000000000001"/>
    <s v="Oklahoma City Arena"/>
    <n v="738149"/>
    <n v="18004"/>
  </r>
  <r>
    <x v="13"/>
    <s v="NBA"/>
    <x v="21"/>
    <s v="ORL"/>
    <b v="1"/>
    <n v="27.9"/>
    <n v="59"/>
    <n v="23"/>
    <n v="61"/>
    <n v="21"/>
    <n v="7.49"/>
    <n v="-0.37"/>
    <n v="7.12"/>
    <n v="111.4"/>
    <n v="103.3"/>
    <n v="8.1"/>
    <n v="92"/>
    <n v="0.34"/>
    <n v="0.35"/>
    <n v="0.57299999999999995"/>
    <n v="0.53600000000000003"/>
    <n v="13.6"/>
    <n v="24.6"/>
    <n v="0.246"/>
    <n v="0.47699999999999998"/>
    <n v="12.2"/>
    <n v="77.400000000000006"/>
    <n v="0.20499999999999999"/>
    <s v="Amway Arena"/>
    <n v="715901"/>
    <n v="17461"/>
  </r>
  <r>
    <x v="13"/>
    <s v="NBA"/>
    <x v="22"/>
    <s v="PHI"/>
    <b v="0"/>
    <n v="25.4"/>
    <n v="27"/>
    <n v="55"/>
    <n v="30"/>
    <n v="52"/>
    <n v="-3.9"/>
    <n v="-0.03"/>
    <n v="-3.93"/>
    <n v="106.1"/>
    <n v="110.3"/>
    <n v="-4.2"/>
    <n v="91.6"/>
    <n v="0.27"/>
    <n v="0.20599999999999999"/>
    <n v="0.53400000000000003"/>
    <n v="0.496"/>
    <n v="13.7"/>
    <n v="27.6"/>
    <n v="0.20399999999999999"/>
    <n v="0.51800000000000002"/>
    <n v="13.8"/>
    <n v="73.2"/>
    <n v="0.23100000000000001"/>
    <s v="Wachovia Center"/>
    <n v="583219"/>
    <n v="14225"/>
  </r>
  <r>
    <x v="13"/>
    <s v="NBA"/>
    <x v="23"/>
    <s v="PHO"/>
    <b v="1"/>
    <n v="28.5"/>
    <n v="54"/>
    <n v="28"/>
    <n v="54"/>
    <n v="28"/>
    <n v="4.9000000000000004"/>
    <n v="-0.23"/>
    <n v="4.67"/>
    <n v="115.3"/>
    <n v="110.2"/>
    <n v="5.0999999999999996"/>
    <n v="95.3"/>
    <n v="0.312"/>
    <n v="0.26100000000000001"/>
    <n v="0.58499999999999996"/>
    <n v="0.54600000000000004"/>
    <n v="13.6"/>
    <n v="27.6"/>
    <n v="0.24"/>
    <n v="0.49099999999999999"/>
    <n v="11.6"/>
    <n v="70.8"/>
    <n v="0.224"/>
    <s v="US Airways Center"/>
    <n v="723582"/>
    <n v="17648"/>
  </r>
  <r>
    <x v="13"/>
    <s v="NBA"/>
    <x v="24"/>
    <s v="POR"/>
    <b v="1"/>
    <n v="26.6"/>
    <n v="50"/>
    <n v="32"/>
    <n v="51"/>
    <n v="31"/>
    <n v="3.3"/>
    <n v="-0.13"/>
    <n v="3.18"/>
    <n v="110.8"/>
    <n v="107.1"/>
    <n v="3.7"/>
    <n v="87.7"/>
    <n v="0.315"/>
    <n v="0.215"/>
    <n v="0.54700000000000004"/>
    <n v="0.499"/>
    <n v="12.1"/>
    <n v="28.2"/>
    <n v="0.249"/>
    <n v="0.502"/>
    <n v="13.3"/>
    <n v="74.8"/>
    <n v="0.219"/>
    <s v="Rose Garden Arena"/>
    <n v="840371"/>
    <n v="20497"/>
  </r>
  <r>
    <x v="13"/>
    <s v="NBA"/>
    <x v="25"/>
    <s v="SAC"/>
    <b v="0"/>
    <n v="24.1"/>
    <n v="25"/>
    <n v="57"/>
    <n v="29"/>
    <n v="53"/>
    <n v="-4.37"/>
    <n v="0.3"/>
    <n v="-4.0599999999999996"/>
    <n v="105.3"/>
    <n v="109.9"/>
    <n v="-4.5999999999999996"/>
    <n v="94"/>
    <n v="0.28599999999999998"/>
    <n v="0.20100000000000001"/>
    <n v="0.52800000000000002"/>
    <n v="0.49099999999999999"/>
    <n v="13.6"/>
    <n v="27.8"/>
    <n v="0.20699999999999999"/>
    <n v="0.505"/>
    <n v="12.6"/>
    <n v="73.5"/>
    <n v="0.24399999999999999"/>
    <s v="Power Balance Pavilion"/>
    <n v="543416"/>
    <n v="13254"/>
  </r>
  <r>
    <x v="13"/>
    <s v="NBA"/>
    <x v="26"/>
    <s v="SAS"/>
    <b v="1"/>
    <n v="28.7"/>
    <n v="50"/>
    <n v="32"/>
    <n v="55"/>
    <n v="27"/>
    <n v="5.09"/>
    <n v="-0.02"/>
    <n v="5.07"/>
    <n v="110"/>
    <n v="104.5"/>
    <n v="5.5"/>
    <n v="91.7"/>
    <n v="0.29599999999999999"/>
    <n v="0.23200000000000001"/>
    <n v="0.55200000000000005"/>
    <n v="0.51500000000000001"/>
    <n v="12.9"/>
    <n v="26.8"/>
    <n v="0.219"/>
    <n v="0.48299999999999998"/>
    <n v="12.1"/>
    <n v="76.3"/>
    <n v="0.214"/>
    <s v="AT&amp;T Center"/>
    <n v="741676"/>
    <n v="18090"/>
  </r>
  <r>
    <x v="13"/>
    <s v="NBA"/>
    <x v="27"/>
    <s v="TOR"/>
    <b v="0"/>
    <n v="25.2"/>
    <n v="40"/>
    <n v="42"/>
    <n v="36"/>
    <n v="46"/>
    <n v="-1.78"/>
    <n v="-0.05"/>
    <n v="-1.83"/>
    <n v="111.3"/>
    <n v="113.2"/>
    <n v="-1.9"/>
    <n v="93.1"/>
    <n v="0.31900000000000001"/>
    <n v="0.21099999999999999"/>
    <n v="0.56399999999999995"/>
    <n v="0.52100000000000002"/>
    <n v="12.7"/>
    <n v="24.7"/>
    <n v="0.24399999999999999"/>
    <n v="0.51300000000000001"/>
    <n v="11.8"/>
    <n v="72.900000000000006"/>
    <n v="0.247"/>
    <s v="Air Canada Centre"/>
    <n v="733784"/>
    <n v="17897"/>
  </r>
  <r>
    <x v="13"/>
    <s v="NBA"/>
    <x v="28"/>
    <s v="UTA"/>
    <b v="1"/>
    <n v="25.6"/>
    <n v="53"/>
    <n v="29"/>
    <n v="55"/>
    <n v="27"/>
    <n v="5.34"/>
    <n v="-0.01"/>
    <n v="5.33"/>
    <n v="110.7"/>
    <n v="105"/>
    <n v="5.7"/>
    <n v="93.8"/>
    <n v="0.34"/>
    <n v="0.184"/>
    <n v="0.56499999999999995"/>
    <n v="0.52400000000000002"/>
    <n v="14.2"/>
    <n v="26.8"/>
    <n v="0.252"/>
    <n v="0.49199999999999999"/>
    <n v="14.2"/>
    <n v="75.599999999999994"/>
    <n v="0.26900000000000002"/>
    <s v="EnergySolutions Arena"/>
    <n v="794512"/>
    <n v="19378"/>
  </r>
  <r>
    <x v="13"/>
    <s v="NBA"/>
    <x v="29"/>
    <s v="WAS"/>
    <b v="0"/>
    <n v="27.6"/>
    <n v="26"/>
    <n v="56"/>
    <n v="28"/>
    <n v="54"/>
    <n v="-4.78"/>
    <n v="0.06"/>
    <n v="-4.72"/>
    <n v="104.2"/>
    <n v="109.4"/>
    <n v="-5.2"/>
    <n v="91.6"/>
    <n v="0.28299999999999997"/>
    <n v="0.183"/>
    <n v="0.52400000000000002"/>
    <n v="0.48099999999999998"/>
    <n v="13.9"/>
    <n v="27.6"/>
    <n v="0.216"/>
    <n v="0.502"/>
    <n v="12.8"/>
    <n v="72.400000000000006"/>
    <n v="0.23899999999999999"/>
    <s v="Verizon Center"/>
    <n v="664398"/>
    <n v="16205"/>
  </r>
  <r>
    <x v="13"/>
    <s v="NBA"/>
    <x v="30"/>
    <s v="NA"/>
    <b v="0"/>
    <n v="26.8"/>
    <s v="NA"/>
    <s v="NA"/>
    <n v="41"/>
    <n v="41"/>
    <n v="0"/>
    <n v="-0.01"/>
    <n v="-0.01"/>
    <n v="107.6"/>
    <n v="107.6"/>
    <s v="NA"/>
    <n v="92.7"/>
    <n v="0.3"/>
    <n v="0.222"/>
    <n v="0.54300000000000004"/>
    <n v="0.501"/>
    <n v="13.3"/>
    <n v="26.3"/>
    <n v="0.22800000000000001"/>
    <n v="0.501"/>
    <n v="13.3"/>
    <n v="73.7"/>
    <n v="0.22800000000000001"/>
    <s v="NA"/>
    <n v="703627"/>
    <n v="17162"/>
  </r>
  <r>
    <x v="14"/>
    <s v="NBA"/>
    <x v="0"/>
    <s v="ATL"/>
    <b v="1"/>
    <n v="25.8"/>
    <n v="47"/>
    <n v="35"/>
    <n v="46"/>
    <n v="36"/>
    <n v="1.57"/>
    <n v="0.13"/>
    <n v="1.7"/>
    <n v="109.3"/>
    <n v="107.6"/>
    <n v="1.7"/>
    <n v="89.6"/>
    <n v="0.32300000000000001"/>
    <n v="0.253"/>
    <n v="0.54600000000000004"/>
    <n v="0.504"/>
    <n v="12.5"/>
    <n v="26"/>
    <n v="0.23799999999999999"/>
    <n v="0.49399999999999999"/>
    <n v="13.2"/>
    <n v="71.599999999999994"/>
    <n v="0.21"/>
    <s v="Philips Arena"/>
    <n v="686688"/>
    <n v="16748"/>
  </r>
  <r>
    <x v="14"/>
    <s v="NBA"/>
    <x v="1"/>
    <s v="BOS"/>
    <b v="1"/>
    <n v="27.8"/>
    <n v="62"/>
    <n v="20"/>
    <n v="61"/>
    <n v="21"/>
    <n v="7.51"/>
    <n v="-7.0000000000000007E-2"/>
    <n v="7.44"/>
    <n v="110.5"/>
    <n v="102.3"/>
    <n v="8.1999999999999993"/>
    <n v="90.4"/>
    <n v="0.32800000000000001"/>
    <n v="0.214"/>
    <n v="0.57099999999999995"/>
    <n v="0.52800000000000002"/>
    <n v="15"/>
    <n v="27.9"/>
    <n v="0.251"/>
    <n v="0.47"/>
    <n v="14"/>
    <n v="75.599999999999994"/>
    <n v="0.253"/>
    <s v="TD Banknorth Garden"/>
    <n v="763584"/>
    <n v="18624"/>
  </r>
  <r>
    <x v="14"/>
    <s v="NBA"/>
    <x v="31"/>
    <s v="CHA"/>
    <b v="0"/>
    <n v="25.8"/>
    <n v="35"/>
    <n v="47"/>
    <n v="37"/>
    <n v="45"/>
    <n v="-1.27"/>
    <n v="7.0000000000000007E-2"/>
    <n v="-1.2"/>
    <n v="104.7"/>
    <n v="106.1"/>
    <n v="-1.4"/>
    <n v="88.3"/>
    <n v="0.312"/>
    <n v="0.21299999999999999"/>
    <n v="0.53600000000000003"/>
    <n v="0.49399999999999999"/>
    <n v="15.1"/>
    <n v="27.7"/>
    <n v="0.23100000000000001"/>
    <n v="0.498"/>
    <n v="14.4"/>
    <n v="73"/>
    <n v="0.22900000000000001"/>
    <s v="Time Warner Cable Arena"/>
    <n v="597548"/>
    <n v="14574"/>
  </r>
  <r>
    <x v="14"/>
    <s v="NBA"/>
    <x v="3"/>
    <s v="CHI"/>
    <b v="1"/>
    <n v="24.9"/>
    <n v="41"/>
    <n v="41"/>
    <n v="40"/>
    <n v="42"/>
    <n v="-0.28000000000000003"/>
    <n v="0.12"/>
    <n v="-0.16"/>
    <n v="108.4"/>
    <n v="108.7"/>
    <n v="-0.3"/>
    <n v="93.1"/>
    <n v="0.3"/>
    <n v="0.189"/>
    <n v="0.54100000000000004"/>
    <n v="0.49299999999999999"/>
    <n v="13.3"/>
    <n v="28"/>
    <n v="0.23899999999999999"/>
    <n v="0.49299999999999999"/>
    <n v="13.1"/>
    <n v="70.900000000000006"/>
    <n v="0.23799999999999999"/>
    <s v="United Center"/>
    <n v="868667"/>
    <n v="21187"/>
  </r>
  <r>
    <x v="14"/>
    <s v="NBA"/>
    <x v="5"/>
    <s v="CLE"/>
    <b v="1"/>
    <n v="26.6"/>
    <n v="66"/>
    <n v="16"/>
    <n v="65"/>
    <n v="17"/>
    <n v="8.93"/>
    <n v="-0.25"/>
    <n v="8.68"/>
    <n v="112.4"/>
    <n v="102.4"/>
    <n v="10"/>
    <n v="88.7"/>
    <n v="0.312"/>
    <n v="0.25900000000000001"/>
    <n v="0.56000000000000005"/>
    <n v="0.51900000000000002"/>
    <n v="12.5"/>
    <n v="27.7"/>
    <n v="0.23599999999999999"/>
    <n v="0.46800000000000003"/>
    <n v="13.5"/>
    <n v="74.599999999999994"/>
    <n v="0.22600000000000001"/>
    <s v="Quicken Loans Arena"/>
    <n v="841000"/>
    <n v="20512"/>
  </r>
  <r>
    <x v="14"/>
    <s v="NBA"/>
    <x v="6"/>
    <s v="DAL"/>
    <b v="1"/>
    <n v="29"/>
    <n v="50"/>
    <n v="32"/>
    <n v="47"/>
    <n v="35"/>
    <n v="1.98"/>
    <n v="-0.3"/>
    <n v="1.68"/>
    <n v="110.5"/>
    <n v="108.4"/>
    <n v="2.1"/>
    <n v="91.5"/>
    <n v="0.27400000000000002"/>
    <n v="0.24099999999999999"/>
    <n v="0.55000000000000004"/>
    <n v="0.504"/>
    <n v="12.1"/>
    <n v="26.6"/>
    <n v="0.224"/>
    <n v="0.49299999999999999"/>
    <n v="12.3"/>
    <n v="74.599999999999994"/>
    <n v="0.22500000000000001"/>
    <s v="American Airlines Center"/>
    <n v="821723"/>
    <n v="20042"/>
  </r>
  <r>
    <x v="14"/>
    <s v="NBA"/>
    <x v="7"/>
    <s v="DEN"/>
    <b v="1"/>
    <n v="27.7"/>
    <n v="54"/>
    <n v="28"/>
    <n v="50"/>
    <n v="32"/>
    <n v="3.41"/>
    <n v="-0.28999999999999998"/>
    <n v="3.13"/>
    <n v="110.4"/>
    <n v="106.8"/>
    <n v="3.6"/>
    <n v="94.3"/>
    <n v="0.38200000000000001"/>
    <n v="0.22700000000000001"/>
    <n v="0.56299999999999994"/>
    <n v="0.51200000000000001"/>
    <n v="14.2"/>
    <n v="27.5"/>
    <n v="0.28999999999999998"/>
    <n v="0.48499999999999999"/>
    <n v="14.1"/>
    <n v="71.7"/>
    <n v="0.25900000000000001"/>
    <s v="Pepsi Center"/>
    <n v="706165"/>
    <n v="17224"/>
  </r>
  <r>
    <x v="14"/>
    <s v="NBA"/>
    <x v="8"/>
    <s v="DET"/>
    <b v="1"/>
    <n v="28.2"/>
    <n v="39"/>
    <n v="43"/>
    <n v="40"/>
    <n v="42"/>
    <n v="-0.49"/>
    <n v="0.13"/>
    <n v="-0.36"/>
    <n v="107.4"/>
    <n v="108"/>
    <n v="-0.6"/>
    <n v="86.7"/>
    <n v="0.28199999999999997"/>
    <n v="0.16500000000000001"/>
    <n v="0.52400000000000002"/>
    <n v="0.48299999999999998"/>
    <n v="11.7"/>
    <n v="27.9"/>
    <n v="0.21199999999999999"/>
    <n v="0.48499999999999999"/>
    <n v="11.7"/>
    <n v="74"/>
    <n v="0.248"/>
    <s v="The Palace of Auburn Hills"/>
    <n v="896971"/>
    <n v="21877"/>
  </r>
  <r>
    <x v="14"/>
    <s v="NBA"/>
    <x v="9"/>
    <s v="GSW"/>
    <b v="0"/>
    <n v="25"/>
    <n v="29"/>
    <n v="53"/>
    <n v="31"/>
    <n v="51"/>
    <n v="-3.74"/>
    <n v="-0.06"/>
    <n v="-3.8"/>
    <n v="109.5"/>
    <n v="113.3"/>
    <n v="-3.8"/>
    <n v="98.2"/>
    <n v="0.33900000000000002"/>
    <n v="0.20899999999999999"/>
    <n v="0.54900000000000004"/>
    <n v="0.497"/>
    <n v="12.9"/>
    <n v="26.1"/>
    <n v="0.26800000000000002"/>
    <n v="0.50800000000000001"/>
    <n v="12.9"/>
    <n v="68.099999999999994"/>
    <n v="0.251"/>
    <s v="Oracle Arena"/>
    <n v="776660"/>
    <n v="18943"/>
  </r>
  <r>
    <x v="14"/>
    <s v="NBA"/>
    <x v="10"/>
    <s v="HOU"/>
    <b v="1"/>
    <n v="27.9"/>
    <n v="53"/>
    <n v="29"/>
    <n v="53"/>
    <n v="29"/>
    <n v="4"/>
    <n v="-0.27"/>
    <n v="3.73"/>
    <n v="108.4"/>
    <n v="104"/>
    <n v="4.4000000000000004"/>
    <n v="90.2"/>
    <n v="0.29199999999999998"/>
    <n v="0.254"/>
    <n v="0.54800000000000004"/>
    <n v="0.501"/>
    <n v="13.6"/>
    <n v="26.4"/>
    <n v="0.23499999999999999"/>
    <n v="0.47899999999999998"/>
    <n v="11.9"/>
    <n v="75.3"/>
    <n v="0.192"/>
    <s v="Toyota Center"/>
    <n v="717669"/>
    <n v="17504"/>
  </r>
  <r>
    <x v="14"/>
    <s v="NBA"/>
    <x v="11"/>
    <s v="IND"/>
    <b v="0"/>
    <n v="26.5"/>
    <n v="36"/>
    <n v="46"/>
    <n v="38"/>
    <n v="44"/>
    <n v="-1.1100000000000001"/>
    <n v="0.35"/>
    <n v="-0.76"/>
    <n v="108.1"/>
    <n v="109.2"/>
    <n v="-1.1000000000000001"/>
    <n v="96.5"/>
    <n v="0.26700000000000002"/>
    <n v="0.24399999999999999"/>
    <n v="0.54500000000000004"/>
    <n v="0.501"/>
    <n v="13.1"/>
    <n v="25.4"/>
    <n v="0.215"/>
    <n v="0.499"/>
    <n v="12.7"/>
    <n v="74.5"/>
    <n v="0.27100000000000002"/>
    <s v="Conseco Fieldhouse"/>
    <n v="581472"/>
    <n v="14182"/>
  </r>
  <r>
    <x v="14"/>
    <s v="NBA"/>
    <x v="12"/>
    <s v="LAC"/>
    <b v="0"/>
    <n v="26.6"/>
    <n v="19"/>
    <n v="63"/>
    <n v="18"/>
    <n v="64"/>
    <n v="-8.77"/>
    <n v="0.3"/>
    <n v="-8.4700000000000006"/>
    <n v="102.3"/>
    <n v="111.7"/>
    <n v="-9.4"/>
    <n v="92.1"/>
    <n v="0.27500000000000002"/>
    <n v="0.22600000000000001"/>
    <n v="0.52"/>
    <n v="0.48099999999999998"/>
    <n v="14"/>
    <n v="25.1"/>
    <n v="0.20200000000000001"/>
    <n v="0.51200000000000001"/>
    <n v="12.4"/>
    <n v="71.2"/>
    <n v="0.22700000000000001"/>
    <s v="STAPLES Center"/>
    <n v="663587"/>
    <n v="16185"/>
  </r>
  <r>
    <x v="14"/>
    <s v="NBA"/>
    <x v="13"/>
    <s v="LAL"/>
    <b v="1"/>
    <n v="27.4"/>
    <n v="65"/>
    <n v="17"/>
    <n v="61"/>
    <n v="21"/>
    <n v="7.66"/>
    <n v="-0.55000000000000004"/>
    <n v="7.11"/>
    <n v="112.8"/>
    <n v="104.7"/>
    <n v="8.1"/>
    <n v="94.3"/>
    <n v="0.29899999999999999"/>
    <n v="0.217"/>
    <n v="0.55500000000000005"/>
    <n v="0.51300000000000001"/>
    <n v="12.3"/>
    <n v="29.4"/>
    <n v="0.23"/>
    <n v="0.49"/>
    <n v="14.2"/>
    <n v="73"/>
    <n v="0.21299999999999999"/>
    <s v="STAPLES Center"/>
    <n v="778877"/>
    <n v="18997"/>
  </r>
  <r>
    <x v="14"/>
    <s v="NBA"/>
    <x v="14"/>
    <s v="MEM"/>
    <b v="0"/>
    <n v="23.3"/>
    <n v="24"/>
    <n v="58"/>
    <n v="26"/>
    <n v="56"/>
    <n v="-5.46"/>
    <n v="0.24"/>
    <n v="-5.23"/>
    <n v="103.5"/>
    <n v="109.5"/>
    <n v="-6"/>
    <n v="90.1"/>
    <n v="0.32900000000000001"/>
    <n v="0.17499999999999999"/>
    <n v="0.53300000000000003"/>
    <n v="0.48599999999999999"/>
    <n v="14.8"/>
    <n v="25.8"/>
    <n v="0.249"/>
    <n v="0.51500000000000001"/>
    <n v="14.1"/>
    <n v="73.5"/>
    <n v="0.247"/>
    <s v="FedEx Forum"/>
    <n v="519895"/>
    <n v="12680"/>
  </r>
  <r>
    <x v="14"/>
    <s v="NBA"/>
    <x v="15"/>
    <s v="MIA"/>
    <b v="1"/>
    <n v="25.6"/>
    <n v="43"/>
    <n v="39"/>
    <n v="42"/>
    <n v="40"/>
    <n v="0.26"/>
    <n v="0.23"/>
    <n v="0.49"/>
    <n v="107.8"/>
    <n v="107.6"/>
    <n v="0.2"/>
    <n v="89.9"/>
    <n v="0.28199999999999997"/>
    <n v="0.245"/>
    <n v="0.54"/>
    <n v="0.5"/>
    <n v="12.1"/>
    <n v="24.6"/>
    <n v="0.21199999999999999"/>
    <n v="0.501"/>
    <n v="14.5"/>
    <n v="72.900000000000006"/>
    <n v="0.251"/>
    <s v="AmericanAirlines Arena"/>
    <n v="748778"/>
    <n v="18263"/>
  </r>
  <r>
    <x v="14"/>
    <s v="NBA"/>
    <x v="16"/>
    <s v="MIL"/>
    <b v="0"/>
    <n v="26.3"/>
    <n v="34"/>
    <n v="48"/>
    <n v="38"/>
    <n v="44"/>
    <n v="-1.0900000000000001"/>
    <n v="0.21"/>
    <n v="-0.88"/>
    <n v="106.7"/>
    <n v="107.9"/>
    <n v="-1.2"/>
    <n v="92.6"/>
    <n v="0.30599999999999999"/>
    <n v="0.20799999999999999"/>
    <n v="0.53100000000000003"/>
    <n v="0.48299999999999998"/>
    <n v="13.1"/>
    <n v="27.8"/>
    <n v="0.23899999999999999"/>
    <n v="0.503"/>
    <n v="15.6"/>
    <n v="74"/>
    <n v="0.315"/>
    <s v="Bradley Center"/>
    <n v="630976"/>
    <n v="15390"/>
  </r>
  <r>
    <x v="14"/>
    <s v="NBA"/>
    <x v="17"/>
    <s v="MIN"/>
    <b v="0"/>
    <n v="25.4"/>
    <n v="24"/>
    <n v="58"/>
    <n v="27"/>
    <n v="55"/>
    <n v="-4.91"/>
    <n v="0.18"/>
    <n v="-4.74"/>
    <n v="106.1"/>
    <n v="111.4"/>
    <n v="-5.3"/>
    <n v="91.6"/>
    <n v="0.28899999999999998"/>
    <n v="0.22700000000000001"/>
    <n v="0.52600000000000002"/>
    <n v="0.48099999999999998"/>
    <n v="13.3"/>
    <n v="27.7"/>
    <n v="0.222"/>
    <n v="0.51500000000000001"/>
    <n v="12"/>
    <n v="75"/>
    <n v="0.254"/>
    <s v="Target Center"/>
    <n v="595013"/>
    <n v="14513"/>
  </r>
  <r>
    <x v="14"/>
    <s v="NBA"/>
    <x v="33"/>
    <s v="NJN"/>
    <b v="0"/>
    <n v="25.7"/>
    <n v="34"/>
    <n v="48"/>
    <n v="34"/>
    <n v="48"/>
    <n v="-2.44"/>
    <n v="0.13"/>
    <n v="-2.31"/>
    <n v="108.3"/>
    <n v="111"/>
    <n v="-2.7"/>
    <n v="89.9"/>
    <n v="0.30299999999999999"/>
    <n v="0.26500000000000001"/>
    <n v="0.54300000000000004"/>
    <n v="0.497"/>
    <n v="12.7"/>
    <n v="25.2"/>
    <n v="0.23599999999999999"/>
    <n v="0.50900000000000001"/>
    <n v="13"/>
    <n v="73.5"/>
    <n v="0.27200000000000002"/>
    <s v="Izod Center"/>
    <n v="621062"/>
    <n v="15148"/>
  </r>
  <r>
    <x v="14"/>
    <s v="NBA"/>
    <x v="32"/>
    <s v="NOH"/>
    <b v="1"/>
    <n v="28.2"/>
    <n v="49"/>
    <n v="33"/>
    <n v="46"/>
    <n v="36"/>
    <n v="1.55"/>
    <n v="-0.14000000000000001"/>
    <n v="1.41"/>
    <n v="108.7"/>
    <n v="107"/>
    <n v="1.7"/>
    <n v="87.8"/>
    <n v="0.28799999999999998"/>
    <n v="0.24"/>
    <n v="0.54800000000000004"/>
    <n v="0.501"/>
    <n v="12.5"/>
    <n v="24.6"/>
    <n v="0.23200000000000001"/>
    <n v="0.496"/>
    <n v="13.2"/>
    <n v="74.900000000000006"/>
    <n v="0.23"/>
    <s v="New Orleans Arena"/>
    <n v="695727"/>
    <n v="16969"/>
  </r>
  <r>
    <x v="14"/>
    <s v="NBA"/>
    <x v="19"/>
    <s v="NYK"/>
    <b v="0"/>
    <n v="25.7"/>
    <n v="32"/>
    <n v="50"/>
    <n v="34"/>
    <n v="48"/>
    <n v="-2.61"/>
    <n v="0.28000000000000003"/>
    <n v="-2.33"/>
    <n v="108.1"/>
    <n v="110.8"/>
    <n v="-2.7"/>
    <n v="96.7"/>
    <n v="0.26800000000000002"/>
    <n v="0.32200000000000001"/>
    <n v="0.54400000000000004"/>
    <n v="0.503"/>
    <n v="12.9"/>
    <n v="24.4"/>
    <n v="0.21"/>
    <n v="0.52"/>
    <n v="13"/>
    <n v="72.7"/>
    <n v="0.215"/>
    <s v="Madison Square Garden (IV)"/>
    <n v="790801"/>
    <n v="19288"/>
  </r>
  <r>
    <x v="14"/>
    <s v="NBA"/>
    <x v="20"/>
    <s v="OKC"/>
    <b v="0"/>
    <n v="24.5"/>
    <n v="23"/>
    <n v="59"/>
    <n v="24"/>
    <n v="58"/>
    <n v="-6.1"/>
    <n v="0.06"/>
    <n v="-6.04"/>
    <n v="102.9"/>
    <n v="109.4"/>
    <n v="-6.5"/>
    <n v="93.6"/>
    <n v="0.308"/>
    <n v="0.14099999999999999"/>
    <n v="0.52100000000000002"/>
    <n v="0.47099999999999997"/>
    <n v="14.8"/>
    <n v="28.6"/>
    <n v="0.24199999999999999"/>
    <n v="0.51400000000000001"/>
    <n v="13"/>
    <n v="73.900000000000006"/>
    <n v="0.216"/>
    <s v="Ford Center"/>
    <n v="766868"/>
    <n v="18704"/>
  </r>
  <r>
    <x v="14"/>
    <s v="NBA"/>
    <x v="21"/>
    <s v="ORL"/>
    <b v="1"/>
    <n v="27.3"/>
    <n v="59"/>
    <n v="23"/>
    <n v="59"/>
    <n v="23"/>
    <n v="6.7"/>
    <n v="-0.21"/>
    <n v="6.48"/>
    <n v="109.2"/>
    <n v="101.9"/>
    <n v="7.3"/>
    <n v="92.3"/>
    <n v="0.35099999999999998"/>
    <n v="0.33500000000000002"/>
    <n v="0.55900000000000005"/>
    <n v="0.52"/>
    <n v="13.4"/>
    <n v="24"/>
    <n v="0.251"/>
    <n v="0.46500000000000002"/>
    <n v="12.3"/>
    <n v="75.900000000000006"/>
    <n v="0.20899999999999999"/>
    <s v="Amway Arena"/>
    <n v="698768"/>
    <n v="17043"/>
  </r>
  <r>
    <x v="14"/>
    <s v="NBA"/>
    <x v="22"/>
    <s v="PHI"/>
    <b v="1"/>
    <n v="26.1"/>
    <n v="41"/>
    <n v="41"/>
    <n v="41"/>
    <n v="41"/>
    <n v="7.0000000000000007E-2"/>
    <n v="0.09"/>
    <n v="0.16"/>
    <n v="107.9"/>
    <n v="107.8"/>
    <n v="0.1"/>
    <n v="90"/>
    <n v="0.33900000000000002"/>
    <n v="0.16400000000000001"/>
    <n v="0.53200000000000003"/>
    <n v="0.48499999999999999"/>
    <n v="13.4"/>
    <n v="31.3"/>
    <n v="0.253"/>
    <n v="0.50700000000000001"/>
    <n v="14.9"/>
    <n v="71.400000000000006"/>
    <n v="0.216"/>
    <s v="Wachovia Center"/>
    <n v="647898"/>
    <n v="15802"/>
  </r>
  <r>
    <x v="14"/>
    <s v="NBA"/>
    <x v="23"/>
    <s v="PHO"/>
    <b v="0"/>
    <n v="29.5"/>
    <n v="46"/>
    <n v="36"/>
    <n v="46"/>
    <n v="36"/>
    <n v="1.93"/>
    <n v="-0.31"/>
    <n v="1.62"/>
    <n v="113.6"/>
    <n v="111.6"/>
    <n v="2"/>
    <n v="96"/>
    <n v="0.33600000000000002"/>
    <n v="0.216"/>
    <n v="0.58399999999999996"/>
    <n v="0.54500000000000004"/>
    <n v="14.4"/>
    <n v="27.7"/>
    <n v="0.25"/>
    <n v="0.51100000000000001"/>
    <n v="12.8"/>
    <n v="71.7"/>
    <n v="0.23300000000000001"/>
    <s v="US Airways Center"/>
    <n v="755302"/>
    <n v="18422"/>
  </r>
  <r>
    <x v="14"/>
    <s v="NBA"/>
    <x v="24"/>
    <s v="POR"/>
    <b v="1"/>
    <n v="24"/>
    <n v="54"/>
    <n v="28"/>
    <n v="56"/>
    <n v="26"/>
    <n v="5.34"/>
    <n v="-0.35"/>
    <n v="5"/>
    <n v="113.9"/>
    <n v="107.8"/>
    <n v="6.1"/>
    <n v="86.6"/>
    <n v="0.30599999999999999"/>
    <n v="0.23899999999999999"/>
    <n v="0.55300000000000005"/>
    <n v="0.51100000000000001"/>
    <n v="12.5"/>
    <n v="32.6"/>
    <n v="0.23400000000000001"/>
    <n v="0.499"/>
    <n v="13.2"/>
    <n v="75"/>
    <n v="0.22700000000000001"/>
    <s v="Rose Garden Arena"/>
    <n v="841499"/>
    <n v="20524"/>
  </r>
  <r>
    <x v="14"/>
    <s v="NBA"/>
    <x v="25"/>
    <s v="SAC"/>
    <b v="0"/>
    <n v="26.3"/>
    <n v="17"/>
    <n v="65"/>
    <n v="19"/>
    <n v="63"/>
    <n v="-8.76"/>
    <n v="0.16"/>
    <n v="-8.6"/>
    <n v="105.5"/>
    <n v="114.7"/>
    <n v="-9.1999999999999993"/>
    <n v="94.2"/>
    <n v="0.315"/>
    <n v="0.23799999999999999"/>
    <n v="0.54200000000000004"/>
    <n v="0.49099999999999999"/>
    <n v="14.3"/>
    <n v="24.5"/>
    <n v="0.252"/>
    <n v="0.52600000000000002"/>
    <n v="13"/>
    <n v="69.900000000000006"/>
    <n v="0.26900000000000002"/>
    <s v="ARCO Arena (II)"/>
    <n v="520169"/>
    <n v="12687"/>
  </r>
  <r>
    <x v="14"/>
    <s v="NBA"/>
    <x v="26"/>
    <s v="SAS"/>
    <b v="1"/>
    <n v="30.4"/>
    <n v="54"/>
    <n v="28"/>
    <n v="52"/>
    <n v="30"/>
    <n v="3.76"/>
    <n v="-0.4"/>
    <n v="3.36"/>
    <n v="108.5"/>
    <n v="104.3"/>
    <n v="4.2"/>
    <n v="88.4"/>
    <n v="0.251"/>
    <n v="0.248"/>
    <n v="0.54800000000000004"/>
    <n v="0.51300000000000001"/>
    <n v="11.7"/>
    <n v="22.1"/>
    <n v="0.191"/>
    <n v="0.48699999999999999"/>
    <n v="11.7"/>
    <n v="78"/>
    <n v="0.191"/>
    <s v="AT&amp;T Center"/>
    <n v="749048"/>
    <n v="18269"/>
  </r>
  <r>
    <x v="14"/>
    <s v="NBA"/>
    <x v="27"/>
    <s v="TOR"/>
    <b v="0"/>
    <n v="27"/>
    <n v="33"/>
    <n v="49"/>
    <n v="33"/>
    <n v="49"/>
    <n v="-2.82"/>
    <n v="0.28000000000000003"/>
    <n v="-2.54"/>
    <n v="107"/>
    <n v="110"/>
    <n v="-3"/>
    <n v="92"/>
    <n v="0.27900000000000003"/>
    <n v="0.193"/>
    <n v="0.54200000000000004"/>
    <n v="0.49399999999999999"/>
    <n v="12.8"/>
    <n v="24"/>
    <n v="0.23"/>
    <n v="0.51100000000000001"/>
    <n v="12.6"/>
    <n v="73.7"/>
    <n v="0.20200000000000001"/>
    <s v="Air Canada Centre"/>
    <n v="769707"/>
    <n v="18773"/>
  </r>
  <r>
    <x v="14"/>
    <s v="NBA"/>
    <x v="28"/>
    <s v="UTA"/>
    <b v="1"/>
    <n v="25.5"/>
    <n v="48"/>
    <n v="34"/>
    <n v="48"/>
    <n v="34"/>
    <n v="2.65"/>
    <n v="-0.34"/>
    <n v="2.31"/>
    <n v="110.1"/>
    <n v="107.3"/>
    <n v="2.8"/>
    <n v="93.1"/>
    <n v="0.35499999999999998"/>
    <n v="0.16900000000000001"/>
    <n v="0.55400000000000005"/>
    <n v="0.504"/>
    <n v="13.6"/>
    <n v="28.2"/>
    <n v="0.27400000000000002"/>
    <n v="0.505"/>
    <n v="15"/>
    <n v="72.7"/>
    <n v="0.26200000000000001"/>
    <s v="EnergySolutions Arena"/>
    <n v="816042"/>
    <n v="19903"/>
  </r>
  <r>
    <x v="14"/>
    <s v="NBA"/>
    <x v="29"/>
    <s v="WAS"/>
    <b v="0"/>
    <n v="26.9"/>
    <n v="19"/>
    <n v="63"/>
    <n v="21"/>
    <n v="61"/>
    <n v="-7.46"/>
    <n v="0.48"/>
    <n v="-6.98"/>
    <n v="105.4"/>
    <n v="113.6"/>
    <n v="-8.1999999999999993"/>
    <n v="91"/>
    <n v="0.29299999999999998"/>
    <n v="0.18"/>
    <n v="0.52400000000000002"/>
    <n v="0.48"/>
    <n v="13.2"/>
    <n v="27.7"/>
    <n v="0.224"/>
    <n v="0.53300000000000003"/>
    <n v="13.3"/>
    <n v="71.400000000000006"/>
    <n v="0.22700000000000001"/>
    <s v="Verizon Center"/>
    <n v="681119"/>
    <n v="16613"/>
  </r>
  <r>
    <x v="14"/>
    <s v="NBA"/>
    <x v="30"/>
    <s v="NA"/>
    <b v="0"/>
    <n v="26.8"/>
    <s v="NA"/>
    <s v="NA"/>
    <n v="41"/>
    <n v="41"/>
    <n v="0"/>
    <n v="0"/>
    <n v="0"/>
    <n v="108.3"/>
    <n v="108.3"/>
    <s v="NA"/>
    <n v="91.7"/>
    <n v="0.30599999999999999"/>
    <n v="0.224"/>
    <n v="0.54400000000000004"/>
    <n v="0.5"/>
    <n v="13.3"/>
    <n v="26.7"/>
    <n v="0.23599999999999999"/>
    <n v="0.5"/>
    <n v="13.3"/>
    <n v="73.3"/>
    <n v="0.23599999999999999"/>
    <s v="NA"/>
    <n v="718309"/>
    <n v="17520"/>
  </r>
  <r>
    <x v="15"/>
    <s v="NBA"/>
    <x v="0"/>
    <s v="ATL"/>
    <b v="1"/>
    <n v="24.2"/>
    <n v="37"/>
    <n v="45"/>
    <n v="36"/>
    <n v="46"/>
    <n v="-1.82"/>
    <n v="-0.41"/>
    <n v="-2.23"/>
    <n v="106.9"/>
    <n v="108.9"/>
    <n v="-2"/>
    <n v="91.1"/>
    <n v="0.34"/>
    <n v="0.16500000000000001"/>
    <n v="0.53500000000000003"/>
    <n v="0.48299999999999998"/>
    <n v="14"/>
    <n v="29.7"/>
    <n v="0.26300000000000001"/>
    <n v="0.501"/>
    <n v="12.9"/>
    <n v="71.7"/>
    <n v="0.217"/>
    <s v="Philips Arena"/>
    <n v="667518"/>
    <n v="16281"/>
  </r>
  <r>
    <x v="15"/>
    <s v="NBA"/>
    <x v="1"/>
    <s v="BOS"/>
    <b v="1"/>
    <n v="27.9"/>
    <n v="66"/>
    <n v="16"/>
    <n v="67"/>
    <n v="15"/>
    <n v="10.26"/>
    <n v="-0.95"/>
    <n v="9.3000000000000007"/>
    <n v="110.2"/>
    <n v="98.9"/>
    <n v="11.3"/>
    <n v="90.9"/>
    <n v="0.34599999999999997"/>
    <n v="0.249"/>
    <n v="0.56899999999999995"/>
    <n v="0.52200000000000002"/>
    <n v="14.7"/>
    <n v="26.6"/>
    <n v="0.26700000000000002"/>
    <n v="0.45700000000000002"/>
    <n v="15.2"/>
    <n v="74.400000000000006"/>
    <n v="0.253"/>
    <s v="TD Banknorth Garden"/>
    <n v="763584"/>
    <n v="18624"/>
  </r>
  <r>
    <x v="15"/>
    <s v="NBA"/>
    <x v="31"/>
    <s v="CHA"/>
    <b v="0"/>
    <n v="26.3"/>
    <n v="32"/>
    <n v="50"/>
    <n v="29"/>
    <n v="53"/>
    <n v="-4.38"/>
    <n v="-0.11"/>
    <n v="-4.49"/>
    <n v="104.6"/>
    <n v="109.4"/>
    <n v="-4.8"/>
    <n v="91.8"/>
    <n v="0.32300000000000001"/>
    <n v="0.22"/>
    <n v="0.53200000000000003"/>
    <n v="0.49199999999999999"/>
    <n v="13.9"/>
    <n v="25.6"/>
    <n v="0.23"/>
    <n v="0.505"/>
    <n v="13.4"/>
    <n v="71"/>
    <n v="0.23499999999999999"/>
    <s v="Charlotte Bobcats Arena"/>
    <n v="603403"/>
    <n v="14717"/>
  </r>
  <r>
    <x v="15"/>
    <s v="NBA"/>
    <x v="3"/>
    <s v="CHI"/>
    <b v="0"/>
    <n v="25.7"/>
    <n v="33"/>
    <n v="49"/>
    <n v="32"/>
    <n v="50"/>
    <n v="-3.09"/>
    <n v="-0.11"/>
    <n v="-3.19"/>
    <n v="103.9"/>
    <n v="107.2"/>
    <n v="-3.3"/>
    <n v="93"/>
    <n v="0.29599999999999999"/>
    <n v="0.19"/>
    <n v="0.51500000000000001"/>
    <n v="0.47"/>
    <n v="13.4"/>
    <n v="28.9"/>
    <n v="0.223"/>
    <n v="0.496"/>
    <n v="14.2"/>
    <n v="73.099999999999994"/>
    <n v="0.25800000000000001"/>
    <s v="United Center"/>
    <n v="901502"/>
    <n v="21988"/>
  </r>
  <r>
    <x v="15"/>
    <s v="NBA"/>
    <x v="5"/>
    <s v="CLE"/>
    <b v="1"/>
    <n v="27.1"/>
    <n v="45"/>
    <n v="37"/>
    <n v="40"/>
    <n v="42"/>
    <n v="-0.35"/>
    <n v="-0.17"/>
    <n v="-0.53"/>
    <n v="106"/>
    <n v="106.4"/>
    <n v="-0.4"/>
    <n v="90.2"/>
    <n v="0.308"/>
    <n v="0.23100000000000001"/>
    <n v="0.52"/>
    <n v="0.48"/>
    <n v="13.1"/>
    <n v="30.4"/>
    <n v="0.221"/>
    <n v="0.49399999999999999"/>
    <n v="12.9"/>
    <n v="75.900000000000006"/>
    <n v="0.24"/>
    <s v="Quicken Loans Arena"/>
    <n v="839074"/>
    <n v="20465"/>
  </r>
  <r>
    <x v="15"/>
    <s v="NBA"/>
    <x v="6"/>
    <s v="DAL"/>
    <b v="1"/>
    <n v="28.9"/>
    <n v="51"/>
    <n v="31"/>
    <n v="54"/>
    <n v="28"/>
    <n v="4.54"/>
    <n v="0.16"/>
    <n v="4.7"/>
    <n v="111.1"/>
    <n v="106.1"/>
    <n v="5"/>
    <n v="90.2"/>
    <n v="0.318"/>
    <n v="0.215"/>
    <n v="0.55400000000000005"/>
    <n v="0.502"/>
    <n v="12.3"/>
    <n v="26.7"/>
    <n v="0.25900000000000001"/>
    <n v="0.47399999999999998"/>
    <n v="11.7"/>
    <n v="75"/>
    <n v="0.252"/>
    <s v="American Airlines Center"/>
    <n v="831738"/>
    <n v="20286"/>
  </r>
  <r>
    <x v="15"/>
    <s v="NBA"/>
    <x v="7"/>
    <s v="DEN"/>
    <b v="1"/>
    <n v="28.5"/>
    <n v="50"/>
    <n v="32"/>
    <n v="51"/>
    <n v="31"/>
    <n v="3.71"/>
    <n v="0.03"/>
    <n v="3.74"/>
    <n v="110"/>
    <n v="106.3"/>
    <n v="3.7"/>
    <n v="99.7"/>
    <n v="0.35799999999999998"/>
    <n v="0.22800000000000001"/>
    <n v="0.55700000000000005"/>
    <n v="0.51"/>
    <n v="12.9"/>
    <n v="25.5"/>
    <n v="0.26900000000000002"/>
    <n v="0.499"/>
    <n v="14.1"/>
    <n v="72.099999999999994"/>
    <n v="0.20300000000000001"/>
    <s v="Pepsi Center"/>
    <n v="711962"/>
    <n v="17365"/>
  </r>
  <r>
    <x v="15"/>
    <s v="NBA"/>
    <x v="8"/>
    <s v="DET"/>
    <b v="1"/>
    <n v="28.3"/>
    <n v="59"/>
    <n v="23"/>
    <n v="62"/>
    <n v="20"/>
    <n v="7.39"/>
    <n v="-0.72"/>
    <n v="6.67"/>
    <n v="111.4"/>
    <n v="102.9"/>
    <n v="8.5"/>
    <n v="87.3"/>
    <n v="0.3"/>
    <n v="0.20300000000000001"/>
    <n v="0.53900000000000003"/>
    <n v="0.495"/>
    <n v="11.4"/>
    <n v="29.4"/>
    <n v="0.23"/>
    <n v="0.47"/>
    <n v="13.4"/>
    <n v="73.7"/>
    <n v="0.24399999999999999"/>
    <s v="The Palace of Auburn Hills"/>
    <n v="905116"/>
    <n v="22076"/>
  </r>
  <r>
    <x v="15"/>
    <s v="NBA"/>
    <x v="9"/>
    <s v="GSW"/>
    <b v="0"/>
    <n v="25.5"/>
    <n v="48"/>
    <n v="34"/>
    <n v="47"/>
    <n v="35"/>
    <n v="2.21"/>
    <n v="0.17"/>
    <n v="2.38"/>
    <n v="111.8"/>
    <n v="109.5"/>
    <n v="2.2999999999999998"/>
    <n v="98.8"/>
    <n v="0.27600000000000002"/>
    <n v="0.29499999999999998"/>
    <n v="0.54800000000000004"/>
    <n v="0.51100000000000001"/>
    <n v="11.5"/>
    <n v="27.2"/>
    <n v="0.20799999999999999"/>
    <n v="0.50900000000000001"/>
    <n v="14.7"/>
    <n v="70.3"/>
    <n v="0.25800000000000001"/>
    <s v="Oracle Arena"/>
    <n v="804864"/>
    <n v="19631"/>
  </r>
  <r>
    <x v="15"/>
    <s v="NBA"/>
    <x v="10"/>
    <s v="HOU"/>
    <b v="1"/>
    <n v="28.3"/>
    <n v="55"/>
    <n v="27"/>
    <n v="55"/>
    <n v="27"/>
    <n v="4.68"/>
    <n v="0.15"/>
    <n v="4.83"/>
    <n v="106.8"/>
    <n v="101.6"/>
    <n v="5.2"/>
    <n v="90.4"/>
    <n v="0.27600000000000002"/>
    <n v="0.255"/>
    <n v="0.52800000000000002"/>
    <n v="0.49199999999999999"/>
    <n v="13"/>
    <n v="29.1"/>
    <n v="0.2"/>
    <n v="0.46500000000000002"/>
    <n v="12.8"/>
    <n v="74.8"/>
    <n v="0.214"/>
    <s v="Toyota Center"/>
    <n v="718524"/>
    <n v="17525"/>
  </r>
  <r>
    <x v="15"/>
    <s v="NBA"/>
    <x v="11"/>
    <s v="IND"/>
    <b v="0"/>
    <n v="26.7"/>
    <n v="36"/>
    <n v="46"/>
    <n v="37"/>
    <n v="45"/>
    <n v="-1.4"/>
    <n v="-0.46"/>
    <n v="-1.87"/>
    <n v="106"/>
    <n v="107.5"/>
    <n v="-1.5"/>
    <n v="97.7"/>
    <n v="0.29199999999999998"/>
    <n v="0.28899999999999998"/>
    <n v="0.54"/>
    <n v="0.498"/>
    <n v="13.5"/>
    <n v="24.4"/>
    <n v="0.224"/>
    <n v="0.498"/>
    <n v="14.1"/>
    <n v="73.900000000000006"/>
    <n v="0.27100000000000002"/>
    <s v="Conseco Fieldhouse"/>
    <n v="501092"/>
    <n v="12222"/>
  </r>
  <r>
    <x v="15"/>
    <s v="NBA"/>
    <x v="12"/>
    <s v="LAC"/>
    <b v="0"/>
    <n v="28.5"/>
    <n v="23"/>
    <n v="59"/>
    <n v="21"/>
    <n v="61"/>
    <n v="-7.27"/>
    <n v="0.71"/>
    <n v="-6.56"/>
    <n v="101.2"/>
    <n v="109.1"/>
    <n v="-7.9"/>
    <n v="92.1"/>
    <n v="0.33800000000000002"/>
    <n v="0.16700000000000001"/>
    <n v="0.51900000000000002"/>
    <n v="0.46500000000000002"/>
    <n v="13.7"/>
    <n v="23.1"/>
    <n v="0.26400000000000001"/>
    <n v="0.503"/>
    <n v="12.8"/>
    <n v="73.099999999999994"/>
    <n v="0.23599999999999999"/>
    <s v="STAPLES Center"/>
    <n v="692408"/>
    <n v="16888"/>
  </r>
  <r>
    <x v="15"/>
    <s v="NBA"/>
    <x v="13"/>
    <s v="LAL"/>
    <b v="1"/>
    <n v="26.7"/>
    <n v="57"/>
    <n v="25"/>
    <n v="59"/>
    <n v="23"/>
    <n v="7.26"/>
    <n v="0.09"/>
    <n v="7.34"/>
    <n v="113"/>
    <n v="105.5"/>
    <n v="7.5"/>
    <n v="95.6"/>
    <n v="0.33300000000000002"/>
    <n v="0.25700000000000001"/>
    <n v="0.56999999999999995"/>
    <n v="0.52500000000000002"/>
    <n v="12.9"/>
    <n v="26.3"/>
    <n v="0.25600000000000001"/>
    <n v="0.48499999999999999"/>
    <n v="12.9"/>
    <n v="73.400000000000006"/>
    <n v="0.214"/>
    <s v="STAPLES Center"/>
    <n v="778877"/>
    <n v="18997"/>
  </r>
  <r>
    <x v="15"/>
    <s v="NBA"/>
    <x v="14"/>
    <s v="MEM"/>
    <b v="0"/>
    <n v="24.5"/>
    <n v="22"/>
    <n v="60"/>
    <n v="25"/>
    <n v="57"/>
    <n v="-6.21"/>
    <n v="0.45"/>
    <n v="-5.76"/>
    <n v="105"/>
    <n v="111.4"/>
    <n v="-6.4"/>
    <n v="95.3"/>
    <n v="0.311"/>
    <n v="0.26400000000000001"/>
    <n v="0.53900000000000003"/>
    <n v="0.5"/>
    <n v="14"/>
    <n v="23.8"/>
    <n v="0.22500000000000001"/>
    <n v="0.52100000000000002"/>
    <n v="12.2"/>
    <n v="73.400000000000006"/>
    <n v="0.19600000000000001"/>
    <s v="FedEx Forum"/>
    <n v="523578"/>
    <n v="12770"/>
  </r>
  <r>
    <x v="15"/>
    <s v="NBA"/>
    <x v="15"/>
    <s v="MIA"/>
    <b v="0"/>
    <n v="27.4"/>
    <n v="15"/>
    <n v="67"/>
    <n v="18"/>
    <n v="64"/>
    <n v="-8.65"/>
    <n v="0.11"/>
    <n v="-8.5299999999999994"/>
    <n v="100.5"/>
    <n v="110"/>
    <n v="-9.5"/>
    <n v="90.2"/>
    <n v="0.3"/>
    <n v="0.217"/>
    <n v="0.52200000000000002"/>
    <n v="0.48199999999999998"/>
    <n v="14.4"/>
    <n v="22.1"/>
    <n v="0.218"/>
    <n v="0.51"/>
    <n v="13.6"/>
    <n v="71.900000000000006"/>
    <n v="0.245"/>
    <s v="AmericanAirlines Arena"/>
    <n v="798004"/>
    <n v="19464"/>
  </r>
  <r>
    <x v="15"/>
    <s v="NBA"/>
    <x v="16"/>
    <s v="MIL"/>
    <b v="0"/>
    <n v="25.8"/>
    <n v="26"/>
    <n v="56"/>
    <n v="23"/>
    <n v="59"/>
    <n v="-6.89"/>
    <n v="-0.03"/>
    <n v="-6.92"/>
    <n v="105.3"/>
    <n v="112.8"/>
    <n v="-7.5"/>
    <n v="91.3"/>
    <n v="0.29399999999999998"/>
    <n v="0.19500000000000001"/>
    <n v="0.52200000000000002"/>
    <n v="0.48199999999999998"/>
    <n v="13.7"/>
    <n v="30"/>
    <n v="0.215"/>
    <n v="0.52400000000000002"/>
    <n v="13"/>
    <n v="73"/>
    <n v="0.25"/>
    <s v="Bradley Center"/>
    <n v="639421"/>
    <n v="15596"/>
  </r>
  <r>
    <x v="15"/>
    <s v="NBA"/>
    <x v="17"/>
    <s v="MIN"/>
    <b v="0"/>
    <n v="24.6"/>
    <n v="22"/>
    <n v="60"/>
    <n v="23"/>
    <n v="59"/>
    <n v="-6.78"/>
    <n v="0.52"/>
    <n v="-6.26"/>
    <n v="103.8"/>
    <n v="111.2"/>
    <n v="-7.4"/>
    <n v="91.9"/>
    <n v="0.248"/>
    <n v="0.185"/>
    <n v="0.51800000000000002"/>
    <n v="0.48399999999999999"/>
    <n v="13.6"/>
    <n v="27.5"/>
    <n v="0.183"/>
    <n v="0.51300000000000001"/>
    <n v="12.9"/>
    <n v="73.599999999999994"/>
    <n v="0.26900000000000002"/>
    <s v="Target Center"/>
    <n v="593537"/>
    <n v="14477"/>
  </r>
  <r>
    <x v="15"/>
    <s v="NBA"/>
    <x v="33"/>
    <s v="NJN"/>
    <b v="0"/>
    <n v="27.4"/>
    <n v="34"/>
    <n v="48"/>
    <n v="27"/>
    <n v="55"/>
    <n v="-5.0599999999999996"/>
    <n v="-0.09"/>
    <n v="-5.15"/>
    <n v="104"/>
    <n v="109.4"/>
    <n v="-5.4"/>
    <n v="91.5"/>
    <n v="0.34699999999999998"/>
    <n v="0.222"/>
    <n v="0.52800000000000002"/>
    <n v="0.48099999999999998"/>
    <n v="14.2"/>
    <n v="26.6"/>
    <n v="0.255"/>
    <n v="0.497"/>
    <n v="12.7"/>
    <n v="73.8"/>
    <n v="0.27100000000000002"/>
    <s v="Izod Center"/>
    <n v="641921"/>
    <n v="15657"/>
  </r>
  <r>
    <x v="15"/>
    <s v="NBA"/>
    <x v="32"/>
    <s v="NOH"/>
    <b v="1"/>
    <n v="27.1"/>
    <n v="56"/>
    <n v="26"/>
    <n v="56"/>
    <n v="26"/>
    <n v="5.28"/>
    <n v="0.18"/>
    <n v="5.46"/>
    <n v="111.5"/>
    <n v="105.7"/>
    <n v="5.8"/>
    <n v="89.9"/>
    <n v="0.251"/>
    <n v="0.23899999999999999"/>
    <n v="0.54800000000000004"/>
    <n v="0.51200000000000001"/>
    <n v="11.4"/>
    <n v="27"/>
    <n v="0.193"/>
    <n v="0.501"/>
    <n v="13.5"/>
    <n v="75.400000000000006"/>
    <n v="0.184"/>
    <s v="New Orleans Arena"/>
    <n v="581432"/>
    <n v="14181"/>
  </r>
  <r>
    <x v="15"/>
    <s v="NBA"/>
    <x v="19"/>
    <s v="NYK"/>
    <b v="0"/>
    <n v="25.7"/>
    <n v="23"/>
    <n v="59"/>
    <n v="23"/>
    <n v="59"/>
    <n v="-6.61"/>
    <n v="0.06"/>
    <n v="-6.55"/>
    <n v="104.7"/>
    <n v="111.9"/>
    <n v="-7.2"/>
    <n v="91.6"/>
    <n v="0.31"/>
    <n v="0.215"/>
    <n v="0.51800000000000002"/>
    <n v="0.47499999999999998"/>
    <n v="13.4"/>
    <n v="28.6"/>
    <n v="0.22600000000000001"/>
    <n v="0.51800000000000002"/>
    <n v="12.1"/>
    <n v="72.7"/>
    <n v="0.22900000000000001"/>
    <s v="Madison Square Garden (IV)"/>
    <n v="783739"/>
    <n v="19116"/>
  </r>
  <r>
    <x v="15"/>
    <s v="NBA"/>
    <x v="21"/>
    <s v="ORL"/>
    <b v="1"/>
    <n v="26.7"/>
    <n v="52"/>
    <n v="30"/>
    <n v="56"/>
    <n v="26"/>
    <n v="5.46"/>
    <n v="-0.68"/>
    <n v="4.79"/>
    <n v="111.3"/>
    <n v="105.5"/>
    <n v="5.8"/>
    <n v="93.4"/>
    <n v="0.35499999999999998"/>
    <n v="0.32200000000000001"/>
    <n v="0.57499999999999996"/>
    <n v="0.53700000000000003"/>
    <n v="13.6"/>
    <n v="23.4"/>
    <n v="0.25600000000000001"/>
    <n v="0.48399999999999999"/>
    <n v="12.3"/>
    <n v="74.8"/>
    <n v="0.217"/>
    <s v="Amway Arena"/>
    <n v="709346"/>
    <n v="17301"/>
  </r>
  <r>
    <x v="15"/>
    <s v="NBA"/>
    <x v="22"/>
    <s v="PHI"/>
    <b v="1"/>
    <n v="25.3"/>
    <n v="40"/>
    <n v="42"/>
    <n v="42"/>
    <n v="40"/>
    <n v="0.41"/>
    <n v="-0.23"/>
    <n v="0.19"/>
    <n v="106.4"/>
    <n v="106"/>
    <n v="0.4"/>
    <n v="90.4"/>
    <n v="0.32100000000000001"/>
    <n v="0.14299999999999999"/>
    <n v="0.52200000000000002"/>
    <n v="0.48199999999999998"/>
    <n v="13.4"/>
    <n v="31.8"/>
    <n v="0.22700000000000001"/>
    <n v="0.504"/>
    <n v="15.1"/>
    <n v="72"/>
    <n v="0.20499999999999999"/>
    <s v="Wachovia Center"/>
    <n v="609675"/>
    <n v="14870"/>
  </r>
  <r>
    <x v="15"/>
    <s v="NBA"/>
    <x v="23"/>
    <s v="PHO"/>
    <b v="1"/>
    <n v="29.3"/>
    <n v="55"/>
    <n v="27"/>
    <n v="54"/>
    <n v="28"/>
    <n v="5.05"/>
    <n v="0.09"/>
    <n v="5.14"/>
    <n v="113.3"/>
    <n v="108.1"/>
    <n v="5.2"/>
    <n v="96.7"/>
    <n v="0.29199999999999998"/>
    <n v="0.26"/>
    <n v="0.59"/>
    <n v="0.55100000000000005"/>
    <n v="13.4"/>
    <n v="22.4"/>
    <n v="0.22800000000000001"/>
    <n v="0.48799999999999999"/>
    <n v="11.8"/>
    <n v="70.900000000000006"/>
    <n v="0.191"/>
    <s v="US Airways Center"/>
    <n v="755302"/>
    <n v="18422"/>
  </r>
  <r>
    <x v="15"/>
    <s v="NBA"/>
    <x v="24"/>
    <s v="POR"/>
    <b v="0"/>
    <n v="24.1"/>
    <n v="41"/>
    <n v="41"/>
    <n v="38"/>
    <n v="44"/>
    <n v="-0.98"/>
    <n v="0.45"/>
    <n v="-0.52"/>
    <n v="107.3"/>
    <n v="108.4"/>
    <n v="-1.1000000000000001"/>
    <n v="87.9"/>
    <n v="0.28100000000000003"/>
    <n v="0.218"/>
    <n v="0.53200000000000003"/>
    <n v="0.48899999999999999"/>
    <n v="12.6"/>
    <n v="26.8"/>
    <n v="0.216"/>
    <n v="0.49099999999999999"/>
    <n v="12.1"/>
    <n v="71.8"/>
    <n v="0.21199999999999999"/>
    <s v="Rose Garden Arena"/>
    <n v="801566"/>
    <n v="19550"/>
  </r>
  <r>
    <x v="15"/>
    <s v="NBA"/>
    <x v="25"/>
    <s v="SAC"/>
    <b v="0"/>
    <n v="27.3"/>
    <n v="38"/>
    <n v="44"/>
    <n v="35"/>
    <n v="47"/>
    <n v="-2.2599999999999998"/>
    <n v="0.4"/>
    <n v="-1.86"/>
    <n v="107.5"/>
    <n v="109.9"/>
    <n v="-2.4"/>
    <n v="94.7"/>
    <n v="0.34599999999999997"/>
    <n v="0.20799999999999999"/>
    <n v="0.55600000000000005"/>
    <n v="0.503"/>
    <n v="14.8"/>
    <n v="25.2"/>
    <n v="0.27600000000000002"/>
    <n v="0.51"/>
    <n v="13.9"/>
    <n v="71.7"/>
    <n v="0.25600000000000001"/>
    <s v="ARCO Arena (II)"/>
    <n v="580181"/>
    <n v="14151"/>
  </r>
  <r>
    <x v="15"/>
    <s v="NBA"/>
    <x v="26"/>
    <s v="SAS"/>
    <b v="1"/>
    <n v="31.4"/>
    <n v="56"/>
    <n v="26"/>
    <n v="55"/>
    <n v="27"/>
    <n v="4.79"/>
    <n v="0.31"/>
    <n v="5.0999999999999996"/>
    <n v="107.2"/>
    <n v="101.8"/>
    <n v="5.4"/>
    <n v="88.8"/>
    <n v="0.27600000000000002"/>
    <n v="0.251"/>
    <n v="0.54300000000000004"/>
    <n v="0.504"/>
    <n v="12.6"/>
    <n v="23.4"/>
    <n v="0.21"/>
    <n v="0.47699999999999998"/>
    <n v="12.8"/>
    <n v="77.099999999999994"/>
    <n v="0.20100000000000001"/>
    <s v="AT&amp;T Center"/>
    <n v="761149"/>
    <n v="18565"/>
  </r>
  <r>
    <x v="15"/>
    <s v="NBA"/>
    <x v="34"/>
    <s v="SEA"/>
    <b v="0"/>
    <n v="25.4"/>
    <n v="20"/>
    <n v="62"/>
    <n v="19"/>
    <n v="63"/>
    <n v="-8.76"/>
    <n v="0.72"/>
    <n v="-8.0399999999999991"/>
    <n v="100.5"/>
    <n v="109.5"/>
    <n v="-9"/>
    <n v="96.3"/>
    <n v="0.26500000000000001"/>
    <n v="0.13400000000000001"/>
    <n v="0.50900000000000001"/>
    <n v="0.46700000000000003"/>
    <n v="14.3"/>
    <n v="26.8"/>
    <n v="0.20399999999999999"/>
    <n v="0.503"/>
    <n v="11.9"/>
    <n v="73.7"/>
    <n v="0.215"/>
    <s v="KeyArena at Seattle Center"/>
    <n v="547556"/>
    <n v="13355"/>
  </r>
  <r>
    <x v="15"/>
    <s v="NBA"/>
    <x v="27"/>
    <s v="TOR"/>
    <b v="1"/>
    <n v="26.3"/>
    <n v="41"/>
    <n v="41"/>
    <n v="49"/>
    <n v="33"/>
    <n v="2.9"/>
    <n v="-0.44"/>
    <n v="2.4700000000000002"/>
    <n v="110.2"/>
    <n v="107"/>
    <n v="3.2"/>
    <n v="90.2"/>
    <n v="0.247"/>
    <n v="0.217"/>
    <n v="0.55100000000000005"/>
    <n v="0.51100000000000001"/>
    <n v="11.4"/>
    <n v="23.4"/>
    <n v="0.2"/>
    <n v="0.505"/>
    <n v="13.5"/>
    <n v="75"/>
    <n v="0.20499999999999999"/>
    <s v="Air Canada Centre"/>
    <n v="796835"/>
    <n v="19435"/>
  </r>
  <r>
    <x v="15"/>
    <s v="NBA"/>
    <x v="28"/>
    <s v="UTA"/>
    <b v="1"/>
    <n v="25.3"/>
    <n v="54"/>
    <n v="28"/>
    <n v="59"/>
    <n v="23"/>
    <n v="6.88"/>
    <n v="-0.01"/>
    <n v="6.86"/>
    <n v="113.8"/>
    <n v="106.5"/>
    <n v="7.3"/>
    <n v="93.2"/>
    <n v="0.34899999999999998"/>
    <n v="0.16600000000000001"/>
    <n v="0.57299999999999995"/>
    <n v="0.52800000000000002"/>
    <n v="13.6"/>
    <n v="29.5"/>
    <n v="0.26500000000000001"/>
    <n v="0.501"/>
    <n v="15"/>
    <n v="74.099999999999994"/>
    <n v="0.29399999999999998"/>
    <s v="EnergySolutions Arena"/>
    <n v="816211"/>
    <n v="19908"/>
  </r>
  <r>
    <x v="15"/>
    <s v="NBA"/>
    <x v="29"/>
    <s v="WAS"/>
    <b v="1"/>
    <n v="27.2"/>
    <n v="43"/>
    <n v="39"/>
    <n v="40"/>
    <n v="42"/>
    <n v="-0.33"/>
    <n v="-0.28000000000000003"/>
    <n v="-0.61"/>
    <n v="109.2"/>
    <n v="109.6"/>
    <n v="-0.4"/>
    <n v="89.5"/>
    <n v="0.29699999999999999"/>
    <n v="0.24099999999999999"/>
    <n v="0.53500000000000003"/>
    <n v="0.48899999999999999"/>
    <n v="12.5"/>
    <n v="28.9"/>
    <n v="0.23300000000000001"/>
    <n v="0.51300000000000001"/>
    <n v="13.5"/>
    <n v="72.8"/>
    <n v="0.217"/>
    <s v="Verizon Center"/>
    <n v="736461"/>
    <n v="17962"/>
  </r>
  <r>
    <x v="15"/>
    <s v="NBA"/>
    <x v="30"/>
    <s v="NA"/>
    <b v="0"/>
    <n v="27"/>
    <s v="NA"/>
    <s v="NA"/>
    <n v="41"/>
    <n v="41"/>
    <n v="0"/>
    <n v="0"/>
    <n v="0"/>
    <n v="107.5"/>
    <n v="107.5"/>
    <s v="NA"/>
    <n v="92.4"/>
    <n v="0.30599999999999999"/>
    <n v="0.222"/>
    <n v="0.54"/>
    <n v="0.497"/>
    <n v="13.2"/>
    <n v="26.7"/>
    <n v="0.23100000000000001"/>
    <n v="0.497"/>
    <n v="13.2"/>
    <n v="73.3"/>
    <n v="0.23100000000000001"/>
    <s v="NA"/>
    <n v="713186"/>
    <n v="17395"/>
  </r>
  <r>
    <x v="16"/>
    <s v="NBA"/>
    <x v="0"/>
    <s v="ATL"/>
    <b v="0"/>
    <n v="24.1"/>
    <n v="30"/>
    <n v="52"/>
    <n v="27"/>
    <n v="55"/>
    <n v="-4.76"/>
    <n v="-0.1"/>
    <n v="-4.8600000000000003"/>
    <n v="103"/>
    <n v="108.3"/>
    <n v="-5.3"/>
    <n v="90"/>
    <n v="0.34599999999999997"/>
    <n v="0.16300000000000001"/>
    <n v="0.52300000000000002"/>
    <n v="0.47099999999999997"/>
    <n v="15.1"/>
    <n v="29.2"/>
    <n v="0.26300000000000001"/>
    <n v="0.503"/>
    <n v="14.5"/>
    <n v="70.900000000000006"/>
    <n v="0.26800000000000002"/>
    <s v="Philips Arena"/>
    <n v="639375"/>
    <n v="15595"/>
  </r>
  <r>
    <x v="16"/>
    <s v="NBA"/>
    <x v="1"/>
    <s v="BOS"/>
    <b v="0"/>
    <n v="23.5"/>
    <n v="24"/>
    <n v="58"/>
    <n v="31"/>
    <n v="51"/>
    <n v="-3.41"/>
    <n v="-0.28999999999999998"/>
    <n v="-3.7"/>
    <n v="103.2"/>
    <n v="106.9"/>
    <n v="-3.7"/>
    <n v="92"/>
    <n v="0.33700000000000002"/>
    <n v="0.19900000000000001"/>
    <n v="0.53"/>
    <n v="0.47899999999999998"/>
    <n v="15.4"/>
    <n v="27"/>
    <n v="0.25900000000000001"/>
    <n v="0.502"/>
    <n v="14.5"/>
    <n v="73.8"/>
    <n v="0.28000000000000003"/>
    <s v="TD Banknorth Garden"/>
    <n v="690576"/>
    <n v="16843"/>
  </r>
  <r>
    <x v="16"/>
    <s v="NBA"/>
    <x v="31"/>
    <s v="CHA"/>
    <b v="0"/>
    <n v="25.5"/>
    <n v="33"/>
    <n v="49"/>
    <n v="30"/>
    <n v="52"/>
    <n v="-3.74"/>
    <n v="-0.22"/>
    <n v="-3.97"/>
    <n v="103.6"/>
    <n v="107.6"/>
    <n v="-4"/>
    <n v="92"/>
    <n v="0.32200000000000001"/>
    <n v="0.193"/>
    <n v="0.52400000000000002"/>
    <n v="0.48"/>
    <n v="13.9"/>
    <n v="26.4"/>
    <n v="0.23599999999999999"/>
    <n v="0.5"/>
    <n v="14.7"/>
    <n v="71.599999999999994"/>
    <n v="0.27900000000000003"/>
    <s v="Charlotte Bobcats Arena"/>
    <n v="637520"/>
    <n v="15549"/>
  </r>
  <r>
    <x v="16"/>
    <s v="NBA"/>
    <x v="3"/>
    <s v="CHI"/>
    <b v="1"/>
    <n v="26"/>
    <n v="49"/>
    <n v="33"/>
    <n v="55"/>
    <n v="27"/>
    <n v="5.01"/>
    <n v="-0.49"/>
    <n v="4.5199999999999996"/>
    <n v="104.9"/>
    <n v="99.6"/>
    <n v="5.3"/>
    <n v="93.6"/>
    <n v="0.313"/>
    <n v="0.186"/>
    <n v="0.53400000000000003"/>
    <n v="0.49299999999999999"/>
    <n v="14.7"/>
    <n v="28.6"/>
    <n v="0.22900000000000001"/>
    <n v="0.47299999999999998"/>
    <n v="16.2"/>
    <n v="74.3"/>
    <n v="0.252"/>
    <s v="United Center"/>
    <n v="912364"/>
    <n v="22253"/>
  </r>
  <r>
    <x v="16"/>
    <s v="NBA"/>
    <x v="5"/>
    <s v="CLE"/>
    <b v="1"/>
    <n v="26.9"/>
    <n v="50"/>
    <n v="32"/>
    <n v="52"/>
    <n v="30"/>
    <n v="3.83"/>
    <n v="-0.5"/>
    <n v="3.33"/>
    <n v="105.5"/>
    <n v="101.3"/>
    <n v="4.2"/>
    <n v="90.8"/>
    <n v="0.32"/>
    <n v="0.21099999999999999"/>
    <n v="0.52200000000000002"/>
    <n v="0.48399999999999999"/>
    <n v="13.4"/>
    <n v="29.7"/>
    <n v="0.223"/>
    <n v="0.48"/>
    <n v="14.7"/>
    <n v="75.8"/>
    <n v="0.24299999999999999"/>
    <s v="Quicken Loans Arena"/>
    <n v="837883"/>
    <n v="20436"/>
  </r>
  <r>
    <x v="16"/>
    <s v="NBA"/>
    <x v="6"/>
    <s v="DAL"/>
    <b v="1"/>
    <n v="28.1"/>
    <n v="67"/>
    <n v="15"/>
    <n v="61"/>
    <n v="21"/>
    <n v="7.22"/>
    <n v="0.06"/>
    <n v="7.28"/>
    <n v="111.3"/>
    <n v="103.2"/>
    <n v="8.1"/>
    <n v="89.5"/>
    <n v="0.317"/>
    <n v="0.218"/>
    <n v="0.55900000000000005"/>
    <n v="0.50900000000000001"/>
    <n v="13.4"/>
    <n v="28.7"/>
    <n v="0.25600000000000001"/>
    <n v="0.47699999999999998"/>
    <n v="14.2"/>
    <n v="75"/>
    <n v="0.26500000000000001"/>
    <s v="American Airlines Center"/>
    <n v="834411"/>
    <n v="20351"/>
  </r>
  <r>
    <x v="16"/>
    <s v="NBA"/>
    <x v="7"/>
    <s v="DEN"/>
    <b v="1"/>
    <n v="26.5"/>
    <n v="45"/>
    <n v="37"/>
    <n v="45"/>
    <n v="37"/>
    <n v="1.62"/>
    <n v="7.0000000000000007E-2"/>
    <n v="1.69"/>
    <n v="107.6"/>
    <n v="105.9"/>
    <n v="1.7"/>
    <n v="97.4"/>
    <n v="0.36"/>
    <n v="0.21199999999999999"/>
    <n v="0.54800000000000004"/>
    <n v="0.501"/>
    <n v="14.6"/>
    <n v="28.9"/>
    <n v="0.26800000000000002"/>
    <n v="0.499"/>
    <n v="14.5"/>
    <n v="71.8"/>
    <n v="0.20300000000000001"/>
    <s v="Pepsi Center"/>
    <n v="706437"/>
    <n v="17230"/>
  </r>
  <r>
    <x v="16"/>
    <s v="NBA"/>
    <x v="8"/>
    <s v="DET"/>
    <b v="1"/>
    <n v="29"/>
    <n v="53"/>
    <n v="29"/>
    <n v="53"/>
    <n v="29"/>
    <n v="4.16"/>
    <n v="-0.47"/>
    <n v="3.69"/>
    <n v="108.9"/>
    <n v="104.2"/>
    <n v="4.7"/>
    <n v="87.3"/>
    <n v="0.307"/>
    <n v="0.20100000000000001"/>
    <n v="0.53500000000000003"/>
    <n v="0.48799999999999999"/>
    <n v="12"/>
    <n v="28.3"/>
    <n v="0.23699999999999999"/>
    <n v="0.47699999999999998"/>
    <n v="14.3"/>
    <n v="70.900000000000006"/>
    <n v="0.23400000000000001"/>
    <s v="The Palace of Auburn Hills"/>
    <n v="905116"/>
    <n v="22076"/>
  </r>
  <r>
    <x v="16"/>
    <s v="NBA"/>
    <x v="9"/>
    <s v="GSW"/>
    <b v="1"/>
    <n v="24.6"/>
    <n v="42"/>
    <n v="40"/>
    <n v="40"/>
    <n v="42"/>
    <n v="-0.34"/>
    <n v="0.34"/>
    <n v="0"/>
    <n v="107"/>
    <n v="107.4"/>
    <n v="-0.4"/>
    <n v="99.2"/>
    <n v="0.3"/>
    <n v="0.27900000000000003"/>
    <n v="0.54800000000000004"/>
    <n v="0.51200000000000001"/>
    <n v="14.1"/>
    <n v="25.6"/>
    <n v="0.215"/>
    <n v="0.50600000000000001"/>
    <n v="16.100000000000001"/>
    <n v="69.599999999999994"/>
    <n v="0.26400000000000001"/>
    <s v="Oracle Arena"/>
    <n v="742267"/>
    <n v="18104"/>
  </r>
  <r>
    <x v="16"/>
    <s v="NBA"/>
    <x v="10"/>
    <s v="HOU"/>
    <b v="1"/>
    <n v="28.2"/>
    <n v="52"/>
    <n v="30"/>
    <n v="55"/>
    <n v="27"/>
    <n v="4.8499999999999996"/>
    <n v="0.19"/>
    <n v="5.04"/>
    <n v="106"/>
    <n v="100.7"/>
    <n v="5.3"/>
    <n v="90.7"/>
    <n v="0.29199999999999998"/>
    <n v="0.28999999999999998"/>
    <n v="0.54"/>
    <n v="0.499"/>
    <n v="13.6"/>
    <n v="25.7"/>
    <n v="0.22"/>
    <n v="0.46600000000000003"/>
    <n v="13.6"/>
    <n v="77"/>
    <n v="0.23"/>
    <s v="Toyota Center"/>
    <n v="678362"/>
    <n v="16545"/>
  </r>
  <r>
    <x v="16"/>
    <s v="NBA"/>
    <x v="11"/>
    <s v="IND"/>
    <b v="0"/>
    <n v="27.2"/>
    <n v="35"/>
    <n v="47"/>
    <n v="34"/>
    <n v="48"/>
    <n v="-2.44"/>
    <n v="-0.18"/>
    <n v="-2.62"/>
    <n v="102.9"/>
    <n v="105.5"/>
    <n v="-2.6"/>
    <n v="92.4"/>
    <n v="0.32400000000000001"/>
    <n v="0.21199999999999999"/>
    <n v="0.52300000000000002"/>
    <n v="0.47399999999999998"/>
    <n v="15.1"/>
    <n v="28.4"/>
    <n v="0.246"/>
    <n v="0.49099999999999999"/>
    <n v="14.8"/>
    <n v="72.7"/>
    <n v="0.27100000000000002"/>
    <s v="Conseco Fieldhouse"/>
    <n v="629750"/>
    <n v="15360"/>
  </r>
  <r>
    <x v="16"/>
    <s v="NBA"/>
    <x v="12"/>
    <s v="LAC"/>
    <b v="0"/>
    <n v="27.5"/>
    <n v="40"/>
    <n v="42"/>
    <n v="40"/>
    <n v="42"/>
    <n v="-0.46"/>
    <n v="0.39"/>
    <n v="-7.0000000000000007E-2"/>
    <n v="105.1"/>
    <n v="105.6"/>
    <n v="-0.5"/>
    <n v="90.8"/>
    <n v="0.35499999999999998"/>
    <n v="0.14299999999999999"/>
    <n v="0.53700000000000003"/>
    <n v="0.48099999999999998"/>
    <n v="14.5"/>
    <n v="27.2"/>
    <n v="0.28000000000000003"/>
    <n v="0.48799999999999999"/>
    <n v="13.3"/>
    <n v="74.7"/>
    <n v="0.249"/>
    <s v="STAPLES Center"/>
    <n v="755261"/>
    <n v="18421"/>
  </r>
  <r>
    <x v="16"/>
    <s v="NBA"/>
    <x v="13"/>
    <s v="LAL"/>
    <b v="1"/>
    <n v="25.3"/>
    <n v="42"/>
    <n v="40"/>
    <n v="41"/>
    <n v="41"/>
    <n v="-7.0000000000000007E-2"/>
    <n v="0.32"/>
    <n v="0.24"/>
    <n v="108.6"/>
    <n v="108.6"/>
    <n v="0"/>
    <n v="93.5"/>
    <n v="0.33300000000000002"/>
    <n v="0.25900000000000001"/>
    <n v="0.55400000000000005"/>
    <n v="0.51100000000000001"/>
    <n v="14.3"/>
    <n v="26.1"/>
    <n v="0.249"/>
    <n v="0.5"/>
    <n v="13.5"/>
    <n v="72.3"/>
    <n v="0.26200000000000001"/>
    <s v="STAPLES Center"/>
    <n v="778415"/>
    <n v="18986"/>
  </r>
  <r>
    <x v="16"/>
    <s v="NBA"/>
    <x v="14"/>
    <s v="MEM"/>
    <b v="0"/>
    <n v="26.2"/>
    <n v="22"/>
    <n v="60"/>
    <n v="27"/>
    <n v="55"/>
    <n v="-5.15"/>
    <n v="0.71"/>
    <n v="-4.4400000000000004"/>
    <n v="106.9"/>
    <n v="112.3"/>
    <n v="-5.4"/>
    <n v="93.6"/>
    <n v="0.374"/>
    <n v="0.21099999999999999"/>
    <n v="0.55500000000000005"/>
    <n v="0.504"/>
    <n v="15.2"/>
    <n v="25.9"/>
    <n v="0.28499999999999998"/>
    <n v="0.52900000000000003"/>
    <n v="14"/>
    <n v="71.099999999999994"/>
    <n v="0.23699999999999999"/>
    <s v="FedEx Forum"/>
    <n v="600836"/>
    <n v="14655"/>
  </r>
  <r>
    <x v="16"/>
    <s v="NBA"/>
    <x v="15"/>
    <s v="MIA"/>
    <b v="1"/>
    <n v="29.3"/>
    <n v="44"/>
    <n v="38"/>
    <n v="38"/>
    <n v="44"/>
    <n v="-0.91"/>
    <n v="-0.28999999999999998"/>
    <n v="-1.21"/>
    <n v="104.3"/>
    <n v="105.3"/>
    <n v="-1"/>
    <n v="89.9"/>
    <n v="0.32100000000000001"/>
    <n v="0.245"/>
    <n v="0.54100000000000004"/>
    <n v="0.50600000000000001"/>
    <n v="14.3"/>
    <n v="24.9"/>
    <n v="0.222"/>
    <n v="0.48499999999999999"/>
    <n v="13.8"/>
    <n v="73.3"/>
    <n v="0.23200000000000001"/>
    <s v="AmericanAirlines Arena"/>
    <n v="808541"/>
    <n v="19721"/>
  </r>
  <r>
    <x v="16"/>
    <s v="NBA"/>
    <x v="16"/>
    <s v="MIL"/>
    <b v="0"/>
    <n v="26"/>
    <n v="28"/>
    <n v="54"/>
    <n v="29"/>
    <n v="53"/>
    <n v="-4.38"/>
    <n v="-0.06"/>
    <n v="-4.43"/>
    <n v="107"/>
    <n v="111.7"/>
    <n v="-4.7"/>
    <n v="92.3"/>
    <n v="0.28599999999999998"/>
    <n v="0.219"/>
    <n v="0.54100000000000004"/>
    <n v="0.504"/>
    <n v="14.1"/>
    <n v="27.6"/>
    <n v="0.20899999999999999"/>
    <n v="0.52200000000000002"/>
    <n v="14.5"/>
    <n v="68.099999999999994"/>
    <n v="0.23400000000000001"/>
    <s v="Bradley Center"/>
    <n v="663629"/>
    <n v="16186"/>
  </r>
  <r>
    <x v="16"/>
    <s v="NBA"/>
    <x v="17"/>
    <s v="MIN"/>
    <b v="0"/>
    <n v="27.7"/>
    <n v="32"/>
    <n v="50"/>
    <n v="30"/>
    <n v="52"/>
    <n v="-3.67"/>
    <n v="0.51"/>
    <n v="-3.16"/>
    <n v="103.9"/>
    <n v="107.9"/>
    <n v="-4"/>
    <n v="91"/>
    <n v="0.29099999999999998"/>
    <n v="0.16700000000000001"/>
    <n v="0.53700000000000003"/>
    <n v="0.49"/>
    <n v="14.8"/>
    <n v="25.1"/>
    <n v="0.23100000000000001"/>
    <n v="0.498"/>
    <n v="13.3"/>
    <n v="72.099999999999994"/>
    <n v="0.22600000000000001"/>
    <s v="Target Center"/>
    <n v="655947"/>
    <n v="15999"/>
  </r>
  <r>
    <x v="16"/>
    <s v="NBA"/>
    <x v="33"/>
    <s v="NJN"/>
    <b v="1"/>
    <n v="28.2"/>
    <n v="41"/>
    <n v="41"/>
    <n v="39"/>
    <n v="43"/>
    <n v="-0.77"/>
    <n v="-0.23"/>
    <n v="-1"/>
    <n v="105.7"/>
    <n v="106.6"/>
    <n v="-0.9"/>
    <n v="91.4"/>
    <n v="0.33800000000000002"/>
    <n v="0.26300000000000001"/>
    <n v="0.54600000000000004"/>
    <n v="0.504"/>
    <n v="14.2"/>
    <n v="24.6"/>
    <n v="0.245"/>
    <n v="0.49"/>
    <n v="13.7"/>
    <n v="74.400000000000006"/>
    <n v="0.26600000000000001"/>
    <s v="Continental Airlines Arena"/>
    <n v="693955"/>
    <n v="16926"/>
  </r>
  <r>
    <x v="16"/>
    <s v="NBA"/>
    <x v="35"/>
    <s v="NOK"/>
    <b v="0"/>
    <n v="26.4"/>
    <n v="39"/>
    <n v="43"/>
    <n v="36"/>
    <n v="46"/>
    <n v="-1.57"/>
    <n v="0.38"/>
    <n v="-1.19"/>
    <n v="104.8"/>
    <n v="106.5"/>
    <n v="-1.7"/>
    <n v="90.2"/>
    <n v="0.29099999999999998"/>
    <n v="0.188"/>
    <n v="0.52"/>
    <n v="0.47899999999999998"/>
    <n v="13.6"/>
    <n v="29.1"/>
    <n v="0.215"/>
    <n v="0.499"/>
    <n v="13.2"/>
    <n v="74.7"/>
    <n v="0.21199999999999999"/>
    <s v="Ford Center"/>
    <n v="731165"/>
    <n v="17954"/>
  </r>
  <r>
    <x v="16"/>
    <s v="NBA"/>
    <x v="19"/>
    <s v="NYK"/>
    <b v="0"/>
    <n v="25.4"/>
    <n v="33"/>
    <n v="49"/>
    <n v="33"/>
    <n v="49"/>
    <n v="-2.85"/>
    <n v="-0.21"/>
    <n v="-3.06"/>
    <n v="105.7"/>
    <n v="108.8"/>
    <n v="-3.1"/>
    <n v="90.8"/>
    <n v="0.377"/>
    <n v="0.216"/>
    <n v="0.53900000000000003"/>
    <n v="0.49399999999999999"/>
    <n v="15.9"/>
    <n v="31"/>
    <n v="0.27"/>
    <n v="0.504"/>
    <n v="13"/>
    <n v="74"/>
    <n v="0.246"/>
    <s v="Madison Square Garden (IV)"/>
    <n v="770617"/>
    <n v="18796"/>
  </r>
  <r>
    <x v="16"/>
    <s v="NBA"/>
    <x v="21"/>
    <s v="ORL"/>
    <b v="1"/>
    <n v="25.6"/>
    <n v="40"/>
    <n v="42"/>
    <n v="43"/>
    <n v="39"/>
    <n v="0.78"/>
    <n v="-0.43"/>
    <n v="0.35"/>
    <n v="104.9"/>
    <n v="104.1"/>
    <n v="0.8"/>
    <n v="89.9"/>
    <n v="0.39300000000000002"/>
    <n v="0.158"/>
    <n v="0.54400000000000004"/>
    <n v="0.5"/>
    <n v="16.3"/>
    <n v="29.3"/>
    <n v="0.27600000000000002"/>
    <n v="0.48"/>
    <n v="14.6"/>
    <n v="73.7"/>
    <n v="0.28599999999999998"/>
    <s v="Amway Arena"/>
    <n v="700887"/>
    <n v="17095"/>
  </r>
  <r>
    <x v="16"/>
    <s v="NBA"/>
    <x v="22"/>
    <s v="PHI"/>
    <b v="0"/>
    <n v="26.2"/>
    <n v="35"/>
    <n v="47"/>
    <n v="32"/>
    <n v="50"/>
    <n v="-3.02"/>
    <n v="-0.23"/>
    <n v="-3.26"/>
    <n v="103.6"/>
    <n v="106.9"/>
    <n v="-3.3"/>
    <n v="90.7"/>
    <n v="0.33300000000000002"/>
    <n v="0.128"/>
    <n v="0.53"/>
    <n v="0.48"/>
    <n v="14.6"/>
    <n v="27.2"/>
    <n v="0.255"/>
    <n v="0.501"/>
    <n v="14.7"/>
    <n v="70.8"/>
    <n v="0.221"/>
    <s v="Wachovia Center"/>
    <n v="608603"/>
    <n v="14844"/>
  </r>
  <r>
    <x v="16"/>
    <s v="NBA"/>
    <x v="23"/>
    <s v="PHO"/>
    <b v="1"/>
    <n v="27.6"/>
    <n v="61"/>
    <n v="21"/>
    <n v="59"/>
    <n v="23"/>
    <n v="7.3"/>
    <n v="-0.03"/>
    <n v="7.28"/>
    <n v="113.9"/>
    <n v="106.4"/>
    <n v="7.5"/>
    <n v="95.6"/>
    <n v="0.26700000000000002"/>
    <n v="0.28699999999999998"/>
    <n v="0.59"/>
    <n v="0.55100000000000005"/>
    <n v="13.4"/>
    <n v="22.7"/>
    <n v="0.215"/>
    <n v="0.49199999999999999"/>
    <n v="13.6"/>
    <n v="71.900000000000006"/>
    <n v="0.20599999999999999"/>
    <s v="US Airways Center"/>
    <n v="755302"/>
    <n v="18422"/>
  </r>
  <r>
    <x v="16"/>
    <s v="NBA"/>
    <x v="24"/>
    <s v="POR"/>
    <b v="0"/>
    <n v="24.4"/>
    <n v="32"/>
    <n v="50"/>
    <n v="29"/>
    <n v="53"/>
    <n v="-4.29"/>
    <n v="0.51"/>
    <n v="-3.78"/>
    <n v="105.1"/>
    <n v="109.9"/>
    <n v="-4.8"/>
    <n v="88.3"/>
    <n v="0.314"/>
    <n v="0.193"/>
    <n v="0.53"/>
    <n v="0.48299999999999998"/>
    <n v="14.5"/>
    <n v="28.2"/>
    <n v="0.24099999999999999"/>
    <n v="0.50800000000000001"/>
    <n v="13.5"/>
    <n v="73"/>
    <n v="0.26700000000000002"/>
    <s v="Rose Garden Arena"/>
    <n v="670778"/>
    <n v="16360"/>
  </r>
  <r>
    <x v="16"/>
    <s v="NBA"/>
    <x v="25"/>
    <s v="SAC"/>
    <b v="0"/>
    <n v="27.3"/>
    <n v="33"/>
    <n v="49"/>
    <n v="36"/>
    <n v="46"/>
    <n v="-1.8"/>
    <n v="0.46"/>
    <n v="-1.35"/>
    <n v="106.2"/>
    <n v="108"/>
    <n v="-1.8"/>
    <n v="94.8"/>
    <n v="0.379"/>
    <n v="0.23200000000000001"/>
    <n v="0.54500000000000004"/>
    <n v="0.49099999999999999"/>
    <n v="13.5"/>
    <n v="23.1"/>
    <n v="0.28899999999999998"/>
    <n v="0.51300000000000001"/>
    <n v="14.9"/>
    <n v="72.5"/>
    <n v="0.24"/>
    <s v="ARCO Arena (II)"/>
    <n v="709997"/>
    <n v="17317"/>
  </r>
  <r>
    <x v="16"/>
    <s v="NBA"/>
    <x v="26"/>
    <s v="SAS"/>
    <b v="1"/>
    <n v="30.4"/>
    <n v="58"/>
    <n v="24"/>
    <n v="64"/>
    <n v="18"/>
    <n v="8.43"/>
    <n v="-0.08"/>
    <n v="8.35"/>
    <n v="109.2"/>
    <n v="99.9"/>
    <n v="9.3000000000000007"/>
    <n v="89.8"/>
    <n v="0.313"/>
    <n v="0.247"/>
    <n v="0.56100000000000005"/>
    <n v="0.52100000000000002"/>
    <n v="13.6"/>
    <n v="24.2"/>
    <n v="0.23499999999999999"/>
    <n v="0.47099999999999997"/>
    <n v="14"/>
    <n v="75.7"/>
    <n v="0.20100000000000001"/>
    <s v="AT&amp;T Center"/>
    <n v="764823"/>
    <n v="18654"/>
  </r>
  <r>
    <x v="16"/>
    <s v="NBA"/>
    <x v="34"/>
    <s v="SEA"/>
    <b v="0"/>
    <n v="25.9"/>
    <n v="31"/>
    <n v="51"/>
    <n v="33"/>
    <n v="49"/>
    <n v="-2.89"/>
    <n v="0.45"/>
    <n v="-2.4500000000000002"/>
    <n v="107.2"/>
    <n v="110.3"/>
    <n v="-3.1"/>
    <n v="91.8"/>
    <n v="0.28799999999999998"/>
    <n v="0.219"/>
    <n v="0.54400000000000004"/>
    <n v="0.499"/>
    <n v="14.5"/>
    <n v="27.8"/>
    <n v="0.22800000000000001"/>
    <n v="0.51500000000000001"/>
    <n v="14.1"/>
    <n v="70.900000000000006"/>
    <n v="0.24299999999999999"/>
    <s v="KeyArena at Seattle Center"/>
    <n v="654163"/>
    <n v="15955"/>
  </r>
  <r>
    <x v="16"/>
    <s v="NBA"/>
    <x v="27"/>
    <s v="TOR"/>
    <b v="1"/>
    <n v="26"/>
    <n v="47"/>
    <n v="35"/>
    <n v="44"/>
    <n v="38"/>
    <n v="0.99"/>
    <n v="-0.38"/>
    <n v="0.61"/>
    <n v="107"/>
    <n v="106"/>
    <n v="1"/>
    <n v="92.6"/>
    <n v="0.30299999999999999"/>
    <n v="0.224"/>
    <n v="0.55000000000000004"/>
    <n v="0.504"/>
    <n v="13"/>
    <n v="22.2"/>
    <n v="0.23899999999999999"/>
    <n v="0.503"/>
    <n v="14.3"/>
    <n v="74.5"/>
    <n v="0.219"/>
    <s v="Air Canada Centre"/>
    <n v="748603"/>
    <n v="18259"/>
  </r>
  <r>
    <x v="16"/>
    <s v="NBA"/>
    <x v="28"/>
    <s v="UTA"/>
    <b v="1"/>
    <n v="25.9"/>
    <n v="51"/>
    <n v="31"/>
    <n v="49"/>
    <n v="33"/>
    <n v="2.87"/>
    <n v="0.2"/>
    <n v="3.06"/>
    <n v="110.1"/>
    <n v="107"/>
    <n v="3.1"/>
    <n v="91.6"/>
    <n v="0.38"/>
    <n v="0.16300000000000001"/>
    <n v="0.55100000000000005"/>
    <n v="0.502"/>
    <n v="14.5"/>
    <n v="31.7"/>
    <n v="0.28299999999999997"/>
    <n v="0.496"/>
    <n v="14.4"/>
    <n v="75.099999999999994"/>
    <n v="0.314"/>
    <s v="EnergySolutions Arena"/>
    <n v="802214"/>
    <n v="19566"/>
  </r>
  <r>
    <x v="16"/>
    <s v="NBA"/>
    <x v="29"/>
    <s v="WAS"/>
    <b v="1"/>
    <n v="26.8"/>
    <n v="41"/>
    <n v="41"/>
    <n v="40"/>
    <n v="42"/>
    <n v="-0.51"/>
    <n v="-0.28000000000000003"/>
    <n v="-0.8"/>
    <n v="110.1"/>
    <n v="110.6"/>
    <n v="-0.5"/>
    <n v="94.1"/>
    <n v="0.35599999999999998"/>
    <n v="0.23699999999999999"/>
    <n v="0.54200000000000004"/>
    <n v="0.49099999999999999"/>
    <n v="12.6"/>
    <n v="28.1"/>
    <n v="0.27200000000000002"/>
    <n v="0.51700000000000002"/>
    <n v="14.4"/>
    <n v="71"/>
    <n v="0.249"/>
    <s v="Verizon Center"/>
    <n v="753283"/>
    <n v="18373"/>
  </r>
  <r>
    <x v="16"/>
    <s v="NBA"/>
    <x v="30"/>
    <s v="NA"/>
    <b v="0"/>
    <n v="26.7"/>
    <s v="NA"/>
    <s v="NA"/>
    <n v="41"/>
    <n v="41"/>
    <n v="0"/>
    <n v="0"/>
    <n v="0"/>
    <n v="106.5"/>
    <n v="106.5"/>
    <s v="NA"/>
    <n v="91.9"/>
    <n v="0.32700000000000001"/>
    <n v="0.21299999999999999"/>
    <n v="0.54100000000000004"/>
    <n v="0.496"/>
    <n v="14.2"/>
    <n v="27.1"/>
    <n v="0.246"/>
    <n v="0.496"/>
    <n v="14.2"/>
    <n v="72.900000000000006"/>
    <n v="0.246"/>
    <s v="NA"/>
    <n v="728036"/>
    <n v="17760"/>
  </r>
  <r>
    <x v="17"/>
    <s v="NBA"/>
    <x v="0"/>
    <s v="ATL"/>
    <b v="0"/>
    <n v="22.7"/>
    <n v="26"/>
    <n v="56"/>
    <n v="28"/>
    <n v="54"/>
    <n v="-4.76"/>
    <n v="7.0000000000000007E-2"/>
    <n v="-4.6900000000000004"/>
    <n v="106.4"/>
    <n v="111.6"/>
    <n v="-5.2"/>
    <n v="90.4"/>
    <n v="0.34"/>
    <n v="0.17799999999999999"/>
    <n v="0.53400000000000003"/>
    <n v="0.48599999999999999"/>
    <n v="14.7"/>
    <n v="31.4"/>
    <n v="0.255"/>
    <n v="0.51300000000000001"/>
    <n v="14.1"/>
    <n v="69.5"/>
    <n v="0.27500000000000002"/>
    <s v="Philips Arena"/>
    <n v="617817"/>
    <n v="15069"/>
  </r>
  <r>
    <x v="17"/>
    <s v="NBA"/>
    <x v="1"/>
    <s v="BOS"/>
    <b v="0"/>
    <n v="25.3"/>
    <n v="33"/>
    <n v="49"/>
    <n v="37"/>
    <n v="45"/>
    <n v="-1.54"/>
    <n v="-0.05"/>
    <n v="-1.59"/>
    <n v="105.2"/>
    <n v="106.9"/>
    <n v="-1.7"/>
    <n v="92.2"/>
    <n v="0.34899999999999998"/>
    <n v="0.20399999999999999"/>
    <n v="0.55100000000000005"/>
    <n v="0.504"/>
    <n v="15.7"/>
    <n v="25.5"/>
    <n v="0.26300000000000001"/>
    <n v="0.49"/>
    <n v="13.8"/>
    <n v="72.8"/>
    <n v="0.28199999999999997"/>
    <s v="TD Banknorth Garden"/>
    <n v="692873"/>
    <n v="16899"/>
  </r>
  <r>
    <x v="17"/>
    <s v="NBA"/>
    <x v="31"/>
    <s v="CHA"/>
    <b v="0"/>
    <n v="25.2"/>
    <n v="26"/>
    <n v="56"/>
    <n v="30"/>
    <n v="52"/>
    <n v="-4"/>
    <n v="0.1"/>
    <n v="-3.9"/>
    <n v="102.5"/>
    <n v="106.7"/>
    <n v="-4.2"/>
    <n v="93.4"/>
    <n v="0.31900000000000001"/>
    <n v="0.184"/>
    <n v="0.50900000000000001"/>
    <n v="0.46400000000000002"/>
    <n v="13"/>
    <n v="27.1"/>
    <n v="0.23300000000000001"/>
    <n v="0.51400000000000001"/>
    <n v="16.5"/>
    <n v="70.7"/>
    <n v="0.26300000000000001"/>
    <s v="Charlotte Bobcats Arena"/>
    <n v="671011"/>
    <n v="16366"/>
  </r>
  <r>
    <x v="17"/>
    <s v="NBA"/>
    <x v="3"/>
    <s v="CHI"/>
    <b v="1"/>
    <n v="24.1"/>
    <n v="41"/>
    <n v="41"/>
    <n v="43"/>
    <n v="39"/>
    <n v="0.63"/>
    <n v="-0.12"/>
    <n v="0.51"/>
    <n v="104"/>
    <n v="103.4"/>
    <n v="0.6"/>
    <n v="92.9"/>
    <n v="0.29199999999999998"/>
    <n v="0.219"/>
    <n v="0.52700000000000002"/>
    <n v="0.48699999999999999"/>
    <n v="13.9"/>
    <n v="26.3"/>
    <n v="0.216"/>
    <n v="0.46400000000000002"/>
    <n v="13.9"/>
    <n v="74.7"/>
    <n v="0.29499999999999998"/>
    <s v="United Center"/>
    <n v="868720"/>
    <n v="21188"/>
  </r>
  <r>
    <x v="17"/>
    <s v="NBA"/>
    <x v="5"/>
    <s v="CLE"/>
    <b v="1"/>
    <n v="27.1"/>
    <n v="50"/>
    <n v="32"/>
    <n v="48"/>
    <n v="34"/>
    <n v="2.23"/>
    <n v="-0.06"/>
    <n v="2.17"/>
    <n v="107.8"/>
    <n v="105.4"/>
    <n v="2.4"/>
    <n v="89.8"/>
    <n v="0.36199999999999999"/>
    <n v="0.22800000000000001"/>
    <n v="0.53800000000000003"/>
    <n v="0.49199999999999999"/>
    <n v="13.3"/>
    <n v="28.4"/>
    <n v="0.26300000000000001"/>
    <n v="0.49"/>
    <n v="12.8"/>
    <n v="75.7"/>
    <n v="0.22600000000000001"/>
    <s v="Gund Arena"/>
    <n v="792391"/>
    <n v="19327"/>
  </r>
  <r>
    <x v="17"/>
    <s v="NBA"/>
    <x v="6"/>
    <s v="DAL"/>
    <b v="1"/>
    <n v="27.5"/>
    <n v="60"/>
    <n v="22"/>
    <n v="58"/>
    <n v="24"/>
    <n v="6.07"/>
    <n v="-0.11"/>
    <n v="5.96"/>
    <n v="111.8"/>
    <n v="105"/>
    <n v="6.8"/>
    <n v="87.8"/>
    <n v="0.36399999999999999"/>
    <n v="0.17499999999999999"/>
    <n v="0.55000000000000004"/>
    <n v="0.495"/>
    <n v="13.1"/>
    <n v="31.8"/>
    <n v="0.28499999999999998"/>
    <n v="0.47499999999999998"/>
    <n v="13.7"/>
    <n v="72.2"/>
    <n v="0.25700000000000001"/>
    <s v="American Airlines Center"/>
    <n v="824693"/>
    <n v="20114"/>
  </r>
  <r>
    <x v="17"/>
    <s v="NBA"/>
    <x v="7"/>
    <s v="DEN"/>
    <b v="1"/>
    <n v="27.4"/>
    <n v="44"/>
    <n v="38"/>
    <n v="42"/>
    <n v="40"/>
    <n v="0.23"/>
    <n v="0.13"/>
    <n v="0.36"/>
    <n v="105.5"/>
    <n v="105.2"/>
    <n v="0.3"/>
    <n v="93.9"/>
    <n v="0.34699999999999998"/>
    <n v="0.161"/>
    <n v="0.53500000000000003"/>
    <n v="0.48799999999999999"/>
    <n v="13.7"/>
    <n v="26.8"/>
    <n v="0.25800000000000001"/>
    <n v="0.49299999999999999"/>
    <n v="14.7"/>
    <n v="72"/>
    <n v="0.22700000000000001"/>
    <s v="Pepsi Center"/>
    <n v="702555"/>
    <n v="17135"/>
  </r>
  <r>
    <x v="17"/>
    <s v="NBA"/>
    <x v="8"/>
    <s v="DET"/>
    <b v="1"/>
    <n v="28.5"/>
    <n v="64"/>
    <n v="18"/>
    <n v="60"/>
    <n v="22"/>
    <n v="6.67"/>
    <n v="-0.44"/>
    <n v="6.24"/>
    <n v="110.8"/>
    <n v="103.1"/>
    <n v="7.7"/>
    <n v="86.8"/>
    <n v="0.29699999999999999"/>
    <n v="0.221"/>
    <n v="0.53500000000000003"/>
    <n v="0.497"/>
    <n v="11.2"/>
    <n v="28.9"/>
    <n v="0.216"/>
    <n v="0.47699999999999998"/>
    <n v="13.7"/>
    <n v="71.2"/>
    <n v="0.191"/>
    <s v="The Palace of Auburn Hills"/>
    <n v="905116"/>
    <n v="22076"/>
  </r>
  <r>
    <x v="17"/>
    <s v="NBA"/>
    <x v="9"/>
    <s v="GSW"/>
    <b v="0"/>
    <n v="25.6"/>
    <n v="34"/>
    <n v="48"/>
    <n v="37"/>
    <n v="45"/>
    <n v="-1.35"/>
    <n v="0.25"/>
    <n v="-1.1100000000000001"/>
    <n v="104.8"/>
    <n v="106.2"/>
    <n v="-1.4"/>
    <n v="93.3"/>
    <n v="0.32300000000000001"/>
    <n v="0.27"/>
    <n v="0.52100000000000002"/>
    <n v="0.47899999999999998"/>
    <n v="13"/>
    <n v="26.9"/>
    <n v="0.23200000000000001"/>
    <n v="0.49199999999999999"/>
    <n v="14.1"/>
    <n v="71.599999999999994"/>
    <n v="0.24299999999999999"/>
    <s v="Oakland Arena"/>
    <n v="749185"/>
    <n v="18273"/>
  </r>
  <r>
    <x v="17"/>
    <s v="NBA"/>
    <x v="10"/>
    <s v="HOU"/>
    <b v="0"/>
    <n v="28.8"/>
    <n v="34"/>
    <n v="48"/>
    <n v="36"/>
    <n v="46"/>
    <n v="-1.59"/>
    <n v="0.28000000000000003"/>
    <n v="-1.3"/>
    <n v="101.6"/>
    <n v="103.3"/>
    <n v="-1.7"/>
    <n v="88"/>
    <n v="0.317"/>
    <n v="0.22600000000000001"/>
    <n v="0.51900000000000002"/>
    <n v="0.47099999999999997"/>
    <n v="14.3"/>
    <n v="25.5"/>
    <n v="0.24"/>
    <n v="0.47199999999999998"/>
    <n v="13.1"/>
    <n v="74.599999999999994"/>
    <n v="0.247"/>
    <s v="Toyota Center"/>
    <n v="636110"/>
    <n v="15515"/>
  </r>
  <r>
    <x v="17"/>
    <s v="NBA"/>
    <x v="11"/>
    <s v="IND"/>
    <b v="1"/>
    <n v="27.3"/>
    <n v="41"/>
    <n v="41"/>
    <n v="47"/>
    <n v="35"/>
    <n v="1.89"/>
    <n v="-0.27"/>
    <n v="1.62"/>
    <n v="104.5"/>
    <n v="102.4"/>
    <n v="2.1"/>
    <n v="89.7"/>
    <n v="0.34399999999999997"/>
    <n v="0.245"/>
    <n v="0.53300000000000003"/>
    <n v="0.48699999999999999"/>
    <n v="14.8"/>
    <n v="27.1"/>
    <n v="0.254"/>
    <n v="0.46400000000000002"/>
    <n v="13"/>
    <n v="72.599999999999994"/>
    <n v="0.23200000000000001"/>
    <s v="Conseco Fieldhouse"/>
    <n v="663368"/>
    <n v="16180"/>
  </r>
  <r>
    <x v="17"/>
    <s v="NBA"/>
    <x v="12"/>
    <s v="LAC"/>
    <b v="1"/>
    <n v="26.8"/>
    <n v="47"/>
    <n v="35"/>
    <n v="46"/>
    <n v="36"/>
    <n v="1.57"/>
    <n v="0.18"/>
    <n v="1.75"/>
    <n v="105.3"/>
    <n v="103.6"/>
    <n v="1.7"/>
    <n v="91.7"/>
    <n v="0.33200000000000002"/>
    <n v="0.13100000000000001"/>
    <n v="0.54"/>
    <n v="0.48699999999999999"/>
    <n v="13.8"/>
    <n v="25.4"/>
    <n v="0.26300000000000001"/>
    <n v="0.47099999999999997"/>
    <n v="12.2"/>
    <n v="75.900000000000006"/>
    <n v="0.24"/>
    <s v="STAPLES Center"/>
    <n v="712409"/>
    <n v="17376"/>
  </r>
  <r>
    <x v="17"/>
    <s v="NBA"/>
    <x v="13"/>
    <s v="LAL"/>
    <b v="1"/>
    <n v="25.1"/>
    <n v="45"/>
    <n v="37"/>
    <n v="48"/>
    <n v="34"/>
    <n v="2.5"/>
    <n v="0.03"/>
    <n v="2.5299999999999998"/>
    <n v="108.4"/>
    <n v="105.7"/>
    <n v="2.7"/>
    <n v="90.9"/>
    <n v="0.32900000000000001"/>
    <n v="0.24"/>
    <n v="0.53900000000000003"/>
    <n v="0.495"/>
    <n v="13.1"/>
    <n v="28.8"/>
    <n v="0.245"/>
    <n v="0.48599999999999999"/>
    <n v="13.4"/>
    <n v="73.599999999999994"/>
    <n v="0.24199999999999999"/>
    <s v="STAPLES Center"/>
    <n v="774189"/>
    <n v="18883"/>
  </r>
  <r>
    <x v="17"/>
    <s v="NBA"/>
    <x v="14"/>
    <s v="MEM"/>
    <b v="1"/>
    <n v="28.1"/>
    <n v="49"/>
    <n v="33"/>
    <n v="52"/>
    <n v="30"/>
    <n v="3.7"/>
    <n v="0.05"/>
    <n v="3.74"/>
    <n v="105.9"/>
    <n v="101.6"/>
    <n v="4.3"/>
    <n v="86.3"/>
    <n v="0.33900000000000002"/>
    <n v="0.25800000000000001"/>
    <n v="0.53700000000000003"/>
    <n v="0.496"/>
    <n v="13.9"/>
    <n v="25.8"/>
    <n v="0.24099999999999999"/>
    <n v="0.46899999999999997"/>
    <n v="14.7"/>
    <n v="72"/>
    <n v="0.23699999999999999"/>
    <s v="FedEx Forum"/>
    <n v="647533"/>
    <n v="15793"/>
  </r>
  <r>
    <x v="17"/>
    <s v="NBA"/>
    <x v="15"/>
    <s v="MIA"/>
    <b v="1"/>
    <n v="29.2"/>
    <n v="52"/>
    <n v="30"/>
    <n v="52"/>
    <n v="30"/>
    <n v="3.87"/>
    <n v="-0.27"/>
    <n v="3.59"/>
    <n v="108.7"/>
    <n v="104.5"/>
    <n v="4.2"/>
    <n v="91.6"/>
    <n v="0.36299999999999999"/>
    <n v="0.22700000000000001"/>
    <n v="0.55600000000000005"/>
    <n v="0.51700000000000002"/>
    <n v="13.9"/>
    <n v="26.7"/>
    <n v="0.254"/>
    <n v="0.47699999999999998"/>
    <n v="12.4"/>
    <n v="76.400000000000006"/>
    <n v="0.251"/>
    <s v="AmericanAirlines Arena"/>
    <n v="818149"/>
    <n v="19955"/>
  </r>
  <r>
    <x v="17"/>
    <s v="NBA"/>
    <x v="16"/>
    <s v="MIL"/>
    <b v="1"/>
    <n v="25.5"/>
    <n v="40"/>
    <n v="42"/>
    <n v="38"/>
    <n v="44"/>
    <n v="-1.04"/>
    <n v="-0.04"/>
    <n v="-1.07"/>
    <n v="106.3"/>
    <n v="107.4"/>
    <n v="-1.1000000000000001"/>
    <n v="91.2"/>
    <n v="0.32200000000000001"/>
    <n v="0.20300000000000001"/>
    <n v="0.53500000000000003"/>
    <n v="0.49199999999999999"/>
    <n v="13.8"/>
    <n v="27.3"/>
    <n v="0.23799999999999999"/>
    <n v="0.504"/>
    <n v="13.8"/>
    <n v="74.599999999999994"/>
    <n v="0.26200000000000001"/>
    <s v="Bradley Center"/>
    <n v="681337"/>
    <n v="16618"/>
  </r>
  <r>
    <x v="17"/>
    <s v="NBA"/>
    <x v="17"/>
    <s v="MIN"/>
    <b v="0"/>
    <n v="26.7"/>
    <n v="33"/>
    <n v="49"/>
    <n v="35"/>
    <n v="47"/>
    <n v="-1.88"/>
    <n v="0.13"/>
    <n v="-1.75"/>
    <n v="102.4"/>
    <n v="104.5"/>
    <n v="-2.1"/>
    <n v="88.8"/>
    <n v="0.29899999999999999"/>
    <n v="0.14899999999999999"/>
    <n v="0.52400000000000002"/>
    <n v="0.48"/>
    <n v="14.2"/>
    <n v="25.2"/>
    <n v="0.22600000000000001"/>
    <n v="0.47499999999999998"/>
    <n v="13.4"/>
    <n v="71.3"/>
    <n v="0.23599999999999999"/>
    <s v="Target Center"/>
    <n v="662167"/>
    <n v="16150"/>
  </r>
  <r>
    <x v="17"/>
    <s v="NBA"/>
    <x v="33"/>
    <s v="NJN"/>
    <b v="1"/>
    <n v="28.6"/>
    <n v="49"/>
    <n v="33"/>
    <n v="45"/>
    <n v="37"/>
    <n v="1.37"/>
    <n v="-0.26"/>
    <n v="1.1100000000000001"/>
    <n v="103.9"/>
    <n v="102.4"/>
    <n v="1.5"/>
    <n v="89.8"/>
    <n v="0.34599999999999997"/>
    <n v="0.22900000000000001"/>
    <n v="0.52800000000000002"/>
    <n v="0.47799999999999998"/>
    <n v="13.3"/>
    <n v="24"/>
    <n v="0.26200000000000001"/>
    <n v="0.47599999999999998"/>
    <n v="14"/>
    <n v="76.3"/>
    <n v="0.26600000000000001"/>
    <s v="Continental Airlines Arena"/>
    <n v="691543"/>
    <n v="16867"/>
  </r>
  <r>
    <x v="17"/>
    <s v="NBA"/>
    <x v="35"/>
    <s v="NOK"/>
    <b v="0"/>
    <n v="26.3"/>
    <n v="38"/>
    <n v="44"/>
    <n v="33"/>
    <n v="49"/>
    <n v="-2.82"/>
    <n v="0.31"/>
    <n v="-2.5099999999999998"/>
    <n v="103.7"/>
    <n v="106.8"/>
    <n v="-3.1"/>
    <n v="89"/>
    <n v="0.33900000000000002"/>
    <n v="0.13800000000000001"/>
    <n v="0.51500000000000001"/>
    <n v="0.46400000000000002"/>
    <n v="12.9"/>
    <n v="26.9"/>
    <n v="0.25700000000000001"/>
    <n v="0.502"/>
    <n v="14.3"/>
    <n v="73.400000000000006"/>
    <n v="0.24299999999999999"/>
    <s v="Ford Center"/>
    <n v="744920"/>
    <n v="18717"/>
  </r>
  <r>
    <x v="17"/>
    <s v="NBA"/>
    <x v="19"/>
    <s v="NYK"/>
    <b v="0"/>
    <n v="25.6"/>
    <n v="23"/>
    <n v="59"/>
    <n v="24"/>
    <n v="58"/>
    <n v="-6.4"/>
    <n v="0.11"/>
    <n v="-6.3"/>
    <n v="104"/>
    <n v="111"/>
    <n v="-7"/>
    <n v="90.8"/>
    <n v="0.41699999999999998"/>
    <n v="0.14199999999999999"/>
    <n v="0.53400000000000003"/>
    <n v="0.48099999999999998"/>
    <n v="16.5"/>
    <n v="31.2"/>
    <n v="0.30299999999999999"/>
    <n v="0.51100000000000001"/>
    <n v="13.4"/>
    <n v="72.8"/>
    <n v="0.29399999999999998"/>
    <s v="Madison Square Garden (IV)"/>
    <n v="776176"/>
    <n v="18931"/>
  </r>
  <r>
    <x v="17"/>
    <s v="NBA"/>
    <x v="21"/>
    <s v="ORL"/>
    <b v="0"/>
    <n v="25.5"/>
    <n v="36"/>
    <n v="46"/>
    <n v="38"/>
    <n v="44"/>
    <n v="-1.07"/>
    <n v="-0.18"/>
    <n v="-1.26"/>
    <n v="106.3"/>
    <n v="107.5"/>
    <n v="-1.2"/>
    <n v="88.3"/>
    <n v="0.36899999999999999"/>
    <n v="0.129"/>
    <n v="0.54300000000000004"/>
    <n v="0.496"/>
    <n v="14.7"/>
    <n v="28.5"/>
    <n v="0.27"/>
    <n v="0.49"/>
    <n v="13"/>
    <n v="72.5"/>
    <n v="0.26400000000000001"/>
    <s v="TD Waterhouse Centre"/>
    <n v="638005"/>
    <n v="15561"/>
  </r>
  <r>
    <x v="17"/>
    <s v="NBA"/>
    <x v="22"/>
    <s v="PHI"/>
    <b v="0"/>
    <n v="26.5"/>
    <n v="38"/>
    <n v="44"/>
    <n v="35"/>
    <n v="47"/>
    <n v="-1.95"/>
    <n v="-0.15"/>
    <n v="-2.1"/>
    <n v="106"/>
    <n v="108.1"/>
    <n v="-2.1"/>
    <n v="92.7"/>
    <n v="0.35599999999999998"/>
    <n v="0.158"/>
    <n v="0.53800000000000003"/>
    <n v="0.48699999999999999"/>
    <n v="13.3"/>
    <n v="25.6"/>
    <n v="0.27"/>
    <n v="0.5"/>
    <n v="14.3"/>
    <n v="71.3"/>
    <n v="0.24"/>
    <s v="Wachovia Center"/>
    <n v="677278"/>
    <n v="16519"/>
  </r>
  <r>
    <x v="17"/>
    <s v="NBA"/>
    <x v="23"/>
    <s v="PHO"/>
    <b v="1"/>
    <n v="27.5"/>
    <n v="54"/>
    <n v="28"/>
    <n v="55"/>
    <n v="27"/>
    <n v="5.55"/>
    <n v="-7.0000000000000007E-2"/>
    <n v="5.48"/>
    <n v="111.5"/>
    <n v="105.8"/>
    <n v="5.7"/>
    <n v="95.8"/>
    <n v="0.20599999999999999"/>
    <n v="0.29299999999999998"/>
    <n v="0.56799999999999995"/>
    <n v="0.53700000000000003"/>
    <n v="12.2"/>
    <n v="22.1"/>
    <n v="0.16600000000000001"/>
    <n v="0.49"/>
    <n v="13.2"/>
    <n v="72.099999999999994"/>
    <n v="0.2"/>
    <s v="America West Arena"/>
    <n v="730179"/>
    <n v="17809"/>
  </r>
  <r>
    <x v="17"/>
    <s v="NBA"/>
    <x v="24"/>
    <s v="POR"/>
    <b v="0"/>
    <n v="24.6"/>
    <n v="21"/>
    <n v="61"/>
    <n v="16"/>
    <n v="66"/>
    <n v="-9.4499999999999993"/>
    <n v="0.54"/>
    <n v="-8.91"/>
    <n v="101.1"/>
    <n v="111.9"/>
    <n v="-10.8"/>
    <n v="87.6"/>
    <n v="0.31"/>
    <n v="0.16600000000000001"/>
    <n v="0.51100000000000001"/>
    <n v="0.47399999999999998"/>
    <n v="14.5"/>
    <n v="26.6"/>
    <n v="0.214"/>
    <n v="0.50700000000000001"/>
    <n v="12.6"/>
    <n v="68.2"/>
    <n v="0.23100000000000001"/>
    <s v="Rose Garden Arena"/>
    <n v="617019"/>
    <n v="15049"/>
  </r>
  <r>
    <x v="17"/>
    <s v="NBA"/>
    <x v="25"/>
    <s v="SAC"/>
    <b v="1"/>
    <n v="27.2"/>
    <n v="44"/>
    <n v="38"/>
    <n v="45"/>
    <n v="37"/>
    <n v="1.54"/>
    <n v="7.0000000000000007E-2"/>
    <n v="1.61"/>
    <n v="106.7"/>
    <n v="105"/>
    <n v="1.7"/>
    <n v="91.9"/>
    <n v="0.33400000000000002"/>
    <n v="0.217"/>
    <n v="0.54400000000000004"/>
    <n v="0.49199999999999999"/>
    <n v="13.9"/>
    <n v="25.4"/>
    <n v="0.26200000000000001"/>
    <n v="0.48799999999999999"/>
    <n v="13.7"/>
    <n v="72.2"/>
    <n v="0.21"/>
    <s v="ARCO Arena (II)"/>
    <n v="709997"/>
    <n v="17317"/>
  </r>
  <r>
    <x v="17"/>
    <s v="NBA"/>
    <x v="26"/>
    <s v="SAS"/>
    <b v="1"/>
    <n v="29.8"/>
    <n v="63"/>
    <n v="19"/>
    <n v="61"/>
    <n v="21"/>
    <n v="6.82"/>
    <n v="-0.13"/>
    <n v="6.69"/>
    <n v="107.3"/>
    <n v="99.6"/>
    <n v="7.7"/>
    <n v="88.5"/>
    <n v="0.29799999999999999"/>
    <n v="0.215"/>
    <n v="0.54600000000000004"/>
    <n v="0.51300000000000001"/>
    <n v="13.6"/>
    <n v="26"/>
    <n v="0.20899999999999999"/>
    <n v="0.45700000000000002"/>
    <n v="13.5"/>
    <n v="74.2"/>
    <n v="0.22"/>
    <s v="SBC Center"/>
    <n v="770677"/>
    <n v="18797"/>
  </r>
  <r>
    <x v="17"/>
    <s v="NBA"/>
    <x v="34"/>
    <s v="SEA"/>
    <b v="0"/>
    <n v="25.6"/>
    <n v="35"/>
    <n v="47"/>
    <n v="33"/>
    <n v="49"/>
    <n v="-3.02"/>
    <n v="0.15"/>
    <n v="-2.88"/>
    <n v="111.1"/>
    <n v="114.4"/>
    <n v="-3.3"/>
    <n v="91.6"/>
    <n v="0.314"/>
    <n v="0.24299999999999999"/>
    <n v="0.55100000000000005"/>
    <n v="0.504"/>
    <n v="13.7"/>
    <n v="30.4"/>
    <n v="0.246"/>
    <n v="0.52700000000000002"/>
    <n v="13.6"/>
    <n v="69"/>
    <n v="0.26"/>
    <s v="KeyArena at Seattle Center"/>
    <n v="664157"/>
    <n v="16199"/>
  </r>
  <r>
    <x v="17"/>
    <s v="NBA"/>
    <x v="27"/>
    <s v="TOR"/>
    <b v="0"/>
    <n v="25.9"/>
    <n v="27"/>
    <n v="55"/>
    <n v="33"/>
    <n v="49"/>
    <n v="-2.99"/>
    <n v="-0.04"/>
    <n v="-3.03"/>
    <n v="109.5"/>
    <n v="112.7"/>
    <n v="-3.2"/>
    <n v="91.1"/>
    <n v="0.315"/>
    <n v="0.24399999999999999"/>
    <n v="0.54800000000000004"/>
    <n v="0.5"/>
    <n v="12.4"/>
    <n v="25.4"/>
    <n v="0.249"/>
    <n v="0.53"/>
    <n v="13.5"/>
    <n v="73.3"/>
    <n v="0.26300000000000001"/>
    <s v="Air Canada Centre"/>
    <n v="699332"/>
    <n v="17057"/>
  </r>
  <r>
    <x v="17"/>
    <s v="NBA"/>
    <x v="28"/>
    <s v="UTA"/>
    <b v="0"/>
    <n v="25.6"/>
    <n v="41"/>
    <n v="41"/>
    <n v="33"/>
    <n v="49"/>
    <n v="-2.63"/>
    <n v="0.14000000000000001"/>
    <n v="-2.4900000000000002"/>
    <n v="104.1"/>
    <n v="107"/>
    <n v="-2.9"/>
    <n v="87.8"/>
    <n v="0.39700000000000002"/>
    <n v="0.14899999999999999"/>
    <n v="0.51900000000000002"/>
    <n v="0.46700000000000003"/>
    <n v="15"/>
    <n v="32.4"/>
    <n v="0.28599999999999998"/>
    <n v="0.49"/>
    <n v="14"/>
    <n v="73.2"/>
    <n v="0.30299999999999999"/>
    <s v="Delta Center"/>
    <n v="751621"/>
    <n v="18332"/>
  </r>
  <r>
    <x v="17"/>
    <s v="NBA"/>
    <x v="29"/>
    <s v="WAS"/>
    <b v="1"/>
    <n v="26.5"/>
    <n v="42"/>
    <n v="40"/>
    <n v="46"/>
    <n v="36"/>
    <n v="1.85"/>
    <n v="-0.28999999999999998"/>
    <n v="1.57"/>
    <n v="109.3"/>
    <n v="107.3"/>
    <n v="2"/>
    <n v="92.3"/>
    <n v="0.375"/>
    <n v="0.20899999999999999"/>
    <n v="0.53800000000000003"/>
    <n v="0.48399999999999999"/>
    <n v="12.8"/>
    <n v="29.5"/>
    <n v="0.28399999999999997"/>
    <n v="0.504"/>
    <n v="15.1"/>
    <n v="70.900000000000006"/>
    <n v="0.25600000000000001"/>
    <s v="MCI Center"/>
    <n v="705062"/>
    <n v="17197"/>
  </r>
  <r>
    <x v="17"/>
    <s v="NBA"/>
    <x v="30"/>
    <s v="NA"/>
    <b v="0"/>
    <n v="26.6"/>
    <s v="NA"/>
    <s v="NA"/>
    <n v="41"/>
    <n v="41"/>
    <n v="0"/>
    <n v="0"/>
    <n v="0"/>
    <n v="106.2"/>
    <n v="106.2"/>
    <s v="NA"/>
    <n v="90.5"/>
    <n v="0.33300000000000002"/>
    <n v="0.20200000000000001"/>
    <n v="0.53600000000000003"/>
    <n v="0.49"/>
    <n v="13.7"/>
    <n v="27.3"/>
    <n v="0.248"/>
    <n v="0.49"/>
    <n v="13.7"/>
    <n v="72.7"/>
    <n v="0.248"/>
    <s v="NA"/>
    <n v="719853"/>
    <n v="17571"/>
  </r>
  <r>
    <x v="18"/>
    <s v="NBA"/>
    <x v="0"/>
    <s v="ATL"/>
    <b v="0"/>
    <n v="26"/>
    <n v="13"/>
    <n v="69"/>
    <n v="16"/>
    <n v="66"/>
    <n v="-9.7100000000000009"/>
    <n v="0.09"/>
    <n v="-9.6199999999999992"/>
    <n v="100.6"/>
    <n v="111.1"/>
    <n v="-10.5"/>
    <n v="91.4"/>
    <n v="0.29899999999999999"/>
    <n v="0.14599999999999999"/>
    <n v="0.504"/>
    <n v="0.46400000000000002"/>
    <n v="14.9"/>
    <n v="30.7"/>
    <n v="0.21199999999999999"/>
    <n v="0.51300000000000001"/>
    <n v="14"/>
    <n v="72.099999999999994"/>
    <n v="0.28899999999999998"/>
    <s v="Philips Arena"/>
    <n v="586390"/>
    <n v="14302"/>
  </r>
  <r>
    <x v="18"/>
    <s v="NBA"/>
    <x v="1"/>
    <s v="BOS"/>
    <b v="1"/>
    <n v="27.1"/>
    <n v="45"/>
    <n v="37"/>
    <n v="43"/>
    <n v="39"/>
    <n v="0.87"/>
    <n v="-0.52"/>
    <n v="0.35"/>
    <n v="107.5"/>
    <n v="106.6"/>
    <n v="0.9"/>
    <n v="93.3"/>
    <n v="0.35699999999999998"/>
    <n v="0.192"/>
    <n v="0.55100000000000005"/>
    <n v="0.501"/>
    <n v="14.7"/>
    <n v="27.2"/>
    <n v="0.27300000000000002"/>
    <n v="0.48099999999999998"/>
    <n v="14.2"/>
    <n v="70.099999999999994"/>
    <n v="0.27400000000000002"/>
    <s v="FleetCenter"/>
    <n v="656081"/>
    <n v="16002"/>
  </r>
  <r>
    <x v="18"/>
    <s v="NBA"/>
    <x v="31"/>
    <s v="CHA"/>
    <b v="0"/>
    <n v="24.9"/>
    <n v="18"/>
    <n v="64"/>
    <n v="24"/>
    <n v="58"/>
    <n v="-5.99"/>
    <n v="-0.16"/>
    <n v="-6.15"/>
    <n v="101.1"/>
    <n v="107.5"/>
    <n v="-6.4"/>
    <n v="92.3"/>
    <n v="0.30599999999999999"/>
    <n v="0.128"/>
    <n v="0.497"/>
    <n v="0.45500000000000002"/>
    <n v="13.3"/>
    <n v="29.5"/>
    <n v="0.217"/>
    <n v="0.497"/>
    <n v="14.7"/>
    <n v="70.900000000000006"/>
    <n v="0.26900000000000002"/>
    <s v="Charlotte Coliseum"/>
    <n v="591701"/>
    <n v="14432"/>
  </r>
  <r>
    <x v="18"/>
    <s v="NBA"/>
    <x v="3"/>
    <s v="CHI"/>
    <b v="1"/>
    <n v="25"/>
    <n v="47"/>
    <n v="35"/>
    <n v="44"/>
    <n v="38"/>
    <n v="1.06"/>
    <n v="-0.41"/>
    <n v="0.65"/>
    <n v="101.4"/>
    <n v="100.3"/>
    <n v="1.1000000000000001"/>
    <n v="92.4"/>
    <n v="0.311"/>
    <n v="0.217"/>
    <n v="0.51700000000000002"/>
    <n v="0.47099999999999997"/>
    <n v="15.5"/>
    <n v="28.4"/>
    <n v="0.23300000000000001"/>
    <n v="0.45400000000000001"/>
    <n v="14.4"/>
    <n v="72.599999999999994"/>
    <n v="0.26200000000000001"/>
    <s v="United Center"/>
    <n v="828384"/>
    <n v="20204"/>
  </r>
  <r>
    <x v="18"/>
    <s v="NBA"/>
    <x v="5"/>
    <s v="CLE"/>
    <b v="0"/>
    <n v="26.5"/>
    <n v="42"/>
    <n v="40"/>
    <n v="43"/>
    <n v="39"/>
    <n v="0.79"/>
    <n v="-0.52"/>
    <n v="0.27"/>
    <n v="106.6"/>
    <n v="105.7"/>
    <n v="0.9"/>
    <n v="89.7"/>
    <n v="0.32500000000000001"/>
    <n v="0.13500000000000001"/>
    <n v="0.51800000000000002"/>
    <n v="0.47"/>
    <n v="13"/>
    <n v="32.5"/>
    <n v="0.24399999999999999"/>
    <n v="0.48499999999999999"/>
    <n v="14.1"/>
    <n v="71.5"/>
    <n v="0.248"/>
    <s v="Gund Arena"/>
    <n v="784249"/>
    <n v="19128"/>
  </r>
  <r>
    <x v="18"/>
    <s v="NBA"/>
    <x v="6"/>
    <s v="DAL"/>
    <b v="1"/>
    <n v="27.7"/>
    <n v="58"/>
    <n v="24"/>
    <n v="57"/>
    <n v="25"/>
    <n v="5.74"/>
    <n v="0.11"/>
    <n v="5.86"/>
    <n v="110.3"/>
    <n v="104.1"/>
    <n v="6.2"/>
    <n v="92.7"/>
    <n v="0.34599999999999997"/>
    <n v="0.19"/>
    <n v="0.54500000000000004"/>
    <n v="0.49199999999999999"/>
    <n v="12.5"/>
    <n v="28.6"/>
    <n v="0.27300000000000002"/>
    <n v="0.47199999999999998"/>
    <n v="14.3"/>
    <n v="70.2"/>
    <n v="0.23899999999999999"/>
    <s v="American Airlines Center"/>
    <n v="822533"/>
    <n v="20062"/>
  </r>
  <r>
    <x v="18"/>
    <s v="NBA"/>
    <x v="7"/>
    <s v="DEN"/>
    <b v="1"/>
    <n v="26.7"/>
    <n v="49"/>
    <n v="33"/>
    <n v="47"/>
    <n v="35"/>
    <n v="2.02"/>
    <n v="0.2"/>
    <n v="2.23"/>
    <n v="106"/>
    <n v="103.9"/>
    <n v="2.1"/>
    <n v="93.5"/>
    <n v="0.35"/>
    <n v="0.14199999999999999"/>
    <n v="0.53500000000000003"/>
    <n v="0.48299999999999998"/>
    <n v="13.8"/>
    <n v="28.4"/>
    <n v="0.26700000000000002"/>
    <n v="0.48199999999999998"/>
    <n v="15.1"/>
    <n v="71.7"/>
    <n v="0.247"/>
    <s v="Pepsi Center"/>
    <n v="723949"/>
    <n v="17657"/>
  </r>
  <r>
    <x v="18"/>
    <s v="NBA"/>
    <x v="8"/>
    <s v="DET"/>
    <b v="1"/>
    <n v="27.9"/>
    <n v="54"/>
    <n v="28"/>
    <n v="53"/>
    <n v="29"/>
    <n v="3.87"/>
    <n v="-0.55000000000000004"/>
    <n v="3.31"/>
    <n v="105.6"/>
    <n v="101.2"/>
    <n v="4.4000000000000004"/>
    <n v="87.2"/>
    <n v="0.33500000000000002"/>
    <n v="0.16400000000000001"/>
    <n v="0.51900000000000002"/>
    <n v="0.47199999999999998"/>
    <n v="13.3"/>
    <n v="31.2"/>
    <n v="0.247"/>
    <n v="0.46100000000000002"/>
    <n v="13.5"/>
    <n v="73"/>
    <n v="0.20699999999999999"/>
    <s v="The Palace of Auburn Hills"/>
    <n v="905116"/>
    <n v="22076"/>
  </r>
  <r>
    <x v="18"/>
    <s v="NBA"/>
    <x v="9"/>
    <s v="GSW"/>
    <b v="0"/>
    <n v="26.7"/>
    <n v="34"/>
    <n v="48"/>
    <n v="35"/>
    <n v="47"/>
    <n v="-2.16"/>
    <n v="0.42"/>
    <n v="-1.74"/>
    <n v="104.7"/>
    <n v="106.9"/>
    <n v="-2.2000000000000002"/>
    <n v="93.3"/>
    <n v="0.27800000000000002"/>
    <n v="0.252"/>
    <n v="0.51200000000000001"/>
    <n v="0.47499999999999998"/>
    <n v="12.3"/>
    <n v="27.8"/>
    <n v="0.20100000000000001"/>
    <n v="0.49099999999999999"/>
    <n v="13.9"/>
    <n v="69.7"/>
    <n v="0.22700000000000001"/>
    <s v="Oakland Arena"/>
    <n v="670368"/>
    <n v="16350"/>
  </r>
  <r>
    <x v="18"/>
    <s v="NBA"/>
    <x v="10"/>
    <s v="HOU"/>
    <b v="1"/>
    <n v="29.7"/>
    <n v="51"/>
    <n v="31"/>
    <n v="53"/>
    <n v="29"/>
    <n v="4.04"/>
    <n v="0.23"/>
    <n v="4.2699999999999996"/>
    <n v="106.2"/>
    <n v="101.7"/>
    <n v="4.5"/>
    <n v="88.8"/>
    <n v="0.309"/>
    <n v="0.23699999999999999"/>
    <n v="0.53400000000000003"/>
    <n v="0.48599999999999999"/>
    <n v="13.5"/>
    <n v="26.3"/>
    <n v="0.24199999999999999"/>
    <n v="0.45900000000000002"/>
    <n v="12.9"/>
    <n v="74.5"/>
    <n v="0.245"/>
    <s v="Toyota Center"/>
    <n v="663444"/>
    <n v="16182"/>
  </r>
  <r>
    <x v="18"/>
    <s v="NBA"/>
    <x v="11"/>
    <s v="IND"/>
    <b v="1"/>
    <n v="28.3"/>
    <n v="44"/>
    <n v="38"/>
    <n v="43"/>
    <n v="39"/>
    <n v="0.76"/>
    <n v="-0.27"/>
    <n v="0.49"/>
    <n v="105.5"/>
    <n v="104.6"/>
    <n v="0.9"/>
    <n v="87.2"/>
    <n v="0.35799999999999998"/>
    <n v="0.255"/>
    <n v="0.53400000000000003"/>
    <n v="0.47599999999999998"/>
    <n v="14.1"/>
    <n v="26.4"/>
    <n v="0.28299999999999997"/>
    <n v="0.47199999999999998"/>
    <n v="13.6"/>
    <n v="71.3"/>
    <n v="0.26100000000000001"/>
    <s v="Conseco Fieldhouse"/>
    <n v="696764"/>
    <n v="16994"/>
  </r>
  <r>
    <x v="18"/>
    <s v="NBA"/>
    <x v="12"/>
    <s v="LAC"/>
    <b v="0"/>
    <n v="25.5"/>
    <n v="37"/>
    <n v="45"/>
    <n v="39"/>
    <n v="43"/>
    <n v="-0.77"/>
    <n v="0.3"/>
    <n v="-0.47"/>
    <n v="105.5"/>
    <n v="106.4"/>
    <n v="-0.9"/>
    <n v="89.1"/>
    <n v="0.35699999999999998"/>
    <n v="0.105"/>
    <n v="0.53300000000000003"/>
    <n v="0.47699999999999998"/>
    <n v="14.9"/>
    <n v="30.3"/>
    <n v="0.27800000000000002"/>
    <n v="0.48"/>
    <n v="13"/>
    <n v="71.3"/>
    <n v="0.23499999999999999"/>
    <s v="STAPLES Center"/>
    <n v="696181"/>
    <n v="16980"/>
  </r>
  <r>
    <x v="18"/>
    <s v="NBA"/>
    <x v="13"/>
    <s v="LAL"/>
    <b v="0"/>
    <n v="26"/>
    <n v="34"/>
    <n v="48"/>
    <n v="33"/>
    <n v="49"/>
    <n v="-2.96"/>
    <n v="0.64"/>
    <n v="-2.3199999999999998"/>
    <n v="108.1"/>
    <n v="111.4"/>
    <n v="-3.3"/>
    <n v="90.8"/>
    <n v="0.32200000000000001"/>
    <n v="0.27300000000000002"/>
    <n v="0.53500000000000003"/>
    <n v="0.48499999999999999"/>
    <n v="13.4"/>
    <n v="29.5"/>
    <n v="0.251"/>
    <n v="0.49299999999999999"/>
    <n v="11"/>
    <n v="71.099999999999994"/>
    <n v="0.218"/>
    <s v="STAPLES Center"/>
    <n v="770494"/>
    <n v="18793"/>
  </r>
  <r>
    <x v="18"/>
    <s v="NBA"/>
    <x v="14"/>
    <s v="MEM"/>
    <b v="1"/>
    <n v="26.3"/>
    <n v="45"/>
    <n v="37"/>
    <n v="48"/>
    <n v="34"/>
    <n v="2.29"/>
    <n v="0.34"/>
    <n v="2.64"/>
    <n v="105.5"/>
    <n v="102.9"/>
    <n v="2.6"/>
    <n v="88.5"/>
    <n v="0.32300000000000001"/>
    <n v="0.23699999999999999"/>
    <n v="0.53500000000000003"/>
    <n v="0.48899999999999999"/>
    <n v="14.3"/>
    <n v="27.1"/>
    <n v="0.24299999999999999"/>
    <n v="0.46600000000000003"/>
    <n v="15.4"/>
    <n v="69.900000000000006"/>
    <n v="0.27"/>
    <s v="FedEx Forum"/>
    <n v="691362"/>
    <n v="16862"/>
  </r>
  <r>
    <x v="18"/>
    <s v="NBA"/>
    <x v="15"/>
    <s v="MIA"/>
    <b v="1"/>
    <n v="28"/>
    <n v="59"/>
    <n v="23"/>
    <n v="59"/>
    <n v="23"/>
    <n v="6.52"/>
    <n v="-0.76"/>
    <n v="5.77"/>
    <n v="110.2"/>
    <n v="103.1"/>
    <n v="7.1"/>
    <n v="90.8"/>
    <n v="0.38700000000000001"/>
    <n v="0.19800000000000001"/>
    <n v="0.55900000000000005"/>
    <n v="0.52400000000000002"/>
    <n v="13.1"/>
    <n v="27"/>
    <n v="0.26"/>
    <n v="0.46"/>
    <n v="12.4"/>
    <n v="74.099999999999994"/>
    <n v="0.24199999999999999"/>
    <s v="AmericanAirlines Arena"/>
    <n v="815143"/>
    <n v="19882"/>
  </r>
  <r>
    <x v="18"/>
    <s v="NBA"/>
    <x v="16"/>
    <s v="MIL"/>
    <b v="0"/>
    <n v="26.9"/>
    <n v="30"/>
    <n v="52"/>
    <n v="32"/>
    <n v="50"/>
    <n v="-2.99"/>
    <n v="-0.1"/>
    <n v="-3.09"/>
    <n v="106.6"/>
    <n v="109.8"/>
    <n v="-3.2"/>
    <n v="90.8"/>
    <n v="0.33900000000000002"/>
    <n v="0.14099999999999999"/>
    <n v="0.52700000000000002"/>
    <n v="0.47499999999999998"/>
    <n v="13"/>
    <n v="29"/>
    <n v="0.26100000000000001"/>
    <n v="0.499"/>
    <n v="12.4"/>
    <n v="72"/>
    <n v="0.23300000000000001"/>
    <s v="Bradley Center"/>
    <n v="637009"/>
    <n v="15537"/>
  </r>
  <r>
    <x v="18"/>
    <s v="NBA"/>
    <x v="17"/>
    <s v="MIN"/>
    <b v="0"/>
    <n v="29"/>
    <n v="44"/>
    <n v="38"/>
    <n v="45"/>
    <n v="37"/>
    <n v="1.45"/>
    <n v="0.28000000000000003"/>
    <n v="1.73"/>
    <n v="108.2"/>
    <n v="106.6"/>
    <n v="1.6"/>
    <n v="89.1"/>
    <n v="0.27500000000000002"/>
    <n v="0.17299999999999999"/>
    <n v="0.53400000000000003"/>
    <n v="0.48899999999999999"/>
    <n v="12.7"/>
    <n v="28.6"/>
    <n v="0.219"/>
    <n v="0.47199999999999998"/>
    <n v="11.2"/>
    <n v="71.400000000000006"/>
    <n v="0.20799999999999999"/>
    <s v="Target Center"/>
    <n v="704438"/>
    <n v="17181"/>
  </r>
  <r>
    <x v="18"/>
    <s v="NBA"/>
    <x v="33"/>
    <s v="NJN"/>
    <b v="1"/>
    <n v="27.8"/>
    <n v="42"/>
    <n v="40"/>
    <n v="36"/>
    <n v="46"/>
    <n v="-1.5"/>
    <n v="-0.32"/>
    <n v="-1.82"/>
    <n v="101.4"/>
    <n v="103.1"/>
    <n v="-1.7"/>
    <n v="89.1"/>
    <n v="0.318"/>
    <n v="0.187"/>
    <n v="0.51200000000000001"/>
    <n v="0.46300000000000002"/>
    <n v="13.7"/>
    <n v="25.5"/>
    <n v="0.24199999999999999"/>
    <n v="0.47899999999999998"/>
    <n v="15.2"/>
    <n v="73.2"/>
    <n v="0.27800000000000002"/>
    <s v="Continental Airlines Arena"/>
    <n v="618681"/>
    <n v="15090"/>
  </r>
  <r>
    <x v="18"/>
    <s v="NBA"/>
    <x v="32"/>
    <s v="NOH"/>
    <b v="0"/>
    <n v="27.5"/>
    <n v="18"/>
    <n v="64"/>
    <n v="21"/>
    <n v="61"/>
    <n v="-7.07"/>
    <n v="0.78"/>
    <n v="-6.3"/>
    <n v="99.7"/>
    <n v="107.7"/>
    <n v="-8"/>
    <n v="87.6"/>
    <n v="0.27900000000000003"/>
    <n v="0.20100000000000001"/>
    <n v="0.49299999999999999"/>
    <n v="0.44600000000000001"/>
    <n v="14.2"/>
    <n v="29.1"/>
    <n v="0.214"/>
    <n v="0.49099999999999999"/>
    <n v="13.9"/>
    <n v="70.7"/>
    <n v="0.26100000000000001"/>
    <s v="New Orleans Arena"/>
    <n v="583070"/>
    <n v="14221"/>
  </r>
  <r>
    <x v="18"/>
    <s v="NBA"/>
    <x v="19"/>
    <s v="NYK"/>
    <b v="0"/>
    <n v="27.3"/>
    <n v="33"/>
    <n v="49"/>
    <n v="34"/>
    <n v="48"/>
    <n v="-2.44"/>
    <n v="-0.28000000000000003"/>
    <n v="-2.72"/>
    <n v="106.2"/>
    <n v="108.9"/>
    <n v="-2.7"/>
    <n v="90.7"/>
    <n v="0.312"/>
    <n v="0.188"/>
    <n v="0.53100000000000003"/>
    <n v="0.48499999999999999"/>
    <n v="13.8"/>
    <n v="28.3"/>
    <n v="0.23899999999999999"/>
    <n v="0.501"/>
    <n v="13.8"/>
    <n v="71.2"/>
    <n v="0.26500000000000001"/>
    <s v="Madison Square Garden (IV)"/>
    <n v="800144"/>
    <n v="19516"/>
  </r>
  <r>
    <x v="18"/>
    <s v="NBA"/>
    <x v="21"/>
    <s v="ORL"/>
    <b v="0"/>
    <n v="26.5"/>
    <n v="36"/>
    <n v="46"/>
    <n v="35"/>
    <n v="47"/>
    <n v="-2.2400000000000002"/>
    <n v="-0.27"/>
    <n v="-2.52"/>
    <n v="104.9"/>
    <n v="107.3"/>
    <n v="-2.4"/>
    <n v="94.7"/>
    <n v="0.35"/>
    <n v="0.13700000000000001"/>
    <n v="0.52900000000000003"/>
    <n v="0.47799999999999998"/>
    <n v="14.6"/>
    <n v="29.9"/>
    <n v="0.26500000000000001"/>
    <n v="0.48399999999999999"/>
    <n v="13.2"/>
    <n v="71.3"/>
    <n v="0.255"/>
    <s v="TD Waterhouse Centre"/>
    <n v="597942"/>
    <n v="14584"/>
  </r>
  <r>
    <x v="18"/>
    <s v="NBA"/>
    <x v="22"/>
    <s v="PHI"/>
    <b v="1"/>
    <n v="26.4"/>
    <n v="43"/>
    <n v="39"/>
    <n v="39"/>
    <n v="43"/>
    <n v="-0.74"/>
    <n v="-0.33"/>
    <n v="-1.07"/>
    <n v="103.5"/>
    <n v="104.3"/>
    <n v="-0.8"/>
    <n v="94.9"/>
    <n v="0.32600000000000001"/>
    <n v="0.216"/>
    <n v="0.52800000000000002"/>
    <n v="0.47499999999999998"/>
    <n v="14.2"/>
    <n v="25.4"/>
    <n v="0.25700000000000001"/>
    <n v="0.48499999999999999"/>
    <n v="15.4"/>
    <n v="72.7"/>
    <n v="0.26700000000000002"/>
    <s v="Wachovia Center"/>
    <n v="732686"/>
    <n v="17870"/>
  </r>
  <r>
    <x v="18"/>
    <s v="NBA"/>
    <x v="23"/>
    <s v="PHO"/>
    <b v="1"/>
    <n v="25.2"/>
    <n v="62"/>
    <n v="20"/>
    <n v="59"/>
    <n v="23"/>
    <n v="7.12"/>
    <n v="-0.04"/>
    <n v="7.08"/>
    <n v="114.5"/>
    <n v="107.1"/>
    <n v="7.4"/>
    <n v="95.9"/>
    <n v="0.29599999999999999"/>
    <n v="0.28899999999999998"/>
    <n v="0.57099999999999995"/>
    <n v="0.53400000000000003"/>
    <n v="12.4"/>
    <n v="27.5"/>
    <n v="0.222"/>
    <n v="0.47799999999999998"/>
    <n v="12"/>
    <n v="68.3"/>
    <n v="0.17599999999999999"/>
    <s v="America West Arena"/>
    <n v="726066"/>
    <n v="17709"/>
  </r>
  <r>
    <x v="18"/>
    <s v="NBA"/>
    <x v="24"/>
    <s v="POR"/>
    <b v="0"/>
    <n v="27"/>
    <n v="27"/>
    <n v="55"/>
    <n v="29"/>
    <n v="53"/>
    <n v="-4"/>
    <n v="0.55000000000000004"/>
    <n v="-3.45"/>
    <n v="103.2"/>
    <n v="107.7"/>
    <n v="-4.5"/>
    <n v="89.8"/>
    <n v="0.30299999999999999"/>
    <n v="0.18099999999999999"/>
    <n v="0.52400000000000002"/>
    <n v="0.48399999999999999"/>
    <n v="15.2"/>
    <n v="29.6"/>
    <n v="0.219"/>
    <n v="0.47899999999999998"/>
    <n v="12.6"/>
    <n v="67.7"/>
    <n v="0.20399999999999999"/>
    <s v="Rose Garden Arena"/>
    <n v="680374"/>
    <n v="16594"/>
  </r>
  <r>
    <x v="18"/>
    <s v="NBA"/>
    <x v="25"/>
    <s v="SAC"/>
    <b v="1"/>
    <n v="27.7"/>
    <n v="50"/>
    <n v="32"/>
    <n v="47"/>
    <n v="35"/>
    <n v="2.16"/>
    <n v="0.4"/>
    <n v="2.56"/>
    <n v="110.5"/>
    <n v="108.2"/>
    <n v="2.2999999999999998"/>
    <n v="93"/>
    <n v="0.28699999999999998"/>
    <n v="0.2"/>
    <n v="0.54100000000000004"/>
    <n v="0.496"/>
    <n v="12"/>
    <n v="28.8"/>
    <n v="0.22600000000000001"/>
    <n v="0.49299999999999999"/>
    <n v="13.3"/>
    <n v="69"/>
    <n v="0.214"/>
    <s v="ARCO Arena (II)"/>
    <n v="709997"/>
    <n v="17317"/>
  </r>
  <r>
    <x v="18"/>
    <s v="NBA"/>
    <x v="26"/>
    <s v="SAS"/>
    <b v="1"/>
    <n v="28.5"/>
    <n v="59"/>
    <n v="23"/>
    <n v="63"/>
    <n v="19"/>
    <n v="7.8"/>
    <n v="0.03"/>
    <n v="7.84"/>
    <n v="107.5"/>
    <n v="98.8"/>
    <n v="8.6999999999999993"/>
    <n v="88.9"/>
    <n v="0.32900000000000001"/>
    <n v="0.216"/>
    <n v="0.53400000000000003"/>
    <n v="0.49199999999999999"/>
    <n v="13.2"/>
    <n v="29.1"/>
    <n v="0.23799999999999999"/>
    <n v="0.45200000000000001"/>
    <n v="14.7"/>
    <n v="73.599999999999994"/>
    <n v="0.23599999999999999"/>
    <s v="SBC Center"/>
    <n v="750970"/>
    <n v="18316"/>
  </r>
  <r>
    <x v="18"/>
    <s v="NBA"/>
    <x v="34"/>
    <s v="SEA"/>
    <b v="1"/>
    <n v="26"/>
    <n v="52"/>
    <n v="30"/>
    <n v="48"/>
    <n v="34"/>
    <n v="2.29"/>
    <n v="0.3"/>
    <n v="2.59"/>
    <n v="112.2"/>
    <n v="109.6"/>
    <n v="2.6"/>
    <n v="87.9"/>
    <n v="0.32800000000000001"/>
    <n v="0.28100000000000003"/>
    <n v="0.54600000000000004"/>
    <n v="0.495"/>
    <n v="13"/>
    <n v="32.4"/>
    <n v="0.25900000000000001"/>
    <n v="0.496"/>
    <n v="12.9"/>
    <n v="71.3"/>
    <n v="0.249"/>
    <s v="KeyArena at Seattle Center"/>
    <n v="675490"/>
    <n v="16475"/>
  </r>
  <r>
    <x v="18"/>
    <s v="NBA"/>
    <x v="27"/>
    <s v="TOR"/>
    <b v="0"/>
    <n v="27"/>
    <n v="33"/>
    <n v="49"/>
    <n v="36"/>
    <n v="46"/>
    <n v="-1.62"/>
    <n v="-0.19"/>
    <n v="-1.81"/>
    <n v="106.9"/>
    <n v="108.7"/>
    <n v="-1.8"/>
    <n v="92.7"/>
    <n v="0.316"/>
    <n v="0.253"/>
    <n v="0.53900000000000003"/>
    <n v="0.49199999999999999"/>
    <n v="12.5"/>
    <n v="23.7"/>
    <n v="0.24399999999999999"/>
    <n v="0.499"/>
    <n v="13.4"/>
    <n v="71.099999999999994"/>
    <n v="0.24"/>
    <s v="Air Canada Centre"/>
    <n v="703388"/>
    <n v="17156"/>
  </r>
  <r>
    <x v="18"/>
    <s v="NBA"/>
    <x v="28"/>
    <s v="UTA"/>
    <b v="0"/>
    <n v="25.7"/>
    <n v="26"/>
    <n v="56"/>
    <n v="29"/>
    <n v="53"/>
    <n v="-4.2699999999999996"/>
    <n v="0.53"/>
    <n v="-3.74"/>
    <n v="104.7"/>
    <n v="109.5"/>
    <n v="-4.8"/>
    <n v="88.4"/>
    <n v="0.36099999999999999"/>
    <n v="0.121"/>
    <n v="0.52200000000000002"/>
    <n v="0.46899999999999997"/>
    <n v="15"/>
    <n v="31.9"/>
    <n v="0.27300000000000002"/>
    <n v="0.499"/>
    <n v="14.2"/>
    <n v="72.3"/>
    <n v="0.34"/>
    <s v="Delta Center"/>
    <n v="769014"/>
    <n v="18756"/>
  </r>
  <r>
    <x v="18"/>
    <s v="NBA"/>
    <x v="29"/>
    <s v="WAS"/>
    <b v="1"/>
    <n v="25.3"/>
    <n v="45"/>
    <n v="37"/>
    <n v="40"/>
    <n v="42"/>
    <n v="-0.33"/>
    <n v="-0.38"/>
    <n v="-0.71"/>
    <n v="107.2"/>
    <n v="107.5"/>
    <n v="-0.3"/>
    <n v="93.3"/>
    <n v="0.36399999999999999"/>
    <n v="0.22"/>
    <n v="0.52300000000000002"/>
    <n v="0.47399999999999998"/>
    <n v="12.9"/>
    <n v="31.1"/>
    <n v="0.26400000000000001"/>
    <n v="0.498"/>
    <n v="14.6"/>
    <n v="70"/>
    <n v="0.23"/>
    <s v="MCI Center"/>
    <n v="705069"/>
    <n v="17197"/>
  </r>
  <r>
    <x v="18"/>
    <s v="NBA"/>
    <x v="30"/>
    <s v="NA"/>
    <b v="0"/>
    <n v="27.1"/>
    <s v="NA"/>
    <s v="NA"/>
    <n v="41"/>
    <n v="41"/>
    <n v="0"/>
    <n v="0"/>
    <n v="0"/>
    <n v="106.1"/>
    <n v="106.1"/>
    <s v="NA"/>
    <n v="90.9"/>
    <n v="0.32400000000000001"/>
    <n v="0.19600000000000001"/>
    <n v="0.52900000000000003"/>
    <n v="0.48199999999999998"/>
    <n v="13.6"/>
    <n v="28.7"/>
    <n v="0.245"/>
    <n v="0.48199999999999998"/>
    <n v="13.6"/>
    <n v="71.3"/>
    <n v="0.245"/>
    <s v="NA"/>
    <n v="709883"/>
    <n v="17314"/>
  </r>
  <r>
    <x v="19"/>
    <s v="NBA"/>
    <x v="0"/>
    <s v="ATL"/>
    <b v="0"/>
    <n v="26.2"/>
    <n v="28"/>
    <n v="54"/>
    <n v="28"/>
    <n v="54"/>
    <n v="-4.6500000000000004"/>
    <n v="-0.36"/>
    <n v="-5"/>
    <n v="101"/>
    <n v="106.1"/>
    <n v="-5.0999999999999996"/>
    <n v="90.8"/>
    <n v="0.30299999999999999"/>
    <n v="0.191"/>
    <n v="0.51400000000000001"/>
    <n v="0.46500000000000002"/>
    <n v="15.4"/>
    <n v="28.6"/>
    <n v="0.23499999999999999"/>
    <n v="0.47599999999999998"/>
    <n v="13.1"/>
    <n v="70.5"/>
    <n v="0.23400000000000001"/>
    <s v="Philips Arena"/>
    <n v="565728"/>
    <n v="13798"/>
  </r>
  <r>
    <x v="19"/>
    <s v="NBA"/>
    <x v="1"/>
    <s v="BOS"/>
    <b v="1"/>
    <n v="26.4"/>
    <n v="36"/>
    <n v="46"/>
    <n v="37"/>
    <n v="45"/>
    <n v="-1.45"/>
    <n v="-0.54"/>
    <n v="-1.99"/>
    <n v="102.1"/>
    <n v="103.7"/>
    <n v="-1.6"/>
    <n v="93.2"/>
    <n v="0.32700000000000001"/>
    <n v="0.249"/>
    <n v="0.53200000000000003"/>
    <n v="0.48599999999999999"/>
    <n v="15.4"/>
    <n v="25.2"/>
    <n v="0.245"/>
    <n v="0.47899999999999998"/>
    <n v="15.7"/>
    <n v="69.5"/>
    <n v="0.24"/>
    <s v="FleetCenter"/>
    <n v="664248"/>
    <n v="16201"/>
  </r>
  <r>
    <x v="19"/>
    <s v="NBA"/>
    <x v="3"/>
    <s v="CHI"/>
    <b v="0"/>
    <n v="26.8"/>
    <n v="23"/>
    <n v="59"/>
    <n v="23"/>
    <n v="59"/>
    <n v="-6.35"/>
    <n v="-0.33"/>
    <n v="-6.69"/>
    <n v="96.6"/>
    <n v="103.4"/>
    <n v="-6.8"/>
    <n v="92.2"/>
    <n v="0.27200000000000002"/>
    <n v="0.186"/>
    <n v="0.48599999999999999"/>
    <n v="0.44600000000000001"/>
    <n v="14.9"/>
    <n v="28.1"/>
    <n v="0.19700000000000001"/>
    <n v="0.46899999999999997"/>
    <n v="14.1"/>
    <n v="71.400000000000006"/>
    <n v="0.253"/>
    <s v="United Center"/>
    <n v="809177"/>
    <n v="19736"/>
  </r>
  <r>
    <x v="19"/>
    <s v="NBA"/>
    <x v="5"/>
    <s v="CLE"/>
    <b v="0"/>
    <n v="24.9"/>
    <n v="35"/>
    <n v="47"/>
    <n v="33"/>
    <n v="49"/>
    <n v="-2.62"/>
    <n v="-0.44"/>
    <n v="-3.07"/>
    <n v="101.4"/>
    <n v="104.2"/>
    <n v="-2.8"/>
    <n v="90.8"/>
    <n v="0.30099999999999999"/>
    <n v="0.11600000000000001"/>
    <n v="0.498"/>
    <n v="0.45100000000000001"/>
    <n v="13.7"/>
    <n v="31.1"/>
    <n v="0.22600000000000001"/>
    <n v="0.46899999999999997"/>
    <n v="12.3"/>
    <n v="73"/>
    <n v="0.221"/>
    <s v="Gund Arena"/>
    <n v="749790"/>
    <n v="18288"/>
  </r>
  <r>
    <x v="19"/>
    <s v="NBA"/>
    <x v="6"/>
    <s v="DAL"/>
    <b v="1"/>
    <n v="27.4"/>
    <n v="52"/>
    <n v="30"/>
    <n v="53"/>
    <n v="29"/>
    <n v="4.4400000000000004"/>
    <n v="0.42"/>
    <n v="4.8600000000000003"/>
    <n v="112.1"/>
    <n v="107.4"/>
    <n v="4.7"/>
    <n v="93.2"/>
    <n v="0.25600000000000001"/>
    <n v="0.20100000000000001"/>
    <n v="0.53600000000000003"/>
    <n v="0.495"/>
    <n v="11.1"/>
    <n v="31.4"/>
    <n v="0.20399999999999999"/>
    <n v="0.498"/>
    <n v="13.9"/>
    <n v="71.599999999999994"/>
    <n v="0.214"/>
    <s v="American Airlines Center"/>
    <n v="825594"/>
    <n v="20136"/>
  </r>
  <r>
    <x v="19"/>
    <s v="NBA"/>
    <x v="7"/>
    <s v="DEN"/>
    <b v="1"/>
    <n v="25.6"/>
    <n v="43"/>
    <n v="39"/>
    <n v="44"/>
    <n v="38"/>
    <n v="1.07"/>
    <n v="0.57999999999999996"/>
    <n v="1.65"/>
    <n v="103.9"/>
    <n v="102.7"/>
    <n v="1.2"/>
    <n v="93.3"/>
    <n v="0.31900000000000001"/>
    <n v="0.14599999999999999"/>
    <n v="0.51700000000000002"/>
    <n v="0.46700000000000003"/>
    <n v="14.2"/>
    <n v="30.5"/>
    <n v="0.245"/>
    <n v="0.48099999999999998"/>
    <n v="15.6"/>
    <n v="69.3"/>
    <n v="0.221"/>
    <s v="Pepsi Center"/>
    <n v="721476"/>
    <n v="17597"/>
  </r>
  <r>
    <x v="19"/>
    <s v="NBA"/>
    <x v="8"/>
    <s v="DET"/>
    <b v="1"/>
    <n v="27.4"/>
    <n v="54"/>
    <n v="28"/>
    <n v="59"/>
    <n v="23"/>
    <n v="5.84"/>
    <n v="-0.81"/>
    <n v="5.04"/>
    <n v="102"/>
    <n v="95.4"/>
    <n v="6.6"/>
    <n v="87.9"/>
    <n v="0.32800000000000001"/>
    <n v="0.153"/>
    <n v="0.51100000000000001"/>
    <n v="0.46100000000000002"/>
    <n v="14.7"/>
    <n v="30.1"/>
    <n v="0.247"/>
    <n v="0.441"/>
    <n v="15.5"/>
    <n v="71.8"/>
    <n v="0.20200000000000001"/>
    <s v="The Palace of Auburn Hills"/>
    <n v="872902"/>
    <n v="21290"/>
  </r>
  <r>
    <x v="19"/>
    <s v="NBA"/>
    <x v="9"/>
    <s v="GSW"/>
    <b v="0"/>
    <n v="28.1"/>
    <n v="37"/>
    <n v="45"/>
    <n v="39"/>
    <n v="43"/>
    <n v="-0.73"/>
    <n v="0.66"/>
    <n v="-7.0000000000000007E-2"/>
    <n v="103"/>
    <n v="103.8"/>
    <n v="-0.8"/>
    <n v="89.8"/>
    <n v="0.311"/>
    <n v="0.19700000000000001"/>
    <n v="0.51700000000000002"/>
    <n v="0.47499999999999998"/>
    <n v="14.1"/>
    <n v="28.4"/>
    <n v="0.22600000000000001"/>
    <n v="0.47599999999999998"/>
    <n v="13.3"/>
    <n v="72.099999999999994"/>
    <n v="0.21099999999999999"/>
    <s v="The Arena in Oakland"/>
    <n v="665648"/>
    <n v="16235"/>
  </r>
  <r>
    <x v="19"/>
    <s v="NBA"/>
    <x v="10"/>
    <s v="HOU"/>
    <b v="1"/>
    <n v="28.3"/>
    <n v="45"/>
    <n v="37"/>
    <n v="47"/>
    <n v="35"/>
    <n v="1.73"/>
    <n v="0.55000000000000004"/>
    <n v="2.2799999999999998"/>
    <n v="100.9"/>
    <n v="99"/>
    <n v="1.9"/>
    <n v="87.8"/>
    <n v="0.28599999999999998"/>
    <n v="0.22700000000000001"/>
    <n v="0.52800000000000002"/>
    <n v="0.48399999999999999"/>
    <n v="16.399999999999999"/>
    <n v="26.5"/>
    <n v="0.221"/>
    <n v="0.44700000000000001"/>
    <n v="13.1"/>
    <n v="74.5"/>
    <n v="0.23300000000000001"/>
    <s v="Toyota Center"/>
    <n v="640794"/>
    <n v="15629"/>
  </r>
  <r>
    <x v="19"/>
    <s v="NBA"/>
    <x v="11"/>
    <s v="IND"/>
    <b v="1"/>
    <n v="27.1"/>
    <n v="61"/>
    <n v="21"/>
    <n v="58"/>
    <n v="24"/>
    <n v="5.76"/>
    <n v="-0.82"/>
    <n v="4.93"/>
    <n v="103.8"/>
    <n v="97.2"/>
    <n v="6.6"/>
    <n v="87.5"/>
    <n v="0.31900000000000001"/>
    <n v="0.20300000000000001"/>
    <n v="0.52"/>
    <n v="0.47099999999999997"/>
    <n v="14.1"/>
    <n v="28.5"/>
    <n v="0.24299999999999999"/>
    <n v="0.45900000000000002"/>
    <n v="15.7"/>
    <n v="73.900000000000006"/>
    <n v="0.218"/>
    <s v="Conseco Fieldhouse"/>
    <n v="678326"/>
    <n v="16545"/>
  </r>
  <r>
    <x v="19"/>
    <s v="NBA"/>
    <x v="12"/>
    <s v="LAC"/>
    <b v="0"/>
    <n v="24.3"/>
    <n v="28"/>
    <n v="54"/>
    <n v="28"/>
    <n v="54"/>
    <n v="-4.59"/>
    <n v="0.84"/>
    <n v="-3.74"/>
    <n v="103.5"/>
    <n v="108.5"/>
    <n v="-5"/>
    <n v="91"/>
    <n v="0.35"/>
    <n v="0.156"/>
    <n v="0.51200000000000001"/>
    <n v="0.45300000000000001"/>
    <n v="15"/>
    <n v="32.799999999999997"/>
    <n v="0.27500000000000002"/>
    <n v="0.49399999999999999"/>
    <n v="12.9"/>
    <n v="70"/>
    <n v="0.23100000000000001"/>
    <s v="STAPLES Center"/>
    <n v="665396"/>
    <n v="16143"/>
  </r>
  <r>
    <x v="19"/>
    <s v="NBA"/>
    <x v="13"/>
    <s v="LAL"/>
    <b v="1"/>
    <n v="29.8"/>
    <n v="56"/>
    <n v="26"/>
    <n v="52"/>
    <n v="30"/>
    <n v="3.9"/>
    <n v="0.45"/>
    <n v="4.3499999999999996"/>
    <n v="105.5"/>
    <n v="101.3"/>
    <n v="4.2"/>
    <n v="92.3"/>
    <n v="0.35199999999999998"/>
    <n v="0.16700000000000001"/>
    <n v="0.52200000000000002"/>
    <n v="0.48099999999999998"/>
    <n v="12.8"/>
    <n v="28.1"/>
    <n v="0.24399999999999999"/>
    <n v="0.47099999999999997"/>
    <n v="14.3"/>
    <n v="73.3"/>
    <n v="0.222"/>
    <s v="STAPLES Center"/>
    <n v="777757"/>
    <n v="18970"/>
  </r>
  <r>
    <x v="19"/>
    <s v="NBA"/>
    <x v="14"/>
    <s v="MEM"/>
    <b v="1"/>
    <n v="26"/>
    <n v="50"/>
    <n v="32"/>
    <n v="48"/>
    <n v="34"/>
    <n v="2.44"/>
    <n v="0.52"/>
    <n v="2.95"/>
    <n v="104.8"/>
    <n v="102.2"/>
    <n v="2.6"/>
    <n v="91.4"/>
    <n v="0.32200000000000001"/>
    <n v="0.19700000000000001"/>
    <n v="0.52200000000000002"/>
    <n v="0.47899999999999998"/>
    <n v="13.9"/>
    <n v="29.5"/>
    <n v="0.23400000000000001"/>
    <n v="0.46500000000000002"/>
    <n v="15.7"/>
    <n v="68.400000000000006"/>
    <n v="0.251"/>
    <s v="Pyramid Arena"/>
    <n v="622723"/>
    <n v="15188"/>
  </r>
  <r>
    <x v="19"/>
    <s v="NBA"/>
    <x v="15"/>
    <s v="MIA"/>
    <b v="1"/>
    <n v="26.4"/>
    <n v="42"/>
    <n v="40"/>
    <n v="43"/>
    <n v="39"/>
    <n v="0.52"/>
    <n v="-0.65"/>
    <n v="-0.13"/>
    <n v="102.2"/>
    <n v="101.7"/>
    <n v="0.5"/>
    <n v="88"/>
    <n v="0.29799999999999999"/>
    <n v="0.21099999999999999"/>
    <n v="0.51"/>
    <n v="0.46300000000000002"/>
    <n v="13.5"/>
    <n v="27.4"/>
    <n v="0.22700000000000001"/>
    <n v="0.46300000000000002"/>
    <n v="14.5"/>
    <n v="73.400000000000006"/>
    <n v="0.26"/>
    <s v="AmericanAirlines Arena"/>
    <n v="624809"/>
    <n v="15239"/>
  </r>
  <r>
    <x v="19"/>
    <s v="NBA"/>
    <x v="16"/>
    <s v="MIL"/>
    <b v="1"/>
    <n v="26.5"/>
    <n v="41"/>
    <n v="41"/>
    <n v="44"/>
    <n v="38"/>
    <n v="1.06"/>
    <n v="-0.64"/>
    <n v="0.42"/>
    <n v="106.5"/>
    <n v="105.4"/>
    <n v="1.1000000000000001"/>
    <n v="91.6"/>
    <n v="0.33"/>
    <n v="0.17199999999999999"/>
    <n v="0.52800000000000002"/>
    <n v="0.47699999999999998"/>
    <n v="12.7"/>
    <n v="27.6"/>
    <n v="0.255"/>
    <n v="0.48499999999999999"/>
    <n v="13.3"/>
    <n v="71.8"/>
    <n v="0.21299999999999999"/>
    <s v="Bradley Center"/>
    <n v="690180"/>
    <n v="16834"/>
  </r>
  <r>
    <x v="19"/>
    <s v="NBA"/>
    <x v="17"/>
    <s v="MIN"/>
    <b v="1"/>
    <n v="29.7"/>
    <n v="58"/>
    <n v="24"/>
    <n v="57"/>
    <n v="25"/>
    <n v="5.49"/>
    <n v="0.37"/>
    <n v="5.86"/>
    <n v="105.9"/>
    <n v="99.7"/>
    <n v="6.2"/>
    <n v="89"/>
    <n v="0.26500000000000001"/>
    <n v="0.13700000000000001"/>
    <n v="0.52800000000000002"/>
    <n v="0.48599999999999999"/>
    <n v="12.4"/>
    <n v="26.7"/>
    <n v="0.20699999999999999"/>
    <n v="0.44400000000000001"/>
    <n v="12.9"/>
    <n v="72.5"/>
    <n v="0.215"/>
    <s v="Target Center"/>
    <n v="723071"/>
    <n v="17636"/>
  </r>
  <r>
    <x v="19"/>
    <s v="NBA"/>
    <x v="33"/>
    <s v="NJN"/>
    <b v="1"/>
    <n v="27.7"/>
    <n v="47"/>
    <n v="35"/>
    <n v="49"/>
    <n v="33"/>
    <n v="2.5"/>
    <n v="-0.63"/>
    <n v="1.88"/>
    <n v="100.8"/>
    <n v="98"/>
    <n v="2.8"/>
    <n v="89.4"/>
    <n v="0.29099999999999998"/>
    <n v="0.17599999999999999"/>
    <n v="0.51500000000000001"/>
    <n v="0.47099999999999997"/>
    <n v="14.4"/>
    <n v="25.9"/>
    <n v="0.219"/>
    <n v="0.46"/>
    <n v="15.7"/>
    <n v="73.900000000000006"/>
    <n v="0.221"/>
    <s v="Continental Airlines Arena"/>
    <n v="613051"/>
    <n v="14952"/>
  </r>
  <r>
    <x v="19"/>
    <s v="NBA"/>
    <x v="32"/>
    <s v="NOH"/>
    <b v="1"/>
    <n v="30.3"/>
    <n v="41"/>
    <n v="41"/>
    <n v="41"/>
    <n v="41"/>
    <n v="-0.1"/>
    <n v="-0.62"/>
    <n v="-0.72"/>
    <n v="102.3"/>
    <n v="102.4"/>
    <n v="-0.1"/>
    <n v="89.1"/>
    <n v="0.29299999999999998"/>
    <n v="0.252"/>
    <n v="0.505"/>
    <n v="0.46"/>
    <n v="14.1"/>
    <n v="30.6"/>
    <n v="0.22"/>
    <n v="0.47599999999999998"/>
    <n v="15"/>
    <n v="71.3"/>
    <n v="0.218"/>
    <s v="New Orleans Arena"/>
    <n v="587613"/>
    <n v="14332"/>
  </r>
  <r>
    <x v="19"/>
    <s v="NBA"/>
    <x v="19"/>
    <s v="NYK"/>
    <b v="1"/>
    <n v="29.6"/>
    <n v="39"/>
    <n v="43"/>
    <n v="36"/>
    <n v="46"/>
    <n v="-1.48"/>
    <n v="-0.49"/>
    <n v="-1.97"/>
    <n v="101.7"/>
    <n v="103.3"/>
    <n v="-1.6"/>
    <n v="89.5"/>
    <n v="0.26600000000000001"/>
    <n v="0.17100000000000001"/>
    <n v="0.51800000000000002"/>
    <n v="0.47399999999999998"/>
    <n v="15.1"/>
    <n v="28"/>
    <n v="0.21099999999999999"/>
    <n v="0.46100000000000002"/>
    <n v="13.2"/>
    <n v="72.8"/>
    <n v="0.25900000000000001"/>
    <s v="Madison Square Garden (IV)"/>
    <n v="785739"/>
    <n v="19164"/>
  </r>
  <r>
    <x v="19"/>
    <s v="NBA"/>
    <x v="21"/>
    <s v="ORL"/>
    <b v="0"/>
    <n v="25.8"/>
    <n v="21"/>
    <n v="61"/>
    <n v="22"/>
    <n v="60"/>
    <n v="-7.02"/>
    <n v="-0.23"/>
    <n v="-7.25"/>
    <n v="102.7"/>
    <n v="110.4"/>
    <n v="-7.7"/>
    <n v="90.8"/>
    <n v="0.29599999999999999"/>
    <n v="0.184"/>
    <n v="0.504"/>
    <n v="0.46100000000000002"/>
    <n v="12.8"/>
    <n v="28.1"/>
    <n v="0.218"/>
    <n v="0.502"/>
    <n v="12.7"/>
    <n v="68.7"/>
    <n v="0.214"/>
    <s v="TD Waterhouse Centre"/>
    <n v="589144"/>
    <n v="14369"/>
  </r>
  <r>
    <x v="19"/>
    <s v="NBA"/>
    <x v="22"/>
    <s v="PHI"/>
    <b v="0"/>
    <n v="27.5"/>
    <n v="33"/>
    <n v="49"/>
    <n v="33"/>
    <n v="49"/>
    <n v="-2.4900000000000002"/>
    <n v="-0.46"/>
    <n v="-2.95"/>
    <n v="99.1"/>
    <n v="101.9"/>
    <n v="-2.8"/>
    <n v="88"/>
    <n v="0.32100000000000001"/>
    <n v="0.158"/>
    <n v="0.505"/>
    <n v="0.45600000000000002"/>
    <n v="15.5"/>
    <n v="28.2"/>
    <n v="0.24199999999999999"/>
    <n v="0.46700000000000003"/>
    <n v="14.7"/>
    <n v="70.7"/>
    <n v="0.23100000000000001"/>
    <s v="Wachovia Center"/>
    <n v="788128"/>
    <n v="19223"/>
  </r>
  <r>
    <x v="19"/>
    <s v="NBA"/>
    <x v="23"/>
    <s v="PHO"/>
    <b v="0"/>
    <n v="24.4"/>
    <n v="29"/>
    <n v="53"/>
    <n v="30"/>
    <n v="52"/>
    <n v="-3.74"/>
    <n v="0.8"/>
    <n v="-2.94"/>
    <n v="101.4"/>
    <n v="105.5"/>
    <n v="-4.0999999999999996"/>
    <n v="92.6"/>
    <n v="0.28000000000000003"/>
    <n v="0.18"/>
    <n v="0.51500000000000001"/>
    <n v="0.47499999999999998"/>
    <n v="14.3"/>
    <n v="26.6"/>
    <n v="0.20899999999999999"/>
    <n v="0.48199999999999998"/>
    <n v="14.7"/>
    <n v="69.900000000000006"/>
    <n v="0.24"/>
    <s v="America West Arena"/>
    <n v="670385"/>
    <n v="16351"/>
  </r>
  <r>
    <x v="19"/>
    <s v="NBA"/>
    <x v="24"/>
    <s v="POR"/>
    <b v="0"/>
    <n v="27.6"/>
    <n v="41"/>
    <n v="41"/>
    <n v="37"/>
    <n v="45"/>
    <n v="-1.27"/>
    <n v="0.69"/>
    <n v="-0.57999999999999996"/>
    <n v="103.7"/>
    <n v="105.1"/>
    <n v="-1.4"/>
    <n v="86.2"/>
    <n v="0.26700000000000002"/>
    <n v="0.17"/>
    <n v="0.51500000000000001"/>
    <n v="0.47799999999999998"/>
    <n v="14.4"/>
    <n v="31.2"/>
    <n v="0.19500000000000001"/>
    <n v="0.48199999999999998"/>
    <n v="13.3"/>
    <n v="70"/>
    <n v="0.186"/>
    <s v="Rose Garden Arena"/>
    <n v="684038"/>
    <n v="16684"/>
  </r>
  <r>
    <x v="19"/>
    <s v="NBA"/>
    <x v="25"/>
    <s v="SAC"/>
    <b v="1"/>
    <n v="29.3"/>
    <n v="55"/>
    <n v="27"/>
    <n v="55"/>
    <n v="27"/>
    <n v="5.01"/>
    <n v="0.4"/>
    <n v="5.41"/>
    <n v="110.3"/>
    <n v="104.9"/>
    <n v="5.4"/>
    <n v="92.8"/>
    <n v="0.30499999999999999"/>
    <n v="0.223"/>
    <n v="0.55400000000000005"/>
    <n v="0.50700000000000001"/>
    <n v="13"/>
    <n v="26"/>
    <n v="0.24199999999999999"/>
    <n v="0.48299999999999998"/>
    <n v="13.7"/>
    <n v="69.8"/>
    <n v="0.193"/>
    <s v="ARCO Arena (II)"/>
    <n v="709997"/>
    <n v="17317"/>
  </r>
  <r>
    <x v="19"/>
    <s v="NBA"/>
    <x v="26"/>
    <s v="SAS"/>
    <b v="1"/>
    <n v="27.3"/>
    <n v="57"/>
    <n v="25"/>
    <n v="62"/>
    <n v="20"/>
    <n v="7.22"/>
    <n v="0.28999999999999998"/>
    <n v="7.51"/>
    <n v="102.2"/>
    <n v="94.1"/>
    <n v="8.1"/>
    <n v="89.2"/>
    <n v="0.32200000000000001"/>
    <n v="0.17699999999999999"/>
    <n v="0.51100000000000001"/>
    <n v="0.47299999999999998"/>
    <n v="14.1"/>
    <n v="29.5"/>
    <n v="0.219"/>
    <n v="0.433"/>
    <n v="14.8"/>
    <n v="74.599999999999994"/>
    <n v="0.215"/>
    <s v="SBC Center"/>
    <n v="739706"/>
    <n v="18042"/>
  </r>
  <r>
    <x v="19"/>
    <s v="NBA"/>
    <x v="34"/>
    <s v="SEA"/>
    <b v="0"/>
    <n v="26"/>
    <n v="37"/>
    <n v="45"/>
    <n v="39"/>
    <n v="43"/>
    <n v="-0.63"/>
    <n v="0.66"/>
    <n v="0.02"/>
    <n v="107.3"/>
    <n v="108"/>
    <n v="-0.7"/>
    <n v="89.9"/>
    <n v="0.27"/>
    <n v="0.29399999999999998"/>
    <n v="0.54"/>
    <n v="0.501"/>
    <n v="13.9"/>
    <n v="27.2"/>
    <n v="0.20699999999999999"/>
    <n v="0.48699999999999999"/>
    <n v="13.9"/>
    <n v="68.5"/>
    <n v="0.23699999999999999"/>
    <s v="KeyArena at Seattle Center"/>
    <n v="625474"/>
    <n v="15154"/>
  </r>
  <r>
    <x v="19"/>
    <s v="NBA"/>
    <x v="27"/>
    <s v="TOR"/>
    <b v="0"/>
    <n v="27.6"/>
    <n v="33"/>
    <n v="49"/>
    <n v="31"/>
    <n v="51"/>
    <n v="-3.01"/>
    <n v="-0.4"/>
    <n v="-3.42"/>
    <n v="97"/>
    <n v="100.4"/>
    <n v="-3.4"/>
    <n v="86.8"/>
    <n v="0.26"/>
    <n v="0.20399999999999999"/>
    <n v="0.495"/>
    <n v="0.45400000000000001"/>
    <n v="14.1"/>
    <n v="23.8"/>
    <n v="0.19500000000000001"/>
    <n v="0.44900000000000001"/>
    <n v="14.1"/>
    <n v="70.099999999999994"/>
    <n v="0.24099999999999999"/>
    <s v="Air Canada Centre"/>
    <n v="750608"/>
    <n v="18308"/>
  </r>
  <r>
    <x v="19"/>
    <s v="NBA"/>
    <x v="28"/>
    <s v="UTA"/>
    <b v="0"/>
    <n v="24.9"/>
    <n v="42"/>
    <n v="40"/>
    <n v="37"/>
    <n v="45"/>
    <n v="-1.22"/>
    <n v="0.69"/>
    <n v="-0.53"/>
    <n v="101.9"/>
    <n v="103.3"/>
    <n v="-1.4"/>
    <n v="86.6"/>
    <n v="0.35599999999999998"/>
    <n v="0.127"/>
    <n v="0.50900000000000001"/>
    <n v="0.45600000000000002"/>
    <n v="16.100000000000001"/>
    <n v="34.1"/>
    <n v="0.26600000000000001"/>
    <n v="0.46800000000000003"/>
    <n v="15.4"/>
    <n v="72.400000000000006"/>
    <n v="0.31900000000000001"/>
    <s v="Delta Center"/>
    <n v="785330"/>
    <n v="19154"/>
  </r>
  <r>
    <x v="19"/>
    <s v="NBA"/>
    <x v="29"/>
    <s v="WAS"/>
    <b v="0"/>
    <n v="24.4"/>
    <n v="25"/>
    <n v="57"/>
    <n v="25"/>
    <n v="57"/>
    <n v="-5.63"/>
    <n v="-0.48"/>
    <n v="-6.12"/>
    <n v="98.8"/>
    <n v="104.8"/>
    <n v="-6"/>
    <n v="92.2"/>
    <n v="0.33700000000000002"/>
    <n v="0.19400000000000001"/>
    <n v="0.5"/>
    <n v="0.45400000000000001"/>
    <n v="16"/>
    <n v="30.7"/>
    <n v="0.24099999999999999"/>
    <n v="0.48599999999999999"/>
    <n v="14.9"/>
    <n v="69.5"/>
    <n v="0.214"/>
    <s v="MCI Center"/>
    <n v="645363"/>
    <n v="15741"/>
  </r>
  <r>
    <x v="19"/>
    <s v="NBA"/>
    <x v="30"/>
    <s v="NA"/>
    <b v="0"/>
    <n v="27.2"/>
    <s v="NA"/>
    <s v="NA"/>
    <n v="41"/>
    <n v="41"/>
    <n v="0"/>
    <n v="0"/>
    <n v="0"/>
    <n v="102.9"/>
    <n v="102.9"/>
    <s v="NA"/>
    <n v="90.1"/>
    <n v="0.30299999999999999"/>
    <n v="0.187"/>
    <n v="0.51600000000000001"/>
    <n v="0.47099999999999997"/>
    <n v="14.2"/>
    <n v="28.6"/>
    <n v="0.22800000000000001"/>
    <n v="0.47099999999999997"/>
    <n v="14.2"/>
    <n v="71.400000000000006"/>
    <n v="0.22800000000000001"/>
    <s v="NA"/>
    <n v="699041"/>
    <n v="17046"/>
  </r>
  <r>
    <x v="20"/>
    <s v="NBA"/>
    <x v="0"/>
    <s v="ATL"/>
    <b v="0"/>
    <n v="27.2"/>
    <n v="35"/>
    <n v="47"/>
    <n v="31"/>
    <n v="51"/>
    <n v="-3.56"/>
    <n v="-0.31"/>
    <n v="-3.87"/>
    <n v="102.3"/>
    <n v="106.1"/>
    <n v="-3.8"/>
    <n v="91"/>
    <n v="0.313"/>
    <n v="0.17699999999999999"/>
    <n v="0.52700000000000002"/>
    <n v="0.47599999999999998"/>
    <n v="15.7"/>
    <n v="27.9"/>
    <n v="0.248"/>
    <n v="0.46899999999999997"/>
    <n v="12.1"/>
    <n v="70.400000000000006"/>
    <n v="0.222"/>
    <s v="Philips Arena"/>
    <n v="528655"/>
    <n v="12894"/>
  </r>
  <r>
    <x v="20"/>
    <s v="NBA"/>
    <x v="1"/>
    <s v="BOS"/>
    <b v="1"/>
    <n v="26.9"/>
    <n v="44"/>
    <n v="38"/>
    <n v="40"/>
    <n v="42"/>
    <n v="-0.39"/>
    <n v="-0.36"/>
    <n v="-0.75"/>
    <n v="101.2"/>
    <n v="101.6"/>
    <n v="-0.4"/>
    <n v="90.9"/>
    <n v="0.30599999999999999"/>
    <n v="0.33100000000000002"/>
    <n v="0.51400000000000001"/>
    <n v="0.47"/>
    <n v="13.4"/>
    <n v="23.6"/>
    <n v="0.22700000000000001"/>
    <n v="0.47099999999999997"/>
    <n v="15.1"/>
    <n v="72.5"/>
    <n v="0.24199999999999999"/>
    <s v="FleetCenter"/>
    <n v="709049"/>
    <n v="17294"/>
  </r>
  <r>
    <x v="20"/>
    <s v="NBA"/>
    <x v="3"/>
    <s v="CHI"/>
    <b v="0"/>
    <n v="25.2"/>
    <n v="30"/>
    <n v="52"/>
    <n v="27"/>
    <n v="55"/>
    <n v="-5.13"/>
    <n v="-0.17"/>
    <n v="-5.31"/>
    <n v="100.2"/>
    <n v="105.6"/>
    <n v="-5.4"/>
    <n v="93.5"/>
    <n v="0.3"/>
    <n v="0.14799999999999999"/>
    <n v="0.51200000000000001"/>
    <n v="0.47099999999999997"/>
    <n v="15.4"/>
    <n v="27.7"/>
    <n v="0.217"/>
    <n v="0.47"/>
    <n v="13.3"/>
    <n v="69.5"/>
    <n v="0.26300000000000001"/>
    <s v="United Center"/>
    <n v="804309"/>
    <n v="19617"/>
  </r>
  <r>
    <x v="20"/>
    <s v="NBA"/>
    <x v="5"/>
    <s v="CLE"/>
    <b v="0"/>
    <n v="23.5"/>
    <n v="17"/>
    <n v="65"/>
    <n v="16"/>
    <n v="66"/>
    <n v="-9.6199999999999992"/>
    <n v="0.04"/>
    <n v="-9.59"/>
    <n v="96.5"/>
    <n v="106.7"/>
    <n v="-10.199999999999999"/>
    <n v="94"/>
    <n v="0.29799999999999999"/>
    <n v="0.13300000000000001"/>
    <n v="0.49099999999999999"/>
    <n v="0.44400000000000001"/>
    <n v="16.399999999999999"/>
    <n v="31"/>
    <n v="0.223"/>
    <n v="0.48399999999999999"/>
    <n v="13"/>
    <n v="73.2"/>
    <n v="0.252"/>
    <s v="Gund Arena"/>
    <n v="471374"/>
    <n v="11497"/>
  </r>
  <r>
    <x v="20"/>
    <s v="NBA"/>
    <x v="6"/>
    <s v="DAL"/>
    <b v="1"/>
    <n v="28.1"/>
    <n v="60"/>
    <n v="22"/>
    <n v="62"/>
    <n v="20"/>
    <n v="7.78"/>
    <n v="0.12"/>
    <n v="7.9"/>
    <n v="110.7"/>
    <n v="102.3"/>
    <n v="8.4"/>
    <n v="92.5"/>
    <n v="0.25700000000000001"/>
    <n v="0.23899999999999999"/>
    <n v="0.54300000000000004"/>
    <n v="0.498"/>
    <n v="10.9"/>
    <n v="25.4"/>
    <n v="0.21299999999999999"/>
    <n v="0.47299999999999998"/>
    <n v="14.8"/>
    <n v="70.900000000000006"/>
    <n v="0.221"/>
    <s v="American Airlines Center"/>
    <n v="816429"/>
    <n v="19913"/>
  </r>
  <r>
    <x v="20"/>
    <s v="NBA"/>
    <x v="7"/>
    <s v="DEN"/>
    <b v="0"/>
    <n v="24.1"/>
    <n v="17"/>
    <n v="65"/>
    <n v="17"/>
    <n v="65"/>
    <n v="-8.2799999999999994"/>
    <n v="0.87"/>
    <n v="-7.41"/>
    <n v="92.2"/>
    <n v="101.3"/>
    <n v="-9.1"/>
    <n v="91"/>
    <n v="0.28299999999999997"/>
    <n v="0.126"/>
    <n v="0.46899999999999997"/>
    <n v="0.42799999999999999"/>
    <n v="17.100000000000001"/>
    <n v="31.3"/>
    <n v="0.19800000000000001"/>
    <n v="0.47699999999999998"/>
    <n v="16.5"/>
    <n v="73.3"/>
    <n v="0.28999999999999998"/>
    <s v="Pepsi Center"/>
    <n v="607813"/>
    <n v="14825"/>
  </r>
  <r>
    <x v="20"/>
    <s v="NBA"/>
    <x v="8"/>
    <s v="DET"/>
    <b v="1"/>
    <n v="29"/>
    <n v="50"/>
    <n v="32"/>
    <n v="52"/>
    <n v="30"/>
    <n v="3.68"/>
    <n v="-0.71"/>
    <n v="2.97"/>
    <n v="104.1"/>
    <n v="99.9"/>
    <n v="4.2"/>
    <n v="86.8"/>
    <n v="0.32200000000000001"/>
    <n v="0.23699999999999999"/>
    <n v="0.52300000000000002"/>
    <n v="0.47299999999999998"/>
    <n v="13.3"/>
    <n v="25.9"/>
    <n v="0.248"/>
    <n v="0.46100000000000002"/>
    <n v="13.9"/>
    <n v="74"/>
    <n v="0.22500000000000001"/>
    <s v="The Palace of Auburn Hills"/>
    <n v="839278"/>
    <n v="20470"/>
  </r>
  <r>
    <x v="20"/>
    <s v="NBA"/>
    <x v="9"/>
    <s v="GSW"/>
    <b v="0"/>
    <n v="24.4"/>
    <n v="38"/>
    <n v="44"/>
    <n v="38"/>
    <n v="44"/>
    <n v="-1.1299999999999999"/>
    <n v="0.54"/>
    <n v="-0.6"/>
    <n v="108.3"/>
    <n v="109.5"/>
    <n v="-1.2"/>
    <n v="94.2"/>
    <n v="0.34300000000000003"/>
    <n v="0.17799999999999999"/>
    <n v="0.52600000000000002"/>
    <n v="0.47199999999999998"/>
    <n v="13.9"/>
    <n v="35"/>
    <n v="0.26700000000000002"/>
    <n v="0.48199999999999998"/>
    <n v="12.2"/>
    <n v="67.900000000000006"/>
    <n v="0.22"/>
    <s v="The Arena in Oakland"/>
    <n v="634935"/>
    <n v="15486"/>
  </r>
  <r>
    <x v="20"/>
    <s v="NBA"/>
    <x v="10"/>
    <s v="HOU"/>
    <b v="0"/>
    <n v="25.9"/>
    <n v="43"/>
    <n v="39"/>
    <n v="46"/>
    <n v="36"/>
    <n v="1.48"/>
    <n v="0.42"/>
    <n v="1.89"/>
    <n v="104.3"/>
    <n v="102.6"/>
    <n v="1.7"/>
    <n v="88.8"/>
    <n v="0.316"/>
    <n v="0.19600000000000001"/>
    <n v="0.52200000000000002"/>
    <n v="0.47399999999999998"/>
    <n v="14.8"/>
    <n v="30.3"/>
    <n v="0.24299999999999999"/>
    <n v="0.46200000000000002"/>
    <n v="12.6"/>
    <n v="72.400000000000006"/>
    <n v="0.20899999999999999"/>
    <s v="Compaq Center"/>
    <n v="565166"/>
    <n v="13785"/>
  </r>
  <r>
    <x v="20"/>
    <s v="NBA"/>
    <x v="11"/>
    <s v="IND"/>
    <b v="1"/>
    <n v="25.9"/>
    <n v="48"/>
    <n v="34"/>
    <n v="51"/>
    <n v="31"/>
    <n v="3.49"/>
    <n v="-0.7"/>
    <n v="2.79"/>
    <n v="104.6"/>
    <n v="100.8"/>
    <n v="3.8"/>
    <n v="91.6"/>
    <n v="0.34399999999999997"/>
    <n v="0.16900000000000001"/>
    <n v="0.52200000000000002"/>
    <n v="0.46899999999999997"/>
    <n v="13.7"/>
    <n v="29"/>
    <n v="0.26300000000000001"/>
    <n v="0.45800000000000002"/>
    <n v="14.3"/>
    <n v="72.3"/>
    <n v="0.22800000000000001"/>
    <s v="Conseco Fieldhouse"/>
    <n v="670461"/>
    <n v="16353"/>
  </r>
  <r>
    <x v="20"/>
    <s v="NBA"/>
    <x v="12"/>
    <s v="LAC"/>
    <b v="0"/>
    <n v="25.3"/>
    <n v="27"/>
    <n v="55"/>
    <n v="29"/>
    <n v="53"/>
    <n v="-4.12"/>
    <n v="0.68"/>
    <n v="-3.45"/>
    <n v="102.3"/>
    <n v="106.8"/>
    <n v="-4.5"/>
    <n v="91.3"/>
    <n v="0.33500000000000002"/>
    <n v="0.182"/>
    <n v="0.51600000000000001"/>
    <n v="0.46700000000000003"/>
    <n v="14.8"/>
    <n v="29.1"/>
    <n v="0.252"/>
    <n v="0.48099999999999998"/>
    <n v="13.1"/>
    <n v="70.2"/>
    <n v="0.222"/>
    <s v="STAPLES Center"/>
    <n v="706471"/>
    <n v="17231"/>
  </r>
  <r>
    <x v="20"/>
    <s v="NBA"/>
    <x v="13"/>
    <s v="LAL"/>
    <b v="1"/>
    <n v="28.1"/>
    <n v="50"/>
    <n v="32"/>
    <n v="48"/>
    <n v="34"/>
    <n v="2.33"/>
    <n v="0.38"/>
    <n v="2.71"/>
    <n v="107.2"/>
    <n v="104.7"/>
    <n v="2.5"/>
    <n v="92.5"/>
    <n v="0.311"/>
    <n v="0.19900000000000001"/>
    <n v="0.52800000000000002"/>
    <n v="0.48599999999999999"/>
    <n v="13.3"/>
    <n v="30.2"/>
    <n v="0.22800000000000001"/>
    <n v="0.47699999999999998"/>
    <n v="13.4"/>
    <n v="72.7"/>
    <n v="0.24099999999999999"/>
    <s v="STAPLES Center"/>
    <n v="777888"/>
    <n v="18973"/>
  </r>
  <r>
    <x v="20"/>
    <s v="NBA"/>
    <x v="14"/>
    <s v="MEM"/>
    <b v="0"/>
    <n v="24.9"/>
    <n v="28"/>
    <n v="54"/>
    <n v="32"/>
    <n v="50"/>
    <n v="-3.23"/>
    <n v="0.63"/>
    <n v="-2.6"/>
    <n v="103.9"/>
    <n v="107.3"/>
    <n v="-3.4"/>
    <n v="92.7"/>
    <n v="0.28699999999999998"/>
    <n v="0.19"/>
    <n v="0.52600000000000002"/>
    <n v="0.48699999999999999"/>
    <n v="14.2"/>
    <n v="27"/>
    <n v="0.21199999999999999"/>
    <n v="0.49099999999999999"/>
    <n v="13.4"/>
    <n v="68.7"/>
    <n v="0.19700000000000001"/>
    <s v="Pyramid Arena"/>
    <n v="611322"/>
    <n v="14910"/>
  </r>
  <r>
    <x v="20"/>
    <s v="NBA"/>
    <x v="15"/>
    <s v="MIA"/>
    <b v="0"/>
    <n v="26.5"/>
    <n v="25"/>
    <n v="57"/>
    <n v="25"/>
    <n v="57"/>
    <n v="-5.05"/>
    <n v="-0.08"/>
    <n v="-5.13"/>
    <n v="96.7"/>
    <n v="102.4"/>
    <n v="-5.7"/>
    <n v="87.8"/>
    <n v="0.25900000000000001"/>
    <n v="0.16900000000000001"/>
    <n v="0.48299999999999998"/>
    <n v="0.439"/>
    <n v="13.8"/>
    <n v="26.8"/>
    <n v="0.19800000000000001"/>
    <n v="0.47"/>
    <n v="14.1"/>
    <n v="73.900000000000006"/>
    <n v="0.25700000000000001"/>
    <s v="AmericanAirlines Arena"/>
    <n v="628242"/>
    <n v="15323"/>
  </r>
  <r>
    <x v="20"/>
    <s v="NBA"/>
    <x v="16"/>
    <s v="MIL"/>
    <b v="1"/>
    <n v="29.3"/>
    <n v="42"/>
    <n v="40"/>
    <n v="42"/>
    <n v="40"/>
    <n v="0.23"/>
    <n v="-0.48"/>
    <n v="-0.24"/>
    <n v="108.8"/>
    <n v="108.6"/>
    <n v="0.2"/>
    <n v="90.4"/>
    <n v="0.28699999999999998"/>
    <n v="0.22900000000000001"/>
    <n v="0.54300000000000004"/>
    <n v="0.5"/>
    <n v="12.2"/>
    <n v="25.6"/>
    <n v="0.222"/>
    <n v="0.49399999999999999"/>
    <n v="13.5"/>
    <n v="69.900000000000006"/>
    <n v="0.23699999999999999"/>
    <s v="Bradley Center"/>
    <n v="665966"/>
    <n v="16243"/>
  </r>
  <r>
    <x v="20"/>
    <s v="NBA"/>
    <x v="17"/>
    <s v="MIN"/>
    <b v="1"/>
    <n v="28.2"/>
    <n v="51"/>
    <n v="31"/>
    <n v="47"/>
    <n v="35"/>
    <n v="2.0699999999999998"/>
    <n v="0.39"/>
    <n v="2.46"/>
    <n v="106.1"/>
    <n v="103.8"/>
    <n v="2.2999999999999998"/>
    <n v="91.9"/>
    <n v="0.26800000000000002"/>
    <n v="0.11799999999999999"/>
    <n v="0.52800000000000002"/>
    <n v="0.48799999999999999"/>
    <n v="12.9"/>
    <n v="28.2"/>
    <n v="0.20599999999999999"/>
    <n v="0.47199999999999998"/>
    <n v="12.7"/>
    <n v="72.900000000000006"/>
    <n v="0.20300000000000001"/>
    <s v="Target Center"/>
    <n v="643684"/>
    <n v="15700"/>
  </r>
  <r>
    <x v="20"/>
    <s v="NBA"/>
    <x v="33"/>
    <s v="NJN"/>
    <b v="1"/>
    <n v="27.3"/>
    <n v="49"/>
    <n v="33"/>
    <n v="56"/>
    <n v="26"/>
    <n v="5.22"/>
    <n v="-0.8"/>
    <n v="4.42"/>
    <n v="103.8"/>
    <n v="98.1"/>
    <n v="5.7"/>
    <n v="91.6"/>
    <n v="0.33300000000000002"/>
    <n v="0.158"/>
    <n v="0.51800000000000002"/>
    <n v="0.46800000000000003"/>
    <n v="13.8"/>
    <n v="28.7"/>
    <n v="0.252"/>
    <n v="0.46"/>
    <n v="15.7"/>
    <n v="73.099999999999994"/>
    <n v="0.22500000000000001"/>
    <s v="Continental Airlines Arena"/>
    <n v="622574"/>
    <n v="15185"/>
  </r>
  <r>
    <x v="20"/>
    <s v="NBA"/>
    <x v="32"/>
    <s v="NOH"/>
    <b v="1"/>
    <n v="29.1"/>
    <n v="47"/>
    <n v="35"/>
    <n v="47"/>
    <n v="35"/>
    <n v="2.11"/>
    <n v="-0.59"/>
    <n v="1.52"/>
    <n v="103.9"/>
    <n v="101.6"/>
    <n v="2.2999999999999998"/>
    <n v="89.4"/>
    <n v="0.28499999999999998"/>
    <n v="0.161"/>
    <n v="0.51100000000000001"/>
    <n v="0.46500000000000002"/>
    <n v="13.9"/>
    <n v="31.7"/>
    <n v="0.219"/>
    <n v="0.46400000000000002"/>
    <n v="14"/>
    <n v="73.099999999999994"/>
    <n v="0.22600000000000001"/>
    <s v="New Orleans Arena"/>
    <n v="641683"/>
    <n v="15651"/>
  </r>
  <r>
    <x v="20"/>
    <s v="NBA"/>
    <x v="19"/>
    <s v="NYK"/>
    <b v="0"/>
    <n v="30.2"/>
    <n v="37"/>
    <n v="45"/>
    <n v="37"/>
    <n v="45"/>
    <n v="-1.35"/>
    <n v="-0.26"/>
    <n v="-1.61"/>
    <n v="104.7"/>
    <n v="106.2"/>
    <n v="-1.5"/>
    <n v="90.7"/>
    <n v="0.24099999999999999"/>
    <n v="0.23499999999999999"/>
    <n v="0.52800000000000002"/>
    <n v="0.48599999999999999"/>
    <n v="13.4"/>
    <n v="24.4"/>
    <n v="0.19600000000000001"/>
    <n v="0.48499999999999999"/>
    <n v="13.7"/>
    <n v="71.8"/>
    <n v="0.26100000000000001"/>
    <s v="Madison Square Garden (IV)"/>
    <n v="779479"/>
    <n v="19012"/>
  </r>
  <r>
    <x v="20"/>
    <s v="NBA"/>
    <x v="21"/>
    <s v="ORL"/>
    <b v="1"/>
    <n v="26.9"/>
    <n v="42"/>
    <n v="40"/>
    <n v="41"/>
    <n v="41"/>
    <n v="0.13"/>
    <n v="-0.53"/>
    <n v="-0.39"/>
    <n v="105.2"/>
    <n v="105"/>
    <n v="0.2"/>
    <n v="93.1"/>
    <n v="0.307"/>
    <n v="0.23499999999999999"/>
    <n v="0.52600000000000002"/>
    <n v="0.47799999999999998"/>
    <n v="13.3"/>
    <n v="27"/>
    <n v="0.23899999999999999"/>
    <n v="0.48599999999999999"/>
    <n v="15.1"/>
    <n v="71.099999999999994"/>
    <n v="0.25"/>
    <s v="TD Waterhouse Centre"/>
    <n v="605901"/>
    <n v="14778"/>
  </r>
  <r>
    <x v="20"/>
    <s v="NBA"/>
    <x v="22"/>
    <s v="PHI"/>
    <b v="1"/>
    <n v="28.3"/>
    <n v="48"/>
    <n v="34"/>
    <n v="48"/>
    <n v="34"/>
    <n v="2.2999999999999998"/>
    <n v="-0.55000000000000004"/>
    <n v="1.76"/>
    <n v="105"/>
    <n v="102.5"/>
    <n v="2.5"/>
    <n v="91.4"/>
    <n v="0.33900000000000002"/>
    <n v="0.11899999999999999"/>
    <n v="0.52"/>
    <n v="0.46600000000000003"/>
    <n v="13.7"/>
    <n v="30.3"/>
    <n v="0.26300000000000001"/>
    <n v="0.48799999999999999"/>
    <n v="16.2"/>
    <n v="72.7"/>
    <n v="0.24299999999999999"/>
    <s v="First Union Center"/>
    <n v="807097"/>
    <n v="19685"/>
  </r>
  <r>
    <x v="20"/>
    <s v="NBA"/>
    <x v="23"/>
    <s v="PHO"/>
    <b v="1"/>
    <n v="25.2"/>
    <n v="44"/>
    <n v="38"/>
    <n v="44"/>
    <n v="38"/>
    <n v="1.1299999999999999"/>
    <n v="0.43"/>
    <n v="1.57"/>
    <n v="103.7"/>
    <n v="102.5"/>
    <n v="1.2"/>
    <n v="91.5"/>
    <n v="0.28499999999999998"/>
    <n v="0.17"/>
    <n v="0.51400000000000001"/>
    <n v="0.47299999999999998"/>
    <n v="13.7"/>
    <n v="29.7"/>
    <n v="0.21099999999999999"/>
    <n v="0.47"/>
    <n v="14.8"/>
    <n v="70.3"/>
    <n v="0.222"/>
    <s v="America West Arena"/>
    <n v="666559"/>
    <n v="16258"/>
  </r>
  <r>
    <x v="20"/>
    <s v="NBA"/>
    <x v="24"/>
    <s v="POR"/>
    <b v="1"/>
    <n v="29.2"/>
    <n v="50"/>
    <n v="32"/>
    <n v="49"/>
    <n v="33"/>
    <n v="2.61"/>
    <n v="0.36"/>
    <n v="2.97"/>
    <n v="105.5"/>
    <n v="102.6"/>
    <n v="2.9"/>
    <n v="89.4"/>
    <n v="0.3"/>
    <n v="0.17699999999999999"/>
    <n v="0.53100000000000003"/>
    <n v="0.48899999999999999"/>
    <n v="14.5"/>
    <n v="30.2"/>
    <n v="0.223"/>
    <n v="0.48299999999999998"/>
    <n v="14.9"/>
    <n v="72.3"/>
    <n v="0.19400000000000001"/>
    <s v="Rose Garden Arena"/>
    <n v="796258"/>
    <n v="19421"/>
  </r>
  <r>
    <x v="20"/>
    <s v="NBA"/>
    <x v="25"/>
    <s v="SAC"/>
    <b v="1"/>
    <n v="28.3"/>
    <n v="59"/>
    <n v="23"/>
    <n v="59"/>
    <n v="23"/>
    <n v="6.5"/>
    <n v="0.18"/>
    <n v="6.68"/>
    <n v="105.9"/>
    <n v="99.1"/>
    <n v="6.8"/>
    <n v="95.4"/>
    <n v="0.26200000000000001"/>
    <n v="0.184"/>
    <n v="0.53500000000000003"/>
    <n v="0.499"/>
    <n v="13.3"/>
    <n v="25.6"/>
    <n v="0.19600000000000001"/>
    <n v="0.44600000000000001"/>
    <n v="13.6"/>
    <n v="70.599999999999994"/>
    <n v="0.20399999999999999"/>
    <s v="ARCO Arena (II)"/>
    <n v="709997"/>
    <n v="17317"/>
  </r>
  <r>
    <x v="20"/>
    <s v="NBA"/>
    <x v="26"/>
    <s v="SAS"/>
    <b v="1"/>
    <n v="28.4"/>
    <n v="60"/>
    <n v="22"/>
    <n v="57"/>
    <n v="25"/>
    <n v="5.41"/>
    <n v="0.23"/>
    <n v="5.65"/>
    <n v="105.6"/>
    <n v="99.7"/>
    <n v="5.9"/>
    <n v="90"/>
    <n v="0.34799999999999998"/>
    <n v="0.20200000000000001"/>
    <n v="0.54100000000000004"/>
    <n v="0.497"/>
    <n v="15.1"/>
    <n v="28.8"/>
    <n v="0.253"/>
    <n v="0.45300000000000001"/>
    <n v="14.2"/>
    <n v="71.3"/>
    <n v="0.19900000000000001"/>
    <s v="SBC Center"/>
    <n v="735970"/>
    <n v="17950"/>
  </r>
  <r>
    <x v="20"/>
    <s v="NBA"/>
    <x v="34"/>
    <s v="SEA"/>
    <b v="0"/>
    <n v="26.9"/>
    <n v="40"/>
    <n v="42"/>
    <n v="41"/>
    <n v="41"/>
    <n v="-0.12"/>
    <n v="0.49"/>
    <n v="0.37"/>
    <n v="103.7"/>
    <n v="103.9"/>
    <n v="-0.2"/>
    <n v="88"/>
    <n v="0.27"/>
    <n v="0.19600000000000001"/>
    <n v="0.51200000000000001"/>
    <n v="0.47199999999999998"/>
    <n v="12.8"/>
    <n v="28.1"/>
    <n v="0.20100000000000001"/>
    <n v="0.48399999999999999"/>
    <n v="14.3"/>
    <n v="71.8"/>
    <n v="0.21"/>
    <s v="KeyArena at Seattle Center"/>
    <n v="637194"/>
    <n v="15541"/>
  </r>
  <r>
    <x v="20"/>
    <s v="NBA"/>
    <x v="27"/>
    <s v="TOR"/>
    <b v="0"/>
    <n v="27.6"/>
    <n v="24"/>
    <n v="58"/>
    <n v="24"/>
    <n v="58"/>
    <n v="-5.87"/>
    <n v="-0.23"/>
    <n v="-6.1"/>
    <n v="100.5"/>
    <n v="107"/>
    <n v="-6.5"/>
    <n v="89.9"/>
    <n v="0.28199999999999997"/>
    <n v="0.17899999999999999"/>
    <n v="0.497"/>
    <n v="0.45800000000000002"/>
    <n v="13.6"/>
    <n v="28.2"/>
    <n v="0.20300000000000001"/>
    <n v="0.48899999999999999"/>
    <n v="13.1"/>
    <n v="70.7"/>
    <n v="0.22600000000000001"/>
    <s v="Air Canada Centre"/>
    <n v="777507"/>
    <n v="18964"/>
  </r>
  <r>
    <x v="20"/>
    <s v="NBA"/>
    <x v="28"/>
    <s v="UTA"/>
    <b v="1"/>
    <n v="30.9"/>
    <n v="47"/>
    <n v="35"/>
    <n v="48"/>
    <n v="34"/>
    <n v="2.39"/>
    <n v="0.37"/>
    <n v="2.76"/>
    <n v="105.5"/>
    <n v="102.8"/>
    <n v="2.7"/>
    <n v="89.3"/>
    <n v="0.38"/>
    <n v="0.104"/>
    <n v="0.53700000000000003"/>
    <n v="0.48599999999999999"/>
    <n v="16"/>
    <n v="32.5"/>
    <n v="0.28299999999999997"/>
    <n v="0.46800000000000003"/>
    <n v="15.2"/>
    <n v="70.2"/>
    <n v="0.25600000000000001"/>
    <s v="Delta Center"/>
    <n v="786034"/>
    <n v="19172"/>
  </r>
  <r>
    <x v="20"/>
    <s v="NBA"/>
    <x v="29"/>
    <s v="WAS"/>
    <b v="0"/>
    <n v="28.4"/>
    <n v="37"/>
    <n v="45"/>
    <n v="38"/>
    <n v="44"/>
    <n v="-1.01"/>
    <n v="-0.46"/>
    <n v="-1.47"/>
    <n v="103"/>
    <n v="104.1"/>
    <n v="-1.1000000000000001"/>
    <n v="88.2"/>
    <n v="0.32500000000000001"/>
    <n v="0.127"/>
    <n v="0.51300000000000001"/>
    <n v="0.46"/>
    <n v="13"/>
    <n v="27.3"/>
    <n v="0.253"/>
    <n v="0.47699999999999998"/>
    <n v="13.8"/>
    <n v="71.599999999999994"/>
    <n v="0.21199999999999999"/>
    <s v="MCI Center"/>
    <n v="827093"/>
    <n v="20173"/>
  </r>
  <r>
    <x v="20"/>
    <s v="NBA"/>
    <x v="30"/>
    <s v="NA"/>
    <b v="0"/>
    <n v="27.2"/>
    <s v="NA"/>
    <s v="NA"/>
    <n v="41"/>
    <n v="41"/>
    <n v="0"/>
    <n v="0"/>
    <n v="0"/>
    <n v="103.6"/>
    <n v="103.6"/>
    <s v="NA"/>
    <n v="91"/>
    <n v="0.30199999999999999"/>
    <n v="0.182"/>
    <n v="0.51900000000000002"/>
    <n v="0.47399999999999998"/>
    <n v="14"/>
    <n v="28.5"/>
    <n v="0.22900000000000001"/>
    <n v="0.47399999999999998"/>
    <n v="14"/>
    <n v="71.5"/>
    <n v="0.22900000000000001"/>
    <s v="NA"/>
    <n v="692220"/>
    <n v="16883"/>
  </r>
  <r>
    <x v="21"/>
    <s v="NBA"/>
    <x v="0"/>
    <s v="ATL"/>
    <b v="0"/>
    <n v="25.7"/>
    <n v="33"/>
    <n v="49"/>
    <n v="29"/>
    <n v="53"/>
    <n v="-4.2300000000000004"/>
    <n v="-0.18"/>
    <n v="-4.41"/>
    <n v="101.8"/>
    <n v="106.4"/>
    <n v="-4.5999999999999996"/>
    <n v="91.9"/>
    <n v="0.29399999999999998"/>
    <n v="0.18099999999999999"/>
    <n v="0.51700000000000002"/>
    <n v="0.47099999999999997"/>
    <n v="14.6"/>
    <n v="27.5"/>
    <n v="0.22500000000000001"/>
    <n v="0.495"/>
    <n v="14.1"/>
    <n v="70.900000000000006"/>
    <n v="0.218"/>
    <s v="Philips Arena"/>
    <n v="506110"/>
    <n v="12344"/>
  </r>
  <r>
    <x v="21"/>
    <s v="NBA"/>
    <x v="1"/>
    <s v="BOS"/>
    <b v="1"/>
    <n v="26.2"/>
    <n v="49"/>
    <n v="33"/>
    <n v="48"/>
    <n v="34"/>
    <n v="2.21"/>
    <n v="-0.46"/>
    <n v="1.75"/>
    <n v="103.4"/>
    <n v="101"/>
    <n v="2.4"/>
    <n v="92.5"/>
    <n v="0.29099999999999998"/>
    <n v="0.28899999999999998"/>
    <n v="0.52"/>
    <n v="0.47599999999999998"/>
    <n v="12.8"/>
    <n v="24.1"/>
    <n v="0.223"/>
    <n v="0.46400000000000002"/>
    <n v="15.1"/>
    <n v="72.900000000000006"/>
    <n v="0.245"/>
    <s v="FleetCenter"/>
    <n v="659751"/>
    <n v="16091"/>
  </r>
  <r>
    <x v="21"/>
    <s v="NBA"/>
    <x v="4"/>
    <s v="CHH"/>
    <b v="1"/>
    <n v="28.3"/>
    <n v="44"/>
    <n v="38"/>
    <n v="44"/>
    <n v="38"/>
    <n v="0.96"/>
    <n v="-0.4"/>
    <n v="0.56999999999999995"/>
    <n v="104.3"/>
    <n v="103.3"/>
    <n v="1"/>
    <n v="89.7"/>
    <n v="0.32"/>
    <n v="0.151"/>
    <n v="0.51300000000000001"/>
    <n v="0.46600000000000003"/>
    <n v="13.3"/>
    <n v="30.6"/>
    <n v="0.23799999999999999"/>
    <n v="0.46500000000000002"/>
    <n v="13.3"/>
    <n v="72.2"/>
    <n v="0.22600000000000001"/>
    <s v="Charlotte Coliseum"/>
    <n v="462738"/>
    <n v="11286"/>
  </r>
  <r>
    <x v="21"/>
    <s v="NBA"/>
    <x v="3"/>
    <s v="CHI"/>
    <b v="0"/>
    <n v="25.5"/>
    <n v="21"/>
    <n v="61"/>
    <n v="18"/>
    <n v="64"/>
    <n v="-8.5399999999999991"/>
    <n v="0.02"/>
    <n v="-8.52"/>
    <n v="98.2"/>
    <n v="107.6"/>
    <n v="-9.4"/>
    <n v="90.5"/>
    <n v="0.30199999999999999"/>
    <n v="0.13400000000000001"/>
    <n v="0.499"/>
    <n v="0.45600000000000002"/>
    <n v="14.6"/>
    <n v="26.6"/>
    <n v="0.218"/>
    <n v="0.497"/>
    <n v="13.7"/>
    <n v="71.400000000000006"/>
    <n v="0.23899999999999999"/>
    <s v="United Center"/>
    <n v="776311"/>
    <n v="18934"/>
  </r>
  <r>
    <x v="21"/>
    <s v="NBA"/>
    <x v="5"/>
    <s v="CLE"/>
    <b v="0"/>
    <n v="26"/>
    <n v="29"/>
    <n v="53"/>
    <n v="31"/>
    <n v="51"/>
    <n v="-3.33"/>
    <n v="-0.19"/>
    <n v="-3.52"/>
    <n v="104.6"/>
    <n v="108.2"/>
    <n v="-3.6"/>
    <n v="90.3"/>
    <n v="0.30099999999999999"/>
    <n v="0.156"/>
    <n v="0.52400000000000002"/>
    <n v="0.47699999999999998"/>
    <n v="13.8"/>
    <n v="28.9"/>
    <n v="0.23200000000000001"/>
    <n v="0.49299999999999999"/>
    <n v="12.3"/>
    <n v="72.8"/>
    <n v="0.22600000000000001"/>
    <s v="Gund Arena"/>
    <n v="596115"/>
    <n v="14539"/>
  </r>
  <r>
    <x v="21"/>
    <s v="NBA"/>
    <x v="6"/>
    <s v="DAL"/>
    <b v="1"/>
    <n v="27.6"/>
    <n v="57"/>
    <n v="25"/>
    <n v="53"/>
    <n v="29"/>
    <n v="4.26"/>
    <n v="0.16"/>
    <n v="4.41"/>
    <n v="112.2"/>
    <n v="107.7"/>
    <n v="4.5"/>
    <n v="92.8"/>
    <n v="0.28799999999999998"/>
    <n v="0.23699999999999999"/>
    <n v="0.55300000000000005"/>
    <n v="0.50700000000000001"/>
    <n v="11.3"/>
    <n v="26.1"/>
    <n v="0.23200000000000001"/>
    <n v="0.48499999999999999"/>
    <n v="12.9"/>
    <n v="70.7"/>
    <n v="0.23899999999999999"/>
    <s v="American Airlines Center"/>
    <n v="802783"/>
    <n v="19580"/>
  </r>
  <r>
    <x v="21"/>
    <s v="NBA"/>
    <x v="7"/>
    <s v="DEN"/>
    <b v="0"/>
    <n v="28.2"/>
    <n v="27"/>
    <n v="55"/>
    <n v="24"/>
    <n v="58"/>
    <n v="-5.82"/>
    <n v="0.63"/>
    <n v="-5.19"/>
    <n v="101.4"/>
    <n v="107.8"/>
    <n v="-6.4"/>
    <n v="90.4"/>
    <n v="0.25600000000000001"/>
    <n v="0.187"/>
    <n v="0.495"/>
    <n v="0.45500000000000002"/>
    <n v="13.6"/>
    <n v="30.6"/>
    <n v="0.19"/>
    <n v="0.49199999999999999"/>
    <n v="13.6"/>
    <n v="69.900000000000006"/>
    <n v="0.245"/>
    <s v="Pepsi Center"/>
    <n v="633846"/>
    <n v="15460"/>
  </r>
  <r>
    <x v="21"/>
    <s v="NBA"/>
    <x v="8"/>
    <s v="DET"/>
    <b v="1"/>
    <n v="29.5"/>
    <n v="50"/>
    <n v="32"/>
    <n v="48"/>
    <n v="34"/>
    <n v="2.13"/>
    <n v="-0.45"/>
    <n v="1.69"/>
    <n v="104.8"/>
    <n v="102.4"/>
    <n v="2.4"/>
    <n v="90"/>
    <n v="0.31"/>
    <n v="0.24"/>
    <n v="0.54"/>
    <n v="0.497"/>
    <n v="14.3"/>
    <n v="24.4"/>
    <n v="0.23499999999999999"/>
    <n v="0.47399999999999998"/>
    <n v="14.8"/>
    <n v="70.5"/>
    <n v="0.20599999999999999"/>
    <s v="The Palace of Auburn Hills"/>
    <n v="760807"/>
    <n v="18556"/>
  </r>
  <r>
    <x v="21"/>
    <s v="NBA"/>
    <x v="9"/>
    <s v="GSW"/>
    <b v="0"/>
    <n v="24.8"/>
    <n v="21"/>
    <n v="61"/>
    <n v="26"/>
    <n v="56"/>
    <n v="-5.4"/>
    <n v="0.61"/>
    <n v="-4.8"/>
    <n v="102.8"/>
    <n v="108.5"/>
    <n v="-5.7"/>
    <n v="94.5"/>
    <n v="0.33500000000000002"/>
    <n v="0.14199999999999999"/>
    <n v="0.499"/>
    <n v="0.45200000000000001"/>
    <n v="14.7"/>
    <n v="35.299999999999997"/>
    <n v="0.24199999999999999"/>
    <n v="0.48799999999999999"/>
    <n v="12.9"/>
    <n v="69.400000000000006"/>
    <n v="0.23200000000000001"/>
    <s v="The Arena in Oakland"/>
    <n v="593182"/>
    <n v="14468"/>
  </r>
  <r>
    <x v="21"/>
    <s v="NBA"/>
    <x v="10"/>
    <s v="HOU"/>
    <b v="0"/>
    <n v="25.9"/>
    <n v="28"/>
    <n v="54"/>
    <n v="27"/>
    <n v="55"/>
    <n v="-4.8899999999999997"/>
    <n v="0.57999999999999996"/>
    <n v="-4.3099999999999996"/>
    <n v="103.1"/>
    <n v="108.6"/>
    <n v="-5.5"/>
    <n v="88.2"/>
    <n v="0.28599999999999998"/>
    <n v="0.223"/>
    <n v="0.50700000000000001"/>
    <n v="0.46500000000000002"/>
    <n v="13.4"/>
    <n v="29"/>
    <n v="0.21099999999999999"/>
    <n v="0.49099999999999999"/>
    <n v="11.5"/>
    <n v="69.8"/>
    <n v="0.17799999999999999"/>
    <s v="Compaq Center"/>
    <n v="481227"/>
    <n v="11737"/>
  </r>
  <r>
    <x v="21"/>
    <s v="NBA"/>
    <x v="11"/>
    <s v="IND"/>
    <b v="1"/>
    <n v="26.1"/>
    <n v="42"/>
    <n v="40"/>
    <n v="42"/>
    <n v="40"/>
    <n v="0.27"/>
    <n v="-0.34"/>
    <n v="-7.0000000000000007E-2"/>
    <n v="104.1"/>
    <n v="103.8"/>
    <n v="0.3"/>
    <n v="91.9"/>
    <n v="0.32800000000000001"/>
    <n v="0.182"/>
    <n v="0.52700000000000002"/>
    <n v="0.47699999999999998"/>
    <n v="14.2"/>
    <n v="27"/>
    <n v="0.253"/>
    <n v="0.46899999999999997"/>
    <n v="13.2"/>
    <n v="71"/>
    <n v="0.22700000000000001"/>
    <s v="Conseco Fieldhouse"/>
    <n v="686537"/>
    <n v="16745"/>
  </r>
  <r>
    <x v="21"/>
    <s v="NBA"/>
    <x v="12"/>
    <s v="LAC"/>
    <b v="0"/>
    <n v="24.4"/>
    <n v="39"/>
    <n v="43"/>
    <n v="40"/>
    <n v="42"/>
    <n v="-0.46"/>
    <n v="0.38"/>
    <n v="-0.09"/>
    <n v="105.5"/>
    <n v="106"/>
    <n v="-0.5"/>
    <n v="90.1"/>
    <n v="0.30399999999999999"/>
    <n v="0.17199999999999999"/>
    <n v="0.51900000000000002"/>
    <n v="0.47599999999999998"/>
    <n v="13.8"/>
    <n v="31.3"/>
    <n v="0.22500000000000001"/>
    <n v="0.47699999999999998"/>
    <n v="12.1"/>
    <n v="69.900000000000006"/>
    <n v="0.19400000000000001"/>
    <s v="STAPLES Center"/>
    <n v="740185"/>
    <n v="18053"/>
  </r>
  <r>
    <x v="21"/>
    <s v="NBA"/>
    <x v="13"/>
    <s v="LAL"/>
    <b v="1"/>
    <n v="27.9"/>
    <n v="58"/>
    <n v="24"/>
    <n v="60"/>
    <n v="22"/>
    <n v="7.12"/>
    <n v="0.03"/>
    <n v="7.15"/>
    <n v="109.4"/>
    <n v="101.7"/>
    <n v="7.7"/>
    <n v="92.1"/>
    <n v="0.313"/>
    <n v="0.21"/>
    <n v="0.53400000000000003"/>
    <n v="0.498"/>
    <n v="11.8"/>
    <n v="28.8"/>
    <n v="0.218"/>
    <n v="0.45300000000000001"/>
    <n v="13"/>
    <n v="72"/>
    <n v="0.23300000000000001"/>
    <s v="STAPLES Center"/>
    <n v="778777"/>
    <n v="18995"/>
  </r>
  <r>
    <x v="21"/>
    <s v="NBA"/>
    <x v="14"/>
    <s v="MEM"/>
    <b v="0"/>
    <n v="25.5"/>
    <n v="23"/>
    <n v="59"/>
    <n v="20"/>
    <n v="62"/>
    <n v="-7.44"/>
    <n v="0.7"/>
    <n v="-6.74"/>
    <n v="98.2"/>
    <n v="106.3"/>
    <n v="-8.1"/>
    <n v="91.1"/>
    <n v="0.28799999999999998"/>
    <n v="0.16800000000000001"/>
    <n v="0.501"/>
    <n v="0.46200000000000002"/>
    <n v="15.4"/>
    <n v="27.8"/>
    <n v="0.20399999999999999"/>
    <n v="0.48599999999999999"/>
    <n v="13.7"/>
    <n v="68"/>
    <n v="0.19700000000000001"/>
    <s v="Pyramid Arena"/>
    <n v="591030"/>
    <n v="14415"/>
  </r>
  <r>
    <x v="21"/>
    <s v="NBA"/>
    <x v="15"/>
    <s v="MIA"/>
    <b v="0"/>
    <n v="30.1"/>
    <n v="36"/>
    <n v="46"/>
    <n v="36"/>
    <n v="46"/>
    <n v="-1.54"/>
    <n v="-0.31"/>
    <n v="-1.84"/>
    <n v="98.5"/>
    <n v="100.2"/>
    <n v="-1.7"/>
    <n v="87.4"/>
    <n v="0.26800000000000002"/>
    <n v="0.14099999999999999"/>
    <n v="0.501"/>
    <n v="0.46300000000000002"/>
    <n v="14.6"/>
    <n v="26.6"/>
    <n v="0.19400000000000001"/>
    <n v="0.45500000000000002"/>
    <n v="13.6"/>
    <n v="74"/>
    <n v="0.249"/>
    <s v="AmericanAirlines Arena"/>
    <n v="655549"/>
    <n v="15989"/>
  </r>
  <r>
    <x v="21"/>
    <s v="NBA"/>
    <x v="16"/>
    <s v="MIL"/>
    <b v="0"/>
    <n v="28.9"/>
    <n v="41"/>
    <n v="41"/>
    <n v="40"/>
    <n v="42"/>
    <n v="-0.22"/>
    <n v="-0.4"/>
    <n v="-0.62"/>
    <n v="106.9"/>
    <n v="107.1"/>
    <n v="-0.2"/>
    <n v="90.2"/>
    <n v="0.26900000000000002"/>
    <n v="0.24099999999999999"/>
    <n v="0.54400000000000004"/>
    <n v="0.50700000000000001"/>
    <n v="13.6"/>
    <n v="25.6"/>
    <n v="0.20100000000000001"/>
    <n v="0.47699999999999998"/>
    <n v="12"/>
    <n v="70.900000000000006"/>
    <n v="0.217"/>
    <s v="Bradley Center"/>
    <n v="745305"/>
    <n v="18178"/>
  </r>
  <r>
    <x v="21"/>
    <s v="NBA"/>
    <x v="17"/>
    <s v="MIN"/>
    <b v="1"/>
    <n v="26.7"/>
    <n v="50"/>
    <n v="32"/>
    <n v="51"/>
    <n v="31"/>
    <n v="3.38"/>
    <n v="0.2"/>
    <n v="3.58"/>
    <n v="109"/>
    <n v="105.3"/>
    <n v="3.7"/>
    <n v="90.5"/>
    <n v="0.255"/>
    <n v="0.152"/>
    <n v="0.53200000000000003"/>
    <n v="0.49"/>
    <n v="12.5"/>
    <n v="31.3"/>
    <n v="0.20300000000000001"/>
    <n v="0.48199999999999998"/>
    <n v="12.7"/>
    <n v="73.7"/>
    <n v="0.218"/>
    <s v="Target Center"/>
    <n v="731673"/>
    <n v="17846"/>
  </r>
  <r>
    <x v="21"/>
    <s v="NBA"/>
    <x v="33"/>
    <s v="NJN"/>
    <b v="1"/>
    <n v="26.1"/>
    <n v="52"/>
    <n v="30"/>
    <n v="53"/>
    <n v="29"/>
    <n v="4.16"/>
    <n v="-0.49"/>
    <n v="3.67"/>
    <n v="104"/>
    <n v="99.5"/>
    <n v="4.5"/>
    <n v="91.8"/>
    <n v="0.28000000000000003"/>
    <n v="0.17499999999999999"/>
    <n v="0.51500000000000001"/>
    <n v="0.47599999999999998"/>
    <n v="13.4"/>
    <n v="29.2"/>
    <n v="0.20599999999999999"/>
    <n v="0.45900000000000002"/>
    <n v="14.9"/>
    <n v="71.599999999999994"/>
    <n v="0.21299999999999999"/>
    <s v="Continental Airlines Arena"/>
    <n v="564194"/>
    <n v="13761"/>
  </r>
  <r>
    <x v="21"/>
    <s v="NBA"/>
    <x v="19"/>
    <s v="NYK"/>
    <b v="0"/>
    <n v="30.3"/>
    <n v="30"/>
    <n v="52"/>
    <n v="29"/>
    <n v="53"/>
    <n v="-3.99"/>
    <n v="-0.16"/>
    <n v="-4.1500000000000004"/>
    <n v="101.5"/>
    <n v="105.9"/>
    <n v="-4.4000000000000004"/>
    <n v="89.7"/>
    <n v="0.27400000000000002"/>
    <n v="0.20599999999999999"/>
    <n v="0.51400000000000001"/>
    <n v="0.46800000000000003"/>
    <n v="14"/>
    <n v="25.6"/>
    <n v="0.216"/>
    <n v="0.47899999999999998"/>
    <n v="12.9"/>
    <n v="71.900000000000006"/>
    <n v="0.23599999999999999"/>
    <s v="Madison Square Garden (IV)"/>
    <n v="810283"/>
    <n v="19763"/>
  </r>
  <r>
    <x v="21"/>
    <s v="NBA"/>
    <x v="21"/>
    <s v="ORL"/>
    <b v="1"/>
    <n v="28"/>
    <n v="44"/>
    <n v="38"/>
    <n v="46"/>
    <n v="36"/>
    <n v="1.57"/>
    <n v="-0.32"/>
    <n v="1.25"/>
    <n v="107"/>
    <n v="105.3"/>
    <n v="1.7"/>
    <n v="93.2"/>
    <n v="0.27800000000000002"/>
    <n v="0.24099999999999999"/>
    <n v="0.53300000000000003"/>
    <n v="0.49299999999999999"/>
    <n v="12.6"/>
    <n v="26.3"/>
    <n v="0.21"/>
    <n v="0.48599999999999999"/>
    <n v="14.4"/>
    <n v="69.2"/>
    <n v="0.215"/>
    <s v="TD Waterhouse Centre"/>
    <n v="621121"/>
    <n v="15149"/>
  </r>
  <r>
    <x v="21"/>
    <s v="NBA"/>
    <x v="22"/>
    <s v="PHI"/>
    <b v="1"/>
    <n v="29"/>
    <n v="43"/>
    <n v="39"/>
    <n v="46"/>
    <n v="36"/>
    <n v="1.6"/>
    <n v="-0.33"/>
    <n v="1.27"/>
    <n v="102.1"/>
    <n v="100.3"/>
    <n v="1.8"/>
    <n v="88.9"/>
    <n v="0.32700000000000001"/>
    <n v="0.111"/>
    <n v="0.50700000000000001"/>
    <n v="0.45200000000000001"/>
    <n v="14.6"/>
    <n v="31.7"/>
    <n v="0.255"/>
    <n v="0.46"/>
    <n v="14.2"/>
    <n v="72.099999999999994"/>
    <n v="0.20799999999999999"/>
    <s v="First Union Center"/>
    <n v="842976"/>
    <n v="20560"/>
  </r>
  <r>
    <x v="21"/>
    <s v="NBA"/>
    <x v="23"/>
    <s v="PHO"/>
    <b v="0"/>
    <n v="26.5"/>
    <n v="36"/>
    <n v="46"/>
    <n v="39"/>
    <n v="43"/>
    <n v="-0.68"/>
    <n v="0.39"/>
    <n v="-0.3"/>
    <n v="103.3"/>
    <n v="104"/>
    <n v="-0.7"/>
    <n v="91.4"/>
    <n v="0.23499999999999999"/>
    <n v="0.158"/>
    <n v="0.51"/>
    <n v="0.47199999999999998"/>
    <n v="13.6"/>
    <n v="30.1"/>
    <n v="0.18"/>
    <n v="0.47599999999999998"/>
    <n v="14.4"/>
    <n v="70.2"/>
    <n v="0.22700000000000001"/>
    <s v="America West Arena"/>
    <n v="668939"/>
    <n v="16316"/>
  </r>
  <r>
    <x v="21"/>
    <s v="NBA"/>
    <x v="24"/>
    <s v="POR"/>
    <b v="1"/>
    <n v="29"/>
    <n v="49"/>
    <n v="33"/>
    <n v="50"/>
    <n v="32"/>
    <n v="2.99"/>
    <n v="0.22"/>
    <n v="3.21"/>
    <n v="107.4"/>
    <n v="104"/>
    <n v="3.4"/>
    <n v="89.3"/>
    <n v="0.28499999999999998"/>
    <n v="0.19800000000000001"/>
    <n v="0.52800000000000002"/>
    <n v="0.48499999999999999"/>
    <n v="13.5"/>
    <n v="31.8"/>
    <n v="0.218"/>
    <n v="0.48899999999999999"/>
    <n v="14.2"/>
    <n v="73.3"/>
    <n v="0.20200000000000001"/>
    <s v="Rose Garden Arena"/>
    <n v="797821"/>
    <n v="19459"/>
  </r>
  <r>
    <x v="21"/>
    <s v="NBA"/>
    <x v="25"/>
    <s v="SAC"/>
    <b v="1"/>
    <n v="27"/>
    <n v="61"/>
    <n v="21"/>
    <n v="61"/>
    <n v="21"/>
    <n v="7.61"/>
    <n v="0"/>
    <n v="7.61"/>
    <n v="109"/>
    <n v="101.1"/>
    <n v="7.9"/>
    <n v="95.6"/>
    <n v="0.308"/>
    <n v="0.16600000000000001"/>
    <n v="0.53900000000000003"/>
    <n v="0.497"/>
    <n v="12.4"/>
    <n v="27.9"/>
    <n v="0.23100000000000001"/>
    <n v="0.46700000000000003"/>
    <n v="13.6"/>
    <n v="71.7"/>
    <n v="0.185"/>
    <s v="ARCO Arena (II)"/>
    <n v="709997"/>
    <n v="17317"/>
  </r>
  <r>
    <x v="21"/>
    <s v="NBA"/>
    <x v="26"/>
    <s v="SAS"/>
    <b v="1"/>
    <n v="28.5"/>
    <n v="58"/>
    <n v="24"/>
    <n v="59"/>
    <n v="23"/>
    <n v="6.21"/>
    <n v="7.0000000000000007E-2"/>
    <n v="6.28"/>
    <n v="106.5"/>
    <n v="99.7"/>
    <n v="6.8"/>
    <n v="90"/>
    <n v="0.35299999999999998"/>
    <n v="0.19"/>
    <n v="0.53900000000000003"/>
    <n v="0.49199999999999999"/>
    <n v="13.8"/>
    <n v="27.2"/>
    <n v="0.26200000000000001"/>
    <n v="0.45300000000000001"/>
    <n v="13.7"/>
    <n v="71.900000000000006"/>
    <n v="0.189"/>
    <s v="Alamodome"/>
    <n v="906390"/>
    <n v="22107"/>
  </r>
  <r>
    <x v="21"/>
    <s v="NBA"/>
    <x v="34"/>
    <s v="SEA"/>
    <b v="1"/>
    <n v="26.9"/>
    <n v="45"/>
    <n v="37"/>
    <n v="50"/>
    <n v="32"/>
    <n v="3.02"/>
    <n v="0.22"/>
    <n v="3.24"/>
    <n v="108.9"/>
    <n v="105.6"/>
    <n v="3.3"/>
    <n v="89"/>
    <n v="0.25"/>
    <n v="0.193"/>
    <n v="0.54"/>
    <n v="0.505"/>
    <n v="13.2"/>
    <n v="29.4"/>
    <n v="0.189"/>
    <n v="0.48499999999999999"/>
    <n v="14.5"/>
    <n v="68.099999999999994"/>
    <n v="0.20599999999999999"/>
    <s v="KeyArena at Seattle Center"/>
    <n v="633516"/>
    <n v="15452"/>
  </r>
  <r>
    <x v="21"/>
    <s v="NBA"/>
    <x v="27"/>
    <s v="TOR"/>
    <b v="1"/>
    <n v="29.3"/>
    <n v="42"/>
    <n v="40"/>
    <n v="40"/>
    <n v="42"/>
    <n v="-0.44"/>
    <n v="-0.27"/>
    <n v="-0.71"/>
    <n v="102.6"/>
    <n v="103.1"/>
    <n v="-0.5"/>
    <n v="88.8"/>
    <n v="0.255"/>
    <n v="0.16500000000000001"/>
    <n v="0.501"/>
    <n v="0.46300000000000002"/>
    <n v="13.6"/>
    <n v="31.4"/>
    <n v="0.189"/>
    <n v="0.47099999999999997"/>
    <n v="14.7"/>
    <n v="70.099999999999994"/>
    <n v="0.23699999999999999"/>
    <s v="Air Canada Centre"/>
    <n v="810160"/>
    <n v="19760"/>
  </r>
  <r>
    <x v="21"/>
    <s v="NBA"/>
    <x v="28"/>
    <s v="UTA"/>
    <b v="1"/>
    <n v="29.9"/>
    <n v="44"/>
    <n v="38"/>
    <n v="44"/>
    <n v="38"/>
    <n v="0.89"/>
    <n v="0.32"/>
    <n v="1.21"/>
    <n v="105.6"/>
    <n v="104.6"/>
    <n v="1"/>
    <n v="90.3"/>
    <n v="0.38100000000000001"/>
    <n v="0.13200000000000001"/>
    <n v="0.52900000000000003"/>
    <n v="0.47199999999999998"/>
    <n v="15.4"/>
    <n v="33.5"/>
    <n v="0.29099999999999998"/>
    <n v="0.48399999999999999"/>
    <n v="15.9"/>
    <n v="71.7"/>
    <n v="0.28599999999999998"/>
    <s v="Delta Center"/>
    <n v="766108"/>
    <n v="18686"/>
  </r>
  <r>
    <x v="21"/>
    <s v="NBA"/>
    <x v="29"/>
    <s v="WAS"/>
    <b v="0"/>
    <n v="27.5"/>
    <n v="37"/>
    <n v="45"/>
    <n v="37"/>
    <n v="45"/>
    <n v="-1.4"/>
    <n v="-0.17"/>
    <n v="-1.58"/>
    <n v="104.8"/>
    <n v="106.4"/>
    <n v="-1.6"/>
    <n v="88.3"/>
    <n v="0.28000000000000003"/>
    <n v="0.11799999999999999"/>
    <n v="0.50800000000000001"/>
    <n v="0.46400000000000002"/>
    <n v="12.5"/>
    <n v="30.7"/>
    <n v="0.214"/>
    <n v="0.48399999999999999"/>
    <n v="13"/>
    <n v="71.400000000000006"/>
    <n v="0.214"/>
    <s v="MCI Center"/>
    <n v="847634"/>
    <n v="20674"/>
  </r>
  <r>
    <x v="21"/>
    <s v="NBA"/>
    <x v="30"/>
    <s v="NA"/>
    <b v="0"/>
    <n v="27.4"/>
    <s v="NA"/>
    <s v="NA"/>
    <n v="41"/>
    <n v="41"/>
    <n v="0"/>
    <n v="0"/>
    <n v="0"/>
    <n v="104.5"/>
    <n v="104.5"/>
    <s v="NA"/>
    <n v="90.7"/>
    <n v="0.29299999999999998"/>
    <n v="0.18099999999999999"/>
    <n v="0.52"/>
    <n v="0.47699999999999998"/>
    <n v="13.6"/>
    <n v="28.9"/>
    <n v="0.221"/>
    <n v="0.47699999999999998"/>
    <n v="13.6"/>
    <n v="71.099999999999994"/>
    <n v="0.221"/>
    <s v="NA"/>
    <n v="695899"/>
    <n v="16973"/>
  </r>
  <r>
    <x v="22"/>
    <s v="NBA"/>
    <x v="0"/>
    <s v="ATL"/>
    <b v="0"/>
    <n v="26.1"/>
    <n v="25"/>
    <n v="57"/>
    <n v="26"/>
    <n v="56"/>
    <n v="-5.21"/>
    <n v="-0.34"/>
    <n v="-5.55"/>
    <n v="98.7"/>
    <n v="104.3"/>
    <n v="-5.6"/>
    <n v="91.9"/>
    <n v="0.27200000000000002"/>
    <n v="0.14000000000000001"/>
    <n v="0.5"/>
    <n v="0.45600000000000002"/>
    <n v="15.5"/>
    <n v="28.9"/>
    <n v="0.20599999999999999"/>
    <n v="0.47199999999999998"/>
    <n v="13.8"/>
    <n v="70.8"/>
    <n v="0.249"/>
    <s v="Philips Arena"/>
    <n v="560330"/>
    <n v="13667"/>
  </r>
  <r>
    <x v="22"/>
    <s v="NBA"/>
    <x v="1"/>
    <s v="BOS"/>
    <b v="0"/>
    <n v="25.9"/>
    <n v="36"/>
    <n v="46"/>
    <n v="35"/>
    <n v="47"/>
    <n v="-2.13"/>
    <n v="-0.26"/>
    <n v="-2.4"/>
    <n v="101.4"/>
    <n v="103.7"/>
    <n v="-2.2999999999999998"/>
    <n v="92.6"/>
    <n v="0.33800000000000002"/>
    <n v="0.252"/>
    <n v="0.52100000000000002"/>
    <n v="0.47299999999999998"/>
    <n v="14.7"/>
    <n v="25.3"/>
    <n v="0.25"/>
    <n v="0.49299999999999999"/>
    <n v="16"/>
    <n v="72.7"/>
    <n v="0.25600000000000001"/>
    <s v="FleetCenter"/>
    <n v="629201"/>
    <n v="15346"/>
  </r>
  <r>
    <x v="22"/>
    <s v="NBA"/>
    <x v="4"/>
    <s v="CHH"/>
    <b v="1"/>
    <n v="28.2"/>
    <n v="46"/>
    <n v="36"/>
    <n v="48"/>
    <n v="34"/>
    <n v="2.1"/>
    <n v="-0.65"/>
    <n v="1.45"/>
    <n v="101.8"/>
    <n v="99.5"/>
    <n v="2.2999999999999998"/>
    <n v="89.4"/>
    <n v="0.33"/>
    <n v="0.151"/>
    <n v="0.50600000000000001"/>
    <n v="0.45700000000000002"/>
    <n v="13.7"/>
    <n v="29.8"/>
    <n v="0.246"/>
    <n v="0.45600000000000002"/>
    <n v="14.1"/>
    <n v="74.5"/>
    <n v="0.222"/>
    <s v="Charlotte Coliseum"/>
    <n v="615424"/>
    <n v="15010"/>
  </r>
  <r>
    <x v="22"/>
    <s v="NBA"/>
    <x v="3"/>
    <s v="CHI"/>
    <b v="0"/>
    <n v="23.2"/>
    <n v="15"/>
    <n v="67"/>
    <n v="16"/>
    <n v="66"/>
    <n v="-9.1"/>
    <n v="0.01"/>
    <n v="-9.09"/>
    <n v="97.2"/>
    <n v="107.3"/>
    <n v="-10.1"/>
    <n v="89.3"/>
    <n v="0.29799999999999999"/>
    <n v="0.14799999999999999"/>
    <n v="0.495"/>
    <n v="0.45"/>
    <n v="15.1"/>
    <n v="26.6"/>
    <n v="0.22"/>
    <n v="0.499"/>
    <n v="14.3"/>
    <n v="70.3"/>
    <n v="0.254"/>
    <s v="United Center"/>
    <n v="888654"/>
    <n v="21674"/>
  </r>
  <r>
    <x v="22"/>
    <s v="NBA"/>
    <x v="5"/>
    <s v="CLE"/>
    <b v="0"/>
    <n v="26.9"/>
    <n v="30"/>
    <n v="52"/>
    <n v="28"/>
    <n v="54"/>
    <n v="-4.24"/>
    <n v="-0.23"/>
    <n v="-4.4800000000000004"/>
    <n v="100.3"/>
    <n v="104.9"/>
    <n v="-4.5999999999999996"/>
    <n v="91.2"/>
    <n v="0.312"/>
    <n v="0.10100000000000001"/>
    <n v="0.50900000000000001"/>
    <n v="0.45900000000000002"/>
    <n v="15.4"/>
    <n v="29.7"/>
    <n v="0.23899999999999999"/>
    <n v="0.47699999999999998"/>
    <n v="14.1"/>
    <n v="71.099999999999994"/>
    <n v="0.248"/>
    <s v="Gund Arena"/>
    <n v="650775"/>
    <n v="15873"/>
  </r>
  <r>
    <x v="22"/>
    <s v="NBA"/>
    <x v="6"/>
    <s v="DAL"/>
    <b v="1"/>
    <n v="26.6"/>
    <n v="53"/>
    <n v="29"/>
    <n v="53"/>
    <n v="29"/>
    <n v="4.28"/>
    <n v="0.32"/>
    <n v="4.6100000000000003"/>
    <n v="107.1"/>
    <n v="102.6"/>
    <n v="4.5"/>
    <n v="93.2"/>
    <n v="0.29099999999999998"/>
    <n v="0.20200000000000001"/>
    <n v="0.54400000000000004"/>
    <n v="0.498"/>
    <n v="13.1"/>
    <n v="24.1"/>
    <n v="0.23100000000000001"/>
    <n v="0.46700000000000003"/>
    <n v="14.2"/>
    <n v="70.7"/>
    <n v="0.24399999999999999"/>
    <s v="Reunion Arena"/>
    <n v="680238"/>
    <n v="16591"/>
  </r>
  <r>
    <x v="22"/>
    <s v="NBA"/>
    <x v="7"/>
    <s v="DEN"/>
    <b v="0"/>
    <n v="27.9"/>
    <n v="40"/>
    <n v="42"/>
    <n v="34"/>
    <n v="48"/>
    <n v="-2.46"/>
    <n v="0.64"/>
    <n v="-1.83"/>
    <n v="103.7"/>
    <n v="106.3"/>
    <n v="-2.6"/>
    <n v="92.6"/>
    <n v="0.28599999999999998"/>
    <n v="0.21"/>
    <n v="0.51100000000000001"/>
    <n v="0.47"/>
    <n v="12.8"/>
    <n v="28.3"/>
    <n v="0.21099999999999999"/>
    <n v="0.47599999999999998"/>
    <n v="12.1"/>
    <n v="71.8"/>
    <n v="0.223"/>
    <s v="Pepsi Center"/>
    <n v="619300"/>
    <n v="15105"/>
  </r>
  <r>
    <x v="22"/>
    <s v="NBA"/>
    <x v="8"/>
    <s v="DET"/>
    <b v="0"/>
    <n v="27.1"/>
    <n v="32"/>
    <n v="50"/>
    <n v="36"/>
    <n v="46"/>
    <n v="-1.7"/>
    <n v="-0.39"/>
    <n v="-2.08"/>
    <n v="100"/>
    <n v="101.8"/>
    <n v="-1.8"/>
    <n v="94.7"/>
    <n v="0.32500000000000001"/>
    <n v="0.16200000000000001"/>
    <n v="0.498"/>
    <n v="0.45300000000000001"/>
    <n v="14.2"/>
    <n v="29.3"/>
    <n v="0.23400000000000001"/>
    <n v="0.46600000000000003"/>
    <n v="14"/>
    <n v="72.2"/>
    <n v="0.23300000000000001"/>
    <s v="The Palace of Auburn Hills"/>
    <n v="607323"/>
    <n v="14813"/>
  </r>
  <r>
    <x v="22"/>
    <s v="NBA"/>
    <x v="9"/>
    <s v="GSW"/>
    <b v="0"/>
    <n v="26.6"/>
    <n v="17"/>
    <n v="65"/>
    <n v="17"/>
    <n v="65"/>
    <n v="-9.0500000000000007"/>
    <n v="0.94"/>
    <n v="-8.11"/>
    <n v="97.8"/>
    <n v="107.4"/>
    <n v="-9.6"/>
    <n v="94.1"/>
    <n v="0.28199999999999997"/>
    <n v="0.13400000000000001"/>
    <n v="0.47"/>
    <n v="0.42899999999999999"/>
    <n v="13.9"/>
    <n v="33.299999999999997"/>
    <n v="0.19900000000000001"/>
    <n v="0.504"/>
    <n v="15"/>
    <n v="69.7"/>
    <n v="0.22700000000000001"/>
    <s v="The Arena in Oakland"/>
    <n v="591981"/>
    <n v="14439"/>
  </r>
  <r>
    <x v="22"/>
    <s v="NBA"/>
    <x v="10"/>
    <s v="HOU"/>
    <b v="0"/>
    <n v="26.7"/>
    <n v="45"/>
    <n v="37"/>
    <n v="48"/>
    <n v="34"/>
    <n v="2.29"/>
    <n v="0.42"/>
    <n v="2.71"/>
    <n v="106.7"/>
    <n v="104.2"/>
    <n v="2.5"/>
    <n v="90.4"/>
    <n v="0.32100000000000001"/>
    <n v="0.217"/>
    <n v="0.53800000000000003"/>
    <n v="0.49199999999999999"/>
    <n v="14"/>
    <n v="27.5"/>
    <n v="0.24399999999999999"/>
    <n v="0.47499999999999998"/>
    <n v="12.6"/>
    <n v="71.900000000000006"/>
    <n v="0.20599999999999999"/>
    <s v="Compaq Center"/>
    <n v="518555"/>
    <n v="12648"/>
  </r>
  <r>
    <x v="22"/>
    <s v="NBA"/>
    <x v="11"/>
    <s v="IND"/>
    <b v="1"/>
    <n v="27.7"/>
    <n v="41"/>
    <n v="41"/>
    <n v="40"/>
    <n v="42"/>
    <n v="-0.2"/>
    <n v="-0.56999999999999995"/>
    <n v="-0.77"/>
    <n v="102"/>
    <n v="102.2"/>
    <n v="-0.2"/>
    <n v="89.4"/>
    <n v="0.312"/>
    <n v="0.18"/>
    <n v="0.51900000000000002"/>
    <n v="0.47099999999999997"/>
    <n v="14.5"/>
    <n v="27"/>
    <n v="0.23899999999999999"/>
    <n v="0.45200000000000001"/>
    <n v="12.8"/>
    <n v="71.400000000000006"/>
    <n v="0.23499999999999999"/>
    <s v="Conseco Fieldhouse"/>
    <n v="731800"/>
    <n v="17849"/>
  </r>
  <r>
    <x v="22"/>
    <s v="NBA"/>
    <x v="12"/>
    <s v="LAC"/>
    <b v="0"/>
    <n v="24.3"/>
    <n v="31"/>
    <n v="51"/>
    <n v="32"/>
    <n v="50"/>
    <n v="-2.89"/>
    <n v="0.66"/>
    <n v="-2.23"/>
    <n v="101.3"/>
    <n v="104.5"/>
    <n v="-3.2"/>
    <n v="89.6"/>
    <n v="0.31900000000000001"/>
    <n v="0.16400000000000001"/>
    <n v="0.51400000000000001"/>
    <n v="0.47599999999999998"/>
    <n v="14.9"/>
    <n v="28.3"/>
    <n v="0.221"/>
    <n v="0.46600000000000003"/>
    <n v="12"/>
    <n v="71.099999999999994"/>
    <n v="0.217"/>
    <s v="STAPLES Center"/>
    <n v="601587"/>
    <n v="14673"/>
  </r>
  <r>
    <x v="22"/>
    <s v="NBA"/>
    <x v="13"/>
    <s v="LAL"/>
    <b v="1"/>
    <n v="29.2"/>
    <n v="56"/>
    <n v="26"/>
    <n v="51"/>
    <n v="31"/>
    <n v="3.38"/>
    <n v="0.37"/>
    <n v="3.74"/>
    <n v="108.4"/>
    <n v="104.8"/>
    <n v="3.6"/>
    <n v="91.7"/>
    <n v="0.34899999999999998"/>
    <n v="0.191"/>
    <n v="0.53500000000000003"/>
    <n v="0.498"/>
    <n v="13.3"/>
    <n v="31.1"/>
    <n v="0.23799999999999999"/>
    <n v="0.46800000000000003"/>
    <n v="12.2"/>
    <n v="72.5"/>
    <n v="0.23400000000000001"/>
    <s v="STAPLES Center"/>
    <n v="776336"/>
    <n v="18935"/>
  </r>
  <r>
    <x v="22"/>
    <s v="NBA"/>
    <x v="15"/>
    <s v="MIA"/>
    <b v="1"/>
    <n v="30.9"/>
    <n v="50"/>
    <n v="32"/>
    <n v="48"/>
    <n v="34"/>
    <n v="2.29"/>
    <n v="-0.56999999999999995"/>
    <n v="1.73"/>
    <n v="101.1"/>
    <n v="98.5"/>
    <n v="2.6"/>
    <n v="87.1"/>
    <n v="0.29899999999999999"/>
    <n v="0.221"/>
    <n v="0.51500000000000001"/>
    <n v="0.46899999999999997"/>
    <n v="13.7"/>
    <n v="24.3"/>
    <n v="0.22700000000000001"/>
    <n v="0.46"/>
    <n v="15.3"/>
    <n v="72.7"/>
    <n v="0.214"/>
    <s v="AmericanAirlines Arena"/>
    <n v="678186"/>
    <n v="16541"/>
  </r>
  <r>
    <x v="22"/>
    <s v="NBA"/>
    <x v="16"/>
    <s v="MIL"/>
    <b v="1"/>
    <n v="28.2"/>
    <n v="52"/>
    <n v="30"/>
    <n v="52"/>
    <n v="30"/>
    <n v="3.88"/>
    <n v="-0.74"/>
    <n v="3.14"/>
    <n v="108.8"/>
    <n v="104.6"/>
    <n v="4.2"/>
    <n v="92.1"/>
    <n v="0.27600000000000002"/>
    <n v="0.218"/>
    <n v="0.54200000000000004"/>
    <n v="0.499"/>
    <n v="12.8"/>
    <n v="28.1"/>
    <n v="0.217"/>
    <n v="0.47299999999999998"/>
    <n v="14.4"/>
    <n v="71.099999999999994"/>
    <n v="0.253"/>
    <s v="Bradley Center"/>
    <n v="683125"/>
    <n v="16662"/>
  </r>
  <r>
    <x v="22"/>
    <s v="NBA"/>
    <x v="17"/>
    <s v="MIN"/>
    <b v="1"/>
    <n v="27.4"/>
    <n v="47"/>
    <n v="35"/>
    <n v="45"/>
    <n v="37"/>
    <n v="1.35"/>
    <n v="0.46"/>
    <n v="1.81"/>
    <n v="105.2"/>
    <n v="103.7"/>
    <n v="1.5"/>
    <n v="91.8"/>
    <n v="0.253"/>
    <n v="0.13100000000000001"/>
    <n v="0.52300000000000002"/>
    <n v="0.48199999999999998"/>
    <n v="13"/>
    <n v="28.6"/>
    <n v="0.19900000000000001"/>
    <n v="0.47799999999999998"/>
    <n v="14.2"/>
    <n v="71.900000000000006"/>
    <n v="0.23799999999999999"/>
    <s v="Target Center"/>
    <n v="717371"/>
    <n v="17497"/>
  </r>
  <r>
    <x v="22"/>
    <s v="NBA"/>
    <x v="33"/>
    <s v="NJN"/>
    <b v="0"/>
    <n v="27.5"/>
    <n v="26"/>
    <n v="56"/>
    <n v="26"/>
    <n v="56"/>
    <n v="-5.05"/>
    <n v="-0.25"/>
    <n v="-5.3"/>
    <n v="100"/>
    <n v="105.5"/>
    <n v="-5.5"/>
    <n v="91.8"/>
    <n v="0.32800000000000001"/>
    <n v="0.16500000000000001"/>
    <n v="0.504"/>
    <n v="0.45200000000000001"/>
    <n v="13.9"/>
    <n v="25.7"/>
    <n v="0.249"/>
    <n v="0.48799999999999999"/>
    <n v="14.9"/>
    <n v="70"/>
    <n v="0.25800000000000001"/>
    <s v="Continental Airlines Arena"/>
    <n v="556573"/>
    <n v="13575"/>
  </r>
  <r>
    <x v="22"/>
    <s v="NBA"/>
    <x v="19"/>
    <s v="NYK"/>
    <b v="1"/>
    <n v="29.8"/>
    <n v="48"/>
    <n v="34"/>
    <n v="50"/>
    <n v="32"/>
    <n v="2.63"/>
    <n v="-0.65"/>
    <n v="1.98"/>
    <n v="101.2"/>
    <n v="98.2"/>
    <n v="3"/>
    <n v="86.7"/>
    <n v="0.27900000000000003"/>
    <n v="0.18"/>
    <n v="0.52300000000000002"/>
    <n v="0.47599999999999998"/>
    <n v="14.6"/>
    <n v="24.2"/>
    <n v="0.222"/>
    <n v="0.45300000000000001"/>
    <n v="14.7"/>
    <n v="74.3"/>
    <n v="0.24"/>
    <s v="Madison Square Garden (IV)"/>
    <n v="810283"/>
    <n v="19763"/>
  </r>
  <r>
    <x v="22"/>
    <s v="NBA"/>
    <x v="21"/>
    <s v="ORL"/>
    <b v="1"/>
    <n v="26"/>
    <n v="43"/>
    <n v="39"/>
    <n v="44"/>
    <n v="38"/>
    <n v="0.99"/>
    <n v="-0.6"/>
    <n v="0.39"/>
    <n v="103.2"/>
    <n v="102.1"/>
    <n v="1.1000000000000001"/>
    <n v="93.2"/>
    <n v="0.30099999999999999"/>
    <n v="0.19600000000000001"/>
    <n v="0.51300000000000001"/>
    <n v="0.47399999999999998"/>
    <n v="13.8"/>
    <n v="29.1"/>
    <n v="0.215"/>
    <n v="0.46400000000000002"/>
    <n v="15.6"/>
    <n v="69.8"/>
    <n v="0.28999999999999998"/>
    <s v="TD Waterhouse Centre"/>
    <n v="605031"/>
    <n v="14757"/>
  </r>
  <r>
    <x v="22"/>
    <s v="NBA"/>
    <x v="22"/>
    <s v="PHI"/>
    <b v="1"/>
    <n v="28.2"/>
    <n v="56"/>
    <n v="26"/>
    <n v="54"/>
    <n v="28"/>
    <n v="4.28"/>
    <n v="-0.65"/>
    <n v="3.64"/>
    <n v="103.6"/>
    <n v="98.9"/>
    <n v="4.7"/>
    <n v="90.6"/>
    <n v="0.35099999999999998"/>
    <n v="0.124"/>
    <n v="0.51800000000000002"/>
    <n v="0.46800000000000003"/>
    <n v="14.7"/>
    <n v="31.2"/>
    <n v="0.26200000000000001"/>
    <n v="0.46"/>
    <n v="14.5"/>
    <n v="72.5"/>
    <n v="0.186"/>
    <s v="First Union Center"/>
    <n v="805692"/>
    <n v="19651"/>
  </r>
  <r>
    <x v="22"/>
    <s v="NBA"/>
    <x v="23"/>
    <s v="PHO"/>
    <b v="1"/>
    <n v="28.6"/>
    <n v="51"/>
    <n v="31"/>
    <n v="48"/>
    <n v="34"/>
    <n v="2.21"/>
    <n v="0.42"/>
    <n v="2.63"/>
    <n v="100.3"/>
    <n v="98"/>
    <n v="2.2999999999999998"/>
    <n v="93.1"/>
    <n v="0.29199999999999998"/>
    <n v="0.156"/>
    <n v="0.50600000000000001"/>
    <n v="0.46"/>
    <n v="14.1"/>
    <n v="27.3"/>
    <n v="0.221"/>
    <n v="0.46"/>
    <n v="16.3"/>
    <n v="73.7"/>
    <n v="0.252"/>
    <s v="America West Arena"/>
    <n v="737586"/>
    <n v="17990"/>
  </r>
  <r>
    <x v="22"/>
    <s v="NBA"/>
    <x v="24"/>
    <s v="POR"/>
    <b v="1"/>
    <n v="30.1"/>
    <n v="50"/>
    <n v="32"/>
    <n v="53"/>
    <n v="29"/>
    <n v="4.2"/>
    <n v="0.33"/>
    <n v="4.5199999999999996"/>
    <n v="106.5"/>
    <n v="101.8"/>
    <n v="4.7"/>
    <n v="89.1"/>
    <n v="0.29599999999999999"/>
    <n v="0.16500000000000001"/>
    <n v="0.53900000000000003"/>
    <n v="0.497"/>
    <n v="14.8"/>
    <n v="30"/>
    <n v="0.22500000000000001"/>
    <n v="0.47"/>
    <n v="14.3"/>
    <n v="72.400000000000006"/>
    <n v="0.223"/>
    <s v="Rose Garden Arena"/>
    <n v="831376"/>
    <n v="20277"/>
  </r>
  <r>
    <x v="22"/>
    <s v="NBA"/>
    <x v="25"/>
    <s v="SAC"/>
    <b v="1"/>
    <n v="27.1"/>
    <n v="55"/>
    <n v="27"/>
    <n v="57"/>
    <n v="25"/>
    <n v="5.82"/>
    <n v="0.25"/>
    <n v="6.07"/>
    <n v="105.6"/>
    <n v="99.6"/>
    <n v="6"/>
    <n v="94.4"/>
    <n v="0.29799999999999999"/>
    <n v="0.19400000000000001"/>
    <n v="0.52900000000000003"/>
    <n v="0.48399999999999999"/>
    <n v="13.4"/>
    <n v="27.2"/>
    <n v="0.23"/>
    <n v="0.46"/>
    <n v="14.5"/>
    <n v="70.7"/>
    <n v="0.18099999999999999"/>
    <s v="ARCO Arena (II)"/>
    <n v="709997"/>
    <n v="17317"/>
  </r>
  <r>
    <x v="22"/>
    <s v="NBA"/>
    <x v="26"/>
    <s v="SAS"/>
    <b v="1"/>
    <n v="29.5"/>
    <n v="58"/>
    <n v="24"/>
    <n v="63"/>
    <n v="19"/>
    <n v="7.76"/>
    <n v="0.16"/>
    <n v="7.92"/>
    <n v="106.6"/>
    <n v="98"/>
    <n v="8.6"/>
    <n v="89.6"/>
    <n v="0.374"/>
    <n v="0.17499999999999999"/>
    <n v="0.54100000000000004"/>
    <n v="0.496"/>
    <n v="13.6"/>
    <n v="27.1"/>
    <n v="0.26700000000000002"/>
    <n v="0.44400000000000001"/>
    <n v="12.9"/>
    <n v="73.7"/>
    <n v="0.182"/>
    <s v="Alamodome"/>
    <n v="913176"/>
    <n v="22273"/>
  </r>
  <r>
    <x v="22"/>
    <s v="NBA"/>
    <x v="34"/>
    <s v="SEA"/>
    <b v="0"/>
    <n v="27.9"/>
    <n v="44"/>
    <n v="38"/>
    <n v="41"/>
    <n v="41"/>
    <n v="0.02"/>
    <n v="0.52"/>
    <n v="0.55000000000000004"/>
    <n v="105.6"/>
    <n v="105.6"/>
    <n v="0"/>
    <n v="91.6"/>
    <n v="0.29899999999999999"/>
    <n v="0.17599999999999999"/>
    <n v="0.53"/>
    <n v="0.49099999999999999"/>
    <n v="14.3"/>
    <n v="29.1"/>
    <n v="0.219"/>
    <n v="0.48799999999999999"/>
    <n v="13.9"/>
    <n v="69.8"/>
    <n v="0.19900000000000001"/>
    <s v="KeyArena at Seattle Center"/>
    <n v="640847"/>
    <n v="15630"/>
  </r>
  <r>
    <x v="22"/>
    <s v="NBA"/>
    <x v="27"/>
    <s v="TOR"/>
    <b v="1"/>
    <n v="29.9"/>
    <n v="47"/>
    <n v="35"/>
    <n v="48"/>
    <n v="34"/>
    <n v="2.2599999999999998"/>
    <n v="-0.56999999999999995"/>
    <n v="1.69"/>
    <n v="105.9"/>
    <n v="103.4"/>
    <n v="2.5"/>
    <n v="90.9"/>
    <n v="0.28499999999999998"/>
    <n v="0.16700000000000001"/>
    <n v="0.51"/>
    <n v="0.46800000000000003"/>
    <n v="12.1"/>
    <n v="30.8"/>
    <n v="0.21299999999999999"/>
    <n v="0.47599999999999998"/>
    <n v="13.3"/>
    <n v="73.2"/>
    <n v="0.21199999999999999"/>
    <s v="Air Canada Centre"/>
    <n v="793256"/>
    <n v="19348"/>
  </r>
  <r>
    <x v="22"/>
    <s v="NBA"/>
    <x v="28"/>
    <s v="UTA"/>
    <b v="1"/>
    <n v="32"/>
    <n v="53"/>
    <n v="29"/>
    <n v="55"/>
    <n v="27"/>
    <n v="4.7"/>
    <n v="0.31"/>
    <n v="5"/>
    <n v="107.6"/>
    <n v="102.4"/>
    <n v="5.2"/>
    <n v="89.8"/>
    <n v="0.36299999999999999"/>
    <n v="0.13500000000000001"/>
    <n v="0.54600000000000004"/>
    <n v="0.497"/>
    <n v="15.1"/>
    <n v="30.2"/>
    <n v="0.27300000000000002"/>
    <n v="0.47299999999999998"/>
    <n v="15.6"/>
    <n v="73.2"/>
    <n v="0.30099999999999999"/>
    <s v="Delta Center"/>
    <n v="792196"/>
    <n v="19322"/>
  </r>
  <r>
    <x v="22"/>
    <s v="NBA"/>
    <x v="36"/>
    <s v="VAN"/>
    <b v="0"/>
    <n v="26.2"/>
    <n v="23"/>
    <n v="59"/>
    <n v="25"/>
    <n v="57"/>
    <n v="-5.73"/>
    <n v="0.79"/>
    <n v="-4.9400000000000004"/>
    <n v="99.6"/>
    <n v="105.8"/>
    <n v="-6.2"/>
    <n v="91.7"/>
    <n v="0.28899999999999998"/>
    <n v="0.14499999999999999"/>
    <n v="0.51"/>
    <n v="0.46400000000000002"/>
    <n v="14.9"/>
    <n v="26.1"/>
    <n v="0.223"/>
    <n v="0.49099999999999999"/>
    <n v="13.8"/>
    <n v="69.8"/>
    <n v="0.19400000000000001"/>
    <s v="General Motors Place"/>
    <n v="563218"/>
    <n v="13737"/>
  </r>
  <r>
    <x v="22"/>
    <s v="NBA"/>
    <x v="29"/>
    <s v="WAS"/>
    <b v="0"/>
    <n v="27"/>
    <n v="19"/>
    <n v="63"/>
    <n v="23"/>
    <n v="59"/>
    <n v="-6.67"/>
    <n v="-0.08"/>
    <n v="-6.75"/>
    <n v="100.6"/>
    <n v="107.8"/>
    <n v="-7.2"/>
    <n v="92.7"/>
    <n v="0.34799999999999998"/>
    <n v="0.13100000000000001"/>
    <n v="0.51400000000000001"/>
    <n v="0.46"/>
    <n v="15.7"/>
    <n v="29.7"/>
    <n v="0.26400000000000001"/>
    <n v="0.503"/>
    <n v="14.1"/>
    <n v="71.8"/>
    <n v="0.23599999999999999"/>
    <s v="MCI Center"/>
    <n v="638653"/>
    <n v="15577"/>
  </r>
  <r>
    <x v="22"/>
    <s v="NBA"/>
    <x v="30"/>
    <s v="NA"/>
    <b v="0"/>
    <n v="27.8"/>
    <s v="NA"/>
    <s v="NA"/>
    <n v="41"/>
    <n v="41"/>
    <n v="0"/>
    <n v="0"/>
    <n v="0"/>
    <n v="103"/>
    <n v="103"/>
    <s v="NA"/>
    <n v="91.3"/>
    <n v="0.309"/>
    <n v="0.17"/>
    <n v="0.51800000000000002"/>
    <n v="0.47299999999999998"/>
    <n v="14.1"/>
    <n v="28.2"/>
    <n v="0.23100000000000001"/>
    <n v="0.47299999999999998"/>
    <n v="14.1"/>
    <n v="71.8"/>
    <n v="0.23100000000000001"/>
    <s v="NA"/>
    <n v="687864"/>
    <n v="16777"/>
  </r>
  <r>
    <x v="23"/>
    <s v="NBA"/>
    <x v="0"/>
    <s v="ATL"/>
    <b v="0"/>
    <n v="27.6"/>
    <n v="28"/>
    <n v="54"/>
    <n v="26"/>
    <n v="56"/>
    <n v="-5.38"/>
    <n v="-0.04"/>
    <n v="-5.41"/>
    <n v="102"/>
    <n v="107.9"/>
    <n v="-5.9"/>
    <n v="91.7"/>
    <n v="0.29199999999999998"/>
    <n v="0.12"/>
    <n v="0.503"/>
    <n v="0.46"/>
    <n v="14.1"/>
    <n v="31.7"/>
    <n v="0.217"/>
    <n v="0.48099999999999998"/>
    <n v="11.3"/>
    <n v="71"/>
    <n v="0.19600000000000001"/>
    <s v="Philips Arena"/>
    <n v="600954"/>
    <s v="NA"/>
  </r>
  <r>
    <x v="23"/>
    <s v="NBA"/>
    <x v="1"/>
    <s v="BOS"/>
    <b v="0"/>
    <n v="25.4"/>
    <n v="35"/>
    <n v="47"/>
    <n v="39"/>
    <n v="43"/>
    <n v="-0.76"/>
    <n v="-0.24"/>
    <n v="-1"/>
    <n v="104.8"/>
    <n v="105.6"/>
    <n v="-0.8"/>
    <n v="94.6"/>
    <n v="0.316"/>
    <n v="0.183"/>
    <n v="0.52"/>
    <n v="0.47399999999999998"/>
    <n v="13.8"/>
    <n v="30.4"/>
    <n v="0.23599999999999999"/>
    <n v="0.498"/>
    <n v="15.8"/>
    <n v="73.8"/>
    <n v="0.30599999999999999"/>
    <s v="FleetCenter"/>
    <n v="683608"/>
    <s v="NA"/>
  </r>
  <r>
    <x v="23"/>
    <s v="NBA"/>
    <x v="4"/>
    <s v="CHH"/>
    <b v="1"/>
    <n v="28.7"/>
    <n v="49"/>
    <n v="33"/>
    <n v="49"/>
    <n v="33"/>
    <n v="2.67"/>
    <n v="-0.34"/>
    <n v="2.33"/>
    <n v="104.3"/>
    <n v="101.4"/>
    <n v="2.9"/>
    <n v="93.9"/>
    <n v="0.376"/>
    <n v="0.153"/>
    <n v="0.53"/>
    <n v="0.47499999999999998"/>
    <n v="13.7"/>
    <n v="25.7"/>
    <n v="0.28499999999999998"/>
    <n v="0.47799999999999998"/>
    <n v="14.6"/>
    <n v="73.2"/>
    <n v="0.19800000000000001"/>
    <s v="Charlotte Coliseum"/>
    <n v="732827"/>
    <s v="NA"/>
  </r>
  <r>
    <x v="23"/>
    <s v="NBA"/>
    <x v="3"/>
    <s v="CHI"/>
    <b v="0"/>
    <n v="26"/>
    <n v="17"/>
    <n v="65"/>
    <n v="15"/>
    <n v="67"/>
    <n v="-9.4"/>
    <n v="0.17"/>
    <n v="-9.23"/>
    <n v="94.2"/>
    <n v="104.6"/>
    <n v="-10.4"/>
    <n v="89.4"/>
    <n v="0.33800000000000002"/>
    <n v="0.16700000000000001"/>
    <n v="0.49"/>
    <n v="0.443"/>
    <n v="18"/>
    <n v="29.9"/>
    <n v="0.24"/>
    <n v="0.48399999999999999"/>
    <n v="14.5"/>
    <n v="69.900000000000006"/>
    <n v="0.24"/>
    <s v="United Center"/>
    <n v="907064"/>
    <s v="NA"/>
  </r>
  <r>
    <x v="23"/>
    <s v="NBA"/>
    <x v="5"/>
    <s v="CLE"/>
    <b v="0"/>
    <n v="27.2"/>
    <n v="32"/>
    <n v="50"/>
    <n v="31"/>
    <n v="51"/>
    <n v="-3.5"/>
    <n v="-0.14000000000000001"/>
    <n v="-3.64"/>
    <n v="100.4"/>
    <n v="104"/>
    <n v="-3.6"/>
    <n v="95.7"/>
    <n v="0.32700000000000001"/>
    <n v="0.13600000000000001"/>
    <n v="0.51600000000000001"/>
    <n v="0.46800000000000003"/>
    <n v="15.6"/>
    <n v="28.1"/>
    <n v="0.245"/>
    <n v="0.47399999999999998"/>
    <n v="15.1"/>
    <n v="71.2"/>
    <n v="0.27500000000000002"/>
    <s v="Gund Arena"/>
    <n v="603702"/>
    <s v="NA"/>
  </r>
  <r>
    <x v="23"/>
    <s v="NBA"/>
    <x v="6"/>
    <s v="DAL"/>
    <b v="0"/>
    <n v="26.3"/>
    <n v="40"/>
    <n v="42"/>
    <n v="39"/>
    <n v="43"/>
    <n v="-0.56999999999999995"/>
    <n v="0.28999999999999998"/>
    <n v="-0.28999999999999998"/>
    <n v="106.6"/>
    <n v="107.2"/>
    <n v="-0.6"/>
    <n v="94.9"/>
    <n v="0.248"/>
    <n v="0.188"/>
    <n v="0.53200000000000003"/>
    <n v="0.49"/>
    <n v="12.6"/>
    <n v="25.5"/>
    <n v="0.2"/>
    <n v="0.48799999999999999"/>
    <n v="14.2"/>
    <n v="66.099999999999994"/>
    <n v="0.21"/>
    <s v="Reunion Arena"/>
    <n v="606177"/>
    <s v="NA"/>
  </r>
  <r>
    <x v="23"/>
    <s v="NBA"/>
    <x v="7"/>
    <s v="DEN"/>
    <b v="0"/>
    <n v="25.9"/>
    <n v="35"/>
    <n v="47"/>
    <n v="35"/>
    <n v="47"/>
    <n v="-2.12"/>
    <n v="0.36"/>
    <n v="-1.76"/>
    <n v="103.5"/>
    <n v="105.8"/>
    <n v="-2.2999999999999998"/>
    <n v="94.7"/>
    <n v="0.30599999999999999"/>
    <n v="0.20200000000000001"/>
    <n v="0.51700000000000002"/>
    <n v="0.47599999999999998"/>
    <n v="14"/>
    <n v="29.2"/>
    <n v="0.222"/>
    <n v="0.47899999999999998"/>
    <n v="13"/>
    <n v="71.599999999999994"/>
    <n v="0.23499999999999999"/>
    <s v="Pepsi Center"/>
    <n v="637698"/>
    <s v="NA"/>
  </r>
  <r>
    <x v="23"/>
    <s v="NBA"/>
    <x v="8"/>
    <s v="DET"/>
    <b v="1"/>
    <n v="28.3"/>
    <n v="42"/>
    <n v="40"/>
    <n v="45"/>
    <n v="37"/>
    <n v="1.44"/>
    <n v="-0.31"/>
    <n v="1.1299999999999999"/>
    <n v="107.3"/>
    <n v="105.8"/>
    <n v="1.5"/>
    <n v="95.7"/>
    <n v="0.378"/>
    <n v="0.184"/>
    <n v="0.54800000000000004"/>
    <n v="0.49199999999999999"/>
    <n v="14.3"/>
    <n v="26.8"/>
    <n v="0.29499999999999998"/>
    <n v="0.499"/>
    <n v="15.4"/>
    <n v="71.599999999999994"/>
    <n v="0.249"/>
    <s v="The Palace of Auburn Hills"/>
    <n v="678470"/>
    <s v="NA"/>
  </r>
  <r>
    <x v="23"/>
    <s v="NBA"/>
    <x v="9"/>
    <s v="GSW"/>
    <b v="0"/>
    <n v="26.9"/>
    <n v="19"/>
    <n v="63"/>
    <n v="20"/>
    <n v="62"/>
    <n v="-8.27"/>
    <n v="0.64"/>
    <n v="-7.63"/>
    <n v="99.8"/>
    <n v="108.4"/>
    <n v="-8.6"/>
    <n v="95.4"/>
    <n v="0.30099999999999999"/>
    <n v="0.15"/>
    <n v="0.48399999999999999"/>
    <n v="0.44400000000000001"/>
    <n v="13.9"/>
    <n v="32.6"/>
    <n v="0.21"/>
    <n v="0.499"/>
    <n v="14.6"/>
    <n v="69.099999999999994"/>
    <n v="0.25900000000000001"/>
    <s v="The Arena in Oakland"/>
    <n v="509171"/>
    <s v="NA"/>
  </r>
  <r>
    <x v="23"/>
    <s v="NBA"/>
    <x v="10"/>
    <s v="HOU"/>
    <b v="0"/>
    <n v="26.3"/>
    <n v="34"/>
    <n v="48"/>
    <n v="39"/>
    <n v="43"/>
    <n v="-0.87"/>
    <n v="0.3"/>
    <n v="-0.56999999999999995"/>
    <n v="104.8"/>
    <n v="105.7"/>
    <n v="-0.9"/>
    <n v="94.2"/>
    <n v="0.32200000000000001"/>
    <n v="0.24399999999999999"/>
    <n v="0.53600000000000003"/>
    <n v="0.49399999999999999"/>
    <n v="15.8"/>
    <n v="29.1"/>
    <n v="0.23599999999999999"/>
    <n v="0.48099999999999998"/>
    <n v="12.5"/>
    <n v="71.599999999999994"/>
    <n v="0.20100000000000001"/>
    <s v="Compaq Center"/>
    <n v="624594"/>
    <s v="NA"/>
  </r>
  <r>
    <x v="23"/>
    <s v="NBA"/>
    <x v="11"/>
    <s v="IND"/>
    <b v="1"/>
    <n v="30.4"/>
    <n v="56"/>
    <n v="26"/>
    <n v="54"/>
    <n v="28"/>
    <n v="4.5999999999999996"/>
    <n v="-0.45"/>
    <n v="4.1500000000000004"/>
    <n v="108.5"/>
    <n v="103.6"/>
    <n v="4.9000000000000004"/>
    <n v="93.1"/>
    <n v="0.30199999999999999"/>
    <n v="0.224"/>
    <n v="0.55200000000000005"/>
    <n v="0.503"/>
    <n v="13.3"/>
    <n v="24.9"/>
    <n v="0.245"/>
    <n v="0.46899999999999997"/>
    <n v="12.6"/>
    <n v="71.5"/>
    <n v="0.19700000000000001"/>
    <s v="Conseco Fieldhouse"/>
    <n v="752145"/>
    <s v="NA"/>
  </r>
  <r>
    <x v="23"/>
    <s v="NBA"/>
    <x v="12"/>
    <s v="LAC"/>
    <b v="0"/>
    <n v="24.2"/>
    <n v="15"/>
    <n v="67"/>
    <n v="13"/>
    <n v="69"/>
    <n v="-11.52"/>
    <n v="0.8"/>
    <n v="-10.73"/>
    <n v="97.8"/>
    <n v="110.1"/>
    <n v="-12.3"/>
    <n v="93.9"/>
    <n v="0.27"/>
    <n v="0.188"/>
    <n v="0.499"/>
    <n v="0.45800000000000002"/>
    <n v="14.9"/>
    <n v="26.1"/>
    <n v="0.20200000000000001"/>
    <n v="0.50700000000000001"/>
    <n v="13.1"/>
    <n v="69.599999999999994"/>
    <n v="0.22"/>
    <s v="STAPLES Center"/>
    <n v="559714"/>
    <s v="NA"/>
  </r>
  <r>
    <x v="23"/>
    <s v="NBA"/>
    <x v="13"/>
    <s v="LAL"/>
    <b v="1"/>
    <n v="29.2"/>
    <n v="67"/>
    <n v="15"/>
    <n v="64"/>
    <n v="18"/>
    <n v="8.5500000000000007"/>
    <n v="-0.14000000000000001"/>
    <n v="8.41"/>
    <n v="107.3"/>
    <n v="98.2"/>
    <n v="9.1"/>
    <n v="93.3"/>
    <n v="0.34599999999999997"/>
    <n v="0.153"/>
    <n v="0.52500000000000002"/>
    <n v="0.48399999999999999"/>
    <n v="12.7"/>
    <n v="30.6"/>
    <n v="0.24099999999999999"/>
    <n v="0.443"/>
    <n v="13.4"/>
    <n v="73.099999999999994"/>
    <n v="0.222"/>
    <s v="STAPLES Center"/>
    <n v="771420"/>
    <s v="NA"/>
  </r>
  <r>
    <x v="23"/>
    <s v="NBA"/>
    <x v="15"/>
    <s v="MIA"/>
    <b v="1"/>
    <n v="29.2"/>
    <n v="52"/>
    <n v="30"/>
    <n v="50"/>
    <n v="32"/>
    <n v="3.11"/>
    <n v="-0.36"/>
    <n v="2.75"/>
    <n v="104.5"/>
    <n v="101"/>
    <n v="3.5"/>
    <n v="89.7"/>
    <n v="0.28299999999999997"/>
    <n v="0.186"/>
    <n v="0.53300000000000003"/>
    <n v="0.495"/>
    <n v="14.5"/>
    <n v="28.2"/>
    <n v="0.20799999999999999"/>
    <n v="0.45300000000000001"/>
    <n v="13.3"/>
    <n v="72.900000000000006"/>
    <n v="0.22900000000000001"/>
    <s v="AmericanAirlines Arena"/>
    <n v="706725"/>
    <s v="NA"/>
  </r>
  <r>
    <x v="23"/>
    <s v="NBA"/>
    <x v="16"/>
    <s v="MIL"/>
    <b v="1"/>
    <n v="28.2"/>
    <n v="42"/>
    <n v="40"/>
    <n v="42"/>
    <n v="40"/>
    <n v="0.22"/>
    <n v="-0.28000000000000003"/>
    <n v="-0.06"/>
    <n v="108.2"/>
    <n v="107.9"/>
    <n v="0.3"/>
    <n v="92.7"/>
    <n v="0.28999999999999998"/>
    <n v="0.157"/>
    <n v="0.53900000000000003"/>
    <n v="0.49399999999999999"/>
    <n v="13.8"/>
    <n v="30"/>
    <n v="0.22800000000000001"/>
    <n v="0.496"/>
    <n v="14.6"/>
    <n v="69.599999999999994"/>
    <n v="0.254"/>
    <s v="Bradley Center"/>
    <n v="628605"/>
    <s v="NA"/>
  </r>
  <r>
    <x v="23"/>
    <s v="NBA"/>
    <x v="17"/>
    <s v="MIN"/>
    <b v="1"/>
    <n v="26.6"/>
    <n v="50"/>
    <n v="32"/>
    <n v="48"/>
    <n v="34"/>
    <n v="2.52"/>
    <n v="0.14000000000000001"/>
    <n v="2.67"/>
    <n v="106.1"/>
    <n v="103.4"/>
    <n v="2.7"/>
    <n v="91.8"/>
    <n v="0.25600000000000001"/>
    <n v="0.104"/>
    <n v="0.52500000000000002"/>
    <n v="0.48499999999999999"/>
    <n v="12.9"/>
    <n v="29.4"/>
    <n v="0.2"/>
    <n v="0.47399999999999998"/>
    <n v="14"/>
    <n v="73"/>
    <n v="0.25"/>
    <s v="Target Center"/>
    <n v="690012"/>
    <s v="NA"/>
  </r>
  <r>
    <x v="23"/>
    <s v="NBA"/>
    <x v="33"/>
    <s v="NJN"/>
    <b v="0"/>
    <n v="27.3"/>
    <n v="31"/>
    <n v="51"/>
    <n v="38"/>
    <n v="44"/>
    <n v="-1.04"/>
    <n v="-0.15"/>
    <n v="-1.18"/>
    <n v="105.1"/>
    <n v="106.3"/>
    <n v="-1.2"/>
    <n v="92.5"/>
    <n v="0.29699999999999999"/>
    <n v="0.2"/>
    <n v="0.51700000000000002"/>
    <n v="0.46800000000000003"/>
    <n v="12.6"/>
    <n v="28.1"/>
    <n v="0.23300000000000001"/>
    <n v="0.49099999999999999"/>
    <n v="15.2"/>
    <n v="67.2"/>
    <n v="0.223"/>
    <s v="Continental Airlines Arena"/>
    <n v="643631"/>
    <s v="NA"/>
  </r>
  <r>
    <x v="23"/>
    <s v="NBA"/>
    <x v="19"/>
    <s v="NYK"/>
    <b v="1"/>
    <n v="29.5"/>
    <n v="50"/>
    <n v="32"/>
    <n v="46"/>
    <n v="36"/>
    <n v="1.46"/>
    <n v="-0.16"/>
    <n v="1.3"/>
    <n v="102.5"/>
    <n v="100.9"/>
    <n v="1.6"/>
    <n v="89.2"/>
    <n v="0.28299999999999997"/>
    <n v="0.14699999999999999"/>
    <n v="0.52700000000000002"/>
    <n v="0.48199999999999998"/>
    <n v="14.4"/>
    <n v="24.7"/>
    <n v="0.221"/>
    <n v="0.45500000000000002"/>
    <n v="13.6"/>
    <n v="73.099999999999994"/>
    <n v="0.251"/>
    <s v="Madison Square Garden (IV)"/>
    <n v="810103"/>
    <s v="NA"/>
  </r>
  <r>
    <x v="23"/>
    <s v="NBA"/>
    <x v="21"/>
    <s v="ORL"/>
    <b v="0"/>
    <n v="26.3"/>
    <n v="41"/>
    <n v="41"/>
    <n v="43"/>
    <n v="39"/>
    <n v="0.68"/>
    <n v="-0.26"/>
    <n v="0.43"/>
    <n v="102.4"/>
    <n v="101.7"/>
    <n v="0.7"/>
    <n v="97.3"/>
    <n v="0.30499999999999999"/>
    <n v="0.124"/>
    <n v="0.51600000000000001"/>
    <n v="0.47299999999999998"/>
    <n v="15.4"/>
    <n v="31.6"/>
    <n v="0.224"/>
    <n v="0.47599999999999998"/>
    <n v="15.9"/>
    <n v="69.900000000000006"/>
    <n v="0.22600000000000001"/>
    <s v="TD Waterhouse Centre"/>
    <n v="576409"/>
    <s v="NA"/>
  </r>
  <r>
    <x v="23"/>
    <s v="NBA"/>
    <x v="22"/>
    <s v="PHI"/>
    <b v="1"/>
    <n v="27.1"/>
    <n v="49"/>
    <n v="33"/>
    <n v="45"/>
    <n v="37"/>
    <n v="1.34"/>
    <n v="-0.32"/>
    <n v="1.02"/>
    <n v="101.5"/>
    <n v="100"/>
    <n v="1.5"/>
    <n v="92.7"/>
    <n v="0.32900000000000001"/>
    <n v="9.5000000000000001E-2"/>
    <n v="0.501"/>
    <n v="0.45700000000000002"/>
    <n v="14.2"/>
    <n v="31.4"/>
    <n v="0.23300000000000001"/>
    <n v="0.46600000000000003"/>
    <n v="16.2"/>
    <n v="69.900000000000006"/>
    <n v="0.22900000000000001"/>
    <s v="First Union Center"/>
    <n v="756956"/>
    <s v="NA"/>
  </r>
  <r>
    <x v="23"/>
    <s v="NBA"/>
    <x v="23"/>
    <s v="PHO"/>
    <b v="1"/>
    <n v="28.6"/>
    <n v="53"/>
    <n v="29"/>
    <n v="56"/>
    <n v="26"/>
    <n v="5.22"/>
    <n v="0.02"/>
    <n v="5.24"/>
    <n v="104.6"/>
    <n v="99"/>
    <n v="5.6"/>
    <n v="94"/>
    <n v="0.28599999999999998"/>
    <n v="0.184"/>
    <n v="0.53200000000000003"/>
    <n v="0.49099999999999999"/>
    <n v="15.2"/>
    <n v="29.3"/>
    <n v="0.217"/>
    <n v="0.45400000000000001"/>
    <n v="15.7"/>
    <n v="70.5"/>
    <n v="0.245"/>
    <s v="America West Arena"/>
    <n v="773115"/>
    <s v="NA"/>
  </r>
  <r>
    <x v="23"/>
    <s v="NBA"/>
    <x v="24"/>
    <s v="POR"/>
    <b v="1"/>
    <n v="29.6"/>
    <n v="59"/>
    <n v="23"/>
    <n v="59"/>
    <n v="23"/>
    <n v="6.4"/>
    <n v="-0.04"/>
    <n v="6.36"/>
    <n v="107.9"/>
    <n v="100.8"/>
    <n v="7.1"/>
    <n v="89.9"/>
    <n v="0.316"/>
    <n v="0.17499999999999999"/>
    <n v="0.54600000000000004"/>
    <n v="0.501"/>
    <n v="14.5"/>
    <n v="30.3"/>
    <n v="0.24"/>
    <n v="0.46100000000000002"/>
    <n v="13.8"/>
    <n v="72.400000000000006"/>
    <n v="0.217"/>
    <s v="Rose Garden Arena"/>
    <n v="835078"/>
    <s v="NA"/>
  </r>
  <r>
    <x v="23"/>
    <s v="NBA"/>
    <x v="25"/>
    <s v="SAC"/>
    <b v="1"/>
    <n v="27.5"/>
    <n v="44"/>
    <n v="38"/>
    <n v="49"/>
    <n v="33"/>
    <n v="2.91"/>
    <n v="0.12"/>
    <n v="3.04"/>
    <n v="105"/>
    <n v="102.1"/>
    <n v="2.9"/>
    <n v="99.3"/>
    <n v="0.27700000000000002"/>
    <n v="0.22700000000000001"/>
    <n v="0.52600000000000002"/>
    <n v="0.48599999999999999"/>
    <n v="13.9"/>
    <n v="27.7"/>
    <n v="0.20899999999999999"/>
    <n v="0.47899999999999998"/>
    <n v="15.1"/>
    <n v="69.7"/>
    <n v="0.19800000000000001"/>
    <s v="ARCO Arena (II)"/>
    <n v="720033"/>
    <s v="NA"/>
  </r>
  <r>
    <x v="23"/>
    <s v="NBA"/>
    <x v="26"/>
    <s v="SAS"/>
    <b v="1"/>
    <n v="30.9"/>
    <n v="53"/>
    <n v="29"/>
    <n v="58"/>
    <n v="24"/>
    <n v="5.94"/>
    <n v="-0.02"/>
    <n v="5.92"/>
    <n v="105"/>
    <n v="98.6"/>
    <n v="6.4"/>
    <n v="90.8"/>
    <n v="0.34599999999999997"/>
    <n v="0.13800000000000001"/>
    <n v="0.53500000000000003"/>
    <n v="0.48799999999999999"/>
    <n v="14.3"/>
    <n v="27.8"/>
    <n v="0.25800000000000001"/>
    <n v="0.45100000000000001"/>
    <n v="13.5"/>
    <n v="73"/>
    <n v="0.188"/>
    <s v="Alamodome"/>
    <n v="884450"/>
    <s v="NA"/>
  </r>
  <r>
    <x v="23"/>
    <s v="NBA"/>
    <x v="34"/>
    <s v="SEA"/>
    <b v="1"/>
    <n v="28.5"/>
    <n v="45"/>
    <n v="37"/>
    <n v="44"/>
    <n v="38"/>
    <n v="0.95"/>
    <n v="0.22"/>
    <n v="1.17"/>
    <n v="105.6"/>
    <n v="104.6"/>
    <n v="1"/>
    <n v="93.4"/>
    <n v="0.28199999999999997"/>
    <n v="0.23200000000000001"/>
    <n v="0.52"/>
    <n v="0.48699999999999999"/>
    <n v="12.9"/>
    <n v="28.5"/>
    <n v="0.19600000000000001"/>
    <n v="0.48299999999999998"/>
    <n v="14"/>
    <n v="69.599999999999994"/>
    <n v="0.193"/>
    <s v="KeyArena at Seattle Center"/>
    <n v="615730"/>
    <s v="NA"/>
  </r>
  <r>
    <x v="23"/>
    <s v="NBA"/>
    <x v="27"/>
    <s v="TOR"/>
    <b v="1"/>
    <n v="29.3"/>
    <n v="45"/>
    <n v="37"/>
    <n v="41"/>
    <n v="41"/>
    <n v="-0.16"/>
    <n v="-0.3"/>
    <n v="-0.46"/>
    <n v="104.7"/>
    <n v="104.9"/>
    <n v="-0.2"/>
    <n v="92.5"/>
    <n v="0.3"/>
    <n v="0.17"/>
    <n v="0.51100000000000001"/>
    <n v="0.46400000000000002"/>
    <n v="12.7"/>
    <n v="30.1"/>
    <n v="0.23"/>
    <n v="0.48"/>
    <n v="14.2"/>
    <n v="71.8"/>
    <n v="0.247"/>
    <s v="Air Canada Centre"/>
    <n v="756496"/>
    <s v="NA"/>
  </r>
  <r>
    <x v="23"/>
    <s v="NBA"/>
    <x v="28"/>
    <s v="UTA"/>
    <b v="1"/>
    <n v="31.5"/>
    <n v="55"/>
    <n v="27"/>
    <n v="54"/>
    <n v="28"/>
    <n v="4.46"/>
    <n v="0.05"/>
    <n v="4.5199999999999996"/>
    <n v="107.3"/>
    <n v="102.3"/>
    <n v="5"/>
    <n v="89.6"/>
    <n v="0.33700000000000002"/>
    <n v="0.13400000000000001"/>
    <n v="0.54"/>
    <n v="0.49"/>
    <n v="14.3"/>
    <n v="29.5"/>
    <n v="0.26"/>
    <n v="0.47699999999999998"/>
    <n v="15"/>
    <n v="73.2"/>
    <n v="0.25600000000000001"/>
    <s v="Delta Center"/>
    <n v="801268"/>
    <s v="NA"/>
  </r>
  <r>
    <x v="23"/>
    <s v="NBA"/>
    <x v="36"/>
    <s v="VAN"/>
    <b v="0"/>
    <n v="25.3"/>
    <n v="22"/>
    <n v="60"/>
    <n v="25"/>
    <n v="57"/>
    <n v="-5.62"/>
    <n v="0.52"/>
    <n v="-5.0999999999999996"/>
    <n v="102.3"/>
    <n v="108.5"/>
    <n v="-6.2"/>
    <n v="91"/>
    <n v="0.32"/>
    <n v="0.13900000000000001"/>
    <n v="0.52400000000000002"/>
    <n v="0.47399999999999998"/>
    <n v="15.8"/>
    <n v="30.1"/>
    <n v="0.247"/>
    <n v="0.502"/>
    <n v="14.1"/>
    <n v="70.599999999999994"/>
    <n v="0.23100000000000001"/>
    <s v="General Motors Place"/>
    <n v="569864"/>
    <s v="NA"/>
  </r>
  <r>
    <x v="23"/>
    <s v="NBA"/>
    <x v="29"/>
    <s v="WAS"/>
    <b v="0"/>
    <n v="28"/>
    <n v="29"/>
    <n v="53"/>
    <n v="32"/>
    <n v="50"/>
    <n v="-3.28"/>
    <n v="-0.19"/>
    <n v="-3.47"/>
    <n v="103.5"/>
    <n v="107"/>
    <n v="-3.5"/>
    <n v="92.7"/>
    <n v="0.315"/>
    <n v="0.13300000000000001"/>
    <n v="0.52100000000000002"/>
    <n v="0.47599999999999998"/>
    <n v="14.8"/>
    <n v="30.6"/>
    <n v="0.23400000000000001"/>
    <n v="0.48899999999999999"/>
    <n v="13.9"/>
    <n v="71.7"/>
    <n v="0.27300000000000002"/>
    <s v="MCI Center"/>
    <n v="616593"/>
    <s v="NA"/>
  </r>
  <r>
    <x v="23"/>
    <s v="NBA"/>
    <x v="30"/>
    <s v="NA"/>
    <b v="0"/>
    <n v="27.8"/>
    <s v="NA"/>
    <s v="NA"/>
    <n v="41"/>
    <n v="41"/>
    <n v="0"/>
    <n v="0"/>
    <n v="0"/>
    <n v="104.1"/>
    <n v="104.1"/>
    <s v="NA"/>
    <n v="93.1"/>
    <n v="0.308"/>
    <n v="0.16700000000000001"/>
    <n v="0.52300000000000002"/>
    <n v="0.47799999999999998"/>
    <n v="14.2"/>
    <n v="28.9"/>
    <n v="0.23100000000000001"/>
    <n v="0.47799999999999998"/>
    <n v="14.2"/>
    <n v="71.099999999999994"/>
    <n v="0.23100000000000001"/>
    <s v="NA"/>
    <n v="691469"/>
    <s v="NA"/>
  </r>
  <r>
    <x v="24"/>
    <s v="NBA"/>
    <x v="0"/>
    <s v="ATL"/>
    <b v="1"/>
    <n v="29.6"/>
    <n v="31"/>
    <n v="19"/>
    <n v="31"/>
    <n v="19"/>
    <n v="2.9"/>
    <n v="-0.08"/>
    <n v="2.82"/>
    <n v="100.5"/>
    <n v="97.1"/>
    <n v="3.4"/>
    <n v="85.3"/>
    <n v="0.378"/>
    <n v="0.17100000000000001"/>
    <n v="0.49199999999999999"/>
    <n v="0.436"/>
    <n v="14.5"/>
    <n v="33.1"/>
    <n v="0.27700000000000002"/>
    <n v="0.437"/>
    <n v="13.4"/>
    <n v="72.099999999999994"/>
    <n v="0.20200000000000001"/>
    <s v="Georgia Dome"/>
    <n v="331831"/>
    <s v="NA"/>
  </r>
  <r>
    <x v="24"/>
    <s v="NBA"/>
    <x v="1"/>
    <s v="BOS"/>
    <b v="0"/>
    <n v="24.3"/>
    <n v="19"/>
    <n v="31"/>
    <n v="22"/>
    <n v="28"/>
    <n v="-1.86"/>
    <n v="0.11"/>
    <n v="-1.75"/>
    <n v="100.4"/>
    <n v="102.4"/>
    <n v="-2"/>
    <n v="91.5"/>
    <n v="0.25900000000000001"/>
    <n v="0.182"/>
    <n v="0.501"/>
    <n v="0.46899999999999997"/>
    <n v="14.8"/>
    <n v="30.6"/>
    <n v="0.17899999999999999"/>
    <n v="0.46500000000000002"/>
    <n v="15.6"/>
    <n v="69.400000000000006"/>
    <n v="0.28699999999999998"/>
    <s v="FleetCenter"/>
    <n v="440602"/>
    <s v="NA"/>
  </r>
  <r>
    <x v="24"/>
    <s v="NBA"/>
    <x v="4"/>
    <s v="CHH"/>
    <b v="0"/>
    <n v="29"/>
    <n v="26"/>
    <n v="24"/>
    <n v="25"/>
    <n v="25"/>
    <n v="-0.1"/>
    <n v="0.73"/>
    <n v="0.63"/>
    <n v="102.3"/>
    <n v="102.4"/>
    <n v="-0.1"/>
    <n v="89.7"/>
    <n v="0.372"/>
    <n v="0.19800000000000001"/>
    <n v="0.53700000000000003"/>
    <n v="0.48499999999999999"/>
    <n v="15.5"/>
    <n v="24.4"/>
    <n v="0.27800000000000002"/>
    <n v="0.46100000000000002"/>
    <n v="14.3"/>
    <n v="69.5"/>
    <n v="0.24"/>
    <s v="Charlotte Coliseum"/>
    <n v="480807"/>
    <s v="NA"/>
  </r>
  <r>
    <x v="24"/>
    <s v="NBA"/>
    <x v="3"/>
    <s v="CHI"/>
    <b v="0"/>
    <n v="28.6"/>
    <n v="13"/>
    <n v="37"/>
    <n v="9"/>
    <n v="41"/>
    <n v="-9.4600000000000009"/>
    <n v="0.88"/>
    <n v="-8.58"/>
    <n v="92.4"/>
    <n v="103"/>
    <n v="-10.6"/>
    <n v="88.1"/>
    <n v="0.309"/>
    <n v="0.159"/>
    <n v="0.47"/>
    <n v="0.42399999999999999"/>
    <n v="15.1"/>
    <n v="26.8"/>
    <n v="0.219"/>
    <n v="0.48299999999999998"/>
    <n v="15.3"/>
    <n v="71.7"/>
    <n v="0.24099999999999999"/>
    <s v="United Center"/>
    <n v="560012"/>
    <s v="NA"/>
  </r>
  <r>
    <x v="24"/>
    <s v="NBA"/>
    <x v="5"/>
    <s v="CLE"/>
    <b v="0"/>
    <n v="26.7"/>
    <n v="22"/>
    <n v="28"/>
    <n v="22"/>
    <n v="28"/>
    <n v="-1.72"/>
    <n v="0.78"/>
    <n v="-0.94"/>
    <n v="99.6"/>
    <n v="101.6"/>
    <n v="-2"/>
    <n v="86.4"/>
    <n v="0.38100000000000001"/>
    <n v="0.15"/>
    <n v="0.52"/>
    <n v="0.46400000000000002"/>
    <n v="15.9"/>
    <n v="25.1"/>
    <n v="0.28499999999999998"/>
    <n v="0.46800000000000003"/>
    <n v="16.2"/>
    <n v="69"/>
    <n v="0.26700000000000002"/>
    <s v="Gund Arena"/>
    <n v="352992"/>
    <s v="NA"/>
  </r>
  <r>
    <x v="24"/>
    <s v="NBA"/>
    <x v="6"/>
    <s v="DAL"/>
    <b v="0"/>
    <n v="26.1"/>
    <n v="19"/>
    <n v="31"/>
    <n v="21"/>
    <n v="29"/>
    <n v="-2.4"/>
    <n v="-0.1"/>
    <n v="-2.5"/>
    <n v="102.3"/>
    <n v="104.9"/>
    <n v="-2.6"/>
    <n v="89"/>
    <n v="0.3"/>
    <n v="0.14799999999999999"/>
    <n v="0.502"/>
    <n v="0.45900000000000002"/>
    <n v="13.2"/>
    <n v="29.8"/>
    <n v="0.218"/>
    <n v="0.47599999999999998"/>
    <n v="13.3"/>
    <n v="69.099999999999994"/>
    <n v="0.21199999999999999"/>
    <s v="Reunion Arena"/>
    <n v="362837"/>
    <s v="NA"/>
  </r>
  <r>
    <x v="24"/>
    <s v="NBA"/>
    <x v="7"/>
    <s v="DEN"/>
    <b v="0"/>
    <n v="24.6"/>
    <n v="14"/>
    <n v="36"/>
    <n v="14"/>
    <n v="36"/>
    <n v="-6.6"/>
    <n v="-7.0000000000000007E-2"/>
    <n v="-6.67"/>
    <n v="103.1"/>
    <n v="110.4"/>
    <n v="-7.3"/>
    <n v="90.5"/>
    <n v="0.33200000000000002"/>
    <n v="0.23100000000000001"/>
    <n v="0.51100000000000001"/>
    <n v="0.45900000000000002"/>
    <n v="13.9"/>
    <n v="30.1"/>
    <n v="0.253"/>
    <n v="0.499"/>
    <n v="13.2"/>
    <n v="69.2"/>
    <n v="0.248"/>
    <s v="McNichols Sports Arena"/>
    <n v="296965"/>
    <s v="NA"/>
  </r>
  <r>
    <x v="24"/>
    <s v="NBA"/>
    <x v="8"/>
    <s v="DET"/>
    <b v="1"/>
    <n v="27.7"/>
    <n v="29"/>
    <n v="21"/>
    <n v="32"/>
    <n v="18"/>
    <n v="3.42"/>
    <n v="0.55000000000000004"/>
    <n v="3.97"/>
    <n v="104.2"/>
    <n v="100.3"/>
    <n v="3.9"/>
    <n v="86.3"/>
    <n v="0.34499999999999997"/>
    <n v="0.183"/>
    <n v="0.52800000000000002"/>
    <n v="0.48"/>
    <n v="15.6"/>
    <n v="30.5"/>
    <n v="0.25600000000000001"/>
    <n v="0.46800000000000003"/>
    <n v="15.4"/>
    <n v="72"/>
    <n v="0.25900000000000001"/>
    <s v="The Palace of Auburn Hills"/>
    <n v="444585"/>
    <s v="NA"/>
  </r>
  <r>
    <x v="24"/>
    <s v="NBA"/>
    <x v="9"/>
    <s v="GSW"/>
    <b v="0"/>
    <n v="28.1"/>
    <n v="21"/>
    <n v="29"/>
    <n v="20"/>
    <n v="30"/>
    <n v="-2.5"/>
    <n v="-0.13"/>
    <n v="-2.63"/>
    <n v="98.4"/>
    <n v="101.1"/>
    <n v="-2.7"/>
    <n v="88.9"/>
    <n v="0.28199999999999997"/>
    <n v="0.13500000000000001"/>
    <n v="0.47099999999999997"/>
    <n v="0.434"/>
    <n v="14.1"/>
    <n v="35.200000000000003"/>
    <n v="0.19"/>
    <n v="0.44500000000000001"/>
    <n v="14"/>
    <n v="70.400000000000006"/>
    <n v="0.28999999999999998"/>
    <s v="The Arena in Oakland"/>
    <n v="335837"/>
    <s v="NA"/>
  </r>
  <r>
    <x v="24"/>
    <s v="NBA"/>
    <x v="10"/>
    <s v="HOU"/>
    <b v="1"/>
    <n v="29.6"/>
    <n v="31"/>
    <n v="19"/>
    <n v="29"/>
    <n v="21"/>
    <n v="2.3199999999999998"/>
    <n v="-0.93"/>
    <n v="1.39"/>
    <n v="105.4"/>
    <n v="102.9"/>
    <n v="2.5"/>
    <n v="88.8"/>
    <n v="0.313"/>
    <n v="0.24099999999999999"/>
    <n v="0.54500000000000004"/>
    <n v="0.50600000000000001"/>
    <n v="15.8"/>
    <n v="27.8"/>
    <n v="0.22800000000000001"/>
    <n v="0.46100000000000002"/>
    <n v="12.4"/>
    <n v="69.900000000000006"/>
    <n v="0.188"/>
    <s v="Compaq Center"/>
    <n v="407125"/>
    <s v="NA"/>
  </r>
  <r>
    <x v="24"/>
    <s v="NBA"/>
    <x v="11"/>
    <s v="IND"/>
    <b v="1"/>
    <n v="30.8"/>
    <n v="33"/>
    <n v="17"/>
    <n v="32"/>
    <n v="18"/>
    <n v="3.74"/>
    <n v="0.12"/>
    <n v="3.86"/>
    <n v="108.7"/>
    <n v="104.4"/>
    <n v="4.3"/>
    <n v="86.4"/>
    <n v="0.318"/>
    <n v="0.20699999999999999"/>
    <n v="0.53700000000000003"/>
    <n v="0.48599999999999999"/>
    <n v="12.8"/>
    <n v="28.7"/>
    <n v="0.253"/>
    <n v="0.46"/>
    <n v="12.7"/>
    <n v="69.900000000000006"/>
    <n v="0.23599999999999999"/>
    <s v="Market Square Arena"/>
    <n v="404536"/>
    <s v="NA"/>
  </r>
  <r>
    <x v="24"/>
    <s v="NBA"/>
    <x v="12"/>
    <s v="LAC"/>
    <b v="0"/>
    <n v="25"/>
    <n v="9"/>
    <n v="41"/>
    <n v="11"/>
    <n v="39"/>
    <n v="-8.82"/>
    <n v="-0.12"/>
    <n v="-8.94"/>
    <n v="100"/>
    <n v="109.7"/>
    <n v="-9.6999999999999993"/>
    <n v="89.5"/>
    <n v="0.30599999999999999"/>
    <n v="0.16700000000000001"/>
    <n v="0.497"/>
    <n v="0.45400000000000001"/>
    <n v="14.9"/>
    <n v="30.6"/>
    <n v="0.22"/>
    <n v="0.503"/>
    <n v="14.8"/>
    <n v="66.900000000000006"/>
    <n v="0.27900000000000003"/>
    <s v="Los Angeles Memorial Sports Arena"/>
    <n v="256568"/>
    <s v="NA"/>
  </r>
  <r>
    <x v="24"/>
    <s v="NBA"/>
    <x v="13"/>
    <s v="LAL"/>
    <b v="1"/>
    <n v="27.5"/>
    <n v="31"/>
    <n v="19"/>
    <n v="30"/>
    <n v="20"/>
    <n v="3.02"/>
    <n v="-0.35"/>
    <n v="2.68"/>
    <n v="107.6"/>
    <n v="104.3"/>
    <n v="3.3"/>
    <n v="91.6"/>
    <n v="0.38200000000000001"/>
    <n v="0.17399999999999999"/>
    <n v="0.53800000000000003"/>
    <n v="0.498"/>
    <n v="14.1"/>
    <n v="30.6"/>
    <n v="0.26100000000000001"/>
    <n v="0.46800000000000003"/>
    <n v="13.3"/>
    <n v="70.2"/>
    <n v="0.26700000000000002"/>
    <s v="Great Western Forum"/>
    <n v="430007"/>
    <s v="NA"/>
  </r>
  <r>
    <x v="24"/>
    <s v="NBA"/>
    <x v="15"/>
    <s v="MIA"/>
    <b v="1"/>
    <n v="30.3"/>
    <n v="33"/>
    <n v="17"/>
    <n v="35"/>
    <n v="15"/>
    <n v="4.96"/>
    <n v="0.15"/>
    <n v="5.1100000000000003"/>
    <n v="104.7"/>
    <n v="98.9"/>
    <n v="5.8"/>
    <n v="84.8"/>
    <n v="0.35399999999999998"/>
    <n v="0.22600000000000001"/>
    <n v="0.54"/>
    <n v="0.49399999999999999"/>
    <n v="15.3"/>
    <n v="27.3"/>
    <n v="0.26"/>
    <n v="0.439"/>
    <n v="13.6"/>
    <n v="71"/>
    <n v="0.22600000000000001"/>
    <s v="Miami Arena"/>
    <n v="378813"/>
    <s v="NA"/>
  </r>
  <r>
    <x v="24"/>
    <s v="NBA"/>
    <x v="16"/>
    <s v="MIL"/>
    <b v="1"/>
    <n v="28.3"/>
    <n v="28"/>
    <n v="22"/>
    <n v="28"/>
    <n v="22"/>
    <n v="1.66"/>
    <n v="0"/>
    <n v="1.66"/>
    <n v="104.9"/>
    <n v="103"/>
    <n v="1.9"/>
    <n v="87"/>
    <n v="0.30299999999999999"/>
    <n v="0.16200000000000001"/>
    <n v="0.53"/>
    <n v="0.48899999999999999"/>
    <n v="14.3"/>
    <n v="29"/>
    <n v="0.222"/>
    <n v="0.46300000000000002"/>
    <n v="16"/>
    <n v="67.599999999999994"/>
    <n v="0.27500000000000002"/>
    <s v="Bradley Center"/>
    <n v="381948"/>
    <s v="NA"/>
  </r>
  <r>
    <x v="24"/>
    <s v="NBA"/>
    <x v="17"/>
    <s v="MIN"/>
    <b v="1"/>
    <n v="27.2"/>
    <n v="25"/>
    <n v="25"/>
    <n v="26"/>
    <n v="24"/>
    <n v="0.38"/>
    <n v="-0.55000000000000004"/>
    <n v="-0.17"/>
    <n v="101.9"/>
    <n v="101.5"/>
    <n v="0.4"/>
    <n v="91"/>
    <n v="0.26400000000000001"/>
    <n v="9.5000000000000001E-2"/>
    <n v="0.48099999999999998"/>
    <n v="0.439"/>
    <n v="11.7"/>
    <n v="32.5"/>
    <n v="0.19600000000000001"/>
    <n v="0.46700000000000003"/>
    <n v="15.8"/>
    <n v="70.2"/>
    <n v="0.27600000000000002"/>
    <s v="Target Center"/>
    <n v="427974"/>
    <s v="NA"/>
  </r>
  <r>
    <x v="24"/>
    <s v="NBA"/>
    <x v="33"/>
    <s v="NJN"/>
    <b v="0"/>
    <n v="26"/>
    <n v="16"/>
    <n v="34"/>
    <n v="18"/>
    <n v="32"/>
    <n v="-3.78"/>
    <n v="0.57999999999999996"/>
    <n v="-3.2"/>
    <n v="99.5"/>
    <n v="103.6"/>
    <n v="-4.0999999999999996"/>
    <n v="91.5"/>
    <n v="0.30099999999999999"/>
    <n v="0.16300000000000001"/>
    <n v="0.48499999999999999"/>
    <n v="0.434"/>
    <n v="13.7"/>
    <n v="31.1"/>
    <n v="0.23100000000000001"/>
    <n v="0.48099999999999998"/>
    <n v="15.2"/>
    <n v="69.7"/>
    <n v="0.23799999999999999"/>
    <s v="Continental Airlines Arena"/>
    <n v="400387"/>
    <s v="NA"/>
  </r>
  <r>
    <x v="24"/>
    <s v="NBA"/>
    <x v="19"/>
    <s v="NYK"/>
    <b v="1"/>
    <n v="29"/>
    <n v="27"/>
    <n v="23"/>
    <n v="27"/>
    <n v="23"/>
    <n v="1.02"/>
    <n v="0.43"/>
    <n v="1.45"/>
    <n v="98.6"/>
    <n v="97.5"/>
    <n v="1.1000000000000001"/>
    <n v="86.9"/>
    <n v="0.32900000000000001"/>
    <n v="0.159"/>
    <n v="0.50900000000000001"/>
    <n v="0.46300000000000002"/>
    <n v="15.9"/>
    <n v="27.9"/>
    <n v="0.24099999999999999"/>
    <n v="0.434"/>
    <n v="14.9"/>
    <n v="71"/>
    <n v="0.25800000000000001"/>
    <s v="Madison Square Garden (IV)"/>
    <n v="494075"/>
    <s v="NA"/>
  </r>
  <r>
    <x v="24"/>
    <s v="NBA"/>
    <x v="21"/>
    <s v="ORL"/>
    <b v="1"/>
    <n v="28.7"/>
    <n v="33"/>
    <n v="17"/>
    <n v="30"/>
    <n v="20"/>
    <n v="2.6"/>
    <n v="0.51"/>
    <n v="3.11"/>
    <n v="100.3"/>
    <n v="97.4"/>
    <n v="2.9"/>
    <n v="88.8"/>
    <n v="0.318"/>
    <n v="0.17100000000000001"/>
    <n v="0.498"/>
    <n v="0.45600000000000002"/>
    <n v="15.4"/>
    <n v="32.6"/>
    <n v="0.222"/>
    <n v="0.47299999999999998"/>
    <n v="16.7"/>
    <n v="70.8"/>
    <n v="0.18099999999999999"/>
    <s v="Orlando Arena"/>
    <n v="411091"/>
    <s v="NA"/>
  </r>
  <r>
    <x v="24"/>
    <s v="NBA"/>
    <x v="22"/>
    <s v="PHI"/>
    <b v="1"/>
    <n v="26"/>
    <n v="28"/>
    <n v="22"/>
    <n v="29"/>
    <n v="21"/>
    <n v="2.06"/>
    <n v="0.5"/>
    <n v="2.56"/>
    <n v="99.9"/>
    <n v="97.6"/>
    <n v="2.2999999999999998"/>
    <n v="88.6"/>
    <n v="0.38300000000000001"/>
    <n v="9.6000000000000002E-2"/>
    <n v="0.49399999999999999"/>
    <n v="0.439"/>
    <n v="15.3"/>
    <n v="34.200000000000003"/>
    <n v="0.27600000000000002"/>
    <n v="0.45400000000000001"/>
    <n v="17.100000000000001"/>
    <n v="69.8"/>
    <n v="0.249"/>
    <s v="First Union Center"/>
    <n v="436444"/>
    <s v="NA"/>
  </r>
  <r>
    <x v="24"/>
    <s v="NBA"/>
    <x v="23"/>
    <s v="PHO"/>
    <b v="1"/>
    <n v="29.3"/>
    <n v="27"/>
    <n v="23"/>
    <n v="29"/>
    <n v="21"/>
    <n v="2.2599999999999998"/>
    <n v="-0.11"/>
    <n v="2.15"/>
    <n v="105.8"/>
    <n v="103.3"/>
    <n v="2.5"/>
    <n v="90"/>
    <n v="0.30299999999999999"/>
    <n v="0.17499999999999999"/>
    <n v="0.52600000000000002"/>
    <n v="0.48099999999999998"/>
    <n v="13"/>
    <n v="28.4"/>
    <n v="0.23100000000000001"/>
    <n v="0.48499999999999999"/>
    <n v="15.4"/>
    <n v="69.8"/>
    <n v="0.216"/>
    <s v="America West Arena"/>
    <n v="472283"/>
    <s v="NA"/>
  </r>
  <r>
    <x v="24"/>
    <s v="NBA"/>
    <x v="24"/>
    <s v="POR"/>
    <b v="1"/>
    <n v="27.4"/>
    <n v="35"/>
    <n v="15"/>
    <n v="36"/>
    <n v="14"/>
    <n v="6.36"/>
    <n v="-0.69"/>
    <n v="5.67"/>
    <n v="104.8"/>
    <n v="97.7"/>
    <n v="7.1"/>
    <n v="89.2"/>
    <n v="0.34100000000000003"/>
    <n v="0.17100000000000001"/>
    <n v="0.52100000000000002"/>
    <n v="0.47299999999999998"/>
    <n v="14.5"/>
    <n v="31.8"/>
    <n v="0.253"/>
    <n v="0.44500000000000001"/>
    <n v="14.9"/>
    <n v="71.8"/>
    <n v="0.23300000000000001"/>
    <s v="Rose Garden Arena"/>
    <n v="486556"/>
    <s v="NA"/>
  </r>
  <r>
    <x v="24"/>
    <s v="NBA"/>
    <x v="25"/>
    <s v="SAC"/>
    <b v="1"/>
    <n v="26.1"/>
    <n v="27"/>
    <n v="23"/>
    <n v="24"/>
    <n v="26"/>
    <n v="-0.42"/>
    <n v="-0.47"/>
    <n v="-0.89"/>
    <n v="102.7"/>
    <n v="103.1"/>
    <n v="-0.4"/>
    <n v="96"/>
    <n v="0.3"/>
    <n v="0.219"/>
    <n v="0.51400000000000001"/>
    <n v="0.47899999999999998"/>
    <n v="14.7"/>
    <n v="30.6"/>
    <n v="0.20499999999999999"/>
    <n v="0.47099999999999997"/>
    <n v="13.7"/>
    <n v="67.7"/>
    <n v="0.17599999999999999"/>
    <s v="ARCO Arena (II)"/>
    <n v="418751"/>
    <s v="NA"/>
  </r>
  <r>
    <x v="24"/>
    <s v="NBA"/>
    <x v="26"/>
    <s v="SAS"/>
    <b v="1"/>
    <n v="30.1"/>
    <n v="37"/>
    <n v="13"/>
    <n v="39"/>
    <n v="11"/>
    <n v="8.06"/>
    <n v="-0.94"/>
    <n v="7.12"/>
    <n v="104"/>
    <n v="95"/>
    <n v="9"/>
    <n v="88.6"/>
    <n v="0.371"/>
    <n v="0.13700000000000001"/>
    <n v="0.52300000000000002"/>
    <n v="0.47899999999999998"/>
    <n v="14.6"/>
    <n v="30.4"/>
    <n v="0.25900000000000001"/>
    <n v="0.42299999999999999"/>
    <n v="13.8"/>
    <n v="69.5"/>
    <n v="0.19800000000000001"/>
    <s v="Alamodome"/>
    <n v="527357"/>
    <s v="NA"/>
  </r>
  <r>
    <x v="24"/>
    <s v="NBA"/>
    <x v="34"/>
    <s v="SEA"/>
    <b v="0"/>
    <n v="31.2"/>
    <n v="25"/>
    <n v="25"/>
    <n v="23"/>
    <n v="27"/>
    <n v="-1.08"/>
    <n v="-0.35"/>
    <n v="-1.43"/>
    <n v="105"/>
    <n v="106.2"/>
    <n v="-1.2"/>
    <n v="89.6"/>
    <n v="0.34100000000000003"/>
    <n v="0.22600000000000001"/>
    <n v="0.51900000000000002"/>
    <n v="0.48099999999999998"/>
    <n v="14.3"/>
    <n v="31.9"/>
    <n v="0.23200000000000001"/>
    <n v="0.48899999999999999"/>
    <n v="14.1"/>
    <n v="68.599999999999994"/>
    <n v="0.21299999999999999"/>
    <s v="KeyArena at Seattle Center"/>
    <n v="426800"/>
    <s v="NA"/>
  </r>
  <r>
    <x v="24"/>
    <s v="NBA"/>
    <x v="27"/>
    <s v="TOR"/>
    <b v="0"/>
    <n v="27.3"/>
    <n v="23"/>
    <n v="27"/>
    <n v="22"/>
    <n v="28"/>
    <n v="-1.64"/>
    <n v="0.33"/>
    <n v="-1.32"/>
    <n v="102"/>
    <n v="103.9"/>
    <n v="-1.9"/>
    <n v="88.8"/>
    <n v="0.33800000000000002"/>
    <n v="0.16800000000000001"/>
    <n v="0.504"/>
    <n v="0.45"/>
    <n v="15"/>
    <n v="33.799999999999997"/>
    <n v="0.25700000000000001"/>
    <n v="0.47299999999999998"/>
    <n v="14.8"/>
    <n v="70.2"/>
    <n v="0.25800000000000001"/>
    <s v="Air Canada Centre"/>
    <n v="439190"/>
    <s v="NA"/>
  </r>
  <r>
    <x v="24"/>
    <s v="NBA"/>
    <x v="28"/>
    <s v="UTA"/>
    <b v="1"/>
    <n v="30.3"/>
    <n v="37"/>
    <n v="13"/>
    <n v="37"/>
    <n v="13"/>
    <n v="6.52"/>
    <n v="-0.99"/>
    <n v="5.54"/>
    <n v="105.8"/>
    <n v="98.4"/>
    <n v="7.4"/>
    <n v="87"/>
    <n v="0.41699999999999998"/>
    <n v="0.107"/>
    <n v="0.54500000000000004"/>
    <n v="0.48499999999999999"/>
    <n v="16"/>
    <n v="30"/>
    <n v="0.32"/>
    <n v="0.441"/>
    <n v="14.4"/>
    <n v="70.400000000000006"/>
    <n v="0.24199999999999999"/>
    <s v="Delta Center"/>
    <n v="493120"/>
    <s v="NA"/>
  </r>
  <r>
    <x v="24"/>
    <s v="NBA"/>
    <x v="36"/>
    <s v="VAN"/>
    <b v="0"/>
    <n v="25"/>
    <n v="8"/>
    <n v="42"/>
    <n v="11"/>
    <n v="39"/>
    <n v="-8.66"/>
    <n v="-0.28000000000000003"/>
    <n v="-8.94"/>
    <n v="98.4"/>
    <n v="107.9"/>
    <n v="-9.5"/>
    <n v="89"/>
    <n v="0.36699999999999999"/>
    <n v="0.11799999999999999"/>
    <n v="0.498"/>
    <n v="0.44700000000000001"/>
    <n v="16"/>
    <n v="30.9"/>
    <n v="0.26300000000000001"/>
    <n v="0.49199999999999999"/>
    <n v="14.7"/>
    <n v="66.900000000000006"/>
    <n v="0.26100000000000001"/>
    <s v="General Motors Place"/>
    <n v="417966"/>
    <s v="NA"/>
  </r>
  <r>
    <x v="24"/>
    <s v="NBA"/>
    <x v="29"/>
    <s v="WAS"/>
    <b v="0"/>
    <n v="29.3"/>
    <n v="18"/>
    <n v="32"/>
    <n v="21"/>
    <n v="29"/>
    <n v="-2.2400000000000002"/>
    <n v="0.49"/>
    <n v="-1.75"/>
    <n v="101.2"/>
    <n v="103.7"/>
    <n v="-2.5"/>
    <n v="89.8"/>
    <n v="0.30199999999999999"/>
    <n v="0.14599999999999999"/>
    <n v="0.50700000000000001"/>
    <n v="0.46800000000000003"/>
    <n v="14.1"/>
    <n v="28.2"/>
    <n v="0.21299999999999999"/>
    <n v="0.47399999999999998"/>
    <n v="15.1"/>
    <n v="69.5"/>
    <n v="0.27300000000000002"/>
    <s v="MCI Center"/>
    <n v="402481"/>
    <s v="NA"/>
  </r>
  <r>
    <x v="24"/>
    <s v="NBA"/>
    <x v="30"/>
    <s v="NA"/>
    <b v="0"/>
    <n v="27.8"/>
    <s v="NA"/>
    <s v="NA"/>
    <n v="25"/>
    <n v="25"/>
    <n v="0"/>
    <n v="0"/>
    <n v="0"/>
    <n v="102.2"/>
    <n v="102.2"/>
    <s v="NA"/>
    <n v="88.9"/>
    <n v="0.33"/>
    <n v="0.16800000000000001"/>
    <n v="0.51100000000000001"/>
    <n v="0.46600000000000003"/>
    <n v="14.6"/>
    <n v="30.2"/>
    <n v="0.24"/>
    <n v="0.46600000000000003"/>
    <n v="14.6"/>
    <n v="69.8"/>
    <n v="0.24"/>
    <s v="NA"/>
    <n v="417929"/>
    <s v="NA"/>
  </r>
  <r>
    <x v="25"/>
    <s v="NBA"/>
    <x v="0"/>
    <s v="ATL"/>
    <b v="1"/>
    <n v="29.4"/>
    <n v="50"/>
    <n v="32"/>
    <n v="51"/>
    <n v="31"/>
    <n v="3.51"/>
    <n v="0.34"/>
    <n v="3.85"/>
    <n v="108.2"/>
    <n v="104.3"/>
    <n v="3.9"/>
    <n v="87.7"/>
    <n v="0.36399999999999999"/>
    <n v="0.16"/>
    <n v="0.53300000000000003"/>
    <n v="0.48099999999999998"/>
    <n v="14.1"/>
    <n v="33.9"/>
    <n v="0.27500000000000002"/>
    <n v="0.46800000000000003"/>
    <n v="13"/>
    <n v="69.099999999999994"/>
    <n v="0.19400000000000001"/>
    <s v="Georgia Dome"/>
    <n v="610615"/>
    <s v="NA"/>
  </r>
  <r>
    <x v="25"/>
    <s v="NBA"/>
    <x v="1"/>
    <s v="BOS"/>
    <b v="0"/>
    <n v="23.9"/>
    <n v="36"/>
    <n v="46"/>
    <n v="33"/>
    <n v="49"/>
    <n v="-2.62"/>
    <n v="0.66"/>
    <n v="-1.96"/>
    <n v="102.6"/>
    <n v="105.4"/>
    <n v="-2.8"/>
    <n v="93.3"/>
    <n v="0.28299999999999997"/>
    <n v="0.18"/>
    <n v="0.504"/>
    <n v="0.46400000000000002"/>
    <n v="14.6"/>
    <n v="32.799999999999997"/>
    <n v="0.20599999999999999"/>
    <n v="0.504"/>
    <n v="19"/>
    <n v="66.8"/>
    <n v="0.34300000000000003"/>
    <s v="FleetCenter"/>
    <n v="739422"/>
    <s v="NA"/>
  </r>
  <r>
    <x v="25"/>
    <s v="NBA"/>
    <x v="4"/>
    <s v="CHH"/>
    <b v="1"/>
    <n v="29.2"/>
    <n v="51"/>
    <n v="31"/>
    <n v="47"/>
    <n v="35"/>
    <n v="2"/>
    <n v="0.45"/>
    <n v="2.4500000000000002"/>
    <n v="107.5"/>
    <n v="105.3"/>
    <n v="2.2000000000000002"/>
    <n v="89.4"/>
    <n v="0.34499999999999997"/>
    <n v="0.14199999999999999"/>
    <n v="0.54200000000000004"/>
    <n v="0.495"/>
    <n v="14.6"/>
    <n v="30.4"/>
    <n v="0.25900000000000001"/>
    <n v="0.49299999999999999"/>
    <n v="14.6"/>
    <n v="70.8"/>
    <n v="0.224"/>
    <s v="Charlotte Coliseum"/>
    <n v="959634"/>
    <s v="NA"/>
  </r>
  <r>
    <x v="25"/>
    <s v="NBA"/>
    <x v="3"/>
    <s v="CHI"/>
    <b v="1"/>
    <n v="31.7"/>
    <n v="62"/>
    <n v="20"/>
    <n v="61"/>
    <n v="21"/>
    <n v="7.11"/>
    <n v="0.13"/>
    <n v="7.24"/>
    <n v="107.7"/>
    <n v="99.8"/>
    <n v="7.9"/>
    <n v="89"/>
    <n v="0.29499999999999998"/>
    <n v="0.14099999999999999"/>
    <n v="0.51600000000000001"/>
    <n v="0.47299999999999998"/>
    <n v="13.3"/>
    <n v="35.700000000000003"/>
    <n v="0.219"/>
    <n v="0.45700000000000002"/>
    <n v="14.7"/>
    <n v="70.599999999999994"/>
    <n v="0.22"/>
    <s v="United Center"/>
    <n v="983444"/>
    <s v="NA"/>
  </r>
  <r>
    <x v="25"/>
    <s v="NBA"/>
    <x v="5"/>
    <s v="CLE"/>
    <b v="1"/>
    <n v="24.6"/>
    <n v="47"/>
    <n v="35"/>
    <n v="49"/>
    <n v="33"/>
    <n v="2.73"/>
    <n v="0.33"/>
    <n v="3.06"/>
    <n v="102.2"/>
    <n v="99.1"/>
    <n v="3.1"/>
    <n v="89.9"/>
    <n v="0.35199999999999998"/>
    <n v="0.129"/>
    <n v="0.52900000000000003"/>
    <n v="0.47799999999999998"/>
    <n v="16.5"/>
    <n v="30"/>
    <n v="0.26600000000000001"/>
    <n v="0.46"/>
    <n v="16.8"/>
    <n v="71.099999999999994"/>
    <n v="0.26400000000000001"/>
    <s v="Gund Arena"/>
    <n v="694629"/>
    <s v="NA"/>
  </r>
  <r>
    <x v="25"/>
    <s v="NBA"/>
    <x v="6"/>
    <s v="DAL"/>
    <b v="0"/>
    <n v="26.3"/>
    <n v="20"/>
    <n v="62"/>
    <n v="24"/>
    <n v="58"/>
    <n v="-6.11"/>
    <n v="-0.22"/>
    <n v="-6.33"/>
    <n v="100.5"/>
    <n v="107.2"/>
    <n v="-6.7"/>
    <n v="89.9"/>
    <n v="0.25700000000000001"/>
    <n v="0.17499999999999999"/>
    <n v="0.498"/>
    <n v="0.45800000000000002"/>
    <n v="13.6"/>
    <n v="27.6"/>
    <n v="0.19400000000000001"/>
    <n v="0.48799999999999999"/>
    <n v="14"/>
    <n v="65.099999999999994"/>
    <n v="0.19500000000000001"/>
    <s v="Reunion Arena"/>
    <n v="503936"/>
    <s v="NA"/>
  </r>
  <r>
    <x v="25"/>
    <s v="NBA"/>
    <x v="7"/>
    <s v="DEN"/>
    <b v="0"/>
    <n v="26.5"/>
    <n v="11"/>
    <n v="71"/>
    <n v="12"/>
    <n v="70"/>
    <n v="-11.78"/>
    <n v="0.04"/>
    <n v="-11.74"/>
    <n v="99"/>
    <n v="112.1"/>
    <n v="-13.1"/>
    <n v="89.7"/>
    <n v="0.33500000000000002"/>
    <n v="0.13900000000000001"/>
    <n v="0.496"/>
    <n v="0.44"/>
    <n v="15.1"/>
    <n v="30.2"/>
    <n v="0.25900000000000001"/>
    <n v="0.50600000000000001"/>
    <n v="14.3"/>
    <n v="66.3"/>
    <n v="0.28499999999999998"/>
    <s v="McNichols Sports Arena"/>
    <n v="380590"/>
    <s v="NA"/>
  </r>
  <r>
    <x v="25"/>
    <s v="NBA"/>
    <x v="8"/>
    <s v="DET"/>
    <b v="0"/>
    <n v="27.2"/>
    <n v="37"/>
    <n v="45"/>
    <n v="46"/>
    <n v="36"/>
    <n v="1.57"/>
    <n v="0.37"/>
    <n v="1.95"/>
    <n v="105.3"/>
    <n v="103.5"/>
    <n v="1.8"/>
    <n v="88.2"/>
    <n v="0.35899999999999999"/>
    <n v="0.14699999999999999"/>
    <n v="0.52300000000000002"/>
    <n v="0.47199999999999998"/>
    <n v="14"/>
    <n v="30.9"/>
    <n v="0.26700000000000002"/>
    <n v="0.47399999999999998"/>
    <n v="14.8"/>
    <n v="70.2"/>
    <n v="0.24299999999999999"/>
    <s v="The Palace of Auburn Hills"/>
    <n v="794567"/>
    <s v="NA"/>
  </r>
  <r>
    <x v="25"/>
    <s v="NBA"/>
    <x v="9"/>
    <s v="GSW"/>
    <b v="0"/>
    <n v="25.9"/>
    <n v="19"/>
    <n v="63"/>
    <n v="17"/>
    <n v="65"/>
    <n v="-9.1199999999999992"/>
    <n v="-0.08"/>
    <n v="-9.1999999999999993"/>
    <n v="95.8"/>
    <n v="105.7"/>
    <n v="-9.9"/>
    <n v="91.4"/>
    <n v="0.27800000000000002"/>
    <n v="0.10100000000000001"/>
    <n v="0.46800000000000003"/>
    <n v="0.42699999999999999"/>
    <n v="15.1"/>
    <n v="33.700000000000003"/>
    <n v="0.19700000000000001"/>
    <n v="0.46899999999999997"/>
    <n v="13"/>
    <n v="68.599999999999994"/>
    <n v="0.247"/>
    <s v="The Arena in Oakland"/>
    <n v="444922"/>
    <s v="NA"/>
  </r>
  <r>
    <x v="25"/>
    <s v="NBA"/>
    <x v="10"/>
    <s v="HOU"/>
    <b v="1"/>
    <n v="32"/>
    <n v="41"/>
    <n v="41"/>
    <n v="39"/>
    <n v="43"/>
    <n v="-0.76"/>
    <n v="-0.47"/>
    <n v="-1.23"/>
    <n v="107.7"/>
    <n v="108.6"/>
    <n v="-0.9"/>
    <n v="91"/>
    <n v="0.32600000000000001"/>
    <n v="0.25600000000000001"/>
    <n v="0.54400000000000004"/>
    <n v="0.496"/>
    <n v="14.8"/>
    <n v="29.8"/>
    <n v="0.251"/>
    <n v="0.499"/>
    <n v="13.3"/>
    <n v="69.3"/>
    <n v="0.20799999999999999"/>
    <s v="The Summit"/>
    <n v="670117"/>
    <s v="NA"/>
  </r>
  <r>
    <x v="25"/>
    <s v="NBA"/>
    <x v="11"/>
    <s v="IND"/>
    <b v="1"/>
    <n v="29.7"/>
    <n v="58"/>
    <n v="24"/>
    <n v="59"/>
    <n v="23"/>
    <n v="6.09"/>
    <n v="0.16"/>
    <n v="6.25"/>
    <n v="108.4"/>
    <n v="101.6"/>
    <n v="6.8"/>
    <n v="87.9"/>
    <n v="0.34300000000000003"/>
    <n v="0.16500000000000001"/>
    <n v="0.55000000000000004"/>
    <n v="0.502"/>
    <n v="14"/>
    <n v="27.9"/>
    <n v="0.26200000000000001"/>
    <n v="0.45300000000000001"/>
    <n v="14.4"/>
    <n v="67.8"/>
    <n v="0.23599999999999999"/>
    <s v="Market Square Arena"/>
    <n v="645302"/>
    <s v="NA"/>
  </r>
  <r>
    <x v="25"/>
    <s v="NBA"/>
    <x v="12"/>
    <s v="LAC"/>
    <b v="0"/>
    <n v="25.7"/>
    <n v="17"/>
    <n v="65"/>
    <n v="21"/>
    <n v="61"/>
    <n v="-7.37"/>
    <n v="-0.16"/>
    <n v="-7.53"/>
    <n v="103.3"/>
    <n v="111.2"/>
    <n v="-7.9"/>
    <n v="92.4"/>
    <n v="0.30599999999999999"/>
    <n v="0.219"/>
    <n v="0.51800000000000002"/>
    <n v="0.47699999999999998"/>
    <n v="14.8"/>
    <n v="29.6"/>
    <n v="0.221"/>
    <n v="0.498"/>
    <n v="12.9"/>
    <n v="66.099999999999994"/>
    <n v="0.24299999999999999"/>
    <s v="Los Angeles Memorial Sports Arena"/>
    <n v="254840"/>
    <s v="NA"/>
  </r>
  <r>
    <x v="25"/>
    <s v="NBA"/>
    <x v="13"/>
    <s v="LAL"/>
    <b v="1"/>
    <n v="25.8"/>
    <n v="61"/>
    <n v="21"/>
    <n v="61"/>
    <n v="21"/>
    <n v="7.74"/>
    <n v="-0.87"/>
    <n v="6.88"/>
    <n v="111.9"/>
    <n v="103.7"/>
    <n v="8.1999999999999993"/>
    <n v="93.6"/>
    <n v="0.42"/>
    <n v="0.216"/>
    <n v="0.55900000000000005"/>
    <n v="0.51900000000000002"/>
    <n v="14"/>
    <n v="31.6"/>
    <n v="0.28499999999999998"/>
    <n v="0.46700000000000003"/>
    <n v="14.1"/>
    <n v="68.8"/>
    <n v="0.245"/>
    <s v="Great Western Forum"/>
    <n v="676101"/>
    <s v="NA"/>
  </r>
  <r>
    <x v="25"/>
    <s v="NBA"/>
    <x v="15"/>
    <s v="MIA"/>
    <b v="1"/>
    <n v="28.1"/>
    <n v="55"/>
    <n v="27"/>
    <n v="56"/>
    <n v="26"/>
    <n v="4.93"/>
    <n v="0.16"/>
    <n v="5.09"/>
    <n v="107.6"/>
    <n v="102"/>
    <n v="5.6"/>
    <n v="87.9"/>
    <n v="0.32900000000000001"/>
    <n v="0.24399999999999999"/>
    <n v="0.53800000000000003"/>
    <n v="0.49399999999999999"/>
    <n v="14.5"/>
    <n v="31.5"/>
    <n v="0.24299999999999999"/>
    <n v="0.45200000000000001"/>
    <n v="14.2"/>
    <n v="69.599999999999994"/>
    <n v="0.25700000000000001"/>
    <s v="Miami Arena"/>
    <n v="614861"/>
    <s v="NA"/>
  </r>
  <r>
    <x v="25"/>
    <s v="NBA"/>
    <x v="16"/>
    <s v="MIL"/>
    <b v="0"/>
    <n v="27.6"/>
    <n v="36"/>
    <n v="46"/>
    <n v="35"/>
    <n v="47"/>
    <n v="-1.91"/>
    <n v="0.57999999999999996"/>
    <n v="-1.33"/>
    <n v="103.5"/>
    <n v="105.6"/>
    <n v="-2.1"/>
    <n v="90.2"/>
    <n v="0.33900000000000002"/>
    <n v="0.11"/>
    <n v="0.52700000000000002"/>
    <n v="0.47499999999999998"/>
    <n v="15.8"/>
    <n v="31.4"/>
    <n v="0.26"/>
    <n v="0.48499999999999999"/>
    <n v="15.5"/>
    <n v="69.099999999999994"/>
    <n v="0.28199999999999997"/>
    <s v="Bradley Center"/>
    <n v="638034"/>
    <s v="NA"/>
  </r>
  <r>
    <x v="25"/>
    <s v="NBA"/>
    <x v="17"/>
    <s v="MIN"/>
    <b v="1"/>
    <n v="26.4"/>
    <n v="45"/>
    <n v="37"/>
    <n v="43"/>
    <n v="39"/>
    <n v="0.71"/>
    <n v="-0.54"/>
    <n v="0.17"/>
    <n v="107.8"/>
    <n v="107.1"/>
    <n v="0.7"/>
    <n v="92.6"/>
    <n v="0.32900000000000001"/>
    <n v="0.128"/>
    <n v="0.52900000000000003"/>
    <n v="0.48299999999999998"/>
    <n v="12.7"/>
    <n v="30.6"/>
    <n v="0.24399999999999999"/>
    <n v="0.48"/>
    <n v="13.5"/>
    <n v="68.5"/>
    <n v="0.24"/>
    <s v="Target Center"/>
    <n v="738590"/>
    <s v="NA"/>
  </r>
  <r>
    <x v="25"/>
    <s v="NBA"/>
    <x v="33"/>
    <s v="NJN"/>
    <b v="1"/>
    <n v="27.8"/>
    <n v="43"/>
    <n v="39"/>
    <n v="46"/>
    <n v="36"/>
    <n v="1.57"/>
    <n v="0.31"/>
    <n v="1.88"/>
    <n v="108.3"/>
    <n v="106.6"/>
    <n v="1.7"/>
    <n v="91"/>
    <n v="0.33900000000000002"/>
    <n v="0.13500000000000001"/>
    <n v="0.51300000000000001"/>
    <n v="0.46300000000000002"/>
    <n v="12.9"/>
    <n v="36.700000000000003"/>
    <n v="0.253"/>
    <n v="0.499"/>
    <n v="16.7"/>
    <n v="66.400000000000006"/>
    <n v="0.25800000000000001"/>
    <s v="Continental Airlines Arena"/>
    <n v="718514"/>
    <s v="NA"/>
  </r>
  <r>
    <x v="25"/>
    <s v="NBA"/>
    <x v="19"/>
    <s v="NYK"/>
    <b v="1"/>
    <n v="30.2"/>
    <n v="43"/>
    <n v="39"/>
    <n v="49"/>
    <n v="33"/>
    <n v="2.46"/>
    <n v="0.28000000000000003"/>
    <n v="2.74"/>
    <n v="103"/>
    <n v="100.3"/>
    <n v="2.7"/>
    <n v="88.2"/>
    <n v="0.28299999999999997"/>
    <n v="0.17799999999999999"/>
    <n v="0.52100000000000002"/>
    <n v="0.47599999999999998"/>
    <n v="14.7"/>
    <n v="29.5"/>
    <n v="0.218"/>
    <n v="0.45500000000000002"/>
    <n v="14.7"/>
    <n v="74"/>
    <n v="0.28199999999999997"/>
    <s v="Madison Square Garden (IV)"/>
    <n v="810283"/>
    <s v="NA"/>
  </r>
  <r>
    <x v="25"/>
    <s v="NBA"/>
    <x v="21"/>
    <s v="ORL"/>
    <b v="0"/>
    <n v="30.8"/>
    <n v="41"/>
    <n v="41"/>
    <n v="38"/>
    <n v="44"/>
    <n v="-1.07"/>
    <n v="0.54"/>
    <n v="-0.53"/>
    <n v="102.6"/>
    <n v="103.8"/>
    <n v="-1.2"/>
    <n v="87.1"/>
    <n v="0.33100000000000002"/>
    <n v="0.14099999999999999"/>
    <n v="0.499"/>
    <n v="0.45200000000000001"/>
    <n v="14.5"/>
    <n v="34.200000000000003"/>
    <n v="0.24"/>
    <n v="0.47799999999999998"/>
    <n v="14.8"/>
    <n v="66.900000000000006"/>
    <n v="0.20200000000000001"/>
    <s v="Orlando Arena"/>
    <n v="667322"/>
    <s v="NA"/>
  </r>
  <r>
    <x v="25"/>
    <s v="NBA"/>
    <x v="22"/>
    <s v="PHI"/>
    <b v="0"/>
    <n v="25.4"/>
    <n v="31"/>
    <n v="51"/>
    <n v="34"/>
    <n v="48"/>
    <n v="-2.39"/>
    <n v="0.5"/>
    <n v="-1.89"/>
    <n v="102.8"/>
    <n v="105.4"/>
    <n v="-2.6"/>
    <n v="90.4"/>
    <n v="0.36699999999999999"/>
    <n v="0.126"/>
    <n v="0.51400000000000001"/>
    <n v="0.46200000000000002"/>
    <n v="15.4"/>
    <n v="32.5"/>
    <n v="0.27100000000000002"/>
    <n v="0.48099999999999998"/>
    <n v="15.1"/>
    <n v="67.3"/>
    <n v="0.25600000000000001"/>
    <s v="CoreStates Center"/>
    <n v="655417"/>
    <s v="NA"/>
  </r>
  <r>
    <x v="25"/>
    <s v="NBA"/>
    <x v="23"/>
    <s v="PHO"/>
    <b v="1"/>
    <n v="28.2"/>
    <n v="56"/>
    <n v="26"/>
    <n v="56"/>
    <n v="26"/>
    <n v="5.18"/>
    <n v="-0.75"/>
    <n v="4.4400000000000004"/>
    <n v="107.4"/>
    <n v="101.8"/>
    <n v="5.6"/>
    <n v="91.4"/>
    <n v="0.28999999999999998"/>
    <n v="0.18"/>
    <n v="0.54"/>
    <n v="0.5"/>
    <n v="14"/>
    <n v="29.7"/>
    <n v="0.217"/>
    <n v="0.47099999999999997"/>
    <n v="15.3"/>
    <n v="70"/>
    <n v="0.22700000000000001"/>
    <s v="America West Arena"/>
    <n v="779943"/>
    <s v="NA"/>
  </r>
  <r>
    <x v="25"/>
    <s v="NBA"/>
    <x v="24"/>
    <s v="POR"/>
    <b v="1"/>
    <n v="26.1"/>
    <n v="46"/>
    <n v="36"/>
    <n v="45"/>
    <n v="37"/>
    <n v="1.4"/>
    <n v="-0.56999999999999995"/>
    <n v="0.83"/>
    <n v="104"/>
    <n v="102.4"/>
    <n v="1.6"/>
    <n v="90"/>
    <n v="0.34799999999999998"/>
    <n v="0.16400000000000001"/>
    <n v="0.52400000000000002"/>
    <n v="0.47599999999999998"/>
    <n v="15.8"/>
    <n v="33"/>
    <n v="0.25600000000000001"/>
    <n v="0.46"/>
    <n v="13.4"/>
    <n v="71.400000000000006"/>
    <n v="0.249"/>
    <s v="Rose Garden Arena"/>
    <n v="846559"/>
    <s v="NA"/>
  </r>
  <r>
    <x v="25"/>
    <s v="NBA"/>
    <x v="25"/>
    <s v="SAC"/>
    <b v="0"/>
    <n v="26.6"/>
    <n v="27"/>
    <n v="55"/>
    <n v="25"/>
    <n v="57"/>
    <n v="-5.59"/>
    <n v="-0.25"/>
    <n v="-5.83"/>
    <n v="100.8"/>
    <n v="106.9"/>
    <n v="-6.1"/>
    <n v="92.1"/>
    <n v="0.314"/>
    <n v="0.121"/>
    <n v="0.502"/>
    <n v="0.46400000000000002"/>
    <n v="14.3"/>
    <n v="30.2"/>
    <n v="0.215"/>
    <n v="0.48199999999999998"/>
    <n v="14"/>
    <n v="66.599999999999994"/>
    <n v="0.23"/>
    <s v="ARCO Arena (II)"/>
    <n v="605443"/>
    <s v="NA"/>
  </r>
  <r>
    <x v="25"/>
    <s v="NBA"/>
    <x v="26"/>
    <s v="SAS"/>
    <b v="1"/>
    <n v="28.7"/>
    <n v="56"/>
    <n v="26"/>
    <n v="53"/>
    <n v="29"/>
    <n v="3.99"/>
    <n v="-0.69"/>
    <n v="3.3"/>
    <n v="103.8"/>
    <n v="99.4"/>
    <n v="4.4000000000000004"/>
    <n v="88.4"/>
    <n v="0.35"/>
    <n v="0.13900000000000001"/>
    <n v="0.53100000000000003"/>
    <n v="0.49299999999999999"/>
    <n v="15.6"/>
    <n v="30.6"/>
    <n v="0.24099999999999999"/>
    <n v="0.437"/>
    <n v="12.2"/>
    <n v="72.2"/>
    <n v="0.218"/>
    <s v="Alamodome"/>
    <n v="783455"/>
    <s v="NA"/>
  </r>
  <r>
    <x v="25"/>
    <s v="NBA"/>
    <x v="34"/>
    <s v="SEA"/>
    <b v="1"/>
    <n v="31.1"/>
    <n v="61"/>
    <n v="21"/>
    <n v="61"/>
    <n v="21"/>
    <n v="7.17"/>
    <n v="-0.84"/>
    <n v="6.33"/>
    <n v="111.6"/>
    <n v="103.6"/>
    <n v="8"/>
    <n v="89.8"/>
    <n v="0.32700000000000001"/>
    <n v="0.24299999999999999"/>
    <n v="0.55800000000000005"/>
    <n v="0.52100000000000002"/>
    <n v="13.4"/>
    <n v="28.7"/>
    <n v="0.23599999999999999"/>
    <n v="0.47799999999999998"/>
    <n v="15.9"/>
    <n v="66.099999999999994"/>
    <n v="0.223"/>
    <s v="KeyArena at Seattle Center"/>
    <n v="699952"/>
    <s v="NA"/>
  </r>
  <r>
    <x v="25"/>
    <s v="NBA"/>
    <x v="27"/>
    <s v="TOR"/>
    <b v="0"/>
    <n v="24.8"/>
    <n v="16"/>
    <n v="66"/>
    <n v="17"/>
    <n v="65"/>
    <n v="-9.27"/>
    <n v="0.94"/>
    <n v="-8.33"/>
    <n v="101.2"/>
    <n v="111"/>
    <n v="-9.8000000000000007"/>
    <n v="92.6"/>
    <n v="0.30199999999999999"/>
    <n v="0.159"/>
    <n v="0.504"/>
    <n v="0.46200000000000002"/>
    <n v="15.1"/>
    <n v="32.1"/>
    <n v="0.217"/>
    <n v="0.50800000000000001"/>
    <n v="14.9"/>
    <n v="62.9"/>
    <n v="0.23499999999999999"/>
    <s v="SkyDome"/>
    <n v="674685"/>
    <s v="NA"/>
  </r>
  <r>
    <x v="25"/>
    <s v="NBA"/>
    <x v="28"/>
    <s v="UTA"/>
    <b v="1"/>
    <n v="29.7"/>
    <n v="62"/>
    <n v="20"/>
    <n v="59"/>
    <n v="23"/>
    <n v="6.54"/>
    <n v="-0.81"/>
    <n v="5.73"/>
    <n v="112.7"/>
    <n v="105.4"/>
    <n v="7.3"/>
    <n v="89.2"/>
    <n v="0.433"/>
    <n v="0.11"/>
    <n v="0.56899999999999995"/>
    <n v="0.51"/>
    <n v="14.8"/>
    <n v="32.299999999999997"/>
    <n v="0.33400000000000002"/>
    <n v="0.47099999999999997"/>
    <n v="13.5"/>
    <n v="71"/>
    <n v="0.27100000000000002"/>
    <s v="Delta Center"/>
    <n v="815889"/>
    <s v="NA"/>
  </r>
  <r>
    <x v="25"/>
    <s v="NBA"/>
    <x v="36"/>
    <s v="VAN"/>
    <b v="0"/>
    <n v="26.5"/>
    <n v="19"/>
    <n v="63"/>
    <n v="22"/>
    <n v="60"/>
    <n v="-7.3"/>
    <n v="-0.17"/>
    <n v="-7.47"/>
    <n v="104.1"/>
    <n v="112"/>
    <n v="-7.9"/>
    <n v="92.1"/>
    <n v="0.32700000000000001"/>
    <n v="0.13700000000000001"/>
    <n v="0.52700000000000002"/>
    <n v="0.48199999999999998"/>
    <n v="15.8"/>
    <n v="31.5"/>
    <n v="0.24199999999999999"/>
    <n v="0.50700000000000001"/>
    <n v="13"/>
    <n v="66.900000000000006"/>
    <n v="0.24"/>
    <s v="General Motors Place"/>
    <n v="660457"/>
    <s v="NA"/>
  </r>
  <r>
    <x v="25"/>
    <s v="NBA"/>
    <x v="29"/>
    <s v="WAS"/>
    <b v="0"/>
    <n v="26.7"/>
    <n v="42"/>
    <n v="40"/>
    <n v="43"/>
    <n v="39"/>
    <n v="0.59"/>
    <n v="0.53"/>
    <n v="1.1100000000000001"/>
    <n v="105.2"/>
    <n v="104.5"/>
    <n v="0.7"/>
    <n v="91.8"/>
    <n v="0.317"/>
    <n v="0.13900000000000001"/>
    <n v="0.51300000000000001"/>
    <n v="0.47599999999999998"/>
    <n v="13"/>
    <n v="31.2"/>
    <n v="0.219"/>
    <n v="0.48099999999999998"/>
    <n v="15.1"/>
    <n v="69.5"/>
    <n v="0.248"/>
    <s v="MCI Center"/>
    <n v="801240"/>
    <s v="NA"/>
  </r>
  <r>
    <x v="25"/>
    <s v="NBA"/>
    <x v="30"/>
    <s v="NA"/>
    <b v="0"/>
    <n v="27.6"/>
    <s v="NA"/>
    <s v="NA"/>
    <n v="41"/>
    <n v="41"/>
    <n v="0"/>
    <n v="0"/>
    <n v="0"/>
    <n v="105"/>
    <n v="105"/>
    <s v="NA"/>
    <n v="90.3"/>
    <n v="0.33"/>
    <n v="0.159"/>
    <n v="0.52400000000000002"/>
    <n v="0.47799999999999998"/>
    <n v="14.5"/>
    <n v="31.4"/>
    <n v="0.24299999999999999"/>
    <n v="0.47799999999999998"/>
    <n v="14.5"/>
    <n v="68.599999999999994"/>
    <n v="0.24299999999999999"/>
    <s v="NA"/>
    <n v="685130"/>
    <s v="NA"/>
  </r>
  <r>
    <x v="26"/>
    <s v="NBA"/>
    <x v="0"/>
    <s v="ATL"/>
    <b v="1"/>
    <n v="28.8"/>
    <n v="56"/>
    <n v="26"/>
    <n v="57"/>
    <n v="25"/>
    <n v="5.44"/>
    <n v="0.08"/>
    <n v="5.52"/>
    <n v="108.5"/>
    <n v="102.3"/>
    <n v="6.2"/>
    <n v="86.8"/>
    <n v="0.31"/>
    <n v="0.29099999999999998"/>
    <n v="0.54200000000000004"/>
    <n v="0.498"/>
    <n v="14.6"/>
    <n v="31.5"/>
    <n v="0.23599999999999999"/>
    <n v="0.47199999999999998"/>
    <n v="15"/>
    <n v="69.2"/>
    <n v="0.191"/>
    <s v="Omni Coliseum"/>
    <n v="549414"/>
    <s v="NA"/>
  </r>
  <r>
    <x v="26"/>
    <s v="NBA"/>
    <x v="1"/>
    <s v="BOS"/>
    <b v="0"/>
    <n v="26.1"/>
    <n v="15"/>
    <n v="67"/>
    <n v="22"/>
    <n v="60"/>
    <n v="-7.33"/>
    <n v="0.71"/>
    <n v="-6.62"/>
    <n v="103.9"/>
    <n v="111.4"/>
    <n v="-7.5"/>
    <n v="95.8"/>
    <n v="0.316"/>
    <n v="0.191"/>
    <n v="0.52"/>
    <n v="0.47399999999999998"/>
    <n v="14.5"/>
    <n v="29.4"/>
    <n v="0.23699999999999999"/>
    <n v="0.53900000000000003"/>
    <n v="15.8"/>
    <n v="68.5"/>
    <n v="0.24299999999999999"/>
    <s v="FleetCenter"/>
    <n v="664022"/>
    <n v="18624"/>
  </r>
  <r>
    <x v="26"/>
    <s v="NBA"/>
    <x v="4"/>
    <s v="CHH"/>
    <b v="1"/>
    <n v="29.1"/>
    <n v="54"/>
    <n v="28"/>
    <n v="46"/>
    <n v="36"/>
    <n v="1.87"/>
    <n v="0.26"/>
    <n v="2.13"/>
    <n v="110.9"/>
    <n v="108.9"/>
    <n v="2"/>
    <n v="88.6"/>
    <n v="0.313"/>
    <n v="0.218"/>
    <n v="0.56200000000000006"/>
    <n v="0.51800000000000002"/>
    <n v="14.3"/>
    <n v="28.7"/>
    <n v="0.24299999999999999"/>
    <n v="0.496"/>
    <n v="13.3"/>
    <n v="68.099999999999994"/>
    <n v="0.20399999999999999"/>
    <s v="Charlotte Coliseum"/>
    <n v="985722"/>
    <s v="NA"/>
  </r>
  <r>
    <x v="26"/>
    <s v="NBA"/>
    <x v="3"/>
    <s v="CHI"/>
    <b v="1"/>
    <n v="30.7"/>
    <n v="69"/>
    <n v="13"/>
    <n v="68"/>
    <n v="14"/>
    <n v="10.8"/>
    <n v="-0.11"/>
    <n v="10.7"/>
    <n v="114.4"/>
    <n v="102.4"/>
    <n v="12"/>
    <n v="90"/>
    <n v="0.26700000000000002"/>
    <n v="0.20300000000000001"/>
    <n v="0.54700000000000004"/>
    <n v="0.51100000000000001"/>
    <n v="12.5"/>
    <n v="35.9"/>
    <n v="0.19900000000000001"/>
    <n v="0.47099999999999997"/>
    <n v="14.8"/>
    <n v="69.3"/>
    <n v="0.19600000000000001"/>
    <s v="United Center"/>
    <n v="978457"/>
    <s v="NA"/>
  </r>
  <r>
    <x v="26"/>
    <s v="NBA"/>
    <x v="5"/>
    <s v="CLE"/>
    <b v="0"/>
    <n v="26.7"/>
    <n v="42"/>
    <n v="40"/>
    <n v="47"/>
    <n v="35"/>
    <n v="1.84"/>
    <n v="0.47"/>
    <n v="2.3199999999999998"/>
    <n v="104.6"/>
    <n v="102.4"/>
    <n v="2.2000000000000002"/>
    <n v="82.9"/>
    <n v="0.29699999999999999"/>
    <n v="0.215"/>
    <n v="0.53100000000000003"/>
    <n v="0.49299999999999999"/>
    <n v="15"/>
    <n v="29.4"/>
    <n v="0.215"/>
    <n v="0.48199999999999998"/>
    <n v="16.8"/>
    <n v="71.900000000000006"/>
    <n v="0.28100000000000003"/>
    <s v="Gund Arena"/>
    <n v="692684"/>
    <s v="NA"/>
  </r>
  <r>
    <x v="26"/>
    <s v="NBA"/>
    <x v="6"/>
    <s v="DAL"/>
    <b v="0"/>
    <n v="27.1"/>
    <n v="24"/>
    <n v="58"/>
    <n v="23"/>
    <n v="59"/>
    <n v="-6.35"/>
    <n v="-0.12"/>
    <n v="-6.47"/>
    <n v="101.1"/>
    <n v="108.2"/>
    <n v="-7.1"/>
    <n v="89"/>
    <n v="0.29699999999999999"/>
    <n v="0.20399999999999999"/>
    <n v="0.50900000000000001"/>
    <n v="0.46899999999999997"/>
    <n v="15.4"/>
    <n v="30"/>
    <n v="0.21299999999999999"/>
    <n v="0.5"/>
    <n v="14.9"/>
    <n v="67.3"/>
    <n v="0.22900000000000001"/>
    <s v="Reunion Arena"/>
    <n v="619178"/>
    <s v="NA"/>
  </r>
  <r>
    <x v="26"/>
    <s v="NBA"/>
    <x v="7"/>
    <s v="DEN"/>
    <b v="0"/>
    <n v="28.6"/>
    <n v="21"/>
    <n v="61"/>
    <n v="24"/>
    <n v="58"/>
    <n v="-6.28"/>
    <n v="-0.12"/>
    <n v="-6.4"/>
    <n v="104.5"/>
    <n v="111.2"/>
    <n v="-6.7"/>
    <n v="92.4"/>
    <n v="0.29799999999999999"/>
    <n v="0.25600000000000001"/>
    <n v="0.53"/>
    <n v="0.48599999999999999"/>
    <n v="15.2"/>
    <n v="28.8"/>
    <n v="0.22700000000000001"/>
    <n v="0.501"/>
    <n v="11.8"/>
    <n v="69.3"/>
    <n v="0.20599999999999999"/>
    <s v="McNichols Sports Arena"/>
    <n v="340486"/>
    <s v="NA"/>
  </r>
  <r>
    <x v="26"/>
    <s v="NBA"/>
    <x v="8"/>
    <s v="DET"/>
    <b v="1"/>
    <n v="28.2"/>
    <n v="54"/>
    <n v="28"/>
    <n v="57"/>
    <n v="25"/>
    <n v="5.24"/>
    <n v="0.2"/>
    <n v="5.45"/>
    <n v="110.6"/>
    <n v="104.4"/>
    <n v="6.2"/>
    <n v="84.5"/>
    <n v="0.32700000000000001"/>
    <n v="0.246"/>
    <n v="0.55400000000000005"/>
    <n v="0.51200000000000001"/>
    <n v="13"/>
    <n v="27.5"/>
    <n v="0.24399999999999999"/>
    <n v="0.48699999999999999"/>
    <n v="14.6"/>
    <n v="70.400000000000006"/>
    <n v="0.19700000000000001"/>
    <s v="The Palace of Auburn Hills"/>
    <n v="784234"/>
    <s v="NA"/>
  </r>
  <r>
    <x v="26"/>
    <s v="NBA"/>
    <x v="9"/>
    <s v="GSW"/>
    <b v="0"/>
    <n v="26.7"/>
    <n v="30"/>
    <n v="52"/>
    <n v="28"/>
    <n v="54"/>
    <n v="-4.71"/>
    <n v="-0.2"/>
    <n v="-4.9000000000000004"/>
    <n v="107.2"/>
    <n v="112.2"/>
    <n v="-5"/>
    <n v="91.9"/>
    <n v="0.33200000000000002"/>
    <n v="0.20799999999999999"/>
    <n v="0.54300000000000004"/>
    <n v="0.49299999999999999"/>
    <n v="15.8"/>
    <n v="32.299999999999997"/>
    <n v="0.25800000000000001"/>
    <n v="0.51800000000000002"/>
    <n v="14.4"/>
    <n v="67.5"/>
    <n v="0.23400000000000001"/>
    <s v="San Jose Arena"/>
    <n v="621844"/>
    <s v="NA"/>
  </r>
  <r>
    <x v="26"/>
    <s v="NBA"/>
    <x v="10"/>
    <s v="HOU"/>
    <b v="1"/>
    <n v="30.8"/>
    <n v="57"/>
    <n v="25"/>
    <n v="54"/>
    <n v="28"/>
    <n v="4.4800000000000004"/>
    <n v="-0.62"/>
    <n v="3.85"/>
    <n v="108.8"/>
    <n v="104"/>
    <n v="4.8"/>
    <n v="91.6"/>
    <n v="0.307"/>
    <n v="0.28399999999999997"/>
    <n v="0.56000000000000005"/>
    <n v="0.52"/>
    <n v="15.6"/>
    <n v="28.4"/>
    <n v="0.23200000000000001"/>
    <n v="0.48099999999999998"/>
    <n v="13.3"/>
    <n v="71.400000000000006"/>
    <n v="0.19"/>
    <s v="The Summit"/>
    <n v="667685"/>
    <s v="NA"/>
  </r>
  <r>
    <x v="26"/>
    <s v="NBA"/>
    <x v="11"/>
    <s v="IND"/>
    <b v="0"/>
    <n v="27.9"/>
    <n v="39"/>
    <n v="43"/>
    <n v="44"/>
    <n v="38"/>
    <n v="0.98"/>
    <n v="0.52"/>
    <n v="1.49"/>
    <n v="105.8"/>
    <n v="104.7"/>
    <n v="1.1000000000000001"/>
    <n v="89"/>
    <n v="0.374"/>
    <n v="0.18099999999999999"/>
    <n v="0.53700000000000003"/>
    <n v="0.49"/>
    <n v="15.5"/>
    <n v="31.3"/>
    <n v="0.27"/>
    <n v="0.48"/>
    <n v="15"/>
    <n v="70.400000000000006"/>
    <n v="0.25800000000000001"/>
    <s v="Market Square Arena"/>
    <n v="636735"/>
    <s v="NA"/>
  </r>
  <r>
    <x v="26"/>
    <s v="NBA"/>
    <x v="12"/>
    <s v="LAC"/>
    <b v="1"/>
    <n v="25.5"/>
    <n v="36"/>
    <n v="46"/>
    <n v="34"/>
    <n v="48"/>
    <n v="-2.35"/>
    <n v="-0.31"/>
    <n v="-2.66"/>
    <n v="105.1"/>
    <n v="107.6"/>
    <n v="-2.5"/>
    <n v="91.3"/>
    <n v="0.31"/>
    <n v="0.2"/>
    <n v="0.52400000000000002"/>
    <n v="0.48199999999999998"/>
    <n v="14.7"/>
    <n v="30.8"/>
    <n v="0.22700000000000001"/>
    <n v="0.499"/>
    <n v="15.5"/>
    <n v="68.099999999999994"/>
    <n v="0.26900000000000002"/>
    <s v="Los Angeles Memorial Sports Arena"/>
    <n v="232895"/>
    <s v="NA"/>
  </r>
  <r>
    <x v="26"/>
    <s v="NBA"/>
    <x v="13"/>
    <s v="LAL"/>
    <b v="1"/>
    <n v="26.5"/>
    <n v="56"/>
    <n v="26"/>
    <n v="53"/>
    <n v="29"/>
    <n v="4.2699999999999996"/>
    <n v="-0.61"/>
    <n v="3.66"/>
    <n v="108.3"/>
    <n v="103.7"/>
    <n v="4.5999999999999996"/>
    <n v="91.1"/>
    <n v="0.35099999999999998"/>
    <n v="0.22600000000000001"/>
    <n v="0.53500000000000003"/>
    <n v="0.496"/>
    <n v="13.7"/>
    <n v="31.6"/>
    <n v="0.24299999999999999"/>
    <n v="0.47799999999999998"/>
    <n v="15.1"/>
    <n v="68.5"/>
    <n v="0.23100000000000001"/>
    <s v="Great Western Forum"/>
    <n v="697159"/>
    <s v="NA"/>
  </r>
  <r>
    <x v="26"/>
    <s v="NBA"/>
    <x v="15"/>
    <s v="MIA"/>
    <b v="1"/>
    <n v="27.2"/>
    <n v="61"/>
    <n v="21"/>
    <n v="57"/>
    <n v="25"/>
    <n v="5.49"/>
    <n v="7.0000000000000007E-2"/>
    <n v="5.56"/>
    <n v="106.8"/>
    <n v="100.6"/>
    <n v="6.2"/>
    <n v="88.2"/>
    <n v="0.32400000000000001"/>
    <n v="0.29899999999999999"/>
    <n v="0.54600000000000004"/>
    <n v="0.50700000000000001"/>
    <n v="15.5"/>
    <n v="29.2"/>
    <n v="0.23300000000000001"/>
    <n v="0.46500000000000002"/>
    <n v="15.6"/>
    <n v="70.599999999999994"/>
    <n v="0.248"/>
    <s v="Miami Arena"/>
    <n v="615160"/>
    <s v="NA"/>
  </r>
  <r>
    <x v="26"/>
    <s v="NBA"/>
    <x v="16"/>
    <s v="MIL"/>
    <b v="0"/>
    <n v="27.3"/>
    <n v="33"/>
    <n v="49"/>
    <n v="35"/>
    <n v="47"/>
    <n v="-1.89"/>
    <n v="0.51"/>
    <n v="-1.38"/>
    <n v="106.2"/>
    <n v="108.3"/>
    <n v="-2.1"/>
    <n v="89.5"/>
    <n v="0.33400000000000002"/>
    <n v="0.14599999999999999"/>
    <n v="0.54100000000000004"/>
    <n v="0.496"/>
    <n v="15.1"/>
    <n v="29.7"/>
    <n v="0.248"/>
    <n v="0.501"/>
    <n v="14.1"/>
    <n v="69.900000000000006"/>
    <n v="0.253"/>
    <s v="Bradley Center"/>
    <n v="634999"/>
    <s v="NA"/>
  </r>
  <r>
    <x v="26"/>
    <s v="NBA"/>
    <x v="17"/>
    <s v="MIN"/>
    <b v="1"/>
    <n v="26.3"/>
    <n v="40"/>
    <n v="42"/>
    <n v="37"/>
    <n v="45"/>
    <n v="-1.48"/>
    <n v="-0.35"/>
    <n v="-1.82"/>
    <n v="105.5"/>
    <n v="107.1"/>
    <n v="-1.6"/>
    <n v="90.7"/>
    <n v="0.33900000000000002"/>
    <n v="0.17"/>
    <n v="0.53300000000000003"/>
    <n v="0.48499999999999999"/>
    <n v="14.4"/>
    <n v="28.8"/>
    <n v="0.254"/>
    <n v="0.48599999999999999"/>
    <n v="14.6"/>
    <n v="68.3"/>
    <n v="0.252"/>
    <s v="Target Center"/>
    <n v="697727"/>
    <s v="NA"/>
  </r>
  <r>
    <x v="26"/>
    <s v="NBA"/>
    <x v="33"/>
    <s v="NJN"/>
    <b v="0"/>
    <n v="26.8"/>
    <n v="26"/>
    <n v="56"/>
    <n v="28"/>
    <n v="54"/>
    <n v="-4.5599999999999996"/>
    <n v="0.67"/>
    <n v="-3.89"/>
    <n v="104.7"/>
    <n v="109.7"/>
    <n v="-5"/>
    <n v="92.4"/>
    <n v="0.28599999999999998"/>
    <n v="0.193"/>
    <n v="0.499"/>
    <n v="0.45600000000000002"/>
    <n v="13.9"/>
    <n v="36.4"/>
    <n v="0.21199999999999999"/>
    <n v="0.503"/>
    <n v="14.1"/>
    <n v="69"/>
    <n v="0.24399999999999999"/>
    <s v="Continental Airlines Arena"/>
    <n v="670628"/>
    <s v="NA"/>
  </r>
  <r>
    <x v="26"/>
    <s v="NBA"/>
    <x v="19"/>
    <s v="NYK"/>
    <b v="1"/>
    <n v="29.7"/>
    <n v="57"/>
    <n v="25"/>
    <n v="50"/>
    <n v="32"/>
    <n v="3.12"/>
    <n v="0.18"/>
    <n v="3.31"/>
    <n v="104.4"/>
    <n v="101"/>
    <n v="3.4"/>
    <n v="90.5"/>
    <n v="0.34"/>
    <n v="0.20799999999999999"/>
    <n v="0.54600000000000004"/>
    <n v="0.501"/>
    <n v="17"/>
    <n v="30.5"/>
    <n v="0.255"/>
    <n v="0.46300000000000002"/>
    <n v="15.4"/>
    <n v="73.400000000000006"/>
    <n v="0.27900000000000003"/>
    <s v="Madison Square Garden (IV)"/>
    <n v="790520"/>
    <s v="NA"/>
  </r>
  <r>
    <x v="26"/>
    <s v="NBA"/>
    <x v="21"/>
    <s v="ORL"/>
    <b v="1"/>
    <n v="29.4"/>
    <n v="45"/>
    <n v="37"/>
    <n v="40"/>
    <n v="42"/>
    <n v="-0.35"/>
    <n v="0.28000000000000003"/>
    <n v="-7.0000000000000007E-2"/>
    <n v="105.6"/>
    <n v="106"/>
    <n v="-0.4"/>
    <n v="88.3"/>
    <n v="0.30399999999999999"/>
    <n v="0.25600000000000001"/>
    <n v="0.52400000000000002"/>
    <n v="0.48099999999999998"/>
    <n v="14.5"/>
    <n v="30.9"/>
    <n v="0.22700000000000001"/>
    <n v="0.495"/>
    <n v="15.3"/>
    <n v="67.3"/>
    <n v="0.21099999999999999"/>
    <s v="Orlando Arena"/>
    <n v="711311"/>
    <s v="NA"/>
  </r>
  <r>
    <x v="26"/>
    <s v="NBA"/>
    <x v="22"/>
    <s v="PHI"/>
    <b v="0"/>
    <n v="25.5"/>
    <n v="22"/>
    <n v="60"/>
    <n v="24"/>
    <n v="58"/>
    <n v="-6.54"/>
    <n v="0.65"/>
    <n v="-5.89"/>
    <n v="104.6"/>
    <n v="111.4"/>
    <n v="-6.8"/>
    <n v="95.3"/>
    <n v="0.35799999999999998"/>
    <n v="0.19800000000000001"/>
    <n v="0.51800000000000002"/>
    <n v="0.47"/>
    <n v="15.3"/>
    <n v="34.1"/>
    <n v="0.25900000000000001"/>
    <n v="0.51"/>
    <n v="13.8"/>
    <n v="66.5"/>
    <n v="0.222"/>
    <s v="CoreStates Center"/>
    <n v="610974"/>
    <s v="NA"/>
  </r>
  <r>
    <x v="26"/>
    <s v="NBA"/>
    <x v="23"/>
    <s v="PHO"/>
    <b v="1"/>
    <n v="28.5"/>
    <n v="40"/>
    <n v="42"/>
    <n v="43"/>
    <n v="39"/>
    <n v="0.66"/>
    <n v="-0.45"/>
    <n v="0.21"/>
    <n v="109.3"/>
    <n v="108.6"/>
    <n v="0.7"/>
    <n v="93.2"/>
    <n v="0.317"/>
    <n v="0.21299999999999999"/>
    <n v="0.55200000000000005"/>
    <n v="0.50800000000000001"/>
    <n v="13.4"/>
    <n v="27.1"/>
    <n v="0.24099999999999999"/>
    <n v="0.50700000000000001"/>
    <n v="14.4"/>
    <n v="69.400000000000006"/>
    <n v="0.215"/>
    <s v="America West Arena"/>
    <n v="779940"/>
    <s v="NA"/>
  </r>
  <r>
    <x v="26"/>
    <s v="NBA"/>
    <x v="24"/>
    <s v="POR"/>
    <b v="1"/>
    <n v="26.4"/>
    <n v="49"/>
    <n v="33"/>
    <n v="53"/>
    <n v="29"/>
    <n v="4.17"/>
    <n v="-0.61"/>
    <n v="3.56"/>
    <n v="107.9"/>
    <n v="103.3"/>
    <n v="4.5999999999999996"/>
    <n v="90.9"/>
    <n v="0.35"/>
    <n v="0.217"/>
    <n v="0.54400000000000004"/>
    <n v="0.503"/>
    <n v="15.4"/>
    <n v="32.5"/>
    <n v="0.249"/>
    <n v="0.47099999999999997"/>
    <n v="14.3"/>
    <n v="72.400000000000006"/>
    <n v="0.26800000000000002"/>
    <s v="Rose Garden Arena"/>
    <n v="852798"/>
    <s v="NA"/>
  </r>
  <r>
    <x v="26"/>
    <s v="NBA"/>
    <x v="25"/>
    <s v="SAC"/>
    <b v="0"/>
    <n v="27.4"/>
    <n v="34"/>
    <n v="48"/>
    <n v="31"/>
    <n v="51"/>
    <n v="-3.38"/>
    <n v="-0.26"/>
    <n v="-3.64"/>
    <n v="105"/>
    <n v="108.7"/>
    <n v="-3.7"/>
    <n v="91"/>
    <n v="0.313"/>
    <n v="0.16"/>
    <n v="0.52600000000000002"/>
    <n v="0.48499999999999999"/>
    <n v="15"/>
    <n v="32"/>
    <n v="0.22600000000000001"/>
    <n v="0.495"/>
    <n v="14.3"/>
    <n v="68.5"/>
    <n v="0.26400000000000001"/>
    <s v="ARCO Arena (II)"/>
    <n v="709993"/>
    <s v="NA"/>
  </r>
  <r>
    <x v="26"/>
    <s v="NBA"/>
    <x v="26"/>
    <s v="SAS"/>
    <b v="0"/>
    <n v="29.9"/>
    <n v="20"/>
    <n v="62"/>
    <n v="19"/>
    <n v="63"/>
    <n v="-7.88"/>
    <n v="-0.05"/>
    <n v="-7.93"/>
    <n v="103.3"/>
    <n v="112.3"/>
    <n v="-9"/>
    <n v="87.3"/>
    <n v="0.30199999999999999"/>
    <n v="0.185"/>
    <n v="0.51200000000000001"/>
    <n v="0.47199999999999998"/>
    <n v="14.7"/>
    <n v="32.4"/>
    <n v="0.217"/>
    <n v="0.51400000000000001"/>
    <n v="14"/>
    <n v="67"/>
    <n v="0.23599999999999999"/>
    <s v="Alamodome"/>
    <n v="706641"/>
    <s v="NA"/>
  </r>
  <r>
    <x v="26"/>
    <s v="NBA"/>
    <x v="34"/>
    <s v="SEA"/>
    <b v="1"/>
    <n v="30"/>
    <n v="57"/>
    <n v="25"/>
    <n v="62"/>
    <n v="20"/>
    <n v="7.68"/>
    <n v="-0.77"/>
    <n v="6.91"/>
    <n v="111.2"/>
    <n v="102.7"/>
    <n v="8.5"/>
    <n v="90.3"/>
    <n v="0.35799999999999998"/>
    <n v="0.247"/>
    <n v="0.55700000000000005"/>
    <n v="0.51"/>
    <n v="14.2"/>
    <n v="30.9"/>
    <n v="0.26900000000000002"/>
    <n v="0.49"/>
    <n v="17.7"/>
    <n v="69.099999999999994"/>
    <n v="0.24199999999999999"/>
    <s v="KeyArena at Seattle Center"/>
    <n v="699952"/>
    <s v="NA"/>
  </r>
  <r>
    <x v="26"/>
    <s v="NBA"/>
    <x v="27"/>
    <s v="TOR"/>
    <b v="0"/>
    <n v="25.1"/>
    <n v="30"/>
    <n v="52"/>
    <n v="32"/>
    <n v="50"/>
    <n v="-3.12"/>
    <n v="0.56999999999999995"/>
    <n v="-2.56"/>
    <n v="104.6"/>
    <n v="108"/>
    <n v="-3.4"/>
    <n v="90.6"/>
    <n v="0.30299999999999999"/>
    <n v="0.245"/>
    <n v="0.52100000000000002"/>
    <n v="0.48099999999999998"/>
    <n v="15.2"/>
    <n v="32.5"/>
    <n v="0.218"/>
    <n v="0.504"/>
    <n v="15.3"/>
    <n v="68.599999999999994"/>
    <n v="0.25800000000000001"/>
    <s v="SkyDome"/>
    <n v="744550"/>
    <s v="NA"/>
  </r>
  <r>
    <x v="26"/>
    <s v="NBA"/>
    <x v="28"/>
    <s v="UTA"/>
    <b v="1"/>
    <n v="29.6"/>
    <n v="64"/>
    <n v="18"/>
    <n v="64"/>
    <n v="18"/>
    <n v="8.7899999999999991"/>
    <n v="-0.82"/>
    <n v="7.97"/>
    <n v="113.6"/>
    <n v="104"/>
    <n v="9.6"/>
    <n v="90"/>
    <n v="0.38900000000000001"/>
    <n v="0.14499999999999999"/>
    <n v="0.58099999999999996"/>
    <n v="0.53"/>
    <n v="14.7"/>
    <n v="29.7"/>
    <n v="0.29899999999999999"/>
    <n v="0.48"/>
    <n v="15.5"/>
    <n v="71.599999999999994"/>
    <n v="0.28999999999999998"/>
    <s v="Delta Center"/>
    <n v="811439"/>
    <s v="NA"/>
  </r>
  <r>
    <x v="26"/>
    <s v="NBA"/>
    <x v="36"/>
    <s v="VAN"/>
    <b v="0"/>
    <n v="25"/>
    <n v="14"/>
    <n v="68"/>
    <n v="15"/>
    <n v="67"/>
    <n v="-10.23"/>
    <n v="0.06"/>
    <n v="-10.17"/>
    <n v="100.3"/>
    <n v="111.8"/>
    <n v="-11.5"/>
    <n v="88.4"/>
    <n v="0.26900000000000002"/>
    <n v="0.19700000000000001"/>
    <n v="0.50700000000000001"/>
    <n v="0.47099999999999997"/>
    <n v="15.3"/>
    <n v="29.7"/>
    <n v="0.191"/>
    <n v="0.51"/>
    <n v="14.4"/>
    <n v="64.099999999999994"/>
    <n v="0.224"/>
    <s v="General Motors Place"/>
    <n v="683442"/>
    <s v="NA"/>
  </r>
  <r>
    <x v="26"/>
    <s v="NBA"/>
    <x v="37"/>
    <s v="WSB"/>
    <b v="1"/>
    <n v="25.9"/>
    <n v="44"/>
    <n v="38"/>
    <n v="46"/>
    <n v="36"/>
    <n v="1.62"/>
    <n v="0.15"/>
    <n v="1.77"/>
    <n v="106.6"/>
    <n v="104.9"/>
    <n v="1.7"/>
    <n v="92.4"/>
    <n v="0.29599999999999999"/>
    <n v="0.15"/>
    <n v="0.54"/>
    <n v="0.505"/>
    <n v="14.6"/>
    <n v="30.2"/>
    <n v="0.21"/>
    <n v="0.49099999999999999"/>
    <n v="15.3"/>
    <n v="70.3"/>
    <n v="0.22600000000000001"/>
    <s v="US Airways Arena"/>
    <n v="700646"/>
    <s v="NA"/>
  </r>
  <r>
    <x v="26"/>
    <s v="NBA"/>
    <x v="30"/>
    <s v="NA"/>
    <b v="0"/>
    <n v="27.6"/>
    <s v="NA"/>
    <s v="NA"/>
    <n v="41"/>
    <n v="41"/>
    <n v="0"/>
    <n v="0"/>
    <n v="0"/>
    <n v="106.7"/>
    <n v="106.7"/>
    <s v="NA"/>
    <n v="90.1"/>
    <n v="0.32"/>
    <n v="0.21199999999999999"/>
    <n v="0.53600000000000003"/>
    <n v="0.49299999999999999"/>
    <n v="14.8"/>
    <n v="30.8"/>
    <n v="0.23599999999999999"/>
    <n v="0.49299999999999999"/>
    <n v="14.8"/>
    <n v="69.2"/>
    <n v="0.23599999999999999"/>
    <s v="NA"/>
    <n v="685905"/>
    <n v="18624"/>
  </r>
  <r>
    <x v="27"/>
    <s v="NBA"/>
    <x v="0"/>
    <s v="ATL"/>
    <b v="1"/>
    <n v="28.1"/>
    <n v="46"/>
    <n v="36"/>
    <n v="45"/>
    <n v="37"/>
    <n v="1.22"/>
    <n v="7.0000000000000007E-2"/>
    <n v="1.29"/>
    <n v="109.4"/>
    <n v="108"/>
    <n v="1.4"/>
    <n v="89.6"/>
    <n v="0.30199999999999999"/>
    <n v="0.23899999999999999"/>
    <n v="0.53400000000000003"/>
    <n v="0.49"/>
    <n v="14"/>
    <n v="34"/>
    <n v="0.22900000000000001"/>
    <n v="0.51200000000000001"/>
    <n v="16.3"/>
    <n v="67.099999999999994"/>
    <n v="0.217"/>
    <s v="Omni Coliseum"/>
    <n v="496668"/>
    <n v="8297"/>
  </r>
  <r>
    <x v="27"/>
    <s v="NBA"/>
    <x v="1"/>
    <s v="BOS"/>
    <b v="0"/>
    <n v="26.3"/>
    <n v="33"/>
    <n v="49"/>
    <n v="32"/>
    <n v="50"/>
    <n v="-3.4"/>
    <n v="0.03"/>
    <n v="-3.37"/>
    <n v="106.4"/>
    <n v="109.9"/>
    <n v="-3.5"/>
    <n v="96.2"/>
    <n v="0.32900000000000001"/>
    <n v="0.20899999999999999"/>
    <n v="0.53400000000000003"/>
    <n v="0.49399999999999999"/>
    <n v="14.1"/>
    <n v="28.8"/>
    <n v="0.23499999999999999"/>
    <n v="0.51100000000000001"/>
    <n v="14.3"/>
    <n v="70"/>
    <n v="0.25800000000000001"/>
    <s v="FleetCenter"/>
    <n v="730842"/>
    <n v="17085"/>
  </r>
  <r>
    <x v="27"/>
    <s v="NBA"/>
    <x v="4"/>
    <s v="CHH"/>
    <b v="0"/>
    <n v="27.8"/>
    <n v="41"/>
    <n v="41"/>
    <n v="39"/>
    <n v="43"/>
    <n v="-0.56999999999999995"/>
    <n v="0.09"/>
    <n v="-0.48"/>
    <n v="111.2"/>
    <n v="111.8"/>
    <n v="-0.6"/>
    <n v="91.6"/>
    <n v="0.32"/>
    <n v="0.23"/>
    <n v="0.55800000000000005"/>
    <n v="0.51400000000000001"/>
    <n v="14.1"/>
    <n v="29.5"/>
    <n v="0.246"/>
    <n v="0.52900000000000003"/>
    <n v="13.9"/>
    <n v="70.3"/>
    <n v="0.217"/>
    <s v="Charlotte Coliseum"/>
    <n v="985722"/>
    <n v="24042"/>
  </r>
  <r>
    <x v="27"/>
    <s v="NBA"/>
    <x v="3"/>
    <s v="CHI"/>
    <b v="1"/>
    <n v="29.9"/>
    <n v="72"/>
    <n v="10"/>
    <n v="70"/>
    <n v="12"/>
    <n v="12.24"/>
    <n v="-0.44"/>
    <n v="11.8"/>
    <n v="115.2"/>
    <n v="101.8"/>
    <n v="13.4"/>
    <n v="91.1"/>
    <n v="0.29099999999999998"/>
    <n v="0.19600000000000001"/>
    <n v="0.55500000000000005"/>
    <n v="0.51700000000000002"/>
    <n v="13.1"/>
    <n v="36.9"/>
    <n v="0.217"/>
    <n v="0.48199999999999998"/>
    <n v="16.100000000000001"/>
    <n v="71.099999999999994"/>
    <n v="0.222"/>
    <s v="United Center"/>
    <n v="969149"/>
    <s v="NA"/>
  </r>
  <r>
    <x v="27"/>
    <s v="NBA"/>
    <x v="5"/>
    <s v="CLE"/>
    <b v="1"/>
    <n v="27.5"/>
    <n v="47"/>
    <n v="35"/>
    <n v="49"/>
    <n v="33"/>
    <n v="2.59"/>
    <n v="-0.09"/>
    <n v="2.4900000000000002"/>
    <n v="109.9"/>
    <n v="106.7"/>
    <n v="3.2"/>
    <n v="82.3"/>
    <n v="0.29599999999999999"/>
    <n v="0.26400000000000001"/>
    <n v="0.55100000000000005"/>
    <n v="0.51"/>
    <n v="13.7"/>
    <n v="28.6"/>
    <n v="0.22600000000000001"/>
    <n v="0.50600000000000001"/>
    <n v="16.3"/>
    <n v="70.2"/>
    <n v="0.24199999999999999"/>
    <s v="Gund Arena"/>
    <n v="730095"/>
    <s v="NA"/>
  </r>
  <r>
    <x v="27"/>
    <s v="NBA"/>
    <x v="6"/>
    <s v="DAL"/>
    <b v="0"/>
    <n v="25.1"/>
    <n v="26"/>
    <n v="56"/>
    <n v="28"/>
    <n v="54"/>
    <n v="-4.9000000000000004"/>
    <n v="0.19"/>
    <n v="-4.71"/>
    <n v="106.1"/>
    <n v="111.2"/>
    <n v="-5.0999999999999996"/>
    <n v="95.4"/>
    <n v="0.26600000000000001"/>
    <n v="0.27400000000000002"/>
    <n v="0.50700000000000001"/>
    <n v="0.47"/>
    <n v="13.3"/>
    <n v="34.1"/>
    <n v="0.192"/>
    <n v="0.52600000000000002"/>
    <n v="14.7"/>
    <n v="68.599999999999994"/>
    <n v="0.222"/>
    <s v="Reunion Arena"/>
    <n v="684138"/>
    <s v="NA"/>
  </r>
  <r>
    <x v="27"/>
    <s v="NBA"/>
    <x v="7"/>
    <s v="DEN"/>
    <b v="0"/>
    <n v="26.8"/>
    <n v="35"/>
    <n v="47"/>
    <n v="33"/>
    <n v="49"/>
    <n v="-2.71"/>
    <n v="0.09"/>
    <n v="-2.62"/>
    <n v="105.2"/>
    <n v="108.1"/>
    <n v="-2.9"/>
    <n v="92.2"/>
    <n v="0.32600000000000001"/>
    <n v="0.17199999999999999"/>
    <n v="0.52600000000000002"/>
    <n v="0.48099999999999998"/>
    <n v="14.2"/>
    <n v="30.7"/>
    <n v="0.24199999999999999"/>
    <n v="0.49199999999999999"/>
    <n v="12.8"/>
    <n v="72.7"/>
    <n v="0.23699999999999999"/>
    <s v="McNichols Sports Arena"/>
    <n v="675425"/>
    <s v="NA"/>
  </r>
  <r>
    <x v="27"/>
    <s v="NBA"/>
    <x v="8"/>
    <s v="DET"/>
    <b v="1"/>
    <n v="26.8"/>
    <n v="46"/>
    <n v="36"/>
    <n v="49"/>
    <n v="33"/>
    <n v="2.5"/>
    <n v="-0.05"/>
    <n v="2.4500000000000002"/>
    <n v="107.9"/>
    <n v="105.1"/>
    <n v="2.8"/>
    <n v="87.7"/>
    <n v="0.36"/>
    <n v="0.221"/>
    <n v="0.55100000000000005"/>
    <n v="0.504"/>
    <n v="14.6"/>
    <n v="28"/>
    <n v="0.27100000000000002"/>
    <n v="0.48299999999999998"/>
    <n v="13.7"/>
    <n v="71.7"/>
    <n v="0.22900000000000001"/>
    <s v="The Palace of Auburn Hills"/>
    <n v="730573"/>
    <s v="NA"/>
  </r>
  <r>
    <x v="27"/>
    <s v="NBA"/>
    <x v="9"/>
    <s v="GSW"/>
    <b v="0"/>
    <n v="27"/>
    <n v="36"/>
    <n v="46"/>
    <n v="37"/>
    <n v="45"/>
    <n v="-1.45"/>
    <n v="0.03"/>
    <n v="-1.42"/>
    <n v="108.4"/>
    <n v="109.9"/>
    <n v="-1.5"/>
    <n v="93.4"/>
    <n v="0.34899999999999998"/>
    <n v="0.17899999999999999"/>
    <n v="0.53900000000000003"/>
    <n v="0.48899999999999999"/>
    <n v="14.8"/>
    <n v="33.9"/>
    <n v="0.26500000000000001"/>
    <n v="0.51"/>
    <n v="15.2"/>
    <n v="67.2"/>
    <n v="0.23200000000000001"/>
    <s v="Oakland-Alameda County Coliseum Arena"/>
    <n v="616025"/>
    <s v="NA"/>
  </r>
  <r>
    <x v="27"/>
    <s v="NBA"/>
    <x v="10"/>
    <s v="HOU"/>
    <b v="1"/>
    <n v="29"/>
    <n v="48"/>
    <n v="34"/>
    <n v="46"/>
    <n v="36"/>
    <n v="1.74"/>
    <n v="-0.12"/>
    <n v="1.63"/>
    <n v="109.3"/>
    <n v="107.4"/>
    <n v="1.9"/>
    <n v="93.2"/>
    <n v="0.317"/>
    <n v="0.26500000000000001"/>
    <n v="0.55500000000000005"/>
    <n v="0.51200000000000001"/>
    <n v="14.1"/>
    <n v="26.9"/>
    <n v="0.24299999999999999"/>
    <n v="0.495"/>
    <n v="13.6"/>
    <n v="68.599999999999994"/>
    <n v="0.20599999999999999"/>
    <s v="The Summit"/>
    <n v="667840"/>
    <n v="16611"/>
  </r>
  <r>
    <x v="27"/>
    <s v="NBA"/>
    <x v="11"/>
    <s v="IND"/>
    <b v="1"/>
    <n v="29.4"/>
    <n v="52"/>
    <n v="30"/>
    <n v="50"/>
    <n v="32"/>
    <n v="3.24"/>
    <n v="-0.14000000000000001"/>
    <n v="3.11"/>
    <n v="110.8"/>
    <n v="107.2"/>
    <n v="3.6"/>
    <n v="89.3"/>
    <n v="0.38900000000000001"/>
    <n v="0.157"/>
    <n v="0.56000000000000005"/>
    <n v="0.50900000000000001"/>
    <n v="15.5"/>
    <n v="33"/>
    <n v="0.29399999999999998"/>
    <n v="0.49099999999999999"/>
    <n v="14.7"/>
    <n v="69.3"/>
    <n v="0.27100000000000002"/>
    <s v="Market Square Arena"/>
    <n v="673967"/>
    <s v="NA"/>
  </r>
  <r>
    <x v="27"/>
    <s v="NBA"/>
    <x v="12"/>
    <s v="LAC"/>
    <b v="0"/>
    <n v="25.2"/>
    <n v="29"/>
    <n v="53"/>
    <n v="31"/>
    <n v="51"/>
    <n v="-3.6"/>
    <n v="0.13"/>
    <n v="-3.46"/>
    <n v="106.5"/>
    <n v="110.3"/>
    <n v="-3.8"/>
    <n v="93.2"/>
    <n v="0.3"/>
    <n v="0.20799999999999999"/>
    <n v="0.54400000000000004"/>
    <n v="0.51100000000000001"/>
    <n v="15.3"/>
    <n v="29.3"/>
    <n v="0.21"/>
    <n v="0.51200000000000001"/>
    <n v="15.2"/>
    <n v="67.900000000000006"/>
    <n v="0.28199999999999997"/>
    <s v="Los Angeles Memorial Sports Arena"/>
    <n v="405495"/>
    <s v="NA"/>
  </r>
  <r>
    <x v="27"/>
    <s v="NBA"/>
    <x v="13"/>
    <s v="LAL"/>
    <b v="1"/>
    <n v="27.1"/>
    <n v="53"/>
    <n v="29"/>
    <n v="53"/>
    <n v="29"/>
    <n v="4.45"/>
    <n v="-0.24"/>
    <n v="4.21"/>
    <n v="111.4"/>
    <n v="106.6"/>
    <n v="4.8"/>
    <n v="92.4"/>
    <n v="0.30599999999999999"/>
    <n v="0.20300000000000001"/>
    <n v="0.55500000000000005"/>
    <n v="0.51500000000000001"/>
    <n v="13.3"/>
    <n v="30.1"/>
    <n v="0.22800000000000001"/>
    <n v="0.49099999999999999"/>
    <n v="14.9"/>
    <n v="66.8"/>
    <n v="0.20499999999999999"/>
    <s v="Great Western Forum"/>
    <n v="649634"/>
    <n v="17505"/>
  </r>
  <r>
    <x v="27"/>
    <s v="NBA"/>
    <x v="15"/>
    <s v="MIA"/>
    <b v="1"/>
    <n v="27.4"/>
    <n v="42"/>
    <n v="40"/>
    <n v="45"/>
    <n v="37"/>
    <n v="1.43"/>
    <n v="0.03"/>
    <n v="1.46"/>
    <n v="105.3"/>
    <n v="103.8"/>
    <n v="1.5"/>
    <n v="91.1"/>
    <n v="0.34499999999999997"/>
    <n v="0.23"/>
    <n v="0.54100000000000004"/>
    <n v="0.501"/>
    <n v="16"/>
    <n v="30.1"/>
    <n v="0.245"/>
    <n v="0.46899999999999997"/>
    <n v="14.8"/>
    <n v="71.8"/>
    <n v="0.29799999999999999"/>
    <s v="Miami Arena"/>
    <n v="606088"/>
    <s v="NA"/>
  </r>
  <r>
    <x v="27"/>
    <s v="NBA"/>
    <x v="16"/>
    <s v="MIL"/>
    <b v="0"/>
    <n v="27.5"/>
    <n v="25"/>
    <n v="57"/>
    <n v="26"/>
    <n v="56"/>
    <n v="-5.3"/>
    <n v="0.38"/>
    <n v="-4.92"/>
    <n v="105.6"/>
    <n v="111.5"/>
    <n v="-5.9"/>
    <n v="90.2"/>
    <n v="0.29499999999999998"/>
    <n v="0.16300000000000001"/>
    <n v="0.53400000000000003"/>
    <n v="0.495"/>
    <n v="15"/>
    <n v="29.7"/>
    <n v="0.218"/>
    <n v="0.52"/>
    <n v="14.1"/>
    <n v="68.400000000000006"/>
    <n v="0.248"/>
    <s v="Bradley Center"/>
    <n v="647088"/>
    <s v="NA"/>
  </r>
  <r>
    <x v="27"/>
    <s v="NBA"/>
    <x v="17"/>
    <s v="MIN"/>
    <b v="0"/>
    <n v="26.4"/>
    <n v="26"/>
    <n v="56"/>
    <n v="26"/>
    <n v="56"/>
    <n v="-5.35"/>
    <n v="0.22"/>
    <n v="-5.14"/>
    <n v="104.1"/>
    <n v="109.8"/>
    <n v="-5.7"/>
    <n v="93.5"/>
    <n v="0.35699999999999998"/>
    <n v="0.13200000000000001"/>
    <n v="0.53500000000000003"/>
    <n v="0.48"/>
    <n v="16"/>
    <n v="29.8"/>
    <n v="0.27700000000000002"/>
    <n v="0.50900000000000001"/>
    <n v="15"/>
    <n v="68.7"/>
    <n v="0.26700000000000002"/>
    <s v="Target Center"/>
    <n v="585669"/>
    <s v="NA"/>
  </r>
  <r>
    <x v="27"/>
    <s v="NBA"/>
    <x v="33"/>
    <s v="NJN"/>
    <b v="0"/>
    <n v="27.4"/>
    <n v="30"/>
    <n v="52"/>
    <n v="29"/>
    <n v="53"/>
    <n v="-4.2300000000000004"/>
    <n v="0.09"/>
    <n v="-4.1399999999999997"/>
    <n v="101.9"/>
    <n v="106.5"/>
    <n v="-4.5999999999999996"/>
    <n v="90.9"/>
    <n v="0.33200000000000002"/>
    <n v="0.111"/>
    <n v="0.497"/>
    <n v="0.44500000000000001"/>
    <n v="15.1"/>
    <n v="36.4"/>
    <n v="0.248"/>
    <n v="0.495"/>
    <n v="14.5"/>
    <n v="70.900000000000006"/>
    <n v="0.223"/>
    <s v="Brendan Byrne Arena"/>
    <n v="638144"/>
    <s v="NA"/>
  </r>
  <r>
    <x v="27"/>
    <s v="NBA"/>
    <x v="19"/>
    <s v="NYK"/>
    <b v="1"/>
    <n v="30.4"/>
    <n v="47"/>
    <n v="35"/>
    <n v="48"/>
    <n v="34"/>
    <n v="2.3199999999999998"/>
    <n v="-0.08"/>
    <n v="2.2400000000000002"/>
    <n v="106"/>
    <n v="103.5"/>
    <n v="2.5"/>
    <n v="91"/>
    <n v="0.30599999999999999"/>
    <n v="0.20100000000000001"/>
    <n v="0.55000000000000004"/>
    <n v="0.50900000000000001"/>
    <n v="14.9"/>
    <n v="25.5"/>
    <n v="0.23200000000000001"/>
    <n v="0.47599999999999998"/>
    <n v="14.8"/>
    <n v="71.099999999999994"/>
    <n v="0.251"/>
    <s v="Madison Square Garden (IV)"/>
    <n v="810283"/>
    <s v="NA"/>
  </r>
  <r>
    <x v="27"/>
    <s v="NBA"/>
    <x v="21"/>
    <s v="ORL"/>
    <b v="1"/>
    <n v="27.7"/>
    <n v="60"/>
    <n v="22"/>
    <n v="56"/>
    <n v="26"/>
    <n v="5.56"/>
    <n v="-0.16"/>
    <n v="5.4"/>
    <n v="112.9"/>
    <n v="106.9"/>
    <n v="6"/>
    <n v="91.8"/>
    <n v="0.33600000000000002"/>
    <n v="0.248"/>
    <n v="0.56200000000000006"/>
    <n v="0.52900000000000003"/>
    <n v="13.2"/>
    <n v="29"/>
    <n v="0.23200000000000001"/>
    <n v="0.49099999999999999"/>
    <n v="14"/>
    <n v="68.8"/>
    <n v="0.223"/>
    <s v="Orlando Arena"/>
    <n v="707168"/>
    <n v="17248"/>
  </r>
  <r>
    <x v="27"/>
    <s v="NBA"/>
    <x v="22"/>
    <s v="PHI"/>
    <b v="0"/>
    <n v="26.1"/>
    <n v="18"/>
    <n v="64"/>
    <n v="16"/>
    <n v="66"/>
    <n v="-10"/>
    <n v="0.55000000000000004"/>
    <n v="-9.4499999999999993"/>
    <n v="102.2"/>
    <n v="113"/>
    <n v="-10.8"/>
    <n v="92.2"/>
    <n v="0.35299999999999998"/>
    <n v="0.224"/>
    <n v="0.52200000000000002"/>
    <n v="0.47399999999999998"/>
    <n v="16"/>
    <n v="29.4"/>
    <n v="0.25900000000000001"/>
    <n v="0.52200000000000002"/>
    <n v="14.4"/>
    <n v="65"/>
    <n v="0.217"/>
    <s v="CoreStates Spectrum"/>
    <n v="476016"/>
    <s v="NA"/>
  </r>
  <r>
    <x v="27"/>
    <s v="NBA"/>
    <x v="23"/>
    <s v="PHO"/>
    <b v="1"/>
    <n v="27.9"/>
    <n v="41"/>
    <n v="41"/>
    <n v="42"/>
    <n v="40"/>
    <n v="0.33"/>
    <n v="-0.05"/>
    <n v="0.28000000000000003"/>
    <n v="110.3"/>
    <n v="110"/>
    <n v="0.3"/>
    <n v="93.2"/>
    <n v="0.37"/>
    <n v="0.14699999999999999"/>
    <n v="0.55100000000000005"/>
    <n v="0.498"/>
    <n v="13.5"/>
    <n v="29.8"/>
    <n v="0.28599999999999998"/>
    <n v="0.51100000000000001"/>
    <n v="13.3"/>
    <n v="71.400000000000006"/>
    <n v="0.22500000000000001"/>
    <s v="America West Arena"/>
    <n v="779943"/>
    <s v="NA"/>
  </r>
  <r>
    <x v="27"/>
    <s v="NBA"/>
    <x v="24"/>
    <s v="POR"/>
    <b v="1"/>
    <n v="28.1"/>
    <n v="44"/>
    <n v="38"/>
    <n v="48"/>
    <n v="34"/>
    <n v="2.35"/>
    <n v="-0.14000000000000001"/>
    <n v="2.21"/>
    <n v="106"/>
    <n v="103.5"/>
    <n v="2.5"/>
    <n v="92.6"/>
    <n v="0.34699999999999998"/>
    <n v="0.20300000000000001"/>
    <n v="0.52800000000000002"/>
    <n v="0.49399999999999999"/>
    <n v="15.2"/>
    <n v="33.4"/>
    <n v="0.23"/>
    <n v="0.47799999999999998"/>
    <n v="13.5"/>
    <n v="73.400000000000006"/>
    <n v="0.23599999999999999"/>
    <s v="Rose Garden Arena"/>
    <n v="848055"/>
    <s v="NA"/>
  </r>
  <r>
    <x v="27"/>
    <s v="NBA"/>
    <x v="25"/>
    <s v="SAC"/>
    <b v="1"/>
    <n v="26.6"/>
    <n v="39"/>
    <n v="43"/>
    <n v="33"/>
    <n v="49"/>
    <n v="-2.71"/>
    <n v="0.09"/>
    <n v="-2.62"/>
    <n v="106.2"/>
    <n v="109.1"/>
    <n v="-2.9"/>
    <n v="93.4"/>
    <n v="0.371"/>
    <n v="0.184"/>
    <n v="0.54"/>
    <n v="0.49299999999999999"/>
    <n v="16"/>
    <n v="32.5"/>
    <n v="0.27100000000000002"/>
    <n v="0.498"/>
    <n v="15.1"/>
    <n v="69"/>
    <n v="0.30199999999999999"/>
    <s v="ARCO Arena (II)"/>
    <n v="709999"/>
    <s v="NA"/>
  </r>
  <r>
    <x v="27"/>
    <s v="NBA"/>
    <x v="26"/>
    <s v="SAS"/>
    <b v="1"/>
    <n v="29.4"/>
    <n v="59"/>
    <n v="23"/>
    <n v="58"/>
    <n v="24"/>
    <n v="6.3"/>
    <n v="-0.33"/>
    <n v="5.98"/>
    <n v="110.2"/>
    <n v="103.5"/>
    <n v="6.7"/>
    <n v="93.3"/>
    <n v="0.34200000000000003"/>
    <n v="0.2"/>
    <n v="0.55800000000000005"/>
    <n v="0.51600000000000001"/>
    <n v="13.6"/>
    <n v="27.5"/>
    <n v="0.252"/>
    <n v="0.47199999999999998"/>
    <n v="13.9"/>
    <n v="70"/>
    <n v="0.216"/>
    <s v="Alamodome"/>
    <n v="782701"/>
    <n v="18752"/>
  </r>
  <r>
    <x v="27"/>
    <s v="NBA"/>
    <x v="34"/>
    <s v="SEA"/>
    <b v="1"/>
    <n v="29.6"/>
    <n v="64"/>
    <n v="18"/>
    <n v="61"/>
    <n v="21"/>
    <n v="7.79"/>
    <n v="-0.4"/>
    <n v="7.4"/>
    <n v="110.3"/>
    <n v="102.1"/>
    <n v="8.1999999999999993"/>
    <n v="93.8"/>
    <n v="0.379"/>
    <n v="0.249"/>
    <n v="0.57399999999999995"/>
    <n v="0.52600000000000002"/>
    <n v="16.2"/>
    <n v="29.7"/>
    <n v="0.28799999999999998"/>
    <n v="0.47899999999999998"/>
    <n v="16.7"/>
    <n v="69.5"/>
    <n v="0.252"/>
    <s v="KeyArena at Seattle Center"/>
    <n v="697301"/>
    <n v="16646"/>
  </r>
  <r>
    <x v="27"/>
    <s v="NBA"/>
    <x v="27"/>
    <s v="TOR"/>
    <b v="0"/>
    <n v="26.1"/>
    <n v="21"/>
    <n v="61"/>
    <n v="21"/>
    <n v="61"/>
    <n v="-7.51"/>
    <n v="0.31"/>
    <n v="-7.2"/>
    <n v="103.8"/>
    <n v="111.8"/>
    <n v="-8"/>
    <n v="93.2"/>
    <n v="0.29599999999999999"/>
    <n v="0.17699999999999999"/>
    <n v="0.53600000000000003"/>
    <n v="0.499"/>
    <n v="17.2"/>
    <n v="32"/>
    <n v="0.214"/>
    <n v="0.51400000000000001"/>
    <n v="14.7"/>
    <n v="66.8"/>
    <n v="0.27200000000000002"/>
    <s v="SkyDome"/>
    <n v="950330"/>
    <s v="NA"/>
  </r>
  <r>
    <x v="27"/>
    <s v="NBA"/>
    <x v="28"/>
    <s v="UTA"/>
    <b v="1"/>
    <n v="29.5"/>
    <n v="55"/>
    <n v="27"/>
    <n v="59"/>
    <n v="23"/>
    <n v="6.59"/>
    <n v="-0.34"/>
    <n v="6.25"/>
    <n v="113.3"/>
    <n v="106.1"/>
    <n v="7.2"/>
    <n v="90"/>
    <n v="0.35899999999999999"/>
    <n v="0.158"/>
    <n v="0.56599999999999995"/>
    <n v="0.51700000000000002"/>
    <n v="14.1"/>
    <n v="31.6"/>
    <n v="0.27600000000000002"/>
    <n v="0.48899999999999999"/>
    <n v="15.1"/>
    <n v="71.7"/>
    <n v="0.29499999999999998"/>
    <s v="Delta Center"/>
    <n v="813073"/>
    <n v="19911"/>
  </r>
  <r>
    <x v="27"/>
    <s v="NBA"/>
    <x v="36"/>
    <s v="VAN"/>
    <b v="0"/>
    <n v="27.2"/>
    <n v="15"/>
    <n v="67"/>
    <n v="15"/>
    <n v="67"/>
    <n v="-9.98"/>
    <n v="0.43"/>
    <n v="-9.5500000000000007"/>
    <n v="97.6"/>
    <n v="108.5"/>
    <n v="-10.9"/>
    <n v="91"/>
    <n v="0.308"/>
    <n v="0.17399999999999999"/>
    <n v="0.5"/>
    <n v="0.45600000000000002"/>
    <n v="15.5"/>
    <n v="27.3"/>
    <n v="0.223"/>
    <n v="0.51"/>
    <n v="16.100000000000001"/>
    <n v="66.3"/>
    <n v="0.24099999999999999"/>
    <s v="General Motors Place"/>
    <n v="654013"/>
    <n v="19193"/>
  </r>
  <r>
    <x v="27"/>
    <s v="NBA"/>
    <x v="37"/>
    <s v="WSB"/>
    <b v="0"/>
    <n v="24.8"/>
    <n v="39"/>
    <n v="43"/>
    <n v="44"/>
    <n v="38"/>
    <n v="1.06"/>
    <n v="-7.0000000000000007E-2"/>
    <n v="0.99"/>
    <n v="108.7"/>
    <n v="107.6"/>
    <n v="1.1000000000000001"/>
    <n v="93.7"/>
    <n v="0.314"/>
    <n v="0.183"/>
    <n v="0.55800000000000005"/>
    <n v="0.52100000000000002"/>
    <n v="15"/>
    <n v="28.2"/>
    <n v="0.22800000000000001"/>
    <n v="0.48899999999999999"/>
    <n v="15"/>
    <n v="67.8"/>
    <n v="0.27400000000000002"/>
    <s v="US Airways Arena"/>
    <n v="669598"/>
    <s v="NA"/>
  </r>
  <r>
    <x v="27"/>
    <s v="NBA"/>
    <x v="30"/>
    <s v="NA"/>
    <b v="0"/>
    <n v="27.6"/>
    <s v="NA"/>
    <s v="NA"/>
    <n v="41"/>
    <n v="41"/>
    <n v="0"/>
    <n v="0"/>
    <n v="0"/>
    <n v="107.6"/>
    <n v="107.6"/>
    <s v="NA"/>
    <n v="91.8"/>
    <n v="0.32900000000000001"/>
    <n v="0.2"/>
    <n v="0.54200000000000004"/>
    <n v="0.499"/>
    <n v="14.7"/>
    <n v="30.6"/>
    <n v="0.24299999999999999"/>
    <n v="0.499"/>
    <n v="14.7"/>
    <n v="69.400000000000006"/>
    <n v="0.24299999999999999"/>
    <s v="NA"/>
    <n v="703139"/>
    <n v="18173"/>
  </r>
  <r>
    <x v="28"/>
    <s v="NBA"/>
    <x v="0"/>
    <s v="ATL"/>
    <b v="1"/>
    <n v="28.2"/>
    <n v="42"/>
    <n v="40"/>
    <n v="45"/>
    <n v="37"/>
    <n v="1.28"/>
    <n v="-0.22"/>
    <n v="1.06"/>
    <n v="106.6"/>
    <n v="105.2"/>
    <n v="1.4"/>
    <n v="89.8"/>
    <n v="0.29199999999999998"/>
    <n v="0.23699999999999999"/>
    <n v="0.52500000000000002"/>
    <n v="0.48699999999999999"/>
    <n v="13.9"/>
    <n v="31.6"/>
    <n v="0.21099999999999999"/>
    <n v="0.495"/>
    <n v="15.6"/>
    <n v="68.400000000000006"/>
    <n v="0.215"/>
    <s v="Omni Coliseum"/>
    <n v="504807"/>
    <n v="10291"/>
  </r>
  <r>
    <x v="28"/>
    <s v="NBA"/>
    <x v="1"/>
    <s v="BOS"/>
    <b v="1"/>
    <n v="27.2"/>
    <n v="35"/>
    <n v="47"/>
    <n v="36"/>
    <n v="46"/>
    <n v="-1.88"/>
    <n v="-0.04"/>
    <n v="-1.92"/>
    <n v="108.6"/>
    <n v="110.6"/>
    <n v="-2"/>
    <n v="94"/>
    <n v="0.33100000000000002"/>
    <n v="0.14399999999999999"/>
    <n v="0.53700000000000003"/>
    <n v="0.49099999999999999"/>
    <n v="14.3"/>
    <n v="33.1"/>
    <n v="0.249"/>
    <n v="0.51200000000000001"/>
    <n v="13.6"/>
    <n v="68.599999999999994"/>
    <n v="0.23499999999999999"/>
    <s v="Boston Garden"/>
    <n v="606070"/>
    <n v="14890"/>
  </r>
  <r>
    <x v="28"/>
    <s v="NBA"/>
    <x v="4"/>
    <s v="CHH"/>
    <b v="1"/>
    <n v="28"/>
    <n v="50"/>
    <n v="32"/>
    <n v="50"/>
    <n v="32"/>
    <n v="3.28"/>
    <n v="-0.41"/>
    <n v="2.87"/>
    <n v="109.6"/>
    <n v="106.1"/>
    <n v="3.5"/>
    <n v="91.2"/>
    <n v="0.317"/>
    <n v="0.219"/>
    <n v="0.56200000000000006"/>
    <n v="0.51700000000000002"/>
    <n v="14.3"/>
    <n v="26"/>
    <n v="0.247"/>
    <n v="0.48499999999999999"/>
    <n v="13.8"/>
    <n v="68.5"/>
    <n v="0.20200000000000001"/>
    <s v="Charlotte Coliseum"/>
    <n v="971618"/>
    <n v="23698"/>
  </r>
  <r>
    <x v="28"/>
    <s v="NBA"/>
    <x v="3"/>
    <s v="CHI"/>
    <b v="1"/>
    <n v="28.1"/>
    <n v="47"/>
    <n v="35"/>
    <n v="54"/>
    <n v="28"/>
    <n v="4.83"/>
    <n v="-0.51"/>
    <n v="4.32"/>
    <n v="109.5"/>
    <n v="104.3"/>
    <n v="5.2"/>
    <n v="92"/>
    <n v="0.308"/>
    <n v="0.17699999999999999"/>
    <n v="0.54600000000000004"/>
    <n v="0.50900000000000001"/>
    <n v="14.5"/>
    <n v="32.9"/>
    <n v="0.224"/>
    <n v="0.48799999999999999"/>
    <n v="16.7"/>
    <n v="68.2"/>
    <n v="0.26300000000000001"/>
    <s v="United Center"/>
    <n v="926218"/>
    <s v="NA"/>
  </r>
  <r>
    <x v="28"/>
    <s v="NBA"/>
    <x v="5"/>
    <s v="CLE"/>
    <b v="1"/>
    <n v="28.3"/>
    <n v="43"/>
    <n v="39"/>
    <n v="43"/>
    <n v="39"/>
    <n v="0.62"/>
    <n v="-7.0000000000000007E-2"/>
    <n v="0.55000000000000004"/>
    <n v="105.3"/>
    <n v="104.6"/>
    <n v="0.7"/>
    <n v="84.8"/>
    <n v="0.317"/>
    <n v="0.16500000000000001"/>
    <n v="0.52"/>
    <n v="0.47199999999999998"/>
    <n v="14.2"/>
    <n v="31.8"/>
    <n v="0.24099999999999999"/>
    <n v="0.49299999999999999"/>
    <n v="15"/>
    <n v="72.400000000000006"/>
    <n v="0.224"/>
    <s v="Gund Arena"/>
    <n v="833850"/>
    <n v="20562"/>
  </r>
  <r>
    <x v="28"/>
    <s v="NBA"/>
    <x v="6"/>
    <s v="DAL"/>
    <b v="0"/>
    <n v="24.3"/>
    <n v="36"/>
    <n v="46"/>
    <n v="33"/>
    <n v="49"/>
    <n v="-2.9"/>
    <n v="0.51"/>
    <n v="-2.39"/>
    <n v="107.6"/>
    <n v="110.6"/>
    <n v="-3"/>
    <n v="94.7"/>
    <n v="0.30099999999999999"/>
    <n v="0.16300000000000001"/>
    <n v="0.50900000000000001"/>
    <n v="0.46600000000000003"/>
    <n v="13.9"/>
    <n v="38.9"/>
    <n v="0.221"/>
    <n v="0.51900000000000002"/>
    <n v="13.7"/>
    <n v="69.8"/>
    <n v="0.20799999999999999"/>
    <s v="Reunion Arena"/>
    <n v="678433"/>
    <n v="17502"/>
  </r>
  <r>
    <x v="28"/>
    <s v="NBA"/>
    <x v="7"/>
    <s v="DEN"/>
    <b v="1"/>
    <n v="26.6"/>
    <n v="41"/>
    <n v="41"/>
    <n v="43"/>
    <n v="39"/>
    <n v="0.84"/>
    <n v="0.11"/>
    <n v="0.96"/>
    <n v="109.1"/>
    <n v="108.2"/>
    <n v="0.9"/>
    <n v="91.5"/>
    <n v="0.35699999999999998"/>
    <n v="0.18"/>
    <n v="0.55600000000000005"/>
    <n v="0.51100000000000001"/>
    <n v="15.6"/>
    <n v="32"/>
    <n v="0.26300000000000001"/>
    <n v="0.48699999999999999"/>
    <n v="13.2"/>
    <n v="70.2"/>
    <n v="0.25700000000000001"/>
    <s v="McNichols Sports Arena"/>
    <n v="704011"/>
    <s v="NA"/>
  </r>
  <r>
    <x v="28"/>
    <s v="NBA"/>
    <x v="8"/>
    <s v="DET"/>
    <b v="0"/>
    <n v="26.9"/>
    <n v="28"/>
    <n v="54"/>
    <n v="22"/>
    <n v="60"/>
    <n v="-7.29"/>
    <n v="0.21"/>
    <n v="-7.08"/>
    <n v="105.1"/>
    <n v="112.9"/>
    <n v="-7.8"/>
    <n v="93.2"/>
    <n v="0.29299999999999998"/>
    <n v="0.21"/>
    <n v="0.53800000000000003"/>
    <n v="0.499"/>
    <n v="15"/>
    <n v="28.3"/>
    <n v="0.217"/>
    <n v="0.51"/>
    <n v="14.2"/>
    <n v="65.8"/>
    <n v="0.29899999999999999"/>
    <s v="The Palace of Auburn Hills"/>
    <n v="719090"/>
    <n v="21454"/>
  </r>
  <r>
    <x v="28"/>
    <s v="NBA"/>
    <x v="9"/>
    <s v="GSW"/>
    <b v="0"/>
    <n v="26"/>
    <n v="26"/>
    <n v="56"/>
    <n v="27"/>
    <n v="55"/>
    <n v="-5.41"/>
    <n v="0.51"/>
    <n v="-4.9000000000000004"/>
    <n v="106.7"/>
    <n v="112.2"/>
    <n v="-5.5"/>
    <n v="97.9"/>
    <n v="0.34799999999999998"/>
    <n v="0.23300000000000001"/>
    <n v="0.54700000000000004"/>
    <n v="0.50800000000000001"/>
    <n v="15.9"/>
    <n v="30.3"/>
    <n v="0.245"/>
    <n v="0.52200000000000002"/>
    <n v="13.9"/>
    <n v="66.5"/>
    <n v="0.216"/>
    <s v="Oakland-Alameda County Coliseum Arena"/>
    <n v="616025"/>
    <s v="NA"/>
  </r>
  <r>
    <x v="28"/>
    <s v="NBA"/>
    <x v="10"/>
    <s v="HOU"/>
    <b v="1"/>
    <n v="28.5"/>
    <n v="47"/>
    <n v="35"/>
    <n v="47"/>
    <n v="35"/>
    <n v="2.12"/>
    <n v="0.2"/>
    <n v="2.3199999999999998"/>
    <n v="109.7"/>
    <n v="107.4"/>
    <n v="2.2999999999999998"/>
    <n v="94.2"/>
    <n v="0.31"/>
    <n v="0.26700000000000002"/>
    <n v="0.56799999999999995"/>
    <n v="0.52900000000000003"/>
    <n v="15"/>
    <n v="26.9"/>
    <n v="0.23200000000000001"/>
    <n v="0.48899999999999999"/>
    <n v="13.9"/>
    <n v="67.7"/>
    <n v="0.19900000000000001"/>
    <s v="The Summit"/>
    <n v="653389"/>
    <n v="16503"/>
  </r>
  <r>
    <x v="28"/>
    <s v="NBA"/>
    <x v="11"/>
    <s v="IND"/>
    <b v="1"/>
    <n v="28.7"/>
    <n v="52"/>
    <n v="30"/>
    <n v="52"/>
    <n v="30"/>
    <n v="3.7"/>
    <n v="-0.34"/>
    <n v="3.35"/>
    <n v="109.6"/>
    <n v="105.6"/>
    <n v="4"/>
    <n v="90"/>
    <n v="0.38300000000000001"/>
    <n v="0.158"/>
    <n v="0.55700000000000005"/>
    <n v="0.50700000000000001"/>
    <n v="15.5"/>
    <n v="32.799999999999997"/>
    <n v="0.28699999999999998"/>
    <n v="0.49299999999999999"/>
    <n v="15.8"/>
    <n v="68.599999999999994"/>
    <n v="0.23699999999999999"/>
    <s v="Market Square Arena"/>
    <n v="654428"/>
    <n v="14601"/>
  </r>
  <r>
    <x v="28"/>
    <s v="NBA"/>
    <x v="12"/>
    <s v="LAC"/>
    <b v="0"/>
    <n v="24.9"/>
    <n v="17"/>
    <n v="65"/>
    <n v="18"/>
    <n v="64"/>
    <n v="-9.16"/>
    <n v="0.73"/>
    <n v="-8.43"/>
    <n v="101.5"/>
    <n v="111.1"/>
    <n v="-9.6"/>
    <n v="94.3"/>
    <n v="0.30199999999999999"/>
    <n v="0.153"/>
    <n v="0.50800000000000001"/>
    <n v="0.46800000000000003"/>
    <n v="14.6"/>
    <n v="29.6"/>
    <n v="0.214"/>
    <n v="0.52600000000000002"/>
    <n v="16.600000000000001"/>
    <n v="65.7"/>
    <n v="0.28999999999999998"/>
    <s v="Los Angeles Memorial Sports Arena"/>
    <n v="438244"/>
    <s v="NA"/>
  </r>
  <r>
    <x v="28"/>
    <s v="NBA"/>
    <x v="13"/>
    <s v="LAL"/>
    <b v="1"/>
    <n v="25.9"/>
    <n v="48"/>
    <n v="34"/>
    <n v="40"/>
    <n v="42"/>
    <n v="-0.22"/>
    <n v="0.21"/>
    <n v="-0.01"/>
    <n v="109.1"/>
    <n v="109.4"/>
    <n v="-0.3"/>
    <n v="95.2"/>
    <n v="0.29199999999999998"/>
    <n v="0.21"/>
    <n v="0.53900000000000003"/>
    <n v="0.5"/>
    <n v="13.4"/>
    <n v="31.3"/>
    <n v="0.215"/>
    <n v="0.5"/>
    <n v="14.8"/>
    <n v="64.400000000000006"/>
    <n v="0.224"/>
    <s v="Great Western Forum"/>
    <n v="591125"/>
    <n v="16760"/>
  </r>
  <r>
    <x v="28"/>
    <s v="NBA"/>
    <x v="15"/>
    <s v="MIA"/>
    <b v="0"/>
    <n v="27.1"/>
    <n v="32"/>
    <n v="50"/>
    <n v="36"/>
    <n v="46"/>
    <n v="-1.63"/>
    <n v="-0.21"/>
    <n v="-1.85"/>
    <n v="108.2"/>
    <n v="109.9"/>
    <n v="-1.7"/>
    <n v="92.9"/>
    <n v="0.317"/>
    <n v="0.17499999999999999"/>
    <n v="0.54"/>
    <n v="0.499"/>
    <n v="14.4"/>
    <n v="31.7"/>
    <n v="0.23300000000000001"/>
    <n v="0.51"/>
    <n v="14.9"/>
    <n v="68.7"/>
    <n v="0.26400000000000001"/>
    <s v="Miami Arena"/>
    <n v="598761"/>
    <n v="14259"/>
  </r>
  <r>
    <x v="28"/>
    <s v="NBA"/>
    <x v="16"/>
    <s v="MIL"/>
    <b v="0"/>
    <n v="25.7"/>
    <n v="34"/>
    <n v="48"/>
    <n v="29"/>
    <n v="53"/>
    <n v="-4.37"/>
    <n v="7.0000000000000007E-2"/>
    <n v="-4.3"/>
    <n v="106.2"/>
    <n v="110.9"/>
    <n v="-4.7"/>
    <n v="92.7"/>
    <n v="0.34300000000000003"/>
    <n v="0.20499999999999999"/>
    <n v="0.53700000000000003"/>
    <n v="0.496"/>
    <n v="15.5"/>
    <n v="31.3"/>
    <n v="0.24399999999999999"/>
    <n v="0.53"/>
    <n v="15.3"/>
    <n v="68.3"/>
    <n v="0.23"/>
    <s v="Bradley Center"/>
    <n v="670720"/>
    <s v="NA"/>
  </r>
  <r>
    <x v="28"/>
    <s v="NBA"/>
    <x v="17"/>
    <s v="MIN"/>
    <b v="0"/>
    <n v="25.4"/>
    <n v="21"/>
    <n v="61"/>
    <n v="18"/>
    <n v="64"/>
    <n v="-9"/>
    <n v="0.78"/>
    <n v="-8.2200000000000006"/>
    <n v="102.6"/>
    <n v="112.4"/>
    <n v="-9.8000000000000007"/>
    <n v="91.4"/>
    <n v="0.379"/>
    <n v="0.16300000000000001"/>
    <n v="0.53200000000000003"/>
    <n v="0.47499999999999998"/>
    <n v="16.2"/>
    <n v="27.7"/>
    <n v="0.29299999999999998"/>
    <n v="0.51"/>
    <n v="14.8"/>
    <n v="64.099999999999994"/>
    <n v="0.28000000000000003"/>
    <s v="Target Center"/>
    <n v="603518"/>
    <s v="NA"/>
  </r>
  <r>
    <x v="28"/>
    <s v="NBA"/>
    <x v="33"/>
    <s v="NJN"/>
    <b v="0"/>
    <n v="27.5"/>
    <n v="30"/>
    <n v="52"/>
    <n v="32"/>
    <n v="50"/>
    <n v="-3.13"/>
    <n v="-0.14000000000000001"/>
    <n v="-3.28"/>
    <n v="105.2"/>
    <n v="108.6"/>
    <n v="-3.4"/>
    <n v="92.3"/>
    <n v="0.34200000000000003"/>
    <n v="0.192"/>
    <n v="0.51900000000000002"/>
    <n v="0.46700000000000003"/>
    <n v="14.4"/>
    <n v="33.299999999999997"/>
    <n v="0.26"/>
    <n v="0.49299999999999999"/>
    <n v="12.4"/>
    <n v="70.900000000000006"/>
    <n v="0.217"/>
    <s v="Brendan Byrne Arena"/>
    <n v="684102"/>
    <n v="15409"/>
  </r>
  <r>
    <x v="28"/>
    <s v="NBA"/>
    <x v="19"/>
    <s v="NYK"/>
    <b v="1"/>
    <n v="29.4"/>
    <n v="55"/>
    <n v="27"/>
    <n v="50"/>
    <n v="32"/>
    <n v="3.11"/>
    <n v="-0.33"/>
    <n v="2.78"/>
    <n v="107.2"/>
    <n v="103.8"/>
    <n v="3.4"/>
    <n v="91.2"/>
    <n v="0.33100000000000002"/>
    <n v="0.22600000000000001"/>
    <n v="0.55000000000000004"/>
    <n v="0.50800000000000001"/>
    <n v="15.1"/>
    <n v="28.6"/>
    <n v="0.24299999999999999"/>
    <n v="0.46800000000000003"/>
    <n v="14.4"/>
    <n v="70.8"/>
    <n v="0.28100000000000003"/>
    <s v="Madison Square Garden (IV)"/>
    <n v="810283"/>
    <n v="19763"/>
  </r>
  <r>
    <x v="28"/>
    <s v="NBA"/>
    <x v="21"/>
    <s v="ORL"/>
    <b v="1"/>
    <n v="26.6"/>
    <n v="57"/>
    <n v="25"/>
    <n v="59"/>
    <n v="23"/>
    <n v="7.06"/>
    <n v="-0.62"/>
    <n v="6.44"/>
    <n v="115.1"/>
    <n v="107.8"/>
    <n v="7.3"/>
    <n v="95.1"/>
    <n v="0.35699999999999998"/>
    <n v="0.20499999999999999"/>
    <n v="0.56899999999999995"/>
    <n v="0.53900000000000003"/>
    <n v="14"/>
    <n v="34"/>
    <n v="0.23899999999999999"/>
    <n v="0.49"/>
    <n v="13.3"/>
    <n v="68.400000000000006"/>
    <n v="0.22"/>
    <s v="Orlando Arena"/>
    <n v="656410"/>
    <s v="NA"/>
  </r>
  <r>
    <x v="28"/>
    <s v="NBA"/>
    <x v="22"/>
    <s v="PHI"/>
    <b v="0"/>
    <n v="25.1"/>
    <n v="24"/>
    <n v="58"/>
    <n v="27"/>
    <n v="55"/>
    <n v="-5.07"/>
    <n v="0.01"/>
    <n v="-5.0599999999999996"/>
    <n v="104.1"/>
    <n v="109.7"/>
    <n v="-5.6"/>
    <n v="91"/>
    <n v="0.32300000000000001"/>
    <n v="0.14199999999999999"/>
    <n v="0.52100000000000002"/>
    <n v="0.47499999999999998"/>
    <n v="15.3"/>
    <n v="32.299999999999997"/>
    <n v="0.23799999999999999"/>
    <n v="0.5"/>
    <n v="14.6"/>
    <n v="66.099999999999994"/>
    <n v="0.23499999999999999"/>
    <s v="CoreStates Spectrum"/>
    <n v="507806"/>
    <s v="NA"/>
  </r>
  <r>
    <x v="28"/>
    <s v="NBA"/>
    <x v="23"/>
    <s v="PHO"/>
    <b v="1"/>
    <n v="29.2"/>
    <n v="59"/>
    <n v="23"/>
    <n v="51"/>
    <n v="31"/>
    <n v="3.88"/>
    <n v="-0.02"/>
    <n v="3.86"/>
    <n v="114.5"/>
    <n v="110.4"/>
    <n v="4.0999999999999996"/>
    <n v="95.9"/>
    <n v="0.33800000000000002"/>
    <n v="0.22700000000000001"/>
    <n v="0.56699999999999995"/>
    <n v="0.52400000000000002"/>
    <n v="12.7"/>
    <n v="29.7"/>
    <n v="0.255"/>
    <n v="0.51500000000000001"/>
    <n v="14"/>
    <n v="69.8"/>
    <n v="0.22800000000000001"/>
    <s v="America West Arena"/>
    <n v="779943"/>
    <s v="NA"/>
  </r>
  <r>
    <x v="28"/>
    <s v="NBA"/>
    <x v="24"/>
    <s v="POR"/>
    <b v="1"/>
    <n v="29.3"/>
    <n v="44"/>
    <n v="38"/>
    <n v="52"/>
    <n v="30"/>
    <n v="3.82"/>
    <n v="-0.02"/>
    <n v="3.8"/>
    <n v="109.7"/>
    <n v="105.7"/>
    <n v="4"/>
    <n v="93.8"/>
    <n v="0.313"/>
    <n v="0.17699999999999999"/>
    <n v="0.52100000000000002"/>
    <n v="0.48299999999999998"/>
    <n v="13"/>
    <n v="37.1"/>
    <n v="0.218"/>
    <n v="0.49099999999999999"/>
    <n v="14.8"/>
    <n v="73.5"/>
    <n v="0.27700000000000002"/>
    <s v="Memorial Coliseum"/>
    <n v="529759"/>
    <n v="12888"/>
  </r>
  <r>
    <x v="28"/>
    <s v="NBA"/>
    <x v="25"/>
    <s v="SAC"/>
    <b v="0"/>
    <n v="26.4"/>
    <n v="39"/>
    <n v="43"/>
    <n v="38"/>
    <n v="44"/>
    <n v="-1"/>
    <n v="0.26"/>
    <n v="-0.74"/>
    <n v="105.5"/>
    <n v="106.5"/>
    <n v="-1"/>
    <n v="92.3"/>
    <n v="0.35899999999999999"/>
    <n v="0.16"/>
    <n v="0.53800000000000003"/>
    <n v="0.496"/>
    <n v="16.2"/>
    <n v="32.1"/>
    <n v="0.255"/>
    <n v="0.48099999999999998"/>
    <n v="15"/>
    <n v="67"/>
    <n v="0.28000000000000003"/>
    <s v="ARCO Arena (II)"/>
    <n v="709997"/>
    <s v="NA"/>
  </r>
  <r>
    <x v="28"/>
    <s v="NBA"/>
    <x v="26"/>
    <s v="SAS"/>
    <b v="1"/>
    <n v="29"/>
    <n v="62"/>
    <n v="20"/>
    <n v="57"/>
    <n v="25"/>
    <n v="5.96"/>
    <n v="-0.06"/>
    <n v="5.9"/>
    <n v="111.7"/>
    <n v="105.4"/>
    <n v="6.3"/>
    <n v="94.6"/>
    <n v="0.372"/>
    <n v="0.17299999999999999"/>
    <n v="0.56200000000000006"/>
    <n v="0.51600000000000001"/>
    <n v="13.8"/>
    <n v="30.9"/>
    <n v="0.27500000000000002"/>
    <n v="0.48499999999999999"/>
    <n v="13"/>
    <n v="72.3"/>
    <n v="0.214"/>
    <s v="Alamodome"/>
    <n v="920413"/>
    <n v="33072"/>
  </r>
  <r>
    <x v="28"/>
    <s v="NBA"/>
    <x v="34"/>
    <s v="SEA"/>
    <b v="1"/>
    <n v="28.7"/>
    <n v="57"/>
    <n v="25"/>
    <n v="61"/>
    <n v="21"/>
    <n v="8.18"/>
    <n v="-0.27"/>
    <n v="7.91"/>
    <n v="114.8"/>
    <n v="106.3"/>
    <n v="8.5"/>
    <n v="95.5"/>
    <n v="0.38"/>
    <n v="0.19400000000000001"/>
    <n v="0.57499999999999996"/>
    <n v="0.52700000000000002"/>
    <n v="14.1"/>
    <n v="32.6"/>
    <n v="0.28799999999999998"/>
    <n v="0.49199999999999999"/>
    <n v="16.100000000000001"/>
    <n v="68.7"/>
    <n v="0.27800000000000002"/>
    <s v="Tacoma Dome"/>
    <n v="633604"/>
    <n v="17368"/>
  </r>
  <r>
    <x v="28"/>
    <s v="NBA"/>
    <x v="28"/>
    <s v="UTA"/>
    <b v="1"/>
    <n v="29.6"/>
    <n v="60"/>
    <n v="22"/>
    <n v="61"/>
    <n v="21"/>
    <n v="7.99"/>
    <n v="-0.23"/>
    <n v="7.76"/>
    <n v="114.3"/>
    <n v="105.7"/>
    <n v="8.6"/>
    <n v="92.6"/>
    <n v="0.39200000000000002"/>
    <n v="0.126"/>
    <n v="0.58699999999999997"/>
    <n v="0.53500000000000003"/>
    <n v="14.8"/>
    <n v="29.1"/>
    <n v="0.30599999999999999"/>
    <n v="0.496"/>
    <n v="15.5"/>
    <n v="72.5"/>
    <n v="0.29199999999999998"/>
    <s v="Delta Center"/>
    <n v="811159"/>
    <s v="NA"/>
  </r>
  <r>
    <x v="28"/>
    <s v="NBA"/>
    <x v="37"/>
    <s v="WSB"/>
    <b v="0"/>
    <n v="24.5"/>
    <n v="21"/>
    <n v="61"/>
    <n v="26"/>
    <n v="56"/>
    <n v="-5.6"/>
    <n v="0.04"/>
    <n v="-5.56"/>
    <n v="105.4"/>
    <n v="111.3"/>
    <n v="-5.9"/>
    <n v="94.5"/>
    <n v="0.29199999999999998"/>
    <n v="0.183"/>
    <n v="0.52900000000000003"/>
    <n v="0.49199999999999999"/>
    <n v="14.3"/>
    <n v="29.3"/>
    <n v="0.21099999999999999"/>
    <n v="0.51200000000000001"/>
    <n v="14.9"/>
    <n v="66.7"/>
    <n v="0.26200000000000001"/>
    <s v="US Airways Arena"/>
    <n v="689463"/>
    <s v="NA"/>
  </r>
  <r>
    <x v="28"/>
    <s v="NBA"/>
    <x v="30"/>
    <s v="NA"/>
    <b v="0"/>
    <n v="27.2"/>
    <s v="NA"/>
    <s v="NA"/>
    <n v="41"/>
    <n v="41"/>
    <n v="0"/>
    <n v="0.01"/>
    <n v="0.01"/>
    <n v="108.3"/>
    <n v="108.3"/>
    <s v="NA"/>
    <n v="92.9"/>
    <n v="0.33200000000000002"/>
    <n v="0.188"/>
    <n v="0.54300000000000004"/>
    <n v="0.5"/>
    <n v="14.6"/>
    <n v="31.4"/>
    <n v="0.245"/>
    <n v="0.5"/>
    <n v="14.6"/>
    <n v="68.599999999999994"/>
    <n v="0.245"/>
    <s v="NA"/>
    <n v="685305"/>
    <n v="17864"/>
  </r>
  <r>
    <x v="29"/>
    <s v="NBA"/>
    <x v="0"/>
    <s v="ATL"/>
    <b v="1"/>
    <n v="28.7"/>
    <n v="57"/>
    <n v="25"/>
    <n v="56"/>
    <n v="26"/>
    <n v="5.27"/>
    <n v="-0.33"/>
    <n v="4.9400000000000004"/>
    <n v="107.2"/>
    <n v="101.7"/>
    <n v="5.5"/>
    <n v="94.2"/>
    <n v="0.29399999999999998"/>
    <n v="0.11799999999999999"/>
    <n v="0.52300000000000002"/>
    <n v="0.48"/>
    <n v="13.6"/>
    <n v="34.6"/>
    <n v="0.221"/>
    <n v="0.47499999999999998"/>
    <n v="16"/>
    <n v="67.7"/>
    <n v="0.185"/>
    <s v="Omni Coliseum"/>
    <n v="537547"/>
    <s v="NA"/>
  </r>
  <r>
    <x v="29"/>
    <s v="NBA"/>
    <x v="1"/>
    <s v="BOS"/>
    <b v="0"/>
    <n v="27.8"/>
    <n v="32"/>
    <n v="50"/>
    <n v="29"/>
    <n v="53"/>
    <n v="-4.28"/>
    <n v="0.01"/>
    <n v="-4.28"/>
    <n v="104.2"/>
    <n v="108.7"/>
    <n v="-4.5"/>
    <n v="95.6"/>
    <n v="0.28399999999999997"/>
    <n v="6.8000000000000005E-2"/>
    <n v="0.52100000000000002"/>
    <n v="0.48199999999999998"/>
    <n v="13.5"/>
    <n v="29.3"/>
    <n v="0.20699999999999999"/>
    <n v="0.49399999999999999"/>
    <n v="13.7"/>
    <n v="67.8"/>
    <n v="0.23799999999999999"/>
    <s v="Boston Garden"/>
    <n v="604867"/>
    <n v="14890"/>
  </r>
  <r>
    <x v="29"/>
    <s v="NBA"/>
    <x v="4"/>
    <s v="CHH"/>
    <b v="0"/>
    <n v="27.6"/>
    <n v="41"/>
    <n v="41"/>
    <n v="40"/>
    <n v="42"/>
    <n v="-0.22"/>
    <n v="-0.01"/>
    <n v="-0.23"/>
    <n v="108.4"/>
    <n v="108.6"/>
    <n v="-0.2"/>
    <n v="97.5"/>
    <n v="0.30099999999999999"/>
    <n v="0.129"/>
    <n v="0.54300000000000004"/>
    <n v="0.5"/>
    <n v="13.6"/>
    <n v="29.2"/>
    <n v="0.23"/>
    <n v="0.49199999999999999"/>
    <n v="13.2"/>
    <n v="67"/>
    <n v="0.20499999999999999"/>
    <s v="Charlotte Coliseum"/>
    <n v="971609"/>
    <s v="NA"/>
  </r>
  <r>
    <x v="29"/>
    <s v="NBA"/>
    <x v="3"/>
    <s v="CHI"/>
    <b v="1"/>
    <n v="27.7"/>
    <n v="55"/>
    <n v="27"/>
    <n v="50"/>
    <n v="32"/>
    <n v="3.09"/>
    <n v="-0.22"/>
    <n v="2.87"/>
    <n v="106.1"/>
    <n v="102.7"/>
    <n v="3.4"/>
    <n v="91.9"/>
    <n v="0.27300000000000002"/>
    <n v="9.7000000000000003E-2"/>
    <n v="0.52600000000000002"/>
    <n v="0.49299999999999999"/>
    <n v="14.6"/>
    <n v="33.799999999999997"/>
    <n v="0.192"/>
    <n v="0.48199999999999998"/>
    <n v="15.3"/>
    <n v="70.8"/>
    <n v="0.22500000000000001"/>
    <s v="Chicago Stadium"/>
    <n v="760816"/>
    <s v="NA"/>
  </r>
  <r>
    <x v="29"/>
    <s v="NBA"/>
    <x v="5"/>
    <s v="CLE"/>
    <b v="1"/>
    <n v="27.9"/>
    <n v="47"/>
    <n v="35"/>
    <n v="52"/>
    <n v="30"/>
    <n v="4.0199999999999996"/>
    <n v="-0.39"/>
    <n v="3.64"/>
    <n v="109.4"/>
    <n v="105.1"/>
    <n v="4.3"/>
    <n v="91.7"/>
    <n v="0.33500000000000002"/>
    <n v="0.121"/>
    <n v="0.53700000000000003"/>
    <n v="0.48699999999999999"/>
    <n v="12.8"/>
    <n v="31.8"/>
    <n v="0.25800000000000001"/>
    <n v="0.48399999999999999"/>
    <n v="14.5"/>
    <n v="69"/>
    <n v="0.215"/>
    <s v="Coliseum at Richfield"/>
    <n v="753686"/>
    <s v="NA"/>
  </r>
  <r>
    <x v="29"/>
    <s v="NBA"/>
    <x v="6"/>
    <s v="DAL"/>
    <b v="0"/>
    <n v="25.3"/>
    <n v="13"/>
    <n v="69"/>
    <n v="19"/>
    <n v="63"/>
    <n v="-8.6999999999999993"/>
    <n v="0.5"/>
    <n v="-8.19"/>
    <n v="100.4"/>
    <n v="109.6"/>
    <n v="-9.1999999999999993"/>
    <n v="94.5"/>
    <n v="0.27500000000000002"/>
    <n v="0.109"/>
    <n v="0.49199999999999999"/>
    <n v="0.44900000000000001"/>
    <n v="15"/>
    <n v="33.700000000000003"/>
    <n v="0.20499999999999999"/>
    <n v="0.51300000000000001"/>
    <n v="15.8"/>
    <n v="66.099999999999994"/>
    <n v="0.28299999999999997"/>
    <s v="Reunion Arena"/>
    <n v="526414"/>
    <s v="NA"/>
  </r>
  <r>
    <x v="29"/>
    <s v="NBA"/>
    <x v="7"/>
    <s v="DEN"/>
    <b v="1"/>
    <n v="24.8"/>
    <n v="42"/>
    <n v="40"/>
    <n v="45"/>
    <n v="37"/>
    <n v="1.49"/>
    <n v="0.05"/>
    <n v="1.54"/>
    <n v="103.9"/>
    <n v="102.3"/>
    <n v="1.6"/>
    <n v="96.1"/>
    <n v="0.35699999999999998"/>
    <n v="8.7999999999999995E-2"/>
    <n v="0.52400000000000002"/>
    <n v="0.47799999999999998"/>
    <n v="15.3"/>
    <n v="32.200000000000003"/>
    <n v="0.25600000000000001"/>
    <n v="0.45300000000000001"/>
    <n v="13.4"/>
    <n v="69.599999999999994"/>
    <n v="0.252"/>
    <s v="McNichols Sports Arena"/>
    <n v="673738"/>
    <n v="17171"/>
  </r>
  <r>
    <x v="29"/>
    <s v="NBA"/>
    <x v="8"/>
    <s v="DET"/>
    <b v="0"/>
    <n v="27.5"/>
    <n v="20"/>
    <n v="62"/>
    <n v="21"/>
    <n v="61"/>
    <n v="-7.78"/>
    <n v="0.33"/>
    <n v="-7.46"/>
    <n v="102.7"/>
    <n v="110.9"/>
    <n v="-8.1999999999999993"/>
    <n v="94.2"/>
    <n v="0.24399999999999999"/>
    <n v="0.14799999999999999"/>
    <n v="0.51100000000000001"/>
    <n v="0.47699999999999998"/>
    <n v="13.7"/>
    <n v="28.4"/>
    <n v="0.17899999999999999"/>
    <n v="0.49299999999999999"/>
    <n v="12.8"/>
    <n v="66.099999999999994"/>
    <n v="0.26200000000000001"/>
    <s v="The Palace of Auburn Hills"/>
    <n v="806641"/>
    <n v="18410"/>
  </r>
  <r>
    <x v="29"/>
    <s v="NBA"/>
    <x v="9"/>
    <s v="GSW"/>
    <b v="1"/>
    <n v="25"/>
    <n v="50"/>
    <n v="32"/>
    <n v="46"/>
    <n v="36"/>
    <n v="1.74"/>
    <n v="0.01"/>
    <n v="1.76"/>
    <n v="108.3"/>
    <n v="106.5"/>
    <n v="1.8"/>
    <n v="99.1"/>
    <n v="0.32200000000000001"/>
    <n v="0.12"/>
    <n v="0.54200000000000004"/>
    <n v="0.51200000000000001"/>
    <n v="14.9"/>
    <n v="32.9"/>
    <n v="0.214"/>
    <n v="0.48799999999999999"/>
    <n v="14.7"/>
    <n v="64.400000000000006"/>
    <n v="0.21"/>
    <s v="Oakland-Alameda County Coliseum Arena"/>
    <n v="616025"/>
    <s v="NA"/>
  </r>
  <r>
    <x v="29"/>
    <s v="NBA"/>
    <x v="10"/>
    <s v="HOU"/>
    <b v="1"/>
    <n v="28.1"/>
    <n v="58"/>
    <n v="24"/>
    <n v="53"/>
    <n v="29"/>
    <n v="4.32"/>
    <n v="-0.12"/>
    <n v="4.1900000000000004"/>
    <n v="105.9"/>
    <n v="101.4"/>
    <n v="4.5"/>
    <n v="95"/>
    <n v="0.29399999999999998"/>
    <n v="0.191"/>
    <n v="0.54500000000000004"/>
    <n v="0.50700000000000001"/>
    <n v="15"/>
    <n v="27.6"/>
    <n v="0.218"/>
    <n v="0.45800000000000002"/>
    <n v="13.3"/>
    <n v="69.7"/>
    <n v="0.192"/>
    <s v="The Summit"/>
    <n v="615227"/>
    <n v="16611"/>
  </r>
  <r>
    <x v="29"/>
    <s v="NBA"/>
    <x v="11"/>
    <s v="IND"/>
    <b v="1"/>
    <n v="27.2"/>
    <n v="47"/>
    <n v="35"/>
    <n v="51"/>
    <n v="31"/>
    <n v="3.45"/>
    <n v="-0.19"/>
    <n v="3.26"/>
    <n v="107.8"/>
    <n v="104.2"/>
    <n v="3.6"/>
    <n v="93.3"/>
    <n v="0.36599999999999999"/>
    <n v="7.6999999999999999E-2"/>
    <n v="0.54700000000000004"/>
    <n v="0.5"/>
    <n v="16"/>
    <n v="34.4"/>
    <n v="0.27"/>
    <n v="0.47099999999999997"/>
    <n v="14.9"/>
    <n v="68"/>
    <n v="0.26700000000000002"/>
    <s v="Market Square Arena"/>
    <n v="531812"/>
    <s v="NA"/>
  </r>
  <r>
    <x v="29"/>
    <s v="NBA"/>
    <x v="12"/>
    <s v="LAC"/>
    <b v="0"/>
    <n v="27"/>
    <n v="27"/>
    <n v="55"/>
    <n v="26"/>
    <n v="56"/>
    <n v="-5.72"/>
    <n v="0.44"/>
    <n v="-5.28"/>
    <n v="102.9"/>
    <n v="108.6"/>
    <n v="-5.7"/>
    <n v="99.6"/>
    <n v="0.29699999999999999"/>
    <n v="0.11600000000000001"/>
    <n v="0.52100000000000002"/>
    <n v="0.48399999999999999"/>
    <n v="15.4"/>
    <n v="30.4"/>
    <n v="0.21099999999999999"/>
    <n v="0.49399999999999999"/>
    <n v="14"/>
    <n v="64.099999999999994"/>
    <n v="0.21299999999999999"/>
    <s v="Los Angeles Memorial Sports Arena"/>
    <n v="471034"/>
    <s v="NA"/>
  </r>
  <r>
    <x v="29"/>
    <s v="NBA"/>
    <x v="13"/>
    <s v="LAL"/>
    <b v="0"/>
    <n v="26.5"/>
    <n v="33"/>
    <n v="49"/>
    <n v="29"/>
    <n v="53"/>
    <n v="-4.29"/>
    <n v="0.36"/>
    <n v="-3.93"/>
    <n v="104.8"/>
    <n v="109.3"/>
    <n v="-4.5"/>
    <n v="95.5"/>
    <n v="0.26900000000000002"/>
    <n v="0.11"/>
    <n v="0.503"/>
    <n v="0.46600000000000003"/>
    <n v="12.8"/>
    <n v="33.200000000000003"/>
    <n v="0.193"/>
    <n v="0.49199999999999999"/>
    <n v="14.3"/>
    <n v="63.2"/>
    <n v="0.24"/>
    <s v="Great Western Forum"/>
    <n v="545915"/>
    <n v="14147"/>
  </r>
  <r>
    <x v="29"/>
    <s v="NBA"/>
    <x v="15"/>
    <s v="MIA"/>
    <b v="1"/>
    <n v="26"/>
    <n v="42"/>
    <n v="40"/>
    <n v="48"/>
    <n v="34"/>
    <n v="2.67"/>
    <n v="-0.27"/>
    <n v="2.4"/>
    <n v="109.5"/>
    <n v="106.7"/>
    <n v="2.8"/>
    <n v="93.8"/>
    <n v="0.32200000000000001"/>
    <n v="0.14499999999999999"/>
    <n v="0.53800000000000003"/>
    <n v="0.48799999999999999"/>
    <n v="14.3"/>
    <n v="35.299999999999997"/>
    <n v="0.253"/>
    <n v="0.47899999999999998"/>
    <n v="14.5"/>
    <n v="69.099999999999994"/>
    <n v="0.28399999999999997"/>
    <s v="Miami Arena"/>
    <n v="617242"/>
    <s v="NA"/>
  </r>
  <r>
    <x v="29"/>
    <s v="NBA"/>
    <x v="16"/>
    <s v="MIL"/>
    <b v="0"/>
    <n v="26.1"/>
    <n v="20"/>
    <n v="62"/>
    <n v="24"/>
    <n v="58"/>
    <n v="-6.48"/>
    <n v="0.24"/>
    <n v="-6.24"/>
    <n v="102.5"/>
    <n v="109.3"/>
    <n v="-6.8"/>
    <n v="94.5"/>
    <n v="0.32"/>
    <n v="0.15"/>
    <n v="0.51200000000000001"/>
    <n v="0.47099999999999997"/>
    <n v="14.7"/>
    <n v="31.1"/>
    <n v="0.22500000000000001"/>
    <n v="0.51300000000000001"/>
    <n v="15.7"/>
    <n v="66.5"/>
    <n v="0.254"/>
    <s v="Bradley Center"/>
    <n v="634047"/>
    <s v="NA"/>
  </r>
  <r>
    <x v="29"/>
    <s v="NBA"/>
    <x v="17"/>
    <s v="MIN"/>
    <b v="0"/>
    <n v="26.2"/>
    <n v="20"/>
    <n v="62"/>
    <n v="23"/>
    <n v="59"/>
    <n v="-6.93"/>
    <n v="0.38"/>
    <n v="-6.55"/>
    <n v="101.9"/>
    <n v="109.2"/>
    <n v="-7.3"/>
    <n v="94.7"/>
    <n v="0.35199999999999998"/>
    <n v="8.5000000000000006E-2"/>
    <n v="0.52500000000000002"/>
    <n v="0.47099999999999997"/>
    <n v="16.399999999999999"/>
    <n v="30.1"/>
    <n v="0.27200000000000002"/>
    <n v="0.48799999999999999"/>
    <n v="12.8"/>
    <n v="68"/>
    <n v="0.25900000000000001"/>
    <s v="Target Center"/>
    <n v="733419"/>
    <s v="NA"/>
  </r>
  <r>
    <x v="29"/>
    <s v="NBA"/>
    <x v="33"/>
    <s v="NJN"/>
    <b v="1"/>
    <n v="26.6"/>
    <n v="45"/>
    <n v="37"/>
    <n v="47"/>
    <n v="35"/>
    <n v="2.2000000000000002"/>
    <n v="-0.08"/>
    <n v="2.11"/>
    <n v="107.2"/>
    <n v="104.9"/>
    <n v="2.2999999999999998"/>
    <n v="95.5"/>
    <n v="0.35099999999999998"/>
    <n v="9.6000000000000002E-2"/>
    <n v="0.51500000000000001"/>
    <n v="0.46100000000000002"/>
    <n v="12.7"/>
    <n v="34"/>
    <n v="0.26700000000000002"/>
    <n v="0.47499999999999998"/>
    <n v="13.5"/>
    <n v="69.099999999999994"/>
    <n v="0.21199999999999999"/>
    <s v="Brendan Byrne Arena"/>
    <n v="658304"/>
    <n v="20049"/>
  </r>
  <r>
    <x v="29"/>
    <s v="NBA"/>
    <x v="19"/>
    <s v="NYK"/>
    <b v="1"/>
    <n v="28.9"/>
    <n v="57"/>
    <n v="25"/>
    <n v="60"/>
    <n v="22"/>
    <n v="6.99"/>
    <n v="-0.5"/>
    <n v="6.48"/>
    <n v="105.7"/>
    <n v="98.2"/>
    <n v="7.5"/>
    <n v="92.8"/>
    <n v="0.311"/>
    <n v="0.13500000000000001"/>
    <n v="0.52700000000000002"/>
    <n v="0.48299999999999998"/>
    <n v="15.1"/>
    <n v="34.4"/>
    <n v="0.23200000000000001"/>
    <n v="0.45100000000000001"/>
    <n v="16"/>
    <n v="71.400000000000006"/>
    <n v="0.26100000000000001"/>
    <s v="Madison Square Garden (IV)"/>
    <n v="810193"/>
    <n v="19763"/>
  </r>
  <r>
    <x v="29"/>
    <s v="NBA"/>
    <x v="21"/>
    <s v="ORL"/>
    <b v="1"/>
    <n v="25.8"/>
    <n v="50"/>
    <n v="32"/>
    <n v="52"/>
    <n v="30"/>
    <n v="3.89"/>
    <n v="-0.21"/>
    <n v="3.68"/>
    <n v="110.8"/>
    <n v="106.7"/>
    <n v="4.0999999999999996"/>
    <n v="95.2"/>
    <n v="0.34100000000000003"/>
    <n v="0.16500000000000001"/>
    <n v="0.54700000000000004"/>
    <n v="0.51400000000000001"/>
    <n v="14.4"/>
    <n v="33.799999999999997"/>
    <n v="0.23100000000000001"/>
    <n v="0.47899999999999998"/>
    <n v="13.3"/>
    <n v="66.3"/>
    <n v="0.214"/>
    <s v="Orlando Arena"/>
    <n v="626931"/>
    <s v="NA"/>
  </r>
  <r>
    <x v="29"/>
    <s v="NBA"/>
    <x v="22"/>
    <s v="PHI"/>
    <b v="0"/>
    <n v="27.2"/>
    <n v="25"/>
    <n v="57"/>
    <n v="21"/>
    <n v="61"/>
    <n v="-7.62"/>
    <n v="0.25"/>
    <n v="-7.37"/>
    <n v="101.7"/>
    <n v="109.7"/>
    <n v="-8"/>
    <n v="95.7"/>
    <n v="0.31"/>
    <n v="0.13800000000000001"/>
    <n v="0.51800000000000002"/>
    <n v="0.47799999999999998"/>
    <n v="15"/>
    <n v="28"/>
    <n v="0.221"/>
    <n v="0.502"/>
    <n v="12.8"/>
    <n v="66.599999999999994"/>
    <n v="0.17699999999999999"/>
    <s v="The Spectrum"/>
    <n v="491769"/>
    <s v="NA"/>
  </r>
  <r>
    <x v="29"/>
    <s v="NBA"/>
    <x v="23"/>
    <s v="PHO"/>
    <b v="1"/>
    <n v="28.7"/>
    <n v="56"/>
    <n v="26"/>
    <n v="54"/>
    <n v="28"/>
    <n v="4.84"/>
    <n v="-0.17"/>
    <n v="4.68"/>
    <n v="111.7"/>
    <n v="106.8"/>
    <n v="4.9000000000000004"/>
    <n v="96.7"/>
    <n v="0.32500000000000001"/>
    <n v="0.14699999999999999"/>
    <n v="0.54800000000000004"/>
    <n v="0.50900000000000001"/>
    <n v="13.9"/>
    <n v="35.200000000000003"/>
    <n v="0.23599999999999999"/>
    <n v="0.49299999999999999"/>
    <n v="13.5"/>
    <n v="69.3"/>
    <n v="0.20200000000000001"/>
    <s v="America West Arena"/>
    <n v="779952"/>
    <s v="NA"/>
  </r>
  <r>
    <x v="29"/>
    <s v="NBA"/>
    <x v="24"/>
    <s v="POR"/>
    <b v="1"/>
    <n v="28.6"/>
    <n v="47"/>
    <n v="35"/>
    <n v="48"/>
    <n v="34"/>
    <n v="2.63"/>
    <n v="-0.04"/>
    <n v="2.6"/>
    <n v="108.1"/>
    <n v="105.5"/>
    <n v="2.6"/>
    <n v="98.8"/>
    <n v="0.32300000000000001"/>
    <n v="0.104"/>
    <n v="0.51800000000000002"/>
    <n v="0.47199999999999998"/>
    <n v="12.5"/>
    <n v="34.4"/>
    <n v="0.24"/>
    <n v="0.49"/>
    <n v="14.8"/>
    <n v="70.8"/>
    <n v="0.23499999999999999"/>
    <s v="Memorial Coliseum"/>
    <n v="528408"/>
    <n v="12888"/>
  </r>
  <r>
    <x v="29"/>
    <s v="NBA"/>
    <x v="25"/>
    <s v="SAC"/>
    <b v="0"/>
    <n v="26.7"/>
    <n v="28"/>
    <n v="54"/>
    <n v="26"/>
    <n v="56"/>
    <n v="-5.77"/>
    <n v="0.44"/>
    <n v="-5.32"/>
    <n v="103.3"/>
    <n v="109.2"/>
    <n v="-5.9"/>
    <n v="97.5"/>
    <n v="0.32600000000000001"/>
    <n v="0.104"/>
    <n v="0.51600000000000001"/>
    <n v="0.47099999999999997"/>
    <n v="14.2"/>
    <n v="30.4"/>
    <n v="0.23899999999999999"/>
    <n v="0.499"/>
    <n v="14.2"/>
    <n v="66.400000000000006"/>
    <n v="0.252"/>
    <s v="ARCO Arena (II)"/>
    <n v="710497"/>
    <s v="NA"/>
  </r>
  <r>
    <x v="29"/>
    <s v="NBA"/>
    <x v="26"/>
    <s v="SAS"/>
    <b v="1"/>
    <n v="29"/>
    <n v="55"/>
    <n v="27"/>
    <n v="56"/>
    <n v="26"/>
    <n v="5.26"/>
    <n v="-0.21"/>
    <n v="5.05"/>
    <n v="110.4"/>
    <n v="104.6"/>
    <n v="5.8"/>
    <n v="90.1"/>
    <n v="0.32200000000000001"/>
    <n v="0.107"/>
    <n v="0.53700000000000003"/>
    <n v="0.49399999999999999"/>
    <n v="13.6"/>
    <n v="35.6"/>
    <n v="0.23899999999999999"/>
    <n v="0.46700000000000003"/>
    <n v="11.7"/>
    <n v="70.5"/>
    <n v="0.19600000000000001"/>
    <s v="Alamodome"/>
    <n v="904190"/>
    <n v="18726"/>
  </r>
  <r>
    <x v="29"/>
    <s v="NBA"/>
    <x v="34"/>
    <s v="SEA"/>
    <b v="1"/>
    <n v="28.1"/>
    <n v="63"/>
    <n v="19"/>
    <n v="64"/>
    <n v="18"/>
    <n v="9.09"/>
    <n v="-0.41"/>
    <n v="8.68"/>
    <n v="111.1"/>
    <n v="101.5"/>
    <n v="9.6"/>
    <n v="95.1"/>
    <n v="0.34399999999999997"/>
    <n v="0.105"/>
    <n v="0.54700000000000004"/>
    <n v="0.501"/>
    <n v="13.7"/>
    <n v="34.4"/>
    <n v="0.25600000000000001"/>
    <n v="0.47899999999999998"/>
    <n v="18.2"/>
    <n v="67.3"/>
    <n v="0.27200000000000002"/>
    <s v="Seattle Center Coliseum"/>
    <n v="601369"/>
    <s v="NA"/>
  </r>
  <r>
    <x v="29"/>
    <s v="NBA"/>
    <x v="28"/>
    <s v="UTA"/>
    <b v="1"/>
    <n v="29.4"/>
    <n v="53"/>
    <n v="29"/>
    <n v="53"/>
    <n v="29"/>
    <n v="4.22"/>
    <n v="-0.12"/>
    <n v="4.0999999999999996"/>
    <n v="108.6"/>
    <n v="104.1"/>
    <n v="4.5"/>
    <n v="93.1"/>
    <n v="0.35399999999999998"/>
    <n v="8.3000000000000004E-2"/>
    <n v="0.53700000000000003"/>
    <n v="0.49"/>
    <n v="13.3"/>
    <n v="31.3"/>
    <n v="0.26200000000000001"/>
    <n v="0.46899999999999997"/>
    <n v="14.6"/>
    <n v="68.400000000000006"/>
    <n v="0.26700000000000002"/>
    <s v="Delta Center"/>
    <n v="814502"/>
    <s v="NA"/>
  </r>
  <r>
    <x v="29"/>
    <s v="NBA"/>
    <x v="37"/>
    <s v="WSB"/>
    <b v="0"/>
    <n v="25.8"/>
    <n v="24"/>
    <n v="58"/>
    <n v="22"/>
    <n v="60"/>
    <n v="-7.38"/>
    <n v="0.25"/>
    <n v="-7.13"/>
    <n v="104.5"/>
    <n v="112.2"/>
    <n v="-7.7"/>
    <n v="95.9"/>
    <n v="0.317"/>
    <n v="0.109"/>
    <n v="0.52900000000000003"/>
    <n v="0.48399999999999999"/>
    <n v="15.3"/>
    <n v="31.2"/>
    <n v="0.23699999999999999"/>
    <n v="0.52600000000000002"/>
    <n v="14"/>
    <n v="66.2"/>
    <n v="0.20599999999999999"/>
    <s v="US Airways Arena"/>
    <n v="619756"/>
    <s v="NA"/>
  </r>
  <r>
    <x v="29"/>
    <s v="NBA"/>
    <x v="30"/>
    <s v="NA"/>
    <b v="0"/>
    <n v="27.3"/>
    <s v="NA"/>
    <s v="NA"/>
    <n v="41"/>
    <n v="41"/>
    <n v="0"/>
    <n v="0"/>
    <n v="0"/>
    <n v="106.3"/>
    <n v="106.3"/>
    <s v="NA"/>
    <n v="95.1"/>
    <n v="0.315"/>
    <n v="0.11700000000000001"/>
    <n v="0.52800000000000002"/>
    <n v="0.48499999999999999"/>
    <n v="14.3"/>
    <n v="32.200000000000003"/>
    <n v="0.23200000000000001"/>
    <n v="0.48499999999999999"/>
    <n v="14.3"/>
    <n v="67.8"/>
    <n v="0.23200000000000001"/>
    <s v="NA"/>
    <n v="664663"/>
    <n v="19181"/>
  </r>
  <r>
    <x v="30"/>
    <s v="NBA"/>
    <x v="0"/>
    <s v="ATL"/>
    <b v="1"/>
    <n v="27.1"/>
    <n v="43"/>
    <n v="39"/>
    <n v="39"/>
    <n v="43"/>
    <n v="-0.87"/>
    <n v="0.2"/>
    <n v="-0.67"/>
    <n v="109.3"/>
    <n v="110.2"/>
    <n v="-0.9"/>
    <n v="97.6"/>
    <n v="0.30499999999999999"/>
    <n v="0.14799999999999999"/>
    <n v="0.53400000000000003"/>
    <n v="0.49299999999999999"/>
    <n v="14"/>
    <n v="34.799999999999997"/>
    <n v="0.22700000000000001"/>
    <n v="0.51600000000000001"/>
    <n v="14.6"/>
    <n v="68.5"/>
    <n v="0.224"/>
    <s v="Omni Coliseum"/>
    <n v="491229"/>
    <s v="NA"/>
  </r>
  <r>
    <x v="30"/>
    <s v="NBA"/>
    <x v="1"/>
    <s v="BOS"/>
    <b v="1"/>
    <n v="28.6"/>
    <n v="48"/>
    <n v="34"/>
    <n v="43"/>
    <n v="39"/>
    <n v="0.89"/>
    <n v="0.04"/>
    <n v="0.93"/>
    <n v="108.7"/>
    <n v="107.8"/>
    <n v="0.9"/>
    <n v="94.9"/>
    <n v="0.27"/>
    <n v="5.3999999999999999E-2"/>
    <n v="0.53600000000000003"/>
    <n v="0.495"/>
    <n v="12.9"/>
    <n v="31.2"/>
    <n v="0.21"/>
    <n v="0.47899999999999998"/>
    <n v="12.9"/>
    <n v="69"/>
    <n v="0.251"/>
    <s v="Boston Garden"/>
    <n v="608495"/>
    <s v="NA"/>
  </r>
  <r>
    <x v="30"/>
    <s v="NBA"/>
    <x v="4"/>
    <s v="CHH"/>
    <b v="1"/>
    <n v="25.7"/>
    <n v="44"/>
    <n v="38"/>
    <n v="40"/>
    <n v="42"/>
    <n v="-0.24"/>
    <n v="0.22"/>
    <n v="-0.02"/>
    <n v="109.5"/>
    <n v="109.7"/>
    <n v="-0.2"/>
    <n v="100.2"/>
    <n v="0.32900000000000001"/>
    <n v="7.3999999999999996E-2"/>
    <n v="0.54700000000000004"/>
    <n v="0.499"/>
    <n v="13.8"/>
    <n v="31.3"/>
    <n v="0.254"/>
    <n v="0.48699999999999999"/>
    <n v="12.6"/>
    <n v="65"/>
    <n v="0.20100000000000001"/>
    <s v="Charlotte Coliseum"/>
    <n v="971880"/>
    <s v="NA"/>
  </r>
  <r>
    <x v="30"/>
    <s v="NBA"/>
    <x v="3"/>
    <s v="CHI"/>
    <b v="1"/>
    <n v="28.1"/>
    <n v="57"/>
    <n v="25"/>
    <n v="58"/>
    <n v="24"/>
    <n v="6.29"/>
    <n v="-0.1"/>
    <n v="6.19"/>
    <n v="112.9"/>
    <n v="106.1"/>
    <n v="6.8"/>
    <n v="92.5"/>
    <n v="0.27100000000000002"/>
    <n v="9.2999999999999999E-2"/>
    <n v="0.53500000000000003"/>
    <n v="0.499"/>
    <n v="12"/>
    <n v="36.299999999999997"/>
    <n v="0.19900000000000001"/>
    <n v="0.49299999999999999"/>
    <n v="15.4"/>
    <n v="68.7"/>
    <n v="0.23899999999999999"/>
    <s v="Chicago Stadium"/>
    <n v="759656"/>
    <s v="NA"/>
  </r>
  <r>
    <x v="30"/>
    <s v="NBA"/>
    <x v="5"/>
    <s v="CLE"/>
    <b v="1"/>
    <n v="28.8"/>
    <n v="54"/>
    <n v="28"/>
    <n v="58"/>
    <n v="24"/>
    <n v="6.45"/>
    <n v="-0.15"/>
    <n v="6.3"/>
    <n v="112.7"/>
    <n v="106"/>
    <n v="6.7"/>
    <n v="94.8"/>
    <n v="0.308"/>
    <n v="0.108"/>
    <n v="0.56499999999999995"/>
    <n v="0.51800000000000002"/>
    <n v="12.5"/>
    <n v="28.1"/>
    <n v="0.247"/>
    <n v="0.48199999999999998"/>
    <n v="13.1"/>
    <n v="69.099999999999994"/>
    <n v="0.185"/>
    <s v="Coliseum at Richfield"/>
    <n v="751465"/>
    <s v="NA"/>
  </r>
  <r>
    <x v="30"/>
    <s v="NBA"/>
    <x v="6"/>
    <s v="DAL"/>
    <b v="0"/>
    <n v="24.9"/>
    <n v="11"/>
    <n v="71"/>
    <n v="10"/>
    <n v="72"/>
    <n v="-15.2"/>
    <n v="0.52"/>
    <n v="-14.68"/>
    <n v="99.5"/>
    <n v="114.7"/>
    <n v="-15.2"/>
    <n v="99.5"/>
    <n v="0.29899999999999999"/>
    <n v="0.115"/>
    <n v="0.495"/>
    <n v="0.45500000000000002"/>
    <n v="15.1"/>
    <n v="31.1"/>
    <n v="0.21"/>
    <n v="0.51900000000000002"/>
    <n v="13.5"/>
    <n v="68.099999999999994"/>
    <n v="0.34699999999999998"/>
    <s v="Reunion Arena"/>
    <n v="554724"/>
    <s v="NA"/>
  </r>
  <r>
    <x v="30"/>
    <s v="NBA"/>
    <x v="7"/>
    <s v="DEN"/>
    <b v="0"/>
    <n v="24.8"/>
    <n v="36"/>
    <n v="46"/>
    <n v="36"/>
    <n v="46"/>
    <n v="-1.74"/>
    <n v="-0.4"/>
    <n v="-2.14"/>
    <n v="104.6"/>
    <n v="106.3"/>
    <n v="-1.7"/>
    <n v="99.8"/>
    <n v="0.32400000000000001"/>
    <n v="6.2E-2"/>
    <n v="0.51800000000000002"/>
    <n v="0.47"/>
    <n v="14.5"/>
    <n v="33.6"/>
    <n v="0.245"/>
    <n v="0.47599999999999998"/>
    <n v="13.9"/>
    <n v="68.900000000000006"/>
    <n v="0.26300000000000001"/>
    <s v="McNichols Sports Arena"/>
    <n v="586407"/>
    <s v="NA"/>
  </r>
  <r>
    <x v="30"/>
    <s v="NBA"/>
    <x v="8"/>
    <s v="DET"/>
    <b v="0"/>
    <n v="29.9"/>
    <n v="40"/>
    <n v="42"/>
    <n v="37"/>
    <n v="45"/>
    <n v="-1.39"/>
    <n v="0.28999999999999998"/>
    <n v="-1.1000000000000001"/>
    <n v="107.4"/>
    <n v="108.9"/>
    <n v="-1.5"/>
    <n v="93.2"/>
    <n v="0.27100000000000002"/>
    <n v="0.126"/>
    <n v="0.51100000000000001"/>
    <n v="0.47299999999999998"/>
    <n v="12.5"/>
    <n v="34.6"/>
    <n v="0.19800000000000001"/>
    <n v="0.5"/>
    <n v="13.5"/>
    <n v="67.8"/>
    <n v="0.21199999999999999"/>
    <s v="The Palace of Auburn Hills"/>
    <n v="889614"/>
    <s v="NA"/>
  </r>
  <r>
    <x v="30"/>
    <s v="NBA"/>
    <x v="9"/>
    <s v="GSW"/>
    <b v="0"/>
    <n v="25"/>
    <n v="34"/>
    <n v="48"/>
    <n v="38"/>
    <n v="44"/>
    <n v="-0.99"/>
    <n v="0.05"/>
    <n v="-0.94"/>
    <n v="109.2"/>
    <n v="110.2"/>
    <n v="-1"/>
    <n v="99.5"/>
    <n v="0.34200000000000003"/>
    <n v="0.11799999999999999"/>
    <n v="0.54300000000000004"/>
    <n v="0.502"/>
    <n v="14.9"/>
    <n v="34.200000000000003"/>
    <n v="0.245"/>
    <n v="0.501"/>
    <n v="14"/>
    <n v="67"/>
    <n v="0.26100000000000001"/>
    <s v="Oakland-Alameda County Coliseum Arena"/>
    <n v="616025"/>
    <s v="NA"/>
  </r>
  <r>
    <x v="30"/>
    <s v="NBA"/>
    <x v="10"/>
    <s v="HOU"/>
    <b v="1"/>
    <n v="27.4"/>
    <n v="55"/>
    <n v="27"/>
    <n v="53"/>
    <n v="29"/>
    <n v="4.2300000000000004"/>
    <n v="-0.66"/>
    <n v="3.57"/>
    <n v="109.6"/>
    <n v="105.2"/>
    <n v="4.4000000000000004"/>
    <n v="94.4"/>
    <n v="0.31"/>
    <n v="0.159"/>
    <n v="0.55700000000000005"/>
    <n v="0.51500000000000001"/>
    <n v="14.5"/>
    <n v="30"/>
    <n v="0.23499999999999999"/>
    <n v="0.47399999999999998"/>
    <n v="13.4"/>
    <n v="68.5"/>
    <n v="0.20100000000000001"/>
    <s v="The Summit"/>
    <n v="554210"/>
    <s v="NA"/>
  </r>
  <r>
    <x v="30"/>
    <s v="NBA"/>
    <x v="11"/>
    <s v="IND"/>
    <b v="1"/>
    <n v="26.8"/>
    <n v="41"/>
    <n v="41"/>
    <n v="46"/>
    <n v="36"/>
    <n v="1.7"/>
    <n v="0.08"/>
    <n v="1.77"/>
    <n v="111.9"/>
    <n v="110.1"/>
    <n v="1.8"/>
    <n v="96"/>
    <n v="0.34200000000000003"/>
    <n v="0.112"/>
    <n v="0.54700000000000004"/>
    <n v="0.498"/>
    <n v="13.5"/>
    <n v="34.200000000000003"/>
    <n v="0.26200000000000001"/>
    <n v="0.48499999999999999"/>
    <n v="12.7"/>
    <n v="67.400000000000006"/>
    <n v="0.28100000000000003"/>
    <s v="Market Square Arena"/>
    <n v="530891"/>
    <s v="NA"/>
  </r>
  <r>
    <x v="30"/>
    <s v="NBA"/>
    <x v="12"/>
    <s v="LAC"/>
    <b v="1"/>
    <n v="26.7"/>
    <n v="41"/>
    <n v="41"/>
    <n v="42"/>
    <n v="40"/>
    <n v="0.35"/>
    <n v="-0.03"/>
    <n v="0.33"/>
    <n v="107.4"/>
    <n v="107.1"/>
    <n v="0.3"/>
    <n v="99.1"/>
    <n v="0.29699999999999999"/>
    <n v="6.7000000000000004E-2"/>
    <n v="0.53"/>
    <n v="0.49299999999999999"/>
    <n v="13.9"/>
    <n v="32.700000000000003"/>
    <n v="0.21299999999999999"/>
    <n v="0.48899999999999999"/>
    <n v="15.1"/>
    <n v="66.7"/>
    <n v="0.26300000000000001"/>
    <s v="Los Angeles Memorial Sports Arena"/>
    <n v="532625"/>
    <s v="NA"/>
  </r>
  <r>
    <x v="30"/>
    <s v="NBA"/>
    <x v="13"/>
    <s v="LAL"/>
    <b v="1"/>
    <n v="28"/>
    <n v="39"/>
    <n v="43"/>
    <n v="38"/>
    <n v="44"/>
    <n v="-1.27"/>
    <n v="0.06"/>
    <n v="-1.2"/>
    <n v="107.6"/>
    <n v="108.9"/>
    <n v="-1.3"/>
    <n v="96.2"/>
    <n v="0.32900000000000001"/>
    <n v="0.09"/>
    <n v="0.53400000000000003"/>
    <n v="0.48599999999999999"/>
    <n v="13.7"/>
    <n v="31.4"/>
    <n v="0.249"/>
    <n v="0.5"/>
    <n v="14.3"/>
    <n v="66.400000000000006"/>
    <n v="0.215"/>
    <s v="Great Western Forum"/>
    <n v="633655"/>
    <s v="NA"/>
  </r>
  <r>
    <x v="30"/>
    <s v="NBA"/>
    <x v="15"/>
    <s v="MIA"/>
    <b v="0"/>
    <n v="25.2"/>
    <n v="36"/>
    <n v="46"/>
    <n v="38"/>
    <n v="44"/>
    <n v="-1.1499999999999999"/>
    <n v="0.21"/>
    <n v="-0.93"/>
    <n v="107.7"/>
    <n v="108.9"/>
    <n v="-1.2"/>
    <n v="94.6"/>
    <n v="0.36099999999999999"/>
    <n v="0.13700000000000001"/>
    <n v="0.53500000000000003"/>
    <n v="0.48099999999999998"/>
    <n v="13.9"/>
    <n v="31.9"/>
    <n v="0.27900000000000003"/>
    <n v="0.495"/>
    <n v="14.2"/>
    <n v="69.8"/>
    <n v="0.27400000000000002"/>
    <s v="Miami Arena"/>
    <n v="614915"/>
    <s v="NA"/>
  </r>
  <r>
    <x v="30"/>
    <s v="NBA"/>
    <x v="16"/>
    <s v="MIL"/>
    <b v="0"/>
    <n v="26.9"/>
    <n v="28"/>
    <n v="54"/>
    <n v="31"/>
    <n v="51"/>
    <n v="-3.73"/>
    <n v="0.47"/>
    <n v="-3.26"/>
    <n v="106.2"/>
    <n v="110.1"/>
    <n v="-3.9"/>
    <n v="96.1"/>
    <n v="0.30099999999999999"/>
    <n v="0.13500000000000001"/>
    <n v="0.53500000000000003"/>
    <n v="0.495"/>
    <n v="14.8"/>
    <n v="30.5"/>
    <n v="0.223"/>
    <n v="0.502"/>
    <n v="15.7"/>
    <n v="62.5"/>
    <n v="0.26600000000000001"/>
    <s v="Bradley Center"/>
    <n v="660939"/>
    <s v="NA"/>
  </r>
  <r>
    <x v="30"/>
    <s v="NBA"/>
    <x v="17"/>
    <s v="MIN"/>
    <b v="0"/>
    <n v="25.8"/>
    <n v="19"/>
    <n v="63"/>
    <n v="21"/>
    <n v="61"/>
    <n v="-7.78"/>
    <n v="0.16"/>
    <n v="-7.62"/>
    <n v="103.6"/>
    <n v="111.8"/>
    <n v="-8.1999999999999993"/>
    <n v="93.8"/>
    <n v="0.34399999999999997"/>
    <n v="8.6999999999999994E-2"/>
    <n v="0.53500000000000003"/>
    <n v="0.47899999999999998"/>
    <n v="15.9"/>
    <n v="28.7"/>
    <n v="0.27500000000000002"/>
    <n v="0.503"/>
    <n v="13.5"/>
    <n v="66.3"/>
    <n v="0.26900000000000002"/>
    <s v="Target Center"/>
    <n v="754593"/>
    <s v="NA"/>
  </r>
  <r>
    <x v="30"/>
    <s v="NBA"/>
    <x v="33"/>
    <s v="NJN"/>
    <b v="1"/>
    <n v="27.3"/>
    <n v="43"/>
    <n v="39"/>
    <n v="45"/>
    <n v="37"/>
    <n v="1.26"/>
    <n v="-0.05"/>
    <n v="1.2"/>
    <n v="106.5"/>
    <n v="105.2"/>
    <n v="1.3"/>
    <n v="96"/>
    <n v="0.31900000000000001"/>
    <n v="6.9000000000000006E-2"/>
    <n v="0.52200000000000002"/>
    <n v="0.47299999999999998"/>
    <n v="14.4"/>
    <n v="35.5"/>
    <n v="0.24399999999999999"/>
    <n v="0.48"/>
    <n v="14.1"/>
    <n v="69.5"/>
    <n v="0.24"/>
    <s v="Brendan Byrne Arena"/>
    <n v="620416"/>
    <s v="NA"/>
  </r>
  <r>
    <x v="30"/>
    <s v="NBA"/>
    <x v="19"/>
    <s v="NYK"/>
    <b v="1"/>
    <n v="28.3"/>
    <n v="60"/>
    <n v="22"/>
    <n v="58"/>
    <n v="24"/>
    <n v="6.16"/>
    <n v="-0.28999999999999998"/>
    <n v="5.87"/>
    <n v="106.1"/>
    <n v="99.7"/>
    <n v="6.4"/>
    <n v="94.5"/>
    <n v="0.33600000000000002"/>
    <n v="8.7999999999999995E-2"/>
    <n v="0.52600000000000002"/>
    <n v="0.47899999999999998"/>
    <n v="14.1"/>
    <n v="33.1"/>
    <n v="0.249"/>
    <n v="0.44400000000000001"/>
    <n v="14.9"/>
    <n v="72.099999999999994"/>
    <n v="0.29399999999999998"/>
    <s v="Madison Square Garden (IV)"/>
    <n v="804840"/>
    <s v="NA"/>
  </r>
  <r>
    <x v="30"/>
    <s v="NBA"/>
    <x v="21"/>
    <s v="ORL"/>
    <b v="0"/>
    <n v="25.8"/>
    <n v="41"/>
    <n v="41"/>
    <n v="45"/>
    <n v="37"/>
    <n v="1.32"/>
    <n v="0.03"/>
    <n v="1.35"/>
    <n v="108.5"/>
    <n v="107.1"/>
    <n v="1.4"/>
    <n v="96.3"/>
    <n v="0.372"/>
    <n v="0.13300000000000001"/>
    <n v="0.55400000000000005"/>
    <n v="0.50900000000000001"/>
    <n v="15.5"/>
    <n v="31.4"/>
    <n v="0.27100000000000002"/>
    <n v="0.47299999999999998"/>
    <n v="11.9"/>
    <n v="68.8"/>
    <n v="0.23200000000000001"/>
    <s v="Orlando Arena"/>
    <n v="621191"/>
    <s v="NA"/>
  </r>
  <r>
    <x v="30"/>
    <s v="NBA"/>
    <x v="22"/>
    <s v="PHI"/>
    <b v="0"/>
    <n v="27.1"/>
    <n v="26"/>
    <n v="56"/>
    <n v="26"/>
    <n v="56"/>
    <n v="-5.77"/>
    <n v="0.51"/>
    <n v="-5.25"/>
    <n v="104.6"/>
    <n v="110.4"/>
    <n v="-5.8"/>
    <n v="98.5"/>
    <n v="0.31900000000000001"/>
    <n v="0.13300000000000001"/>
    <n v="0.53"/>
    <n v="0.47899999999999998"/>
    <n v="14.4"/>
    <n v="28.1"/>
    <n v="0.251"/>
    <n v="0.504"/>
    <n v="13.3"/>
    <n v="65.900000000000006"/>
    <n v="0.188"/>
    <s v="The Spectrum"/>
    <n v="515284"/>
    <s v="NA"/>
  </r>
  <r>
    <x v="30"/>
    <s v="NBA"/>
    <x v="23"/>
    <s v="PHO"/>
    <b v="1"/>
    <n v="28.2"/>
    <n v="62"/>
    <n v="20"/>
    <n v="57"/>
    <n v="25"/>
    <n v="6.66"/>
    <n v="-0.39"/>
    <n v="6.27"/>
    <n v="113.3"/>
    <n v="106.7"/>
    <n v="6.6"/>
    <n v="99.8"/>
    <n v="0.35799999999999998"/>
    <n v="0.154"/>
    <n v="0.56599999999999995"/>
    <n v="0.52100000000000002"/>
    <n v="14.2"/>
    <n v="33"/>
    <n v="0.27"/>
    <n v="0.496"/>
    <n v="13.9"/>
    <n v="69.2"/>
    <n v="0.20599999999999999"/>
    <s v="America West Arena"/>
    <n v="779943"/>
    <s v="NA"/>
  </r>
  <r>
    <x v="30"/>
    <s v="NBA"/>
    <x v="24"/>
    <s v="POR"/>
    <b v="1"/>
    <n v="28.2"/>
    <n v="51"/>
    <n v="31"/>
    <n v="49"/>
    <n v="33"/>
    <n v="3.11"/>
    <n v="-0.19"/>
    <n v="2.92"/>
    <n v="108.3"/>
    <n v="105.2"/>
    <n v="3.1"/>
    <n v="99.1"/>
    <n v="0.34699999999999998"/>
    <n v="0.115"/>
    <n v="0.52600000000000002"/>
    <n v="0.47599999999999998"/>
    <n v="12.6"/>
    <n v="32.700000000000003"/>
    <n v="0.25900000000000001"/>
    <n v="0.48799999999999999"/>
    <n v="14.8"/>
    <n v="71"/>
    <n v="0.23699999999999999"/>
    <s v="Memorial Coliseum"/>
    <n v="528408"/>
    <n v="12888"/>
  </r>
  <r>
    <x v="30"/>
    <s v="NBA"/>
    <x v="25"/>
    <s v="SAC"/>
    <b v="0"/>
    <n v="26.5"/>
    <n v="25"/>
    <n v="57"/>
    <n v="33"/>
    <n v="49"/>
    <n v="-3.17"/>
    <n v="0.17"/>
    <n v="-3"/>
    <n v="106.5"/>
    <n v="109.6"/>
    <n v="-3.1"/>
    <n v="100.8"/>
    <n v="0.33700000000000002"/>
    <n v="0.108"/>
    <n v="0.53"/>
    <n v="0.48099999999999998"/>
    <n v="14.1"/>
    <n v="30.7"/>
    <n v="0.25700000000000001"/>
    <n v="0.502"/>
    <n v="15.1"/>
    <n v="66.7"/>
    <n v="0.29199999999999998"/>
    <s v="ARCO Arena (II)"/>
    <n v="709997"/>
    <s v="NA"/>
  </r>
  <r>
    <x v="30"/>
    <s v="NBA"/>
    <x v="26"/>
    <s v="SAS"/>
    <b v="1"/>
    <n v="27.5"/>
    <n v="49"/>
    <n v="33"/>
    <n v="48"/>
    <n v="34"/>
    <n v="2.67"/>
    <n v="-0.46"/>
    <n v="2.21"/>
    <n v="109.6"/>
    <n v="106.8"/>
    <n v="2.8"/>
    <n v="95.4"/>
    <n v="0.34699999999999998"/>
    <n v="0.10199999999999999"/>
    <n v="0.55500000000000005"/>
    <n v="0.50700000000000001"/>
    <n v="13.6"/>
    <n v="27.8"/>
    <n v="0.26500000000000001"/>
    <n v="0.47699999999999998"/>
    <n v="12.3"/>
    <n v="70.099999999999994"/>
    <n v="0.221"/>
    <s v="HemisFair Arena"/>
    <n v="658337"/>
    <s v="NA"/>
  </r>
  <r>
    <x v="30"/>
    <s v="NBA"/>
    <x v="34"/>
    <s v="SEA"/>
    <b v="1"/>
    <n v="27.7"/>
    <n v="55"/>
    <n v="27"/>
    <n v="59"/>
    <n v="23"/>
    <n v="7.07"/>
    <n v="-0.42"/>
    <n v="6.66"/>
    <n v="112.3"/>
    <n v="104.9"/>
    <n v="7.4"/>
    <n v="96"/>
    <n v="0.316"/>
    <n v="8.5000000000000006E-2"/>
    <n v="0.54600000000000004"/>
    <n v="0.502"/>
    <n v="13.5"/>
    <n v="35.5"/>
    <n v="0.24099999999999999"/>
    <n v="0.48899999999999999"/>
    <n v="16.399999999999999"/>
    <n v="67.7"/>
    <n v="0.26"/>
    <s v="Seattle Center Coliseum"/>
    <n v="646589"/>
    <s v="NA"/>
  </r>
  <r>
    <x v="30"/>
    <s v="NBA"/>
    <x v="28"/>
    <s v="UTA"/>
    <b v="1"/>
    <n v="29.3"/>
    <n v="47"/>
    <n v="35"/>
    <n v="47"/>
    <n v="35"/>
    <n v="2.17"/>
    <n v="-0.43"/>
    <n v="1.74"/>
    <n v="109.6"/>
    <n v="107.4"/>
    <n v="2.2000000000000002"/>
    <n v="96.5"/>
    <n v="0.36499999999999999"/>
    <n v="6.0999999999999999E-2"/>
    <n v="0.55000000000000004"/>
    <n v="0.498"/>
    <n v="13.8"/>
    <n v="31"/>
    <n v="0.27900000000000003"/>
    <n v="0.48699999999999999"/>
    <n v="13.9"/>
    <n v="68.7"/>
    <n v="0.25"/>
    <s v="Delta Center"/>
    <n v="815892"/>
    <s v="NA"/>
  </r>
  <r>
    <x v="30"/>
    <s v="NBA"/>
    <x v="37"/>
    <s v="WSB"/>
    <b v="0"/>
    <n v="26.1"/>
    <n v="22"/>
    <n v="60"/>
    <n v="23"/>
    <n v="59"/>
    <n v="-7.04"/>
    <n v="0.55000000000000004"/>
    <n v="-6.49"/>
    <n v="103.6"/>
    <n v="110.8"/>
    <n v="-7.2"/>
    <n v="97.7"/>
    <n v="0.29799999999999999"/>
    <n v="8.2000000000000003E-2"/>
    <n v="0.52300000000000002"/>
    <n v="0.48"/>
    <n v="14.2"/>
    <n v="28.8"/>
    <n v="0.223"/>
    <n v="0.51"/>
    <n v="13.6"/>
    <n v="67.099999999999994"/>
    <n v="0.219"/>
    <s v="Capital Centre"/>
    <n v="558966"/>
    <s v="NA"/>
  </r>
  <r>
    <x v="30"/>
    <s v="NBA"/>
    <x v="30"/>
    <s v="NA"/>
    <b v="0"/>
    <n v="27.1"/>
    <s v="NA"/>
    <s v="NA"/>
    <n v="41"/>
    <n v="41"/>
    <n v="0"/>
    <n v="0"/>
    <n v="0"/>
    <n v="108"/>
    <n v="108"/>
    <s v="NA"/>
    <n v="96.8"/>
    <n v="0.32300000000000001"/>
    <n v="0.104"/>
    <n v="0.53600000000000003"/>
    <n v="0.49099999999999999"/>
    <n v="14"/>
    <n v="32"/>
    <n v="0.24299999999999999"/>
    <n v="0.49099999999999999"/>
    <n v="14"/>
    <n v="68"/>
    <n v="0.24299999999999999"/>
    <s v="NA"/>
    <n v="658192"/>
    <n v="12888"/>
  </r>
  <r>
    <x v="31"/>
    <s v="NBA"/>
    <x v="0"/>
    <s v="ATL"/>
    <b v="0"/>
    <n v="27.2"/>
    <n v="38"/>
    <n v="44"/>
    <n v="37"/>
    <n v="45"/>
    <n v="-1.5"/>
    <n v="0.35"/>
    <n v="-1.1499999999999999"/>
    <n v="107.3"/>
    <n v="108.9"/>
    <n v="-1.6"/>
    <n v="97.8"/>
    <n v="0.27700000000000002"/>
    <n v="0.09"/>
    <n v="0.51900000000000002"/>
    <n v="0.48099999999999998"/>
    <n v="13"/>
    <n v="33.6"/>
    <n v="0.20300000000000001"/>
    <n v="0.497"/>
    <n v="13.2"/>
    <n v="68.3"/>
    <n v="0.20899999999999999"/>
    <s v="Omni Coliseum"/>
    <n v="511803"/>
    <s v="NA"/>
  </r>
  <r>
    <x v="31"/>
    <s v="NBA"/>
    <x v="1"/>
    <s v="BOS"/>
    <b v="1"/>
    <n v="29.2"/>
    <n v="51"/>
    <n v="31"/>
    <n v="51"/>
    <n v="31"/>
    <n v="3.62"/>
    <n v="-0.21"/>
    <n v="3.41"/>
    <n v="110.8"/>
    <n v="107"/>
    <n v="3.8"/>
    <n v="95.8"/>
    <n v="0.26600000000000001"/>
    <n v="0.05"/>
    <n v="0.54400000000000004"/>
    <n v="0.5"/>
    <n v="12.7"/>
    <n v="31.9"/>
    <n v="0.215"/>
    <n v="0.46899999999999997"/>
    <n v="11.9"/>
    <n v="68.7"/>
    <n v="0.22"/>
    <s v="Boston Garden"/>
    <n v="610776"/>
    <n v="14890"/>
  </r>
  <r>
    <x v="31"/>
    <s v="NBA"/>
    <x v="4"/>
    <s v="CHH"/>
    <b v="0"/>
    <n v="25.2"/>
    <n v="31"/>
    <n v="51"/>
    <n v="31"/>
    <n v="51"/>
    <n v="-3.9"/>
    <n v="0.33"/>
    <n v="-3.57"/>
    <n v="107.1"/>
    <n v="110.9"/>
    <n v="-3.8"/>
    <n v="101.7"/>
    <n v="0.28599999999999998"/>
    <n v="4.9000000000000002E-2"/>
    <n v="0.52700000000000002"/>
    <n v="0.48499999999999999"/>
    <n v="13"/>
    <n v="31.1"/>
    <n v="0.216"/>
    <n v="0.51"/>
    <n v="14.1"/>
    <n v="65.400000000000006"/>
    <n v="0.222"/>
    <s v="Charlotte Coliseum"/>
    <n v="971618"/>
    <s v="NA"/>
  </r>
  <r>
    <x v="31"/>
    <s v="NBA"/>
    <x v="3"/>
    <s v="CHI"/>
    <b v="1"/>
    <n v="27.6"/>
    <n v="67"/>
    <n v="15"/>
    <n v="66"/>
    <n v="16"/>
    <n v="10.44"/>
    <n v="-0.37"/>
    <n v="10.07"/>
    <n v="115.5"/>
    <n v="104.5"/>
    <n v="11"/>
    <n v="94.4"/>
    <n v="0.29699999999999999"/>
    <n v="6.3E-2"/>
    <n v="0.55600000000000005"/>
    <n v="0.51800000000000002"/>
    <n v="11.8"/>
    <n v="35.1"/>
    <n v="0.221"/>
    <n v="0.47599999999999998"/>
    <n v="14.1"/>
    <n v="69.3"/>
    <n v="0.219"/>
    <s v="Chicago Stadium"/>
    <n v="759980"/>
    <s v="NA"/>
  </r>
  <r>
    <x v="31"/>
    <s v="NBA"/>
    <x v="5"/>
    <s v="CLE"/>
    <b v="1"/>
    <n v="27.6"/>
    <n v="57"/>
    <n v="25"/>
    <n v="55"/>
    <n v="27"/>
    <n v="5.45"/>
    <n v="-0.11"/>
    <n v="5.34"/>
    <n v="113.9"/>
    <n v="108.2"/>
    <n v="5.7"/>
    <n v="95"/>
    <n v="0.32200000000000001"/>
    <n v="0.10100000000000001"/>
    <n v="0.55700000000000005"/>
    <n v="0.50600000000000001"/>
    <n v="11.8"/>
    <n v="30.5"/>
    <n v="0.25900000000000001"/>
    <n v="0.48299999999999998"/>
    <n v="12.3"/>
    <n v="66.5"/>
    <n v="0.17399999999999999"/>
    <s v="Coliseum at Richfield"/>
    <n v="677408"/>
    <s v="NA"/>
  </r>
  <r>
    <x v="31"/>
    <s v="NBA"/>
    <x v="6"/>
    <s v="DAL"/>
    <b v="0"/>
    <n v="28.2"/>
    <n v="22"/>
    <n v="60"/>
    <n v="21"/>
    <n v="61"/>
    <n v="-7.65"/>
    <n v="0.18"/>
    <n v="-7.47"/>
    <n v="103"/>
    <n v="111.1"/>
    <n v="-8.1"/>
    <n v="94.4"/>
    <n v="0.28100000000000003"/>
    <n v="0.112"/>
    <n v="0.501"/>
    <n v="0.45800000000000002"/>
    <n v="13.1"/>
    <n v="31.2"/>
    <n v="0.21099999999999999"/>
    <n v="0.48299999999999998"/>
    <n v="11.5"/>
    <n v="67.8"/>
    <n v="0.25900000000000001"/>
    <s v="Reunion Arena"/>
    <n v="634380"/>
    <s v="NA"/>
  </r>
  <r>
    <x v="31"/>
    <s v="NBA"/>
    <x v="7"/>
    <s v="DEN"/>
    <b v="0"/>
    <n v="25.7"/>
    <n v="24"/>
    <n v="58"/>
    <n v="21"/>
    <n v="61"/>
    <n v="-7.87"/>
    <n v="0.28000000000000003"/>
    <n v="-7.59"/>
    <n v="100.7"/>
    <n v="108.6"/>
    <n v="-7.9"/>
    <n v="98.6"/>
    <n v="0.28000000000000003"/>
    <n v="5.7000000000000002E-2"/>
    <n v="0.49299999999999999"/>
    <n v="0.45100000000000001"/>
    <n v="14.9"/>
    <n v="34.799999999999997"/>
    <n v="0.20699999999999999"/>
    <n v="0.49399999999999999"/>
    <n v="14.7"/>
    <n v="68"/>
    <n v="0.27900000000000003"/>
    <s v="McNichols Sports Arena"/>
    <n v="534323"/>
    <s v="NA"/>
  </r>
  <r>
    <x v="31"/>
    <s v="NBA"/>
    <x v="8"/>
    <s v="DET"/>
    <b v="1"/>
    <n v="30.1"/>
    <n v="48"/>
    <n v="34"/>
    <n v="47"/>
    <n v="35"/>
    <n v="2.04"/>
    <n v="0.01"/>
    <n v="2.06"/>
    <n v="107.5"/>
    <n v="105.3"/>
    <n v="2.2000000000000002"/>
    <n v="91.6"/>
    <n v="0.307"/>
    <n v="7.6999999999999999E-2"/>
    <n v="0.52"/>
    <n v="0.47699999999999998"/>
    <n v="13.5"/>
    <n v="34.9"/>
    <n v="0.22800000000000001"/>
    <n v="0.46800000000000003"/>
    <n v="12.5"/>
    <n v="68.5"/>
    <n v="0.20399999999999999"/>
    <s v="The Palace of Auburn Hills"/>
    <n v="879614"/>
    <n v="21454"/>
  </r>
  <r>
    <x v="31"/>
    <s v="NBA"/>
    <x v="9"/>
    <s v="GSW"/>
    <b v="1"/>
    <n v="25.5"/>
    <n v="55"/>
    <n v="27"/>
    <n v="50"/>
    <n v="32"/>
    <n v="3.9"/>
    <n v="-0.14000000000000001"/>
    <n v="3.77"/>
    <n v="113.6"/>
    <n v="109.9"/>
    <n v="3.7"/>
    <n v="103.4"/>
    <n v="0.35099999999999998"/>
    <n v="0.10299999999999999"/>
    <n v="0.56799999999999995"/>
    <n v="0.52400000000000002"/>
    <n v="13.6"/>
    <n v="31.8"/>
    <n v="0.26200000000000001"/>
    <n v="0.499"/>
    <n v="14.9"/>
    <n v="64.2"/>
    <n v="0.25600000000000001"/>
    <s v="Oakland-Alameda County Coliseum Arena"/>
    <n v="616025"/>
    <s v="NA"/>
  </r>
  <r>
    <x v="31"/>
    <s v="NBA"/>
    <x v="10"/>
    <s v="HOU"/>
    <b v="0"/>
    <n v="28"/>
    <n v="42"/>
    <n v="40"/>
    <n v="36"/>
    <n v="46"/>
    <n v="-1.72"/>
    <n v="-0.22"/>
    <n v="-1.94"/>
    <n v="106.2"/>
    <n v="108"/>
    <n v="-1.8"/>
    <n v="95.1"/>
    <n v="0.29299999999999998"/>
    <n v="0.13900000000000001"/>
    <n v="0.53700000000000003"/>
    <n v="0.499"/>
    <n v="15"/>
    <n v="30.9"/>
    <n v="0.216"/>
    <n v="0.47699999999999998"/>
    <n v="12.5"/>
    <n v="66.400000000000006"/>
    <n v="0.20899999999999999"/>
    <s v="The Summit"/>
    <n v="592790"/>
    <n v="15021"/>
  </r>
  <r>
    <x v="31"/>
    <s v="NBA"/>
    <x v="11"/>
    <s v="IND"/>
    <b v="1"/>
    <n v="26.4"/>
    <n v="40"/>
    <n v="42"/>
    <n v="46"/>
    <n v="36"/>
    <n v="1.89"/>
    <n v="-0.04"/>
    <n v="1.85"/>
    <n v="111.7"/>
    <n v="109.9"/>
    <n v="1.8"/>
    <n v="99"/>
    <n v="0.33400000000000002"/>
    <n v="0.13300000000000001"/>
    <n v="0.56599999999999995"/>
    <n v="0.51800000000000002"/>
    <n v="14.7"/>
    <n v="31.8"/>
    <n v="0.26400000000000001"/>
    <n v="0.48299999999999998"/>
    <n v="12.8"/>
    <n v="67.400000000000006"/>
    <n v="0.27"/>
    <s v="Market Square Arena"/>
    <n v="517352"/>
    <s v="NA"/>
  </r>
  <r>
    <x v="31"/>
    <s v="NBA"/>
    <x v="12"/>
    <s v="LAC"/>
    <b v="1"/>
    <n v="27.3"/>
    <n v="45"/>
    <n v="37"/>
    <n v="44"/>
    <n v="38"/>
    <n v="1.07"/>
    <n v="0.03"/>
    <n v="1.1000000000000001"/>
    <n v="105.8"/>
    <n v="104.7"/>
    <n v="1.1000000000000001"/>
    <n v="96.5"/>
    <n v="0.314"/>
    <n v="7.0999999999999994E-2"/>
    <n v="0.52400000000000002"/>
    <n v="0.48299999999999998"/>
    <n v="13.6"/>
    <n v="31.6"/>
    <n v="0.22600000000000001"/>
    <n v="0.47499999999999998"/>
    <n v="14.9"/>
    <n v="67.5"/>
    <n v="0.24399999999999999"/>
    <s v="Los Angeles Memorial Sports Arena"/>
    <n v="500200"/>
    <s v="NA"/>
  </r>
  <r>
    <x v="31"/>
    <s v="NBA"/>
    <x v="13"/>
    <s v="LAL"/>
    <b v="1"/>
    <n v="28.3"/>
    <n v="43"/>
    <n v="39"/>
    <n v="38"/>
    <n v="44"/>
    <n v="-1.1000000000000001"/>
    <n v="0.15"/>
    <n v="-0.95"/>
    <n v="107.7"/>
    <n v="108.9"/>
    <n v="-1.2"/>
    <n v="92.5"/>
    <n v="0.32700000000000001"/>
    <n v="6.4000000000000001E-2"/>
    <n v="0.51600000000000001"/>
    <n v="0.46500000000000002"/>
    <n v="12"/>
    <n v="32.700000000000003"/>
    <n v="0.25"/>
    <n v="0.49299999999999999"/>
    <n v="13.8"/>
    <n v="64"/>
    <n v="0.187"/>
    <s v="Great Western Forum"/>
    <n v="699240"/>
    <s v="NA"/>
  </r>
  <r>
    <x v="31"/>
    <s v="NBA"/>
    <x v="15"/>
    <s v="MIA"/>
    <b v="1"/>
    <n v="24.4"/>
    <n v="38"/>
    <n v="44"/>
    <n v="30"/>
    <n v="52"/>
    <n v="-4.21"/>
    <n v="0.27"/>
    <n v="-3.94"/>
    <n v="106.7"/>
    <n v="110.9"/>
    <n v="-4.2"/>
    <n v="97.7"/>
    <n v="0.33"/>
    <n v="0.106"/>
    <n v="0.53200000000000003"/>
    <n v="0.47899999999999998"/>
    <n v="14.6"/>
    <n v="33"/>
    <n v="0.26"/>
    <n v="0.50800000000000001"/>
    <n v="13.9"/>
    <n v="67.599999999999994"/>
    <n v="0.23499999999999999"/>
    <s v="Miami Arena"/>
    <n v="613583"/>
    <s v="NA"/>
  </r>
  <r>
    <x v="31"/>
    <s v="NBA"/>
    <x v="16"/>
    <s v="MIL"/>
    <b v="0"/>
    <n v="30.2"/>
    <n v="31"/>
    <n v="51"/>
    <n v="36"/>
    <n v="46"/>
    <n v="-1.71"/>
    <n v="0.26"/>
    <n v="-1.46"/>
    <n v="108.8"/>
    <n v="110.6"/>
    <n v="-1.8"/>
    <n v="95.5"/>
    <n v="0.29199999999999998"/>
    <n v="0.13900000000000001"/>
    <n v="0.52900000000000003"/>
    <n v="0.48599999999999999"/>
    <n v="14.2"/>
    <n v="35.9"/>
    <n v="0.221"/>
    <n v="0.51400000000000001"/>
    <n v="15.3"/>
    <n v="65"/>
    <n v="0.23699999999999999"/>
    <s v="Bradley Center"/>
    <n v="635515"/>
    <s v="NA"/>
  </r>
  <r>
    <x v="31"/>
    <s v="NBA"/>
    <x v="17"/>
    <s v="MIN"/>
    <b v="0"/>
    <n v="26.4"/>
    <n v="15"/>
    <n v="67"/>
    <n v="23"/>
    <n v="59"/>
    <n v="-7.05"/>
    <n v="0.2"/>
    <n v="-6.85"/>
    <n v="105"/>
    <n v="112.4"/>
    <n v="-7.4"/>
    <n v="95.1"/>
    <n v="0.253"/>
    <n v="5.3999999999999999E-2"/>
    <n v="0.505"/>
    <n v="0.46700000000000003"/>
    <n v="12.4"/>
    <n v="31.5"/>
    <n v="0.188"/>
    <n v="0.497"/>
    <n v="13"/>
    <n v="62.3"/>
    <n v="0.24399999999999999"/>
    <s v="Target Center"/>
    <n v="769035"/>
    <s v="NA"/>
  </r>
  <r>
    <x v="31"/>
    <s v="NBA"/>
    <x v="33"/>
    <s v="NJN"/>
    <b v="1"/>
    <n v="25.6"/>
    <n v="40"/>
    <n v="42"/>
    <n v="36"/>
    <n v="46"/>
    <n v="-1.7"/>
    <n v="0.15"/>
    <n v="-1.54"/>
    <n v="107"/>
    <n v="108.7"/>
    <n v="-1.7"/>
    <n v="98"/>
    <n v="0.26500000000000001"/>
    <n v="8.7999999999999995E-2"/>
    <n v="0.51"/>
    <n v="0.47299999999999998"/>
    <n v="14.1"/>
    <n v="39.1"/>
    <n v="0.19400000000000001"/>
    <n v="0.48799999999999999"/>
    <n v="14.1"/>
    <n v="66.3"/>
    <n v="0.247"/>
    <s v="Brendan Byrne Arena"/>
    <n v="517356"/>
    <n v="20049"/>
  </r>
  <r>
    <x v="31"/>
    <s v="NBA"/>
    <x v="19"/>
    <s v="NYK"/>
    <b v="1"/>
    <n v="27.3"/>
    <n v="51"/>
    <n v="31"/>
    <n v="52"/>
    <n v="30"/>
    <n v="3.89"/>
    <n v="-0.22"/>
    <n v="3.67"/>
    <n v="108.3"/>
    <n v="104.2"/>
    <n v="4.0999999999999996"/>
    <n v="92.9"/>
    <n v="0.29499999999999998"/>
    <n v="8.8999999999999996E-2"/>
    <n v="0.53100000000000003"/>
    <n v="0.49099999999999999"/>
    <n v="13.7"/>
    <n v="34.6"/>
    <n v="0.216"/>
    <n v="0.47099999999999997"/>
    <n v="14"/>
    <n v="71.099999999999994"/>
    <n v="0.248"/>
    <s v="Madison Square Garden (IV)"/>
    <n v="726608"/>
    <n v="17879"/>
  </r>
  <r>
    <x v="31"/>
    <s v="NBA"/>
    <x v="21"/>
    <s v="ORL"/>
    <b v="0"/>
    <n v="26.6"/>
    <n v="21"/>
    <n v="61"/>
    <n v="23"/>
    <n v="59"/>
    <n v="-6.91"/>
    <n v="0.4"/>
    <n v="-6.52"/>
    <n v="103.5"/>
    <n v="110.5"/>
    <n v="-7"/>
    <n v="98"/>
    <n v="0.31900000000000001"/>
    <n v="8.5999999999999993E-2"/>
    <n v="0.51400000000000001"/>
    <n v="0.46700000000000003"/>
    <n v="14.6"/>
    <n v="32.4"/>
    <n v="0.23799999999999999"/>
    <n v="0.502"/>
    <n v="13.5"/>
    <n v="67.8"/>
    <n v="0.26"/>
    <s v="Orlando Arena"/>
    <n v="621191"/>
    <s v="NA"/>
  </r>
  <r>
    <x v="31"/>
    <s v="NBA"/>
    <x v="22"/>
    <s v="PHI"/>
    <b v="0"/>
    <n v="27.6"/>
    <n v="35"/>
    <n v="47"/>
    <n v="37"/>
    <n v="45"/>
    <n v="-1.27"/>
    <n v="-7.0000000000000007E-2"/>
    <n v="-1.34"/>
    <n v="108.3"/>
    <n v="109.7"/>
    <n v="-1.4"/>
    <n v="93.7"/>
    <n v="0.33500000000000002"/>
    <n v="0.10100000000000001"/>
    <n v="0.53900000000000003"/>
    <n v="0.48799999999999999"/>
    <n v="13.8"/>
    <n v="30.9"/>
    <n v="0.26"/>
    <n v="0.496"/>
    <n v="13"/>
    <n v="66.400000000000006"/>
    <n v="0.192"/>
    <s v="The Spectrum"/>
    <n v="574137"/>
    <s v="NA"/>
  </r>
  <r>
    <x v="31"/>
    <s v="NBA"/>
    <x v="23"/>
    <s v="PHO"/>
    <b v="1"/>
    <n v="27"/>
    <n v="53"/>
    <n v="29"/>
    <n v="56"/>
    <n v="26"/>
    <n v="5.94"/>
    <n v="-0.26"/>
    <n v="5.68"/>
    <n v="112.1"/>
    <n v="106.2"/>
    <n v="5.9"/>
    <n v="99.4"/>
    <n v="0.33200000000000002"/>
    <n v="8.3000000000000004E-2"/>
    <n v="0.55600000000000005"/>
    <n v="0.50800000000000001"/>
    <n v="13.1"/>
    <n v="31.7"/>
    <n v="0.25800000000000001"/>
    <n v="0.47099999999999997"/>
    <n v="13"/>
    <n v="67.7"/>
    <n v="0.223"/>
    <s v="Arizona Veterans Memorial Coliseum"/>
    <n v="594327"/>
    <s v="NA"/>
  </r>
  <r>
    <x v="31"/>
    <s v="NBA"/>
    <x v="24"/>
    <s v="POR"/>
    <b v="1"/>
    <n v="28.1"/>
    <n v="57"/>
    <n v="25"/>
    <n v="59"/>
    <n v="23"/>
    <n v="7.27"/>
    <n v="-0.33"/>
    <n v="6.94"/>
    <n v="111.4"/>
    <n v="104.2"/>
    <n v="7.2"/>
    <n v="99"/>
    <n v="0.33500000000000002"/>
    <n v="0.128"/>
    <n v="0.54100000000000004"/>
    <n v="0.495"/>
    <n v="13.6"/>
    <n v="35.6"/>
    <n v="0.253"/>
    <n v="0.47099999999999997"/>
    <n v="14.3"/>
    <n v="69.900000000000006"/>
    <n v="0.251"/>
    <s v="Memorial Coliseum"/>
    <n v="528408"/>
    <n v="12888"/>
  </r>
  <r>
    <x v="31"/>
    <s v="NBA"/>
    <x v="25"/>
    <s v="SAC"/>
    <b v="0"/>
    <n v="25.1"/>
    <n v="29"/>
    <n v="53"/>
    <n v="26"/>
    <n v="56"/>
    <n v="-6.06"/>
    <n v="0.44"/>
    <n v="-5.63"/>
    <n v="103.9"/>
    <n v="109.9"/>
    <n v="-6"/>
    <n v="99.6"/>
    <n v="0.30099999999999999"/>
    <n v="9.4E-2"/>
    <n v="0.52500000000000002"/>
    <n v="0.48199999999999998"/>
    <n v="14.3"/>
    <n v="28.5"/>
    <n v="0.22500000000000001"/>
    <n v="0.49299999999999999"/>
    <n v="13.9"/>
    <n v="64.2"/>
    <n v="0.23300000000000001"/>
    <s v="ARCO Arena (II)"/>
    <n v="697574"/>
    <s v="NA"/>
  </r>
  <r>
    <x v="31"/>
    <s v="NBA"/>
    <x v="26"/>
    <s v="SAS"/>
    <b v="1"/>
    <n v="27.3"/>
    <n v="47"/>
    <n v="35"/>
    <n v="50"/>
    <n v="32"/>
    <n v="3.32"/>
    <n v="-0.51"/>
    <n v="2.81"/>
    <n v="107.5"/>
    <n v="104.1"/>
    <n v="3.4"/>
    <n v="96.2"/>
    <n v="0.317"/>
    <n v="5.7000000000000002E-2"/>
    <n v="0.52800000000000002"/>
    <n v="0.48499999999999999"/>
    <n v="13.9"/>
    <n v="34.200000000000003"/>
    <n v="0.23300000000000001"/>
    <n v="0.46899999999999997"/>
    <n v="13.5"/>
    <n v="69.8"/>
    <n v="0.224"/>
    <s v="HemisFair Arena"/>
    <n v="658337"/>
    <n v="16057"/>
  </r>
  <r>
    <x v="31"/>
    <s v="NBA"/>
    <x v="34"/>
    <s v="SEA"/>
    <b v="1"/>
    <n v="27.3"/>
    <n v="47"/>
    <n v="35"/>
    <n v="46"/>
    <n v="36"/>
    <n v="1.88"/>
    <n v="-0.02"/>
    <n v="1.86"/>
    <n v="110.7"/>
    <n v="108.8"/>
    <n v="1.9"/>
    <n v="95.4"/>
    <n v="0.317"/>
    <n v="9.0999999999999998E-2"/>
    <n v="0.53800000000000003"/>
    <n v="0.48899999999999999"/>
    <n v="14"/>
    <n v="36.5"/>
    <n v="0.249"/>
    <n v="0.49099999999999999"/>
    <n v="14.2"/>
    <n v="66.8"/>
    <n v="0.26900000000000002"/>
    <s v="Seattle Center Coliseum"/>
    <n v="588928"/>
    <s v="NA"/>
  </r>
  <r>
    <x v="31"/>
    <s v="NBA"/>
    <x v="28"/>
    <s v="UTA"/>
    <b v="1"/>
    <n v="28.5"/>
    <n v="55"/>
    <n v="27"/>
    <n v="57"/>
    <n v="25"/>
    <n v="6.39"/>
    <n v="-0.69"/>
    <n v="5.7"/>
    <n v="112.2"/>
    <n v="105.6"/>
    <n v="6.6"/>
    <n v="95.5"/>
    <n v="0.36299999999999999"/>
    <n v="6.7000000000000004E-2"/>
    <n v="0.55700000000000005"/>
    <n v="0.504"/>
    <n v="13.7"/>
    <n v="32.700000000000003"/>
    <n v="0.28599999999999998"/>
    <n v="0.47499999999999998"/>
    <n v="13"/>
    <n v="68.900000000000006"/>
    <n v="0.214"/>
    <s v="Delta Center"/>
    <n v="806663"/>
    <s v="NA"/>
  </r>
  <r>
    <x v="31"/>
    <s v="NBA"/>
    <x v="37"/>
    <s v="WSB"/>
    <b v="0"/>
    <n v="26.1"/>
    <n v="25"/>
    <n v="57"/>
    <n v="29"/>
    <n v="53"/>
    <n v="-4.46"/>
    <n v="0.11"/>
    <n v="-4.3499999999999996"/>
    <n v="103.9"/>
    <n v="108.4"/>
    <n v="-4.5"/>
    <n v="97.7"/>
    <n v="0.26800000000000002"/>
    <n v="7.3999999999999996E-2"/>
    <n v="0.51400000000000001"/>
    <n v="0.47099999999999997"/>
    <n v="13.3"/>
    <n v="28.9"/>
    <n v="0.20799999999999999"/>
    <n v="0.49299999999999999"/>
    <n v="14"/>
    <n v="66.2"/>
    <n v="0.23499999999999999"/>
    <s v="Capital Centre"/>
    <n v="505988"/>
    <s v="NA"/>
  </r>
  <r>
    <x v="31"/>
    <s v="NBA"/>
    <x v="30"/>
    <s v="NA"/>
    <b v="0"/>
    <n v="27.2"/>
    <s v="NA"/>
    <s v="NA"/>
    <n v="41"/>
    <n v="41"/>
    <n v="0"/>
    <n v="0"/>
    <n v="0"/>
    <n v="108.2"/>
    <n v="108.2"/>
    <s v="NA"/>
    <n v="96.6"/>
    <n v="0.30499999999999999"/>
    <n v="8.6999999999999994E-2"/>
    <n v="0.53100000000000003"/>
    <n v="0.48699999999999999"/>
    <n v="13.6"/>
    <n v="32.9"/>
    <n v="0.23200000000000001"/>
    <n v="0.48699999999999999"/>
    <n v="13.6"/>
    <n v="67.099999999999994"/>
    <n v="0.23200000000000001"/>
    <s v="NA"/>
    <n v="642339"/>
    <n v="17555"/>
  </r>
  <r>
    <x v="32"/>
    <s v="NBA"/>
    <x v="0"/>
    <s v="ATL"/>
    <b v="1"/>
    <n v="29"/>
    <n v="43"/>
    <n v="39"/>
    <n v="43"/>
    <n v="39"/>
    <n v="0.77"/>
    <n v="-0.05"/>
    <n v="0.72"/>
    <n v="110.9"/>
    <n v="110.1"/>
    <n v="0.8"/>
    <n v="98.6"/>
    <n v="0.35199999999999998"/>
    <n v="0.11600000000000001"/>
    <n v="0.54"/>
    <n v="0.48199999999999998"/>
    <n v="12.9"/>
    <n v="33.1"/>
    <n v="0.28199999999999997"/>
    <n v="0.50900000000000001"/>
    <n v="13.7"/>
    <n v="69.099999999999994"/>
    <n v="0.22"/>
    <s v="Omni Coliseum"/>
    <n v="529161"/>
    <s v="NA"/>
  </r>
  <r>
    <x v="32"/>
    <s v="NBA"/>
    <x v="1"/>
    <s v="BOS"/>
    <b v="1"/>
    <n v="28.2"/>
    <n v="56"/>
    <n v="26"/>
    <n v="56"/>
    <n v="26"/>
    <n v="5.82"/>
    <n v="-0.6"/>
    <n v="5.22"/>
    <n v="112.6"/>
    <n v="106.7"/>
    <n v="5.9"/>
    <n v="98.5"/>
    <n v="0.27700000000000002"/>
    <n v="4.8000000000000001E-2"/>
    <n v="0.56499999999999995"/>
    <n v="0.52"/>
    <n v="14"/>
    <n v="33"/>
    <n v="0.22800000000000001"/>
    <n v="0.46500000000000002"/>
    <n v="11.7"/>
    <n v="69.3"/>
    <n v="0.217"/>
    <s v="Boston Garden"/>
    <n v="611537"/>
    <s v="NA"/>
  </r>
  <r>
    <x v="32"/>
    <s v="NBA"/>
    <x v="4"/>
    <s v="CHH"/>
    <b v="0"/>
    <n v="25.5"/>
    <n v="26"/>
    <n v="56"/>
    <n v="27"/>
    <n v="55"/>
    <n v="-5.24"/>
    <n v="0.3"/>
    <n v="-4.95"/>
    <n v="105"/>
    <n v="110.4"/>
    <n v="-5.4"/>
    <n v="97.3"/>
    <n v="0.315"/>
    <n v="5.8999999999999997E-2"/>
    <n v="0.52600000000000002"/>
    <n v="0.47699999999999998"/>
    <n v="13.9"/>
    <n v="29"/>
    <n v="0.245"/>
    <n v="0.504"/>
    <n v="15"/>
    <n v="65.7"/>
    <n v="0.27200000000000002"/>
    <s v="Charlotte Coliseum"/>
    <n v="978141"/>
    <s v="NA"/>
  </r>
  <r>
    <x v="32"/>
    <s v="NBA"/>
    <x v="3"/>
    <s v="CHI"/>
    <b v="1"/>
    <n v="26.9"/>
    <n v="61"/>
    <n v="21"/>
    <n v="63"/>
    <n v="19"/>
    <n v="9.1"/>
    <n v="-0.53"/>
    <n v="8.57"/>
    <n v="114.6"/>
    <n v="105.2"/>
    <n v="9.4"/>
    <n v="95.6"/>
    <n v="0.29599999999999999"/>
    <n v="0.06"/>
    <n v="0.56000000000000005"/>
    <n v="0.52100000000000002"/>
    <n v="12.8"/>
    <n v="34.700000000000003"/>
    <n v="0.22500000000000001"/>
    <n v="0.48799999999999999"/>
    <n v="15.3"/>
    <n v="68.8"/>
    <n v="0.22600000000000001"/>
    <s v="Chicago Stadium"/>
    <n v="757745"/>
    <s v="NA"/>
  </r>
  <r>
    <x v="32"/>
    <s v="NBA"/>
    <x v="5"/>
    <s v="CLE"/>
    <b v="0"/>
    <n v="26.8"/>
    <n v="33"/>
    <n v="49"/>
    <n v="34"/>
    <n v="48"/>
    <n v="-2.46"/>
    <n v="0.14000000000000001"/>
    <n v="-2.33"/>
    <n v="106.1"/>
    <n v="108.7"/>
    <n v="-2.6"/>
    <n v="95.1"/>
    <n v="0.317"/>
    <n v="7.0000000000000007E-2"/>
    <n v="0.53400000000000003"/>
    <n v="0.48699999999999999"/>
    <n v="14.1"/>
    <n v="29.7"/>
    <n v="0.24299999999999999"/>
    <n v="0.497"/>
    <n v="13.3"/>
    <n v="68"/>
    <n v="0.20599999999999999"/>
    <s v="Coliseum at Richfield"/>
    <n v="623735"/>
    <s v="NA"/>
  </r>
  <r>
    <x v="32"/>
    <s v="NBA"/>
    <x v="6"/>
    <s v="DAL"/>
    <b v="0"/>
    <n v="30.6"/>
    <n v="28"/>
    <n v="54"/>
    <n v="29"/>
    <n v="53"/>
    <n v="-4.57"/>
    <n v="0.31"/>
    <n v="-4.2699999999999996"/>
    <n v="105.5"/>
    <n v="110.3"/>
    <n v="-4.8"/>
    <n v="94.2"/>
    <n v="0.28799999999999998"/>
    <n v="8.6999999999999994E-2"/>
    <n v="0.52800000000000002"/>
    <n v="0.48499999999999999"/>
    <n v="13.3"/>
    <n v="28.3"/>
    <n v="0.219"/>
    <n v="0.495"/>
    <n v="12.6"/>
    <n v="67.900000000000006"/>
    <n v="0.245"/>
    <s v="Reunion Arena"/>
    <n v="683927"/>
    <s v="NA"/>
  </r>
  <r>
    <x v="32"/>
    <s v="NBA"/>
    <x v="7"/>
    <s v="DEN"/>
    <b v="0"/>
    <n v="26.5"/>
    <n v="20"/>
    <n v="62"/>
    <n v="19"/>
    <n v="63"/>
    <n v="-10.91"/>
    <n v="0.6"/>
    <n v="-10.31"/>
    <n v="105.2"/>
    <n v="114.7"/>
    <n v="-9.5"/>
    <n v="113.7"/>
    <n v="0.255"/>
    <n v="0.11899999999999999"/>
    <n v="0.498"/>
    <n v="0.45700000000000002"/>
    <n v="11.9"/>
    <n v="33.1"/>
    <n v="0.19500000000000001"/>
    <n v="0.52400000000000002"/>
    <n v="14.1"/>
    <n v="67.099999999999994"/>
    <n v="0.29899999999999999"/>
    <s v="McNichols Sports Arena"/>
    <n v="438103"/>
    <s v="NA"/>
  </r>
  <r>
    <x v="32"/>
    <s v="NBA"/>
    <x v="8"/>
    <s v="DET"/>
    <b v="1"/>
    <n v="30.5"/>
    <n v="50"/>
    <n v="32"/>
    <n v="50"/>
    <n v="32"/>
    <n v="3.27"/>
    <n v="-0.19"/>
    <n v="3.08"/>
    <n v="108.2"/>
    <n v="104.6"/>
    <n v="3.6"/>
    <n v="91.9"/>
    <n v="0.32200000000000001"/>
    <n v="6.4000000000000001E-2"/>
    <n v="0.52300000000000002"/>
    <n v="0.47399999999999998"/>
    <n v="13.1"/>
    <n v="34.700000000000003"/>
    <n v="0.245"/>
    <n v="0.46400000000000002"/>
    <n v="12.8"/>
    <n v="71"/>
    <n v="0.248"/>
    <s v="The Palace of Auburn Hills"/>
    <n v="879614"/>
    <s v="NA"/>
  </r>
  <r>
    <x v="32"/>
    <s v="NBA"/>
    <x v="9"/>
    <s v="GSW"/>
    <b v="1"/>
    <n v="26.5"/>
    <n v="44"/>
    <n v="38"/>
    <n v="45"/>
    <n v="37"/>
    <n v="1.63"/>
    <n v="0.09"/>
    <n v="1.72"/>
    <n v="111.9"/>
    <n v="110.3"/>
    <n v="1.6"/>
    <n v="103.6"/>
    <n v="0.376"/>
    <n v="0.109"/>
    <n v="0.55900000000000005"/>
    <n v="0.504"/>
    <n v="13.7"/>
    <n v="31"/>
    <n v="0.29399999999999998"/>
    <n v="0.497"/>
    <n v="15.2"/>
    <n v="64.099999999999994"/>
    <n v="0.28899999999999998"/>
    <s v="Oakland-Alameda County Coliseum Arena"/>
    <n v="616025"/>
    <s v="NA"/>
  </r>
  <r>
    <x v="32"/>
    <s v="NBA"/>
    <x v="10"/>
    <s v="HOU"/>
    <b v="1"/>
    <n v="27.3"/>
    <n v="52"/>
    <n v="30"/>
    <n v="50"/>
    <n v="32"/>
    <n v="3.5"/>
    <n v="-0.23"/>
    <n v="3.27"/>
    <n v="107.4"/>
    <n v="103.9"/>
    <n v="3.5"/>
    <n v="98.5"/>
    <n v="0.30199999999999999"/>
    <n v="0.13600000000000001"/>
    <n v="0.53"/>
    <n v="0.48899999999999999"/>
    <n v="14.5"/>
    <n v="34.4"/>
    <n v="0.224"/>
    <n v="0.46899999999999997"/>
    <n v="14.7"/>
    <n v="66.900000000000006"/>
    <n v="0.22"/>
    <s v="The Summit"/>
    <n v="613230"/>
    <s v="NA"/>
  </r>
  <r>
    <x v="32"/>
    <s v="NBA"/>
    <x v="11"/>
    <s v="IND"/>
    <b v="1"/>
    <n v="26.4"/>
    <n v="41"/>
    <n v="41"/>
    <n v="40"/>
    <n v="42"/>
    <n v="-0.39"/>
    <n v="0.02"/>
    <n v="-0.37"/>
    <n v="111.7"/>
    <n v="112.1"/>
    <n v="-0.4"/>
    <n v="99.4"/>
    <n v="0.35399999999999998"/>
    <n v="0.107"/>
    <n v="0.56599999999999995"/>
    <n v="0.51100000000000001"/>
    <n v="14.4"/>
    <n v="30.6"/>
    <n v="0.28699999999999998"/>
    <n v="0.503"/>
    <n v="13.1"/>
    <n v="66.400000000000006"/>
    <n v="0.254"/>
    <s v="Market Square Arena"/>
    <n v="465650"/>
    <s v="NA"/>
  </r>
  <r>
    <x v="32"/>
    <s v="NBA"/>
    <x v="12"/>
    <s v="LAC"/>
    <b v="0"/>
    <n v="25.1"/>
    <n v="31"/>
    <n v="51"/>
    <n v="32"/>
    <n v="50"/>
    <n v="-3.45"/>
    <n v="0.28999999999999998"/>
    <n v="-3.16"/>
    <n v="103"/>
    <n v="106.5"/>
    <n v="-3.5"/>
    <n v="99.9"/>
    <n v="0.311"/>
    <n v="5.8999999999999997E-2"/>
    <n v="0.51100000000000001"/>
    <n v="0.47099999999999997"/>
    <n v="14.7"/>
    <n v="33.299999999999997"/>
    <n v="0.218"/>
    <n v="0.48099999999999998"/>
    <n v="13.7"/>
    <n v="69.2"/>
    <n v="0.26600000000000001"/>
    <s v="Los Angeles Memorial Sports Arena"/>
    <n v="522111"/>
    <s v="NA"/>
  </r>
  <r>
    <x v="32"/>
    <s v="NBA"/>
    <x v="13"/>
    <s v="LAL"/>
    <b v="1"/>
    <n v="28.4"/>
    <n v="58"/>
    <n v="24"/>
    <n v="59"/>
    <n v="23"/>
    <n v="6.74"/>
    <n v="-0.01"/>
    <n v="6.73"/>
    <n v="112.1"/>
    <n v="105"/>
    <n v="7.1"/>
    <n v="94.1"/>
    <n v="0.32700000000000001"/>
    <n v="0.108"/>
    <n v="0.55100000000000005"/>
    <n v="0.5"/>
    <n v="13.2"/>
    <n v="33"/>
    <n v="0.26100000000000001"/>
    <n v="0.47399999999999998"/>
    <n v="12.8"/>
    <n v="68.3"/>
    <n v="0.17599999999999999"/>
    <s v="Great Western Forum"/>
    <n v="682024"/>
    <n v="17505"/>
  </r>
  <r>
    <x v="32"/>
    <s v="NBA"/>
    <x v="15"/>
    <s v="MIA"/>
    <b v="0"/>
    <n v="24"/>
    <n v="24"/>
    <n v="58"/>
    <n v="25"/>
    <n v="57"/>
    <n v="-5.99"/>
    <n v="0.08"/>
    <n v="-5.91"/>
    <n v="102"/>
    <n v="108.1"/>
    <n v="-6.1"/>
    <n v="99.3"/>
    <n v="0.32300000000000001"/>
    <n v="6.5000000000000002E-2"/>
    <n v="0.51200000000000001"/>
    <n v="0.46899999999999997"/>
    <n v="16"/>
    <n v="34.299999999999997"/>
    <n v="0.23100000000000001"/>
    <n v="0.49099999999999999"/>
    <n v="15.3"/>
    <n v="66.2"/>
    <n v="0.28599999999999998"/>
    <s v="Miami Arena"/>
    <n v="615328"/>
    <s v="NA"/>
  </r>
  <r>
    <x v="32"/>
    <s v="NBA"/>
    <x v="16"/>
    <s v="MIL"/>
    <b v="1"/>
    <n v="29.3"/>
    <n v="48"/>
    <n v="34"/>
    <n v="48"/>
    <n v="34"/>
    <n v="2.48"/>
    <n v="-0.15"/>
    <n v="2.33"/>
    <n v="109.7"/>
    <n v="107.2"/>
    <n v="2.5"/>
    <n v="96.1"/>
    <n v="0.32300000000000001"/>
    <n v="0.108"/>
    <n v="0.55000000000000004"/>
    <n v="0.499"/>
    <n v="14.3"/>
    <n v="31.8"/>
    <n v="0.25800000000000001"/>
    <n v="0.5"/>
    <n v="16.399999999999999"/>
    <n v="66.099999999999994"/>
    <n v="0.25900000000000001"/>
    <s v="Bradley Center"/>
    <n v="673687"/>
    <s v="NA"/>
  </r>
  <r>
    <x v="32"/>
    <s v="NBA"/>
    <x v="17"/>
    <s v="MIN"/>
    <b v="0"/>
    <n v="26.2"/>
    <n v="29"/>
    <n v="53"/>
    <n v="30"/>
    <n v="52"/>
    <n v="-3.93"/>
    <n v="0.18"/>
    <n v="-3.75"/>
    <n v="106.7"/>
    <n v="110.9"/>
    <n v="-4.2"/>
    <n v="92.3"/>
    <n v="0.28599999999999998"/>
    <n v="5.1999999999999998E-2"/>
    <n v="0.499"/>
    <n v="0.45600000000000002"/>
    <n v="11.5"/>
    <n v="34.9"/>
    <n v="0.21"/>
    <n v="0.502"/>
    <n v="13.8"/>
    <n v="65.900000000000006"/>
    <n v="0.248"/>
    <s v="Target Center"/>
    <n v="779530"/>
    <s v="NA"/>
  </r>
  <r>
    <x v="32"/>
    <s v="NBA"/>
    <x v="33"/>
    <s v="NJN"/>
    <b v="0"/>
    <n v="26.2"/>
    <n v="26"/>
    <n v="56"/>
    <n v="29"/>
    <n v="53"/>
    <n v="-4.51"/>
    <n v="-0.02"/>
    <n v="-4.53"/>
    <n v="102.9"/>
    <n v="107.4"/>
    <n v="-4.5"/>
    <n v="99.3"/>
    <n v="0.30099999999999999"/>
    <n v="7.9000000000000001E-2"/>
    <n v="0.5"/>
    <n v="0.45500000000000002"/>
    <n v="14.4"/>
    <n v="35.700000000000003"/>
    <n v="0.222"/>
    <n v="0.47799999999999998"/>
    <n v="14.9"/>
    <n v="64.599999999999994"/>
    <n v="0.26700000000000002"/>
    <s v="Brendan Byrne Arena"/>
    <n v="480786"/>
    <s v="NA"/>
  </r>
  <r>
    <x v="32"/>
    <s v="NBA"/>
    <x v="19"/>
    <s v="NYK"/>
    <b v="1"/>
    <n v="28.1"/>
    <n v="39"/>
    <n v="43"/>
    <n v="40"/>
    <n v="42"/>
    <n v="-0.23"/>
    <n v="-0.2"/>
    <n v="-0.43"/>
    <n v="107.1"/>
    <n v="107.3"/>
    <n v="-0.2"/>
    <n v="95"/>
    <n v="0.315"/>
    <n v="8.2000000000000003E-2"/>
    <n v="0.54400000000000004"/>
    <n v="0.498"/>
    <n v="15.1"/>
    <n v="31.1"/>
    <n v="0.24199999999999999"/>
    <n v="0.48899999999999999"/>
    <n v="13.4"/>
    <n v="68.5"/>
    <n v="0.20499999999999999"/>
    <s v="Madison Square Garden (IV)"/>
    <n v="654962"/>
    <s v="NA"/>
  </r>
  <r>
    <x v="32"/>
    <s v="NBA"/>
    <x v="21"/>
    <s v="ORL"/>
    <b v="0"/>
    <n v="26.1"/>
    <n v="31"/>
    <n v="51"/>
    <n v="31"/>
    <n v="51"/>
    <n v="-3.98"/>
    <n v="0.18"/>
    <n v="-3.79"/>
    <n v="105.9"/>
    <n v="109.9"/>
    <n v="-4"/>
    <n v="99.5"/>
    <n v="0.33700000000000002"/>
    <n v="0.104"/>
    <n v="0.52100000000000002"/>
    <n v="0.47299999999999998"/>
    <n v="14.3"/>
    <n v="33"/>
    <n v="0.251"/>
    <n v="0.49299999999999999"/>
    <n v="12.8"/>
    <n v="68.900000000000006"/>
    <n v="0.26"/>
    <s v="Orlando Arena"/>
    <n v="617668"/>
    <s v="NA"/>
  </r>
  <r>
    <x v="32"/>
    <s v="NBA"/>
    <x v="22"/>
    <s v="PHI"/>
    <b v="1"/>
    <n v="28.4"/>
    <n v="44"/>
    <n v="38"/>
    <n v="41"/>
    <n v="41"/>
    <n v="-0.18"/>
    <n v="-0.21"/>
    <n v="-0.39"/>
    <n v="107.9"/>
    <n v="108.1"/>
    <n v="-0.2"/>
    <n v="95.7"/>
    <n v="0.34200000000000003"/>
    <n v="8.8999999999999996E-2"/>
    <n v="0.54200000000000004"/>
    <n v="0.48899999999999999"/>
    <n v="13.4"/>
    <n v="28.1"/>
    <n v="0.27"/>
    <n v="0.48899999999999999"/>
    <n v="12.5"/>
    <n v="68.3"/>
    <n v="0.187"/>
    <s v="The Spectrum"/>
    <n v="624582"/>
    <s v="NA"/>
  </r>
  <r>
    <x v="32"/>
    <s v="NBA"/>
    <x v="23"/>
    <s v="PHO"/>
    <b v="1"/>
    <n v="26.9"/>
    <n v="55"/>
    <n v="27"/>
    <n v="57"/>
    <n v="25"/>
    <n v="6.55"/>
    <n v="-0.06"/>
    <n v="6.49"/>
    <n v="112.6"/>
    <n v="106.1"/>
    <n v="6.5"/>
    <n v="101"/>
    <n v="0.372"/>
    <n v="0.06"/>
    <n v="0.55800000000000005"/>
    <n v="0.50600000000000001"/>
    <n v="13.5"/>
    <n v="33"/>
    <n v="0.28699999999999998"/>
    <n v="0.47399999999999998"/>
    <n v="13.1"/>
    <n v="68.5"/>
    <n v="0.22700000000000001"/>
    <s v="Arizona Veterans Memorial Coliseum"/>
    <n v="589591"/>
    <s v="NA"/>
  </r>
  <r>
    <x v="32"/>
    <s v="NBA"/>
    <x v="24"/>
    <s v="POR"/>
    <b v="1"/>
    <n v="27.9"/>
    <n v="63"/>
    <n v="19"/>
    <n v="62"/>
    <n v="20"/>
    <n v="8.68"/>
    <n v="-0.21"/>
    <n v="8.4700000000000006"/>
    <n v="112.8"/>
    <n v="104.3"/>
    <n v="8.5"/>
    <n v="100.5"/>
    <n v="0.34399999999999997"/>
    <n v="0.123"/>
    <n v="0.55400000000000005"/>
    <n v="0.50900000000000001"/>
    <n v="13.4"/>
    <n v="33.799999999999997"/>
    <n v="0.25900000000000001"/>
    <n v="0.47299999999999998"/>
    <n v="14.4"/>
    <n v="70.400000000000006"/>
    <n v="0.25"/>
    <s v="Memorial Coliseum"/>
    <n v="528244"/>
    <n v="12884"/>
  </r>
  <r>
    <x v="32"/>
    <s v="NBA"/>
    <x v="25"/>
    <s v="SAC"/>
    <b v="0"/>
    <n v="25.9"/>
    <n v="25"/>
    <n v="57"/>
    <n v="23"/>
    <n v="59"/>
    <n v="-6.78"/>
    <n v="0.51"/>
    <n v="-6.27"/>
    <n v="102"/>
    <n v="109.1"/>
    <n v="-7.1"/>
    <n v="94.7"/>
    <n v="0.309"/>
    <n v="8.5000000000000006E-2"/>
    <n v="0.51200000000000001"/>
    <n v="0.46800000000000003"/>
    <n v="14.1"/>
    <n v="28.8"/>
    <n v="0.22600000000000001"/>
    <n v="0.48099999999999998"/>
    <n v="14.3"/>
    <n v="65.599999999999994"/>
    <n v="0.30599999999999999"/>
    <s v="ARCO Arena (II)"/>
    <n v="697604"/>
    <s v="NA"/>
  </r>
  <r>
    <x v="32"/>
    <s v="NBA"/>
    <x v="26"/>
    <s v="SAS"/>
    <b v="1"/>
    <n v="26"/>
    <n v="55"/>
    <n v="27"/>
    <n v="53"/>
    <n v="29"/>
    <n v="4.51"/>
    <n v="-0.21"/>
    <n v="4.3"/>
    <n v="107.8"/>
    <n v="103.3"/>
    <n v="4.5"/>
    <n v="98.6"/>
    <n v="0.35199999999999998"/>
    <n v="4.2999999999999997E-2"/>
    <n v="0.54400000000000004"/>
    <n v="0.49399999999999999"/>
    <n v="15.2"/>
    <n v="33.299999999999997"/>
    <n v="0.26900000000000002"/>
    <n v="0.46300000000000002"/>
    <n v="13.2"/>
    <n v="70.3"/>
    <n v="0.22800000000000001"/>
    <s v="HemisFair Arena"/>
    <n v="651965"/>
    <s v="NA"/>
  </r>
  <r>
    <x v="32"/>
    <s v="NBA"/>
    <x v="34"/>
    <s v="SEA"/>
    <b v="1"/>
    <n v="26.2"/>
    <n v="41"/>
    <n v="41"/>
    <n v="44"/>
    <n v="38"/>
    <n v="1.23"/>
    <n v="0.08"/>
    <n v="1.31"/>
    <n v="109.7"/>
    <n v="108.5"/>
    <n v="1.2"/>
    <n v="96.2"/>
    <n v="0.30099999999999999"/>
    <n v="0.06"/>
    <n v="0.54200000000000004"/>
    <n v="0.501"/>
    <n v="14.8"/>
    <n v="36.299999999999997"/>
    <n v="0.22600000000000001"/>
    <n v="0.503"/>
    <n v="16"/>
    <n v="66.3"/>
    <n v="0.27700000000000002"/>
    <s v="Seattle Center Coliseum"/>
    <n v="501250"/>
    <s v="NA"/>
  </r>
  <r>
    <x v="32"/>
    <s v="NBA"/>
    <x v="28"/>
    <s v="UTA"/>
    <b v="1"/>
    <n v="28.7"/>
    <n v="54"/>
    <n v="28"/>
    <n v="50"/>
    <n v="32"/>
    <n v="3.33"/>
    <n v="-0.15"/>
    <n v="3.18"/>
    <n v="108.6"/>
    <n v="105.1"/>
    <n v="3.5"/>
    <n v="95.3"/>
    <n v="0.378"/>
    <n v="7.0000000000000007E-2"/>
    <n v="0.55900000000000005"/>
    <n v="0.503"/>
    <n v="14.6"/>
    <n v="27.6"/>
    <n v="0.29799999999999999"/>
    <n v="0.47299999999999998"/>
    <n v="13.7"/>
    <n v="69.2"/>
    <n v="0.23"/>
    <s v="Salt Palace"/>
    <n v="514751"/>
    <s v="NA"/>
  </r>
  <r>
    <x v="32"/>
    <s v="NBA"/>
    <x v="37"/>
    <s v="WSB"/>
    <b v="0"/>
    <n v="26.5"/>
    <n v="30"/>
    <n v="52"/>
    <n v="28"/>
    <n v="54"/>
    <n v="-4.9800000000000004"/>
    <n v="0.14000000000000001"/>
    <n v="-4.84"/>
    <n v="103"/>
    <n v="108.1"/>
    <n v="-5.0999999999999996"/>
    <n v="97.5"/>
    <n v="0.27900000000000003"/>
    <n v="3.9E-2"/>
    <n v="0.50900000000000001"/>
    <n v="0.47"/>
    <n v="14.3"/>
    <n v="32.200000000000003"/>
    <n v="0.20300000000000001"/>
    <n v="0.47799999999999998"/>
    <n v="13.1"/>
    <n v="66"/>
    <n v="0.24199999999999999"/>
    <s v="Capital Centre"/>
    <n v="443683"/>
    <s v="NA"/>
  </r>
  <r>
    <x v="32"/>
    <s v="NBA"/>
    <x v="30"/>
    <s v="NA"/>
    <b v="0"/>
    <n v="27.2"/>
    <s v="NA"/>
    <s v="NA"/>
    <n v="41"/>
    <n v="41"/>
    <n v="0"/>
    <n v="0"/>
    <n v="0"/>
    <n v="107.9"/>
    <n v="107.9"/>
    <s v="NA"/>
    <n v="97.8"/>
    <n v="0.32"/>
    <n v="8.2000000000000003E-2"/>
    <n v="0.53400000000000003"/>
    <n v="0.48699999999999999"/>
    <n v="13.9"/>
    <n v="32.299999999999997"/>
    <n v="0.245"/>
    <n v="0.48699999999999999"/>
    <n v="13.9"/>
    <n v="67.7"/>
    <n v="0.245"/>
    <s v="NA"/>
    <n v="621283"/>
    <n v="15195"/>
  </r>
  <r>
    <x v="33"/>
    <s v="NBA"/>
    <x v="0"/>
    <s v="ATL"/>
    <b v="0"/>
    <n v="28.6"/>
    <n v="41"/>
    <n v="41"/>
    <n v="44"/>
    <n v="38"/>
    <n v="1.02"/>
    <n v="-0.39"/>
    <n v="0.64"/>
    <n v="113"/>
    <n v="111.9"/>
    <n v="1.1000000000000001"/>
    <n v="95.8"/>
    <n v="0.36199999999999999"/>
    <n v="5.8999999999999997E-2"/>
    <n v="0.54700000000000004"/>
    <n v="0.496"/>
    <n v="13.5"/>
    <n v="36.299999999999997"/>
    <n v="0.27700000000000002"/>
    <n v="0.50900000000000001"/>
    <n v="14"/>
    <n v="65.5"/>
    <n v="0.254"/>
    <s v="Omni Coliseum"/>
    <n v="573711"/>
    <s v="NA"/>
  </r>
  <r>
    <x v="33"/>
    <s v="NBA"/>
    <x v="1"/>
    <s v="BOS"/>
    <b v="1"/>
    <n v="30.2"/>
    <n v="52"/>
    <n v="30"/>
    <n v="51"/>
    <n v="31"/>
    <n v="3.99"/>
    <n v="-0.76"/>
    <n v="3.23"/>
    <n v="112"/>
    <n v="107.9"/>
    <n v="4.0999999999999996"/>
    <n v="98.2"/>
    <n v="0.30099999999999999"/>
    <n v="5.7000000000000002E-2"/>
    <n v="0.55700000000000005"/>
    <n v="0.50600000000000001"/>
    <n v="13.4"/>
    <n v="31.5"/>
    <n v="0.251"/>
    <n v="0.47699999999999998"/>
    <n v="10.8"/>
    <n v="72.099999999999994"/>
    <n v="0.223"/>
    <s v="Boston Garden"/>
    <n v="611537"/>
    <n v="14890"/>
  </r>
  <r>
    <x v="33"/>
    <s v="NBA"/>
    <x v="4"/>
    <s v="CHH"/>
    <b v="0"/>
    <n v="25.6"/>
    <n v="19"/>
    <n v="63"/>
    <n v="21"/>
    <n v="61"/>
    <n v="-7.82"/>
    <n v="0.81"/>
    <n v="-7"/>
    <n v="102"/>
    <n v="109.9"/>
    <n v="-7.9"/>
    <n v="98.1"/>
    <n v="0.27400000000000002"/>
    <n v="8.5000000000000006E-2"/>
    <n v="0.51100000000000001"/>
    <n v="0.47"/>
    <n v="13.2"/>
    <n v="26.1"/>
    <n v="0.20699999999999999"/>
    <n v="0.50600000000000001"/>
    <n v="14.7"/>
    <n v="67.5"/>
    <n v="0.26900000000000002"/>
    <s v="Charlotte Coliseum"/>
    <n v="979941"/>
    <s v="NA"/>
  </r>
  <r>
    <x v="33"/>
    <s v="NBA"/>
    <x v="3"/>
    <s v="CHI"/>
    <b v="1"/>
    <n v="26.1"/>
    <n v="55"/>
    <n v="27"/>
    <n v="50"/>
    <n v="32"/>
    <n v="3.26"/>
    <n v="-0.51"/>
    <n v="2.74"/>
    <n v="112.3"/>
    <n v="109"/>
    <n v="3.3"/>
    <n v="96.7"/>
    <n v="0.30199999999999999"/>
    <n v="9.4E-2"/>
    <n v="0.55900000000000005"/>
    <n v="0.51600000000000001"/>
    <n v="13.4"/>
    <n v="31.9"/>
    <n v="0.23499999999999999"/>
    <n v="0.50800000000000001"/>
    <n v="15.2"/>
    <n v="68.099999999999994"/>
    <n v="0.26200000000000001"/>
    <s v="Chicago Stadium"/>
    <n v="752564"/>
    <s v="NA"/>
  </r>
  <r>
    <x v="33"/>
    <s v="NBA"/>
    <x v="5"/>
    <s v="CLE"/>
    <b v="1"/>
    <n v="26.1"/>
    <n v="42"/>
    <n v="40"/>
    <n v="40"/>
    <n v="42"/>
    <n v="-0.3"/>
    <n v="-0.31"/>
    <n v="-0.62"/>
    <n v="106.9"/>
    <n v="107.2"/>
    <n v="-0.3"/>
    <n v="95"/>
    <n v="0.315"/>
    <n v="0.122"/>
    <n v="0.52900000000000003"/>
    <n v="0.48499999999999999"/>
    <n v="13.5"/>
    <n v="31.5"/>
    <n v="0.23499999999999999"/>
    <n v="0.49"/>
    <n v="14"/>
    <n v="67.7"/>
    <n v="0.20200000000000001"/>
    <s v="Coliseum at Richfield"/>
    <n v="695710"/>
    <n v="20273"/>
  </r>
  <r>
    <x v="33"/>
    <s v="NBA"/>
    <x v="6"/>
    <s v="DAL"/>
    <b v="1"/>
    <n v="29.2"/>
    <n v="47"/>
    <n v="35"/>
    <n v="41"/>
    <n v="41"/>
    <n v="7.0000000000000007E-2"/>
    <n v="0.35"/>
    <n v="0.42"/>
    <n v="107.2"/>
    <n v="107.2"/>
    <n v="0"/>
    <n v="94.5"/>
    <n v="0.33100000000000002"/>
    <n v="7.0999999999999994E-2"/>
    <n v="0.53600000000000003"/>
    <n v="0.48699999999999999"/>
    <n v="13.6"/>
    <n v="30.3"/>
    <n v="0.254"/>
    <n v="0.48099999999999998"/>
    <n v="13.4"/>
    <n v="67.900000000000006"/>
    <n v="0.23200000000000001"/>
    <s v="Reunion Arena"/>
    <n v="691490"/>
    <s v="NA"/>
  </r>
  <r>
    <x v="33"/>
    <s v="NBA"/>
    <x v="7"/>
    <s v="DEN"/>
    <b v="1"/>
    <n v="29.5"/>
    <n v="43"/>
    <n v="39"/>
    <n v="45"/>
    <n v="37"/>
    <n v="1.41"/>
    <n v="0.15"/>
    <n v="1.56"/>
    <n v="108"/>
    <n v="106.7"/>
    <n v="1.3"/>
    <n v="105.4"/>
    <n v="0.27500000000000002"/>
    <n v="8.4000000000000005E-2"/>
    <n v="0.52300000000000002"/>
    <n v="0.47799999999999998"/>
    <n v="11.2"/>
    <n v="29.1"/>
    <n v="0.217"/>
    <n v="0.501"/>
    <n v="15.2"/>
    <n v="71.3"/>
    <n v="0.26400000000000001"/>
    <s v="McNichols Sports Arena"/>
    <n v="484288"/>
    <s v="NA"/>
  </r>
  <r>
    <x v="33"/>
    <s v="NBA"/>
    <x v="8"/>
    <s v="DET"/>
    <b v="1"/>
    <n v="29.5"/>
    <n v="59"/>
    <n v="23"/>
    <n v="57"/>
    <n v="25"/>
    <n v="6.09"/>
    <n v="-0.68"/>
    <n v="5.41"/>
    <n v="109.9"/>
    <n v="103.5"/>
    <n v="6.4"/>
    <n v="94.4"/>
    <n v="0.32300000000000001"/>
    <n v="7.8E-2"/>
    <n v="0.53700000000000003"/>
    <n v="0.49"/>
    <n v="13.4"/>
    <n v="34.200000000000003"/>
    <n v="0.245"/>
    <n v="0.46100000000000002"/>
    <n v="13.7"/>
    <n v="70.3"/>
    <n v="0.26200000000000001"/>
    <s v="The Palace of Auburn Hills"/>
    <n v="879705"/>
    <s v="NA"/>
  </r>
  <r>
    <x v="33"/>
    <s v="NBA"/>
    <x v="9"/>
    <s v="GSW"/>
    <b v="0"/>
    <n v="26"/>
    <n v="37"/>
    <n v="45"/>
    <n v="33"/>
    <n v="49"/>
    <n v="-3.13"/>
    <n v="0.59"/>
    <n v="-2.5499999999999998"/>
    <n v="109.6"/>
    <n v="112.6"/>
    <n v="-3"/>
    <n v="105.9"/>
    <n v="0.39700000000000002"/>
    <n v="0.104"/>
    <n v="0.56299999999999994"/>
    <n v="0.501"/>
    <n v="14.3"/>
    <n v="26.1"/>
    <n v="0.32100000000000001"/>
    <n v="0.49399999999999999"/>
    <n v="13.6"/>
    <n v="61.5"/>
    <n v="0.253"/>
    <s v="Oakland-Alameda County Coliseum Arena"/>
    <n v="616025"/>
    <s v="NA"/>
  </r>
  <r>
    <x v="33"/>
    <s v="NBA"/>
    <x v="10"/>
    <s v="HOU"/>
    <b v="1"/>
    <n v="27.9"/>
    <n v="41"/>
    <n v="41"/>
    <n v="45"/>
    <n v="37"/>
    <n v="1.46"/>
    <n v="0.24"/>
    <n v="1.71"/>
    <n v="104.8"/>
    <n v="103.4"/>
    <n v="1.4"/>
    <n v="101.2"/>
    <n v="0.313"/>
    <n v="6.8000000000000005E-2"/>
    <n v="0.53100000000000003"/>
    <n v="0.49099999999999999"/>
    <n v="15.5"/>
    <n v="33.1"/>
    <n v="0.22500000000000001"/>
    <n v="0.47499999999999998"/>
    <n v="14.7"/>
    <n v="69.2"/>
    <n v="0.22800000000000001"/>
    <s v="The Summit"/>
    <n v="649702"/>
    <s v="NA"/>
  </r>
  <r>
    <x v="33"/>
    <s v="NBA"/>
    <x v="11"/>
    <s v="IND"/>
    <b v="1"/>
    <n v="26.4"/>
    <n v="42"/>
    <n v="40"/>
    <n v="41"/>
    <n v="41"/>
    <n v="0.16"/>
    <n v="-0.34"/>
    <n v="-0.18"/>
    <n v="111.5"/>
    <n v="111.4"/>
    <n v="0.1"/>
    <n v="97"/>
    <n v="0.34300000000000003"/>
    <n v="0.113"/>
    <n v="0.57199999999999995"/>
    <n v="0.51800000000000002"/>
    <n v="14.6"/>
    <n v="29"/>
    <n v="0.28000000000000003"/>
    <n v="0.49399999999999999"/>
    <n v="12.6"/>
    <n v="67.099999999999994"/>
    <n v="0.25"/>
    <s v="Market Square Arena"/>
    <n v="518923"/>
    <s v="NA"/>
  </r>
  <r>
    <x v="33"/>
    <s v="NBA"/>
    <x v="12"/>
    <s v="LAC"/>
    <b v="0"/>
    <n v="24.5"/>
    <n v="30"/>
    <n v="52"/>
    <n v="32"/>
    <n v="50"/>
    <n v="-3.39"/>
    <n v="0.59"/>
    <n v="-2.8"/>
    <n v="104"/>
    <n v="107.4"/>
    <n v="-3.4"/>
    <n v="99.2"/>
    <n v="0.35899999999999999"/>
    <n v="3.4000000000000002E-2"/>
    <n v="0.53600000000000003"/>
    <n v="0.48799999999999999"/>
    <n v="16.3"/>
    <n v="30.9"/>
    <n v="0.26500000000000001"/>
    <n v="0.48899999999999999"/>
    <n v="14.3"/>
    <n v="67.3"/>
    <n v="0.24099999999999999"/>
    <s v="Los Angeles Memorial Sports Arena"/>
    <n v="486621"/>
    <s v="NA"/>
  </r>
  <r>
    <x v="33"/>
    <s v="NBA"/>
    <x v="13"/>
    <s v="LAL"/>
    <b v="1"/>
    <n v="28.9"/>
    <n v="63"/>
    <n v="19"/>
    <n v="58"/>
    <n v="24"/>
    <n v="6.78"/>
    <n v="-0.04"/>
    <n v="6.74"/>
    <n v="114"/>
    <n v="107"/>
    <n v="7"/>
    <n v="96.3"/>
    <n v="0.34499999999999997"/>
    <n v="0.12"/>
    <n v="0.56200000000000006"/>
    <n v="0.51200000000000001"/>
    <n v="13.2"/>
    <n v="32.799999999999997"/>
    <n v="0.27100000000000002"/>
    <n v="0.47899999999999998"/>
    <n v="12.8"/>
    <n v="68.5"/>
    <n v="0.219"/>
    <s v="Great Western Forum"/>
    <n v="712498"/>
    <s v="NA"/>
  </r>
  <r>
    <x v="33"/>
    <s v="NBA"/>
    <x v="15"/>
    <s v="MIA"/>
    <b v="0"/>
    <n v="24.7"/>
    <n v="18"/>
    <n v="64"/>
    <n v="18"/>
    <n v="64"/>
    <n v="-9.7200000000000006"/>
    <n v="0.13"/>
    <n v="-9.59"/>
    <n v="99.3"/>
    <n v="108.9"/>
    <n v="-9.6"/>
    <n v="101"/>
    <n v="0.27600000000000002"/>
    <n v="4.1000000000000002E-2"/>
    <n v="0.501"/>
    <n v="0.46700000000000003"/>
    <n v="15.9"/>
    <n v="33.5"/>
    <n v="0.19"/>
    <n v="0.499"/>
    <n v="15.2"/>
    <n v="67.3"/>
    <n v="0.29199999999999998"/>
    <s v="Miami Arena"/>
    <n v="615328"/>
    <s v="NA"/>
  </r>
  <r>
    <x v="33"/>
    <s v="NBA"/>
    <x v="16"/>
    <s v="MIL"/>
    <b v="1"/>
    <n v="28.1"/>
    <n v="44"/>
    <n v="38"/>
    <n v="39"/>
    <n v="43"/>
    <n v="-0.78"/>
    <n v="-0.28000000000000003"/>
    <n v="-1.06"/>
    <n v="107.3"/>
    <n v="108.1"/>
    <n v="-0.8"/>
    <n v="98"/>
    <n v="0.318"/>
    <n v="9.4E-2"/>
    <n v="0.53300000000000003"/>
    <n v="0.48799999999999999"/>
    <n v="13.9"/>
    <n v="31.5"/>
    <n v="0.24099999999999999"/>
    <n v="0.49199999999999999"/>
    <n v="15.8"/>
    <n v="66"/>
    <n v="0.28999999999999998"/>
    <s v="Bradley Center"/>
    <n v="659602"/>
    <s v="NA"/>
  </r>
  <r>
    <x v="33"/>
    <s v="NBA"/>
    <x v="17"/>
    <s v="MIN"/>
    <b v="0"/>
    <n v="26.2"/>
    <n v="22"/>
    <n v="60"/>
    <n v="29"/>
    <n v="53"/>
    <n v="-4.2300000000000004"/>
    <n v="0.63"/>
    <n v="-3.6"/>
    <n v="103.6"/>
    <n v="108.2"/>
    <n v="-4.5999999999999996"/>
    <n v="91.1"/>
    <n v="0.311"/>
    <n v="4.2999999999999997E-2"/>
    <n v="0.499"/>
    <n v="0.45100000000000001"/>
    <n v="13.3"/>
    <n v="34"/>
    <n v="0.23200000000000001"/>
    <n v="0.49199999999999999"/>
    <n v="15.5"/>
    <n v="66.2"/>
    <n v="0.29099999999999998"/>
    <s v="Hubert H. Humphrey Metrodome"/>
    <n v="1072572"/>
    <s v="NA"/>
  </r>
  <r>
    <x v="33"/>
    <s v="NBA"/>
    <x v="33"/>
    <s v="NJN"/>
    <b v="0"/>
    <n v="26.6"/>
    <n v="17"/>
    <n v="65"/>
    <n v="21"/>
    <n v="61"/>
    <n v="-7.87"/>
    <n v="0.05"/>
    <n v="-7.82"/>
    <n v="100.7"/>
    <n v="108.6"/>
    <n v="-7.9"/>
    <n v="99.3"/>
    <n v="0.317"/>
    <n v="6.8000000000000005E-2"/>
    <n v="0.48599999999999999"/>
    <n v="0.435"/>
    <n v="13.9"/>
    <n v="34.5"/>
    <n v="0.23699999999999999"/>
    <n v="0.495"/>
    <n v="14.9"/>
    <n v="67"/>
    <n v="0.27200000000000002"/>
    <s v="Brendan Byrne Arena"/>
    <n v="473760"/>
    <s v="NA"/>
  </r>
  <r>
    <x v="33"/>
    <s v="NBA"/>
    <x v="19"/>
    <s v="NYK"/>
    <b v="1"/>
    <n v="26.5"/>
    <n v="45"/>
    <n v="37"/>
    <n v="45"/>
    <n v="37"/>
    <n v="1.41"/>
    <n v="-0.63"/>
    <n v="0.78"/>
    <n v="109.4"/>
    <n v="108"/>
    <n v="1.4"/>
    <n v="98.2"/>
    <n v="0.33100000000000002"/>
    <n v="0.1"/>
    <n v="0.54700000000000004"/>
    <n v="0.501"/>
    <n v="14.8"/>
    <n v="34.200000000000003"/>
    <n v="0.25"/>
    <n v="0.48199999999999998"/>
    <n v="13.3"/>
    <n v="66"/>
    <n v="0.215"/>
    <s v="Madison Square Garden (IV)"/>
    <n v="730432"/>
    <s v="NA"/>
  </r>
  <r>
    <x v="33"/>
    <s v="NBA"/>
    <x v="21"/>
    <s v="ORL"/>
    <b v="0"/>
    <n v="26.5"/>
    <n v="18"/>
    <n v="64"/>
    <n v="21"/>
    <n v="61"/>
    <n v="-8.91"/>
    <n v="0.19"/>
    <n v="-8.73"/>
    <n v="105.8"/>
    <n v="114.3"/>
    <n v="-8.5"/>
    <n v="104.1"/>
    <n v="0.36199999999999999"/>
    <n v="5.1999999999999998E-2"/>
    <n v="0.52100000000000002"/>
    <n v="0.46700000000000003"/>
    <n v="13.9"/>
    <n v="33.700000000000003"/>
    <n v="0.27400000000000002"/>
    <n v="0.51100000000000001"/>
    <n v="12.1"/>
    <n v="67.8"/>
    <n v="0.245"/>
    <s v="Orlando Arena"/>
    <n v="617468"/>
    <s v="NA"/>
  </r>
  <r>
    <x v="33"/>
    <s v="NBA"/>
    <x v="22"/>
    <s v="PHI"/>
    <b v="1"/>
    <n v="27.4"/>
    <n v="53"/>
    <n v="29"/>
    <n v="54"/>
    <n v="28"/>
    <n v="4.99"/>
    <n v="-0.75"/>
    <n v="4.2300000000000004"/>
    <n v="113.5"/>
    <n v="108.4"/>
    <n v="5.0999999999999996"/>
    <n v="96.5"/>
    <n v="0.35699999999999998"/>
    <n v="7.6999999999999999E-2"/>
    <n v="0.55600000000000005"/>
    <n v="0.502"/>
    <n v="12.9"/>
    <n v="32"/>
    <n v="0.28100000000000003"/>
    <n v="0.495"/>
    <n v="13.3"/>
    <n v="68.400000000000006"/>
    <n v="0.223"/>
    <s v="The Spectrum"/>
    <n v="565926"/>
    <s v="NA"/>
  </r>
  <r>
    <x v="33"/>
    <s v="NBA"/>
    <x v="23"/>
    <s v="PHO"/>
    <b v="1"/>
    <n v="26.7"/>
    <n v="54"/>
    <n v="28"/>
    <n v="58"/>
    <n v="24"/>
    <n v="7.1"/>
    <n v="-0.01"/>
    <n v="7.09"/>
    <n v="113.1"/>
    <n v="106.2"/>
    <n v="6.9"/>
    <n v="100.7"/>
    <n v="0.38"/>
    <n v="7.5999999999999998E-2"/>
    <n v="0.56499999999999995"/>
    <n v="0.50900000000000001"/>
    <n v="13.3"/>
    <n v="31.1"/>
    <n v="0.30199999999999999"/>
    <n v="0.47799999999999998"/>
    <n v="12.8"/>
    <n v="68.8"/>
    <n v="0.20899999999999999"/>
    <s v="Arizona Veterans Memorial Coliseum"/>
    <n v="578661"/>
    <s v="NA"/>
  </r>
  <r>
    <x v="33"/>
    <s v="NBA"/>
    <x v="24"/>
    <s v="POR"/>
    <b v="1"/>
    <n v="26.7"/>
    <n v="59"/>
    <n v="23"/>
    <n v="57"/>
    <n v="25"/>
    <n v="6.32"/>
    <n v="0.16"/>
    <n v="6.48"/>
    <n v="110.5"/>
    <n v="104.4"/>
    <n v="6.1"/>
    <n v="102.3"/>
    <n v="0.36199999999999999"/>
    <n v="7.4999999999999997E-2"/>
    <n v="0.53500000000000003"/>
    <n v="0.48599999999999999"/>
    <n v="13.4"/>
    <n v="36.5"/>
    <n v="0.26900000000000002"/>
    <n v="0.47899999999999998"/>
    <n v="15.2"/>
    <n v="70.8"/>
    <n v="0.26500000000000001"/>
    <s v="Memorial Coliseum"/>
    <n v="528132"/>
    <s v="NA"/>
  </r>
  <r>
    <x v="33"/>
    <s v="NBA"/>
    <x v="25"/>
    <s v="SAC"/>
    <b v="0"/>
    <n v="26.4"/>
    <n v="23"/>
    <n v="59"/>
    <n v="28"/>
    <n v="54"/>
    <n v="-5.0599999999999996"/>
    <n v="0.65"/>
    <n v="-4.41"/>
    <n v="104.8"/>
    <n v="110"/>
    <n v="-5.2"/>
    <n v="96.7"/>
    <n v="0.27800000000000002"/>
    <n v="9.1999999999999998E-2"/>
    <n v="0.52700000000000002"/>
    <n v="0.48399999999999999"/>
    <n v="13.5"/>
    <n v="27.3"/>
    <n v="0.215"/>
    <n v="0.48399999999999999"/>
    <n v="12.5"/>
    <n v="67.3"/>
    <n v="0.255"/>
    <s v="ARCO Arena (II)"/>
    <n v="697667"/>
    <s v="NA"/>
  </r>
  <r>
    <x v="33"/>
    <s v="NBA"/>
    <x v="26"/>
    <s v="SAS"/>
    <b v="1"/>
    <n v="26.4"/>
    <n v="56"/>
    <n v="26"/>
    <n v="50"/>
    <n v="32"/>
    <n v="3.49"/>
    <n v="0.09"/>
    <n v="3.58"/>
    <n v="107.7"/>
    <n v="104.2"/>
    <n v="3.5"/>
    <n v="98.5"/>
    <n v="0.36199999999999999"/>
    <n v="3.2000000000000001E-2"/>
    <n v="0.53700000000000003"/>
    <n v="0.48799999999999999"/>
    <n v="14.7"/>
    <n v="34.200000000000003"/>
    <n v="0.27"/>
    <n v="0.47699999999999998"/>
    <n v="15"/>
    <n v="68.7"/>
    <n v="0.23499999999999999"/>
    <s v="HemisFair Arena"/>
    <n v="586787"/>
    <s v="NA"/>
  </r>
  <r>
    <x v="33"/>
    <s v="NBA"/>
    <x v="34"/>
    <s v="SEA"/>
    <b v="0"/>
    <n v="25.6"/>
    <n v="41"/>
    <n v="41"/>
    <n v="44"/>
    <n v="38"/>
    <n v="1.04"/>
    <n v="0.36"/>
    <n v="1.4"/>
    <n v="110.9"/>
    <n v="109.8"/>
    <n v="1.1000000000000001"/>
    <n v="95.3"/>
    <n v="0.29899999999999999"/>
    <n v="0.09"/>
    <n v="0.53500000000000003"/>
    <n v="0.49399999999999999"/>
    <n v="14"/>
    <n v="37.5"/>
    <n v="0.222"/>
    <n v="0.499"/>
    <n v="14.3"/>
    <n v="69.099999999999994"/>
    <n v="0.29699999999999999"/>
    <s v="Seattle Center Coliseum"/>
    <n v="473277"/>
    <s v="NA"/>
  </r>
  <r>
    <x v="33"/>
    <s v="NBA"/>
    <x v="28"/>
    <s v="UTA"/>
    <b v="1"/>
    <n v="27.6"/>
    <n v="55"/>
    <n v="27"/>
    <n v="54"/>
    <n v="28"/>
    <n v="4.79"/>
    <n v="0.03"/>
    <n v="4.82"/>
    <n v="110.3"/>
    <n v="105.4"/>
    <n v="4.9000000000000004"/>
    <n v="96.1"/>
    <n v="0.377"/>
    <n v="9.6000000000000002E-2"/>
    <n v="0.56999999999999995"/>
    <n v="0.52200000000000002"/>
    <n v="15.5"/>
    <n v="30.1"/>
    <n v="0.28399999999999997"/>
    <n v="0.46800000000000003"/>
    <n v="13.4"/>
    <n v="69.5"/>
    <n v="0.26800000000000002"/>
    <s v="Salt Palace"/>
    <n v="517256"/>
    <s v="NA"/>
  </r>
  <r>
    <x v="33"/>
    <s v="NBA"/>
    <x v="37"/>
    <s v="WSB"/>
    <b v="0"/>
    <n v="27.5"/>
    <n v="31"/>
    <n v="51"/>
    <n v="35"/>
    <n v="47"/>
    <n v="-2.16"/>
    <n v="-0.27"/>
    <n v="-2.4300000000000002"/>
    <n v="107.5"/>
    <n v="109.7"/>
    <n v="-2.2000000000000002"/>
    <n v="99.4"/>
    <n v="0.27600000000000002"/>
    <n v="2.5999999999999999E-2"/>
    <n v="0.51900000000000002"/>
    <n v="0.47699999999999998"/>
    <n v="12.4"/>
    <n v="32.4"/>
    <n v="0.21099999999999999"/>
    <n v="0.48399999999999999"/>
    <n v="12.4"/>
    <n v="67.2"/>
    <n v="0.249"/>
    <s v="Capital Centre"/>
    <n v="458332"/>
    <s v="NA"/>
  </r>
  <r>
    <x v="33"/>
    <s v="NBA"/>
    <x v="30"/>
    <s v="NA"/>
    <b v="0"/>
    <n v="27.1"/>
    <s v="NA"/>
    <s v="NA"/>
    <n v="41"/>
    <n v="41"/>
    <n v="0"/>
    <n v="0"/>
    <n v="0"/>
    <n v="108.1"/>
    <n v="108.1"/>
    <s v="NA"/>
    <n v="98.3"/>
    <n v="0.32700000000000001"/>
    <n v="7.5999999999999998E-2"/>
    <n v="0.53700000000000003"/>
    <n v="0.48899999999999999"/>
    <n v="13.9"/>
    <n v="32.1"/>
    <n v="0.25"/>
    <n v="0.48899999999999999"/>
    <n v="13.9"/>
    <n v="67.900000000000006"/>
    <n v="0.25"/>
    <s v="NA"/>
    <n v="638071"/>
    <n v="17582"/>
  </r>
  <r>
    <x v="34"/>
    <s v="NBA"/>
    <x v="0"/>
    <s v="ATL"/>
    <b v="1"/>
    <n v="28.5"/>
    <n v="52"/>
    <n v="30"/>
    <n v="54"/>
    <n v="28"/>
    <n v="4.91"/>
    <n v="0.35"/>
    <n v="5.26"/>
    <n v="112.2"/>
    <n v="107.2"/>
    <n v="5"/>
    <n v="98.3"/>
    <n v="0.375"/>
    <n v="5.5E-2"/>
    <n v="0.54"/>
    <n v="0.48"/>
    <n v="13.5"/>
    <n v="37.1"/>
    <n v="0.3"/>
    <n v="0.48199999999999998"/>
    <n v="15.4"/>
    <n v="64.7"/>
    <n v="0.25600000000000001"/>
    <s v="Omni Coliseum"/>
    <n v="644291"/>
    <s v="NA"/>
  </r>
  <r>
    <x v="34"/>
    <s v="NBA"/>
    <x v="1"/>
    <s v="BOS"/>
    <b v="1"/>
    <n v="28.5"/>
    <n v="42"/>
    <n v="40"/>
    <n v="44"/>
    <n v="38"/>
    <n v="1.1599999999999999"/>
    <n v="0.1"/>
    <n v="1.26"/>
    <n v="110.8"/>
    <n v="109.6"/>
    <n v="1.2"/>
    <n v="98.1"/>
    <n v="0.32900000000000001"/>
    <n v="4.2999999999999997E-2"/>
    <n v="0.54800000000000004"/>
    <n v="0.498"/>
    <n v="14"/>
    <n v="34.700000000000003"/>
    <n v="0.25800000000000001"/>
    <n v="0.49299999999999999"/>
    <n v="12.7"/>
    <n v="70"/>
    <n v="0.248"/>
    <s v="Boston Garden"/>
    <n v="611537"/>
    <s v="NA"/>
  </r>
  <r>
    <x v="34"/>
    <s v="NBA"/>
    <x v="4"/>
    <s v="CHH"/>
    <b v="0"/>
    <n v="27.2"/>
    <n v="20"/>
    <n v="62"/>
    <n v="21"/>
    <n v="61"/>
    <n v="-8.52"/>
    <n v="0.79"/>
    <n v="-7.74"/>
    <n v="103.7"/>
    <n v="112.1"/>
    <n v="-8.4"/>
    <n v="100.3"/>
    <n v="0.27700000000000002"/>
    <n v="5.8000000000000003E-2"/>
    <n v="0.51400000000000001"/>
    <n v="0.47"/>
    <n v="13.7"/>
    <n v="30.3"/>
    <n v="0.21299999999999999"/>
    <n v="0.50800000000000001"/>
    <n v="14.7"/>
    <n v="64.900000000000006"/>
    <n v="0.28699999999999998"/>
    <s v="Charlotte Coliseum"/>
    <n v="949858"/>
    <s v="NA"/>
  </r>
  <r>
    <x v="34"/>
    <s v="NBA"/>
    <x v="3"/>
    <s v="CHI"/>
    <b v="1"/>
    <n v="26.4"/>
    <n v="47"/>
    <n v="35"/>
    <n v="45"/>
    <n v="37"/>
    <n v="1.44"/>
    <n v="0.69"/>
    <n v="2.13"/>
    <n v="109.1"/>
    <n v="107.7"/>
    <n v="1.4"/>
    <n v="97"/>
    <n v="0.30199999999999999"/>
    <n v="7.5999999999999998E-2"/>
    <n v="0.55300000000000005"/>
    <n v="0.50700000000000001"/>
    <n v="14.4"/>
    <n v="30.7"/>
    <n v="0.23799999999999999"/>
    <n v="0.48699999999999999"/>
    <n v="13.5"/>
    <n v="69.5"/>
    <n v="0.23899999999999999"/>
    <s v="Chicago Stadium"/>
    <n v="736962"/>
    <s v="NA"/>
  </r>
  <r>
    <x v="34"/>
    <s v="NBA"/>
    <x v="5"/>
    <s v="CLE"/>
    <b v="1"/>
    <n v="26.1"/>
    <n v="57"/>
    <n v="25"/>
    <n v="60"/>
    <n v="22"/>
    <n v="7.6"/>
    <n v="0.35"/>
    <n v="7.95"/>
    <n v="110.6"/>
    <n v="102.9"/>
    <n v="7.7"/>
    <n v="98"/>
    <n v="0.35299999999999998"/>
    <n v="6.9000000000000006E-2"/>
    <n v="0.55900000000000005"/>
    <n v="0.51400000000000001"/>
    <n v="14.2"/>
    <n v="31.2"/>
    <n v="0.26400000000000001"/>
    <n v="0.47299999999999998"/>
    <n v="15"/>
    <n v="67.099999999999994"/>
    <n v="0.185"/>
    <s v="Coliseum at Richfield"/>
    <n v="721426"/>
    <s v="NA"/>
  </r>
  <r>
    <x v="34"/>
    <s v="NBA"/>
    <x v="6"/>
    <s v="DAL"/>
    <b v="0"/>
    <n v="28.6"/>
    <n v="38"/>
    <n v="44"/>
    <n v="38"/>
    <n v="44"/>
    <n v="-1.21"/>
    <n v="-0.59"/>
    <n v="-1.79"/>
    <n v="107.4"/>
    <n v="108.6"/>
    <n v="-1.2"/>
    <n v="95.9"/>
    <n v="0.32700000000000001"/>
    <n v="9.8000000000000004E-2"/>
    <n v="0.53600000000000003"/>
    <n v="0.48399999999999999"/>
    <n v="13.5"/>
    <n v="29.5"/>
    <n v="0.25800000000000001"/>
    <n v="0.48"/>
    <n v="12.5"/>
    <n v="66.099999999999994"/>
    <n v="0.215"/>
    <s v="Reunion Arena"/>
    <n v="695056"/>
    <s v="NA"/>
  </r>
  <r>
    <x v="34"/>
    <s v="NBA"/>
    <x v="7"/>
    <s v="DEN"/>
    <b v="1"/>
    <n v="29.8"/>
    <n v="44"/>
    <n v="38"/>
    <n v="45"/>
    <n v="37"/>
    <n v="1.7"/>
    <n v="-0.78"/>
    <n v="0.91"/>
    <n v="108.6"/>
    <n v="107.1"/>
    <n v="1.5"/>
    <n v="107.5"/>
    <n v="0.28399999999999997"/>
    <n v="8.3000000000000004E-2"/>
    <n v="0.52800000000000002"/>
    <n v="0.48199999999999998"/>
    <n v="11.8"/>
    <n v="29.6"/>
    <n v="0.224"/>
    <n v="0.505"/>
    <n v="15.6"/>
    <n v="68.900000000000006"/>
    <n v="0.26400000000000001"/>
    <s v="McNichols Sports Arena"/>
    <n v="527337"/>
    <s v="NA"/>
  </r>
  <r>
    <x v="34"/>
    <s v="NBA"/>
    <x v="8"/>
    <s v="DET"/>
    <b v="1"/>
    <n v="28.7"/>
    <n v="63"/>
    <n v="19"/>
    <n v="56"/>
    <n v="26"/>
    <n v="5.8"/>
    <n v="0.44"/>
    <n v="6.24"/>
    <n v="110.8"/>
    <n v="104.7"/>
    <n v="6.1"/>
    <n v="95.5"/>
    <n v="0.34599999999999997"/>
    <n v="5.8000000000000003E-2"/>
    <n v="0.55100000000000005"/>
    <n v="0.502"/>
    <n v="14.4"/>
    <n v="34.5"/>
    <n v="0.26600000000000001"/>
    <n v="0.45800000000000002"/>
    <n v="13.2"/>
    <n v="69.2"/>
    <n v="0.26"/>
    <s v="The Palace of Auburn Hills"/>
    <n v="879405"/>
    <s v="NA"/>
  </r>
  <r>
    <x v="34"/>
    <s v="NBA"/>
    <x v="9"/>
    <s v="GSW"/>
    <b v="1"/>
    <n v="26"/>
    <n v="43"/>
    <n v="39"/>
    <n v="40"/>
    <n v="42"/>
    <n v="-0.3"/>
    <n v="-0.28999999999999998"/>
    <n v="-0.59"/>
    <n v="107.4"/>
    <n v="107.7"/>
    <n v="-0.3"/>
    <n v="107.3"/>
    <n v="0.29899999999999999"/>
    <n v="7.9000000000000001E-2"/>
    <n v="0.52900000000000003"/>
    <n v="0.48"/>
    <n v="14.2"/>
    <n v="33.4"/>
    <n v="0.23899999999999999"/>
    <n v="0.47899999999999998"/>
    <n v="14.6"/>
    <n v="64.099999999999994"/>
    <n v="0.24"/>
    <s v="Oakland-Alameda County Coliseum Arena"/>
    <n v="587820"/>
    <s v="NA"/>
  </r>
  <r>
    <x v="34"/>
    <s v="NBA"/>
    <x v="10"/>
    <s v="HOU"/>
    <b v="1"/>
    <n v="26.8"/>
    <n v="45"/>
    <n v="37"/>
    <n v="44"/>
    <n v="38"/>
    <n v="0.95"/>
    <n v="-0.73"/>
    <n v="0.22"/>
    <n v="105.7"/>
    <n v="104.8"/>
    <n v="0.9"/>
    <n v="101.8"/>
    <n v="0.35099999999999998"/>
    <n v="7.2999999999999995E-2"/>
    <n v="0.53500000000000003"/>
    <n v="0.48599999999999999"/>
    <n v="15.9"/>
    <n v="33.299999999999997"/>
    <n v="0.26500000000000001"/>
    <n v="0.48099999999999998"/>
    <n v="14.9"/>
    <n v="69"/>
    <n v="0.248"/>
    <s v="The Summit"/>
    <n v="680728"/>
    <s v="NA"/>
  </r>
  <r>
    <x v="34"/>
    <s v="NBA"/>
    <x v="11"/>
    <s v="IND"/>
    <b v="0"/>
    <n v="25.2"/>
    <n v="28"/>
    <n v="54"/>
    <n v="30"/>
    <n v="52"/>
    <n v="-4.17"/>
    <n v="1.17"/>
    <n v="-3"/>
    <n v="106.8"/>
    <n v="111"/>
    <n v="-4.2"/>
    <n v="99.2"/>
    <n v="0.32800000000000001"/>
    <n v="8.8999999999999996E-2"/>
    <n v="0.55200000000000005"/>
    <n v="0.502"/>
    <n v="16.3"/>
    <n v="31.5"/>
    <n v="0.25800000000000001"/>
    <n v="0.47799999999999998"/>
    <n v="12.4"/>
    <n v="66"/>
    <n v="0.27500000000000002"/>
    <s v="Market Square Arena"/>
    <n v="335298"/>
    <s v="NA"/>
  </r>
  <r>
    <x v="34"/>
    <s v="NBA"/>
    <x v="12"/>
    <s v="LAC"/>
    <b v="0"/>
    <n v="24.6"/>
    <n v="21"/>
    <n v="61"/>
    <n v="18"/>
    <n v="64"/>
    <n v="-9.91"/>
    <n v="0.41"/>
    <n v="-9.5"/>
    <n v="100.8"/>
    <n v="110.2"/>
    <n v="-9.4"/>
    <n v="104.4"/>
    <n v="0.29899999999999999"/>
    <n v="3.2000000000000001E-2"/>
    <n v="0.51800000000000002"/>
    <n v="0.47799999999999998"/>
    <n v="16.5"/>
    <n v="31.2"/>
    <n v="0.216"/>
    <n v="0.497"/>
    <n v="14.1"/>
    <n v="64"/>
    <n v="0.23699999999999999"/>
    <s v="Los Angeles Memorial Sports Arena"/>
    <n v="286614"/>
    <s v="NA"/>
  </r>
  <r>
    <x v="34"/>
    <s v="NBA"/>
    <x v="13"/>
    <s v="LAL"/>
    <b v="1"/>
    <n v="29.5"/>
    <n v="57"/>
    <n v="25"/>
    <n v="58"/>
    <n v="24"/>
    <n v="7.17"/>
    <n v="-0.79"/>
    <n v="6.38"/>
    <n v="113.8"/>
    <n v="106.7"/>
    <n v="7.1"/>
    <n v="100.1"/>
    <n v="0.35099999999999998"/>
    <n v="9.2999999999999999E-2"/>
    <n v="0.56999999999999995"/>
    <n v="0.51800000000000002"/>
    <n v="14"/>
    <n v="33"/>
    <n v="0.28199999999999997"/>
    <n v="0.48199999999999998"/>
    <n v="13"/>
    <n v="68.900000000000006"/>
    <n v="0.20499999999999999"/>
    <s v="Great Western Forum"/>
    <n v="717349"/>
    <s v="NA"/>
  </r>
  <r>
    <x v="34"/>
    <s v="NBA"/>
    <x v="15"/>
    <s v="MIA"/>
    <b v="0"/>
    <n v="25.2"/>
    <n v="15"/>
    <n v="67"/>
    <n v="15"/>
    <n v="67"/>
    <n v="-11.23"/>
    <n v="0.1"/>
    <n v="-11.13"/>
    <n v="97.8"/>
    <n v="109"/>
    <n v="-11.2"/>
    <n v="99.1"/>
    <n v="0.29599999999999999"/>
    <n v="4.2000000000000003E-2"/>
    <n v="0.498"/>
    <n v="0.45900000000000002"/>
    <n v="17.7"/>
    <n v="35.6"/>
    <n v="0.20799999999999999"/>
    <n v="0.499"/>
    <n v="16"/>
    <n v="65"/>
    <n v="0.29199999999999998"/>
    <s v="Miami Arena"/>
    <n v="612754"/>
    <s v="NA"/>
  </r>
  <r>
    <x v="34"/>
    <s v="NBA"/>
    <x v="16"/>
    <s v="MIL"/>
    <b v="1"/>
    <n v="28.5"/>
    <n v="49"/>
    <n v="33"/>
    <n v="50"/>
    <n v="32"/>
    <n v="3.61"/>
    <n v="0.5"/>
    <n v="4.1100000000000003"/>
    <n v="110.1"/>
    <n v="106.4"/>
    <n v="3.7"/>
    <n v="98.6"/>
    <n v="0.33200000000000002"/>
    <n v="7.9000000000000001E-2"/>
    <n v="0.54400000000000004"/>
    <n v="0.48699999999999999"/>
    <n v="13.7"/>
    <n v="32.700000000000003"/>
    <n v="0.27300000000000002"/>
    <n v="0.49299999999999999"/>
    <n v="16.100000000000001"/>
    <n v="67.5"/>
    <n v="0.26600000000000001"/>
    <s v="Bradley Center"/>
    <n v="700984"/>
    <s v="NA"/>
  </r>
  <r>
    <x v="34"/>
    <s v="NBA"/>
    <x v="33"/>
    <s v="NJN"/>
    <b v="0"/>
    <n v="26.8"/>
    <n v="26"/>
    <n v="56"/>
    <n v="25"/>
    <n v="57"/>
    <n v="-6.35"/>
    <n v="0.66"/>
    <n v="-5.69"/>
    <n v="103"/>
    <n v="109.3"/>
    <n v="-6.3"/>
    <n v="100.1"/>
    <n v="0.313"/>
    <n v="7.9000000000000001E-2"/>
    <n v="0.51700000000000002"/>
    <n v="0.47399999999999998"/>
    <n v="15"/>
    <n v="32.700000000000003"/>
    <n v="0.22900000000000001"/>
    <n v="0.50800000000000001"/>
    <n v="14.4"/>
    <n v="70.099999999999994"/>
    <n v="0.24399999999999999"/>
    <s v="Brendan Byrne Arena"/>
    <n v="378397"/>
    <s v="NA"/>
  </r>
  <r>
    <x v="34"/>
    <s v="NBA"/>
    <x v="19"/>
    <s v="NYK"/>
    <b v="1"/>
    <n v="25.3"/>
    <n v="52"/>
    <n v="30"/>
    <n v="50"/>
    <n v="32"/>
    <n v="3.77"/>
    <n v="-0.15"/>
    <n v="3.62"/>
    <n v="111.1"/>
    <n v="107.5"/>
    <n v="3.6"/>
    <n v="104.4"/>
    <n v="0.311"/>
    <n v="0.151"/>
    <n v="0.55300000000000005"/>
    <n v="0.51200000000000001"/>
    <n v="15.4"/>
    <n v="36.200000000000003"/>
    <n v="0.23400000000000001"/>
    <n v="0.504"/>
    <n v="16.7"/>
    <n v="65.099999999999994"/>
    <n v="0.249"/>
    <s v="Madison Square Garden (IV)"/>
    <n v="746851"/>
    <s v="NA"/>
  </r>
  <r>
    <x v="34"/>
    <s v="NBA"/>
    <x v="22"/>
    <s v="PHI"/>
    <b v="1"/>
    <n v="27"/>
    <n v="46"/>
    <n v="36"/>
    <n v="45"/>
    <n v="37"/>
    <n v="1.5"/>
    <n v="0.18"/>
    <n v="1.68"/>
    <n v="113"/>
    <n v="111.5"/>
    <n v="1.5"/>
    <n v="98.5"/>
    <n v="0.34799999999999998"/>
    <n v="0.09"/>
    <n v="0.55200000000000005"/>
    <n v="0.5"/>
    <n v="12.8"/>
    <n v="32.200000000000003"/>
    <n v="0.27400000000000002"/>
    <n v="0.51300000000000001"/>
    <n v="13.4"/>
    <n v="67.2"/>
    <n v="0.215"/>
    <s v="The Spectrum"/>
    <n v="531715"/>
    <s v="NA"/>
  </r>
  <r>
    <x v="34"/>
    <s v="NBA"/>
    <x v="23"/>
    <s v="PHO"/>
    <b v="1"/>
    <n v="25.7"/>
    <n v="55"/>
    <n v="27"/>
    <n v="59"/>
    <n v="23"/>
    <n v="7.7"/>
    <n v="-0.86"/>
    <n v="6.84"/>
    <n v="113.1"/>
    <n v="105.7"/>
    <n v="7.4"/>
    <n v="104.5"/>
    <n v="0.34399999999999997"/>
    <n v="6.4000000000000001E-2"/>
    <n v="0.56000000000000005"/>
    <n v="0.50900000000000001"/>
    <n v="12.8"/>
    <n v="30.8"/>
    <n v="0.27200000000000002"/>
    <n v="0.47599999999999998"/>
    <n v="13.5"/>
    <n v="67.7"/>
    <n v="0.22500000000000001"/>
    <s v="Arizona Veterans Memorial Coliseum"/>
    <n v="447061"/>
    <s v="NA"/>
  </r>
  <r>
    <x v="34"/>
    <s v="NBA"/>
    <x v="24"/>
    <s v="POR"/>
    <b v="1"/>
    <n v="26.9"/>
    <n v="39"/>
    <n v="43"/>
    <n v="45"/>
    <n v="37"/>
    <n v="1.46"/>
    <n v="-0.55000000000000004"/>
    <n v="0.92"/>
    <n v="109.4"/>
    <n v="108"/>
    <n v="1.4"/>
    <n v="103.9"/>
    <n v="0.31"/>
    <n v="8.3000000000000004E-2"/>
    <n v="0.53"/>
    <n v="0.48799999999999999"/>
    <n v="13.9"/>
    <n v="36.700000000000003"/>
    <n v="0.23"/>
    <n v="0.501"/>
    <n v="15.7"/>
    <n v="67.400000000000006"/>
    <n v="0.26400000000000001"/>
    <s v="Memorial Coliseum"/>
    <n v="527008"/>
    <s v="NA"/>
  </r>
  <r>
    <x v="34"/>
    <s v="NBA"/>
    <x v="25"/>
    <s v="SAC"/>
    <b v="0"/>
    <n v="25.2"/>
    <n v="27"/>
    <n v="55"/>
    <n v="27"/>
    <n v="55"/>
    <n v="-5.55"/>
    <n v="0.2"/>
    <n v="-5.35"/>
    <n v="104.5"/>
    <n v="110"/>
    <n v="-5.5"/>
    <n v="100.5"/>
    <n v="0.28599999999999998"/>
    <n v="0.112"/>
    <n v="0.52300000000000002"/>
    <n v="0.47799999999999998"/>
    <n v="14.2"/>
    <n v="30.5"/>
    <n v="0.22"/>
    <n v="0.496"/>
    <n v="13.2"/>
    <n v="67.7"/>
    <n v="0.23499999999999999"/>
    <s v="ARCO Arena (II)"/>
    <n v="677197"/>
    <s v="NA"/>
  </r>
  <r>
    <x v="34"/>
    <s v="NBA"/>
    <x v="26"/>
    <s v="SAS"/>
    <b v="0"/>
    <n v="25.6"/>
    <n v="21"/>
    <n v="61"/>
    <n v="23"/>
    <n v="59"/>
    <n v="-7.28"/>
    <n v="-0.17"/>
    <n v="-7.45"/>
    <n v="100.9"/>
    <n v="107.9"/>
    <n v="-7"/>
    <n v="104.1"/>
    <n v="0.31900000000000001"/>
    <n v="0.04"/>
    <n v="0.51200000000000001"/>
    <n v="0.47199999999999998"/>
    <n v="16.8"/>
    <n v="34.5"/>
    <n v="0.223"/>
    <n v="0.5"/>
    <n v="17.2"/>
    <n v="63.5"/>
    <n v="0.29399999999999998"/>
    <s v="HemisFair Arena"/>
    <n v="323573"/>
    <s v="NA"/>
  </r>
  <r>
    <x v="34"/>
    <s v="NBA"/>
    <x v="34"/>
    <s v="SEA"/>
    <b v="1"/>
    <n v="26.3"/>
    <n v="47"/>
    <n v="35"/>
    <n v="48"/>
    <n v="34"/>
    <n v="2.9"/>
    <n v="-0.46"/>
    <n v="2.44"/>
    <n v="111.5"/>
    <n v="108.6"/>
    <n v="2.9"/>
    <n v="100.1"/>
    <n v="0.318"/>
    <n v="0.104"/>
    <n v="0.53900000000000003"/>
    <n v="0.496"/>
    <n v="14.1"/>
    <n v="38.299999999999997"/>
    <n v="0.23699999999999999"/>
    <n v="0.498"/>
    <n v="16"/>
    <n v="65.3"/>
    <n v="0.27100000000000002"/>
    <s v="Seattle Center Coliseum"/>
    <n v="456765"/>
    <s v="NA"/>
  </r>
  <r>
    <x v="34"/>
    <s v="NBA"/>
    <x v="28"/>
    <s v="UTA"/>
    <b v="1"/>
    <n v="27.4"/>
    <n v="51"/>
    <n v="31"/>
    <n v="55"/>
    <n v="27"/>
    <n v="5.0199999999999996"/>
    <n v="-1.01"/>
    <n v="4.01"/>
    <n v="106.6"/>
    <n v="101.5"/>
    <n v="5.0999999999999996"/>
    <n v="98"/>
    <n v="0.41599999999999998"/>
    <n v="5.8000000000000003E-2"/>
    <n v="0.55000000000000004"/>
    <n v="0.49099999999999999"/>
    <n v="16.399999999999999"/>
    <n v="32"/>
    <n v="0.32"/>
    <n v="0.44700000000000001"/>
    <n v="13.9"/>
    <n v="68.099999999999994"/>
    <n v="0.246"/>
    <s v="Salt Palace"/>
    <n v="509501"/>
    <s v="NA"/>
  </r>
  <r>
    <x v="34"/>
    <s v="NBA"/>
    <x v="37"/>
    <s v="WSB"/>
    <b v="0"/>
    <n v="26.2"/>
    <n v="40"/>
    <n v="42"/>
    <n v="35"/>
    <n v="47"/>
    <n v="-2.16"/>
    <n v="0.39"/>
    <n v="-1.77"/>
    <n v="106.4"/>
    <n v="108.5"/>
    <n v="-2.1"/>
    <n v="100.8"/>
    <n v="0.30499999999999999"/>
    <n v="3.2000000000000001E-2"/>
    <n v="0.51600000000000001"/>
    <n v="0.46700000000000003"/>
    <n v="13"/>
    <n v="33.1"/>
    <n v="0.23599999999999999"/>
    <n v="0.49299999999999999"/>
    <n v="14.2"/>
    <n v="67.5"/>
    <n v="0.26700000000000002"/>
    <s v="Capital Centre"/>
    <n v="253980"/>
    <s v="NA"/>
  </r>
  <r>
    <x v="34"/>
    <s v="NBA"/>
    <x v="30"/>
    <s v="NA"/>
    <b v="0"/>
    <n v="27"/>
    <s v="NA"/>
    <s v="NA"/>
    <n v="41"/>
    <n v="41"/>
    <n v="0"/>
    <n v="0"/>
    <n v="0"/>
    <n v="107.8"/>
    <n v="107.8"/>
    <s v="NA"/>
    <n v="100.6"/>
    <n v="0.32400000000000001"/>
    <n v="7.3999999999999996E-2"/>
    <n v="0.53700000000000003"/>
    <n v="0.48899999999999999"/>
    <n v="14.5"/>
    <n v="33"/>
    <n v="0.249"/>
    <n v="0.48899999999999999"/>
    <n v="14.5"/>
    <n v="67"/>
    <n v="0.249"/>
    <s v="NA"/>
    <n v="581579"/>
    <s v="NA"/>
  </r>
  <r>
    <x v="35"/>
    <s v="NBA"/>
    <x v="0"/>
    <s v="ATL"/>
    <b v="1"/>
    <n v="26.8"/>
    <n v="50"/>
    <n v="32"/>
    <n v="51"/>
    <n v="31"/>
    <n v="3.6"/>
    <n v="0.42"/>
    <n v="4.0199999999999996"/>
    <n v="111.3"/>
    <n v="107.6"/>
    <n v="3.7"/>
    <n v="96.4"/>
    <n v="0.34399999999999997"/>
    <n v="0.04"/>
    <n v="0.54100000000000004"/>
    <n v="0.49099999999999999"/>
    <n v="13"/>
    <n v="34.299999999999997"/>
    <n v="0.26400000000000001"/>
    <n v="0.48099999999999998"/>
    <n v="14.2"/>
    <n v="67.3"/>
    <n v="0.28000000000000003"/>
    <s v="Omni Coliseum"/>
    <n v="572460"/>
    <s v="NA"/>
  </r>
  <r>
    <x v="35"/>
    <s v="NBA"/>
    <x v="1"/>
    <s v="BOS"/>
    <b v="1"/>
    <n v="29.8"/>
    <n v="57"/>
    <n v="25"/>
    <n v="56"/>
    <n v="26"/>
    <n v="5.94"/>
    <n v="0.22"/>
    <n v="6.15"/>
    <n v="115.4"/>
    <n v="109.4"/>
    <n v="6"/>
    <n v="97.9"/>
    <n v="0.33300000000000002"/>
    <n v="0.10199999999999999"/>
    <n v="0.58799999999999997"/>
    <n v="0.54100000000000004"/>
    <n v="14.1"/>
    <n v="29.8"/>
    <n v="0.26700000000000002"/>
    <n v="0.48899999999999999"/>
    <n v="12.5"/>
    <n v="68.5"/>
    <n v="0.23699999999999999"/>
    <s v="Boston Garden"/>
    <n v="611231"/>
    <s v="NA"/>
  </r>
  <r>
    <x v="35"/>
    <s v="NBA"/>
    <x v="3"/>
    <s v="CHI"/>
    <b v="1"/>
    <n v="25.5"/>
    <n v="50"/>
    <n v="32"/>
    <n v="50"/>
    <n v="32"/>
    <n v="3.4"/>
    <n v="0.35"/>
    <n v="3.76"/>
    <n v="109"/>
    <n v="105.5"/>
    <n v="3.5"/>
    <n v="95.5"/>
    <n v="0.317"/>
    <n v="3.5000000000000003E-2"/>
    <n v="0.53900000000000003"/>
    <n v="0.49399999999999999"/>
    <n v="13.6"/>
    <n v="34"/>
    <n v="0.24"/>
    <n v="0.47799999999999998"/>
    <n v="13.5"/>
    <n v="70.599999999999994"/>
    <n v="0.24"/>
    <s v="Chicago Stadium"/>
    <n v="740411"/>
    <s v="NA"/>
  </r>
  <r>
    <x v="35"/>
    <s v="NBA"/>
    <x v="5"/>
    <s v="CLE"/>
    <b v="1"/>
    <n v="24.6"/>
    <n v="42"/>
    <n v="40"/>
    <n v="43"/>
    <n v="39"/>
    <n v="0.76"/>
    <n v="0.52"/>
    <n v="1.28"/>
    <n v="106.8"/>
    <n v="106"/>
    <n v="0.8"/>
    <n v="97.3"/>
    <n v="0.36099999999999999"/>
    <n v="0.05"/>
    <n v="0.54700000000000004"/>
    <n v="0.5"/>
    <n v="15.5"/>
    <n v="31"/>
    <n v="0.26800000000000002"/>
    <n v="0.48499999999999999"/>
    <n v="15.2"/>
    <n v="66.400000000000006"/>
    <n v="0.22700000000000001"/>
    <s v="Coliseum at Richfield"/>
    <n v="504847"/>
    <s v="NA"/>
  </r>
  <r>
    <x v="35"/>
    <s v="NBA"/>
    <x v="6"/>
    <s v="DAL"/>
    <b v="1"/>
    <n v="27"/>
    <n v="53"/>
    <n v="29"/>
    <n v="52"/>
    <n v="30"/>
    <n v="4.37"/>
    <n v="-0.77"/>
    <n v="3.59"/>
    <n v="112.2"/>
    <n v="107.7"/>
    <n v="4.5"/>
    <n v="97"/>
    <n v="0.34899999999999998"/>
    <n v="7.2999999999999995E-2"/>
    <n v="0.54"/>
    <n v="0.48499999999999999"/>
    <n v="13.2"/>
    <n v="37.5"/>
    <n v="0.27500000000000002"/>
    <n v="0.48099999999999998"/>
    <n v="13"/>
    <n v="67.5"/>
    <n v="0.20300000000000001"/>
    <s v="Reunion Arena"/>
    <n v="695592"/>
    <s v="NA"/>
  </r>
  <r>
    <x v="35"/>
    <s v="NBA"/>
    <x v="7"/>
    <s v="DEN"/>
    <b v="1"/>
    <n v="28.7"/>
    <n v="54"/>
    <n v="28"/>
    <n v="51"/>
    <n v="31"/>
    <n v="4.07"/>
    <n v="-0.75"/>
    <n v="3.32"/>
    <n v="110.1"/>
    <n v="106.3"/>
    <n v="3.8"/>
    <n v="105.5"/>
    <n v="0.28799999999999998"/>
    <n v="7.0999999999999994E-2"/>
    <n v="0.53400000000000003"/>
    <n v="0.48599999999999999"/>
    <n v="11.7"/>
    <n v="29.7"/>
    <n v="0.23100000000000001"/>
    <n v="0.498"/>
    <n v="16"/>
    <n v="67.400000000000006"/>
    <n v="0.26"/>
    <s v="McNichols Sports Arena"/>
    <n v="520881"/>
    <s v="NA"/>
  </r>
  <r>
    <x v="35"/>
    <s v="NBA"/>
    <x v="8"/>
    <s v="DET"/>
    <b v="1"/>
    <n v="27.5"/>
    <n v="54"/>
    <n v="28"/>
    <n v="54"/>
    <n v="28"/>
    <n v="5.17"/>
    <n v="0.28999999999999998"/>
    <n v="5.46"/>
    <n v="110.5"/>
    <n v="105.3"/>
    <n v="5.2"/>
    <n v="98.3"/>
    <n v="0.372"/>
    <n v="2.9000000000000001E-2"/>
    <n v="0.54800000000000004"/>
    <n v="0.497"/>
    <n v="14.2"/>
    <n v="34.200000000000003"/>
    <n v="0.28199999999999997"/>
    <n v="0.47499999999999998"/>
    <n v="14"/>
    <n v="68.5"/>
    <n v="0.245"/>
    <s v="Pontiac Silverdome"/>
    <n v="1066505"/>
    <s v="NA"/>
  </r>
  <r>
    <x v="35"/>
    <s v="NBA"/>
    <x v="9"/>
    <s v="GSW"/>
    <b v="0"/>
    <n v="25.4"/>
    <n v="20"/>
    <n v="62"/>
    <n v="21"/>
    <n v="61"/>
    <n v="-8.32"/>
    <n v="-0.06"/>
    <n v="-8.3800000000000008"/>
    <n v="104.7"/>
    <n v="112.9"/>
    <n v="-8.1999999999999993"/>
    <n v="101.6"/>
    <n v="0.29799999999999999"/>
    <n v="4.2000000000000003E-2"/>
    <n v="0.52400000000000002"/>
    <n v="0.47399999999999998"/>
    <n v="14.3"/>
    <n v="31.2"/>
    <n v="0.23699999999999999"/>
    <n v="0.51100000000000001"/>
    <n v="14.4"/>
    <n v="65.099999999999994"/>
    <n v="0.28299999999999997"/>
    <s v="Oakland-Alameda County Coliseum Arena"/>
    <n v="440294"/>
    <s v="NA"/>
  </r>
  <r>
    <x v="35"/>
    <s v="NBA"/>
    <x v="10"/>
    <s v="HOU"/>
    <b v="1"/>
    <n v="27.7"/>
    <n v="46"/>
    <n v="36"/>
    <n v="45"/>
    <n v="37"/>
    <n v="1.39"/>
    <n v="-0.56999999999999995"/>
    <n v="0.82"/>
    <n v="107.1"/>
    <n v="105.7"/>
    <n v="1.4"/>
    <n v="101.8"/>
    <n v="0.33800000000000002"/>
    <n v="0.04"/>
    <n v="0.52900000000000003"/>
    <n v="0.47599999999999998"/>
    <n v="13.9"/>
    <n v="33.1"/>
    <n v="0.26300000000000001"/>
    <n v="0.47299999999999998"/>
    <n v="14.2"/>
    <n v="66.7"/>
    <n v="0.24299999999999999"/>
    <s v="The Summit"/>
    <n v="681051"/>
    <s v="NA"/>
  </r>
  <r>
    <x v="35"/>
    <s v="NBA"/>
    <x v="11"/>
    <s v="IND"/>
    <b v="0"/>
    <n v="25.7"/>
    <n v="38"/>
    <n v="44"/>
    <n v="39"/>
    <n v="43"/>
    <n v="-0.79"/>
    <n v="0.62"/>
    <n v="-0.18"/>
    <n v="106.6"/>
    <n v="107.4"/>
    <n v="-0.8"/>
    <n v="98"/>
    <n v="0.27700000000000002"/>
    <n v="6.8000000000000005E-2"/>
    <n v="0.53500000000000003"/>
    <n v="0.49199999999999999"/>
    <n v="14.1"/>
    <n v="30.1"/>
    <n v="0.216"/>
    <n v="0.48099999999999998"/>
    <n v="13.5"/>
    <n v="67.900000000000006"/>
    <n v="0.26300000000000001"/>
    <s v="Market Square Arena"/>
    <n v="502244"/>
    <s v="NA"/>
  </r>
  <r>
    <x v="35"/>
    <s v="NBA"/>
    <x v="12"/>
    <s v="LAC"/>
    <b v="0"/>
    <n v="26.2"/>
    <n v="17"/>
    <n v="65"/>
    <n v="16"/>
    <n v="66"/>
    <n v="-10.32"/>
    <n v="7.0000000000000007E-2"/>
    <n v="-10.24"/>
    <n v="97.4"/>
    <n v="107.6"/>
    <n v="-10.199999999999999"/>
    <n v="100.8"/>
    <n v="0.32"/>
    <n v="4.3999999999999997E-2"/>
    <n v="0.49399999999999999"/>
    <n v="0.44900000000000001"/>
    <n v="15.7"/>
    <n v="30.9"/>
    <n v="0.22900000000000001"/>
    <n v="0.48599999999999999"/>
    <n v="14.8"/>
    <n v="65.400000000000006"/>
    <n v="0.24399999999999999"/>
    <s v="Los Angeles Memorial Sports Arena"/>
    <n v="345589"/>
    <s v="NA"/>
  </r>
  <r>
    <x v="35"/>
    <s v="NBA"/>
    <x v="13"/>
    <s v="LAL"/>
    <b v="1"/>
    <n v="28.9"/>
    <n v="62"/>
    <n v="20"/>
    <n v="56"/>
    <n v="26"/>
    <n v="5.84"/>
    <n v="-1.03"/>
    <n v="4.8099999999999996"/>
    <n v="113.1"/>
    <n v="107.3"/>
    <n v="5.8"/>
    <n v="99.1"/>
    <n v="0.35"/>
    <n v="6.8000000000000005E-2"/>
    <n v="0.56599999999999995"/>
    <n v="0.51500000000000001"/>
    <n v="13.9"/>
    <n v="32.299999999999997"/>
    <n v="0.27600000000000002"/>
    <n v="0.48399999999999999"/>
    <n v="13"/>
    <n v="67.900000000000006"/>
    <n v="0.20599999999999999"/>
    <s v="The Forum"/>
    <n v="708477"/>
    <s v="NA"/>
  </r>
  <r>
    <x v="35"/>
    <s v="NBA"/>
    <x v="16"/>
    <s v="MIL"/>
    <b v="1"/>
    <n v="28.6"/>
    <n v="42"/>
    <n v="40"/>
    <n v="42"/>
    <n v="40"/>
    <n v="0.54"/>
    <n v="0.68"/>
    <n v="1.21"/>
    <n v="108.2"/>
    <n v="107.6"/>
    <n v="0.6"/>
    <n v="97.6"/>
    <n v="0.33400000000000002"/>
    <n v="5.8000000000000003E-2"/>
    <n v="0.53600000000000003"/>
    <n v="0.48499999999999999"/>
    <n v="13.6"/>
    <n v="31.8"/>
    <n v="0.25900000000000001"/>
    <n v="0.48299999999999998"/>
    <n v="14.2"/>
    <n v="66.599999999999994"/>
    <n v="0.25900000000000001"/>
    <s v="MECCA Arena"/>
    <n v="441615"/>
    <s v="NA"/>
  </r>
  <r>
    <x v="35"/>
    <s v="NBA"/>
    <x v="33"/>
    <s v="NJN"/>
    <b v="0"/>
    <n v="26.7"/>
    <n v="19"/>
    <n v="63"/>
    <n v="21"/>
    <n v="61"/>
    <n v="-8.11"/>
    <n v="1.1299999999999999"/>
    <n v="-6.98"/>
    <n v="101.4"/>
    <n v="109.6"/>
    <n v="-8.1999999999999993"/>
    <n v="98.6"/>
    <n v="0.33700000000000002"/>
    <n v="6.6000000000000003E-2"/>
    <n v="0.52300000000000002"/>
    <n v="0.47799999999999998"/>
    <n v="16"/>
    <n v="30.4"/>
    <n v="0.245"/>
    <n v="0.50600000000000001"/>
    <n v="15.2"/>
    <n v="68.599999999999994"/>
    <n v="0.27400000000000002"/>
    <s v="Brendan Byrne Arena"/>
    <n v="476054"/>
    <s v="NA"/>
  </r>
  <r>
    <x v="35"/>
    <s v="NBA"/>
    <x v="19"/>
    <s v="NYK"/>
    <b v="1"/>
    <n v="25.3"/>
    <n v="38"/>
    <n v="44"/>
    <n v="40"/>
    <n v="42"/>
    <n v="-0.49"/>
    <n v="0.63"/>
    <n v="0.14000000000000001"/>
    <n v="105.9"/>
    <n v="106.4"/>
    <n v="-0.5"/>
    <n v="99.1"/>
    <n v="0.31900000000000001"/>
    <n v="7.8E-2"/>
    <n v="0.52500000000000002"/>
    <n v="0.47699999999999998"/>
    <n v="15.5"/>
    <n v="36"/>
    <n v="0.24199999999999999"/>
    <n v="0.48599999999999999"/>
    <n v="17"/>
    <n v="65.5"/>
    <n v="0.32400000000000001"/>
    <s v="Madison Square Garden (IV)"/>
    <n v="586752"/>
    <s v="NA"/>
  </r>
  <r>
    <x v="35"/>
    <s v="NBA"/>
    <x v="22"/>
    <s v="PHI"/>
    <b v="0"/>
    <n v="27.2"/>
    <n v="36"/>
    <n v="46"/>
    <n v="37"/>
    <n v="45"/>
    <n v="-1.44"/>
    <n v="0.65"/>
    <n v="-0.79"/>
    <n v="108.8"/>
    <n v="110.3"/>
    <n v="-1.5"/>
    <n v="96"/>
    <n v="0.40300000000000002"/>
    <n v="6.9000000000000006E-2"/>
    <n v="0.54300000000000004"/>
    <n v="0.48499999999999999"/>
    <n v="15.2"/>
    <n v="35.4"/>
    <n v="0.308"/>
    <n v="0.50600000000000001"/>
    <n v="13.8"/>
    <n v="67.5"/>
    <n v="0.23200000000000001"/>
    <s v="The Spectrum"/>
    <n v="505245"/>
    <s v="NA"/>
  </r>
  <r>
    <x v="35"/>
    <s v="NBA"/>
    <x v="23"/>
    <s v="PHO"/>
    <b v="0"/>
    <n v="27.5"/>
    <n v="28"/>
    <n v="54"/>
    <n v="30"/>
    <n v="52"/>
    <n v="-4.4800000000000004"/>
    <n v="-0.33"/>
    <n v="-4.8"/>
    <n v="107"/>
    <n v="111.4"/>
    <n v="-4.4000000000000004"/>
    <n v="101.2"/>
    <n v="0.30099999999999999"/>
    <n v="4.9000000000000002E-2"/>
    <n v="0.53800000000000003"/>
    <n v="0.49399999999999999"/>
    <n v="14.6"/>
    <n v="31.5"/>
    <n v="0.23"/>
    <n v="0.50700000000000001"/>
    <n v="13.4"/>
    <n v="68.3"/>
    <n v="0.26500000000000001"/>
    <s v="Arizona Veterans Memorial Coliseum"/>
    <n v="452354"/>
    <s v="NA"/>
  </r>
  <r>
    <x v="35"/>
    <s v="NBA"/>
    <x v="24"/>
    <s v="POR"/>
    <b v="1"/>
    <n v="27.1"/>
    <n v="53"/>
    <n v="29"/>
    <n v="52"/>
    <n v="30"/>
    <n v="4.5199999999999996"/>
    <n v="-0.94"/>
    <n v="3.59"/>
    <n v="111.8"/>
    <n v="107.4"/>
    <n v="4.4000000000000004"/>
    <n v="103.6"/>
    <n v="0.36199999999999999"/>
    <n v="5.0999999999999997E-2"/>
    <n v="0.55000000000000004"/>
    <n v="0.499"/>
    <n v="13.5"/>
    <n v="34.299999999999997"/>
    <n v="0.27900000000000003"/>
    <n v="0.48499999999999999"/>
    <n v="14.5"/>
    <n v="68.400000000000006"/>
    <n v="0.27500000000000002"/>
    <s v="Memorial Coliseum"/>
    <n v="519306"/>
    <s v="NA"/>
  </r>
  <r>
    <x v="35"/>
    <s v="NBA"/>
    <x v="25"/>
    <s v="SAC"/>
    <b v="0"/>
    <n v="26.1"/>
    <n v="24"/>
    <n v="58"/>
    <n v="27"/>
    <n v="55"/>
    <n v="-5.76"/>
    <n v="-0.08"/>
    <n v="-5.84"/>
    <n v="106.5"/>
    <n v="112.1"/>
    <n v="-5.6"/>
    <n v="100.9"/>
    <n v="0.317"/>
    <n v="6.0999999999999999E-2"/>
    <n v="0.53"/>
    <n v="0.48099999999999998"/>
    <n v="14.8"/>
    <n v="33.700000000000003"/>
    <n v="0.245"/>
    <n v="0.50600000000000001"/>
    <n v="12.3"/>
    <n v="68.099999999999994"/>
    <n v="0.23699999999999999"/>
    <s v="ARCO Arena (I)"/>
    <n v="423653"/>
    <s v="NA"/>
  </r>
  <r>
    <x v="35"/>
    <s v="NBA"/>
    <x v="26"/>
    <s v="SAS"/>
    <b v="1"/>
    <n v="26.2"/>
    <n v="31"/>
    <n v="51"/>
    <n v="29"/>
    <n v="53"/>
    <n v="-4.88"/>
    <n v="-0.14000000000000001"/>
    <n v="-5.0199999999999996"/>
    <n v="108.2"/>
    <n v="112.8"/>
    <n v="-4.5999999999999996"/>
    <n v="104.4"/>
    <n v="0.31900000000000001"/>
    <n v="5.5E-2"/>
    <n v="0.54"/>
    <n v="0.499"/>
    <n v="14.1"/>
    <n v="32"/>
    <n v="0.23400000000000001"/>
    <n v="0.51200000000000001"/>
    <n v="14"/>
    <n v="64.400000000000006"/>
    <n v="0.24199999999999999"/>
    <s v="HemisFair Arena"/>
    <n v="334354"/>
    <s v="NA"/>
  </r>
  <r>
    <x v="35"/>
    <s v="NBA"/>
    <x v="34"/>
    <s v="SEA"/>
    <b v="1"/>
    <n v="25.6"/>
    <n v="44"/>
    <n v="38"/>
    <n v="46"/>
    <n v="36"/>
    <n v="2.06"/>
    <n v="-0.77"/>
    <n v="1.29"/>
    <n v="110.2"/>
    <n v="108.1"/>
    <n v="2.1"/>
    <n v="100.2"/>
    <n v="0.32800000000000001"/>
    <n v="8.5999999999999993E-2"/>
    <n v="0.53600000000000003"/>
    <n v="0.49099999999999999"/>
    <n v="13.9"/>
    <n v="36.299999999999997"/>
    <n v="0.245"/>
    <n v="0.495"/>
    <n v="15.9"/>
    <n v="67.2"/>
    <n v="0.33"/>
    <s v="Seattle Center Coliseum"/>
    <n v="475983"/>
    <s v="NA"/>
  </r>
  <r>
    <x v="35"/>
    <s v="NBA"/>
    <x v="28"/>
    <s v="UTA"/>
    <b v="1"/>
    <n v="27.3"/>
    <n v="47"/>
    <n v="35"/>
    <n v="51"/>
    <n v="31"/>
    <n v="3.68"/>
    <n v="-0.73"/>
    <n v="2.96"/>
    <n v="106.8"/>
    <n v="103.1"/>
    <n v="3.7"/>
    <n v="101.5"/>
    <n v="0.33900000000000002"/>
    <n v="5.7000000000000002E-2"/>
    <n v="0.54600000000000004"/>
    <n v="0.5"/>
    <n v="15.4"/>
    <n v="30.4"/>
    <n v="0.254"/>
    <n v="0.45900000000000002"/>
    <n v="14.9"/>
    <n v="66.7"/>
    <n v="0.26200000000000001"/>
    <s v="Salt Palace"/>
    <n v="503969"/>
    <s v="NA"/>
  </r>
  <r>
    <x v="35"/>
    <s v="NBA"/>
    <x v="37"/>
    <s v="WSB"/>
    <b v="1"/>
    <n v="26.6"/>
    <n v="38"/>
    <n v="44"/>
    <n v="39"/>
    <n v="43"/>
    <n v="-0.77"/>
    <n v="0.61"/>
    <n v="-0.16"/>
    <n v="106.5"/>
    <n v="107.2"/>
    <n v="-0.7"/>
    <n v="98.1"/>
    <n v="0.34599999999999997"/>
    <n v="1.9E-2"/>
    <n v="0.52400000000000002"/>
    <n v="0.47"/>
    <n v="14.4"/>
    <n v="34.200000000000003"/>
    <n v="0.26700000000000002"/>
    <n v="0.48699999999999999"/>
    <n v="14.4"/>
    <n v="65.2"/>
    <n v="0.23100000000000001"/>
    <s v="Capital Centre"/>
    <n v="433376"/>
    <s v="NA"/>
  </r>
  <r>
    <x v="35"/>
    <s v="NBA"/>
    <x v="30"/>
    <s v="NA"/>
    <b v="0"/>
    <n v="26.8"/>
    <s v="NA"/>
    <s v="NA"/>
    <n v="41"/>
    <n v="41"/>
    <n v="0"/>
    <n v="0"/>
    <n v="0"/>
    <n v="108"/>
    <n v="108"/>
    <s v="NA"/>
    <n v="99.6"/>
    <n v="0.33200000000000002"/>
    <n v="5.7000000000000002E-2"/>
    <n v="0.53800000000000003"/>
    <n v="0.48899999999999999"/>
    <n v="14.3"/>
    <n v="32.799999999999997"/>
    <n v="0.254"/>
    <n v="0.48899999999999999"/>
    <n v="14.3"/>
    <n v="67.2"/>
    <n v="0.254"/>
    <s v="NA"/>
    <n v="545315"/>
    <s v="NA"/>
  </r>
  <r>
    <x v="36"/>
    <s v="NBA"/>
    <x v="0"/>
    <s v="ATL"/>
    <b v="1"/>
    <n v="26.1"/>
    <n v="57"/>
    <n v="25"/>
    <n v="59"/>
    <n v="23"/>
    <n v="7.23"/>
    <n v="-0.05"/>
    <n v="7.18"/>
    <n v="112.6"/>
    <n v="105.2"/>
    <n v="7.4"/>
    <n v="97.4"/>
    <n v="0.373"/>
    <n v="0.06"/>
    <n v="0.54300000000000004"/>
    <n v="0.49"/>
    <n v="13.3"/>
    <n v="37.200000000000003"/>
    <n v="0.28299999999999997"/>
    <n v="0.46"/>
    <n v="13.9"/>
    <n v="67.400000000000006"/>
    <n v="0.28399999999999997"/>
    <s v="Omni Coliseum"/>
    <n v="549526"/>
    <s v="NA"/>
  </r>
  <r>
    <x v="36"/>
    <s v="NBA"/>
    <x v="1"/>
    <s v="BOS"/>
    <b v="1"/>
    <n v="29.4"/>
    <n v="59"/>
    <n v="23"/>
    <n v="57"/>
    <n v="25"/>
    <n v="6.65"/>
    <n v="-0.08"/>
    <n v="6.57"/>
    <n v="113.5"/>
    <n v="106.8"/>
    <n v="6.7"/>
    <n v="98.6"/>
    <n v="0.30499999999999999"/>
    <n v="0.08"/>
    <n v="0.57699999999999996"/>
    <n v="0.53200000000000003"/>
    <n v="14"/>
    <n v="29"/>
    <n v="0.247"/>
    <n v="0.47099999999999997"/>
    <n v="12"/>
    <n v="67.599999999999994"/>
    <n v="0.217"/>
    <s v="Boston Garden"/>
    <n v="611222"/>
    <n v="14890"/>
  </r>
  <r>
    <x v="36"/>
    <s v="NBA"/>
    <x v="3"/>
    <s v="CHI"/>
    <b v="1"/>
    <n v="25.4"/>
    <n v="40"/>
    <n v="42"/>
    <n v="43"/>
    <n v="39"/>
    <n v="0.89"/>
    <n v="0.37"/>
    <n v="1.26"/>
    <n v="108.6"/>
    <n v="107.6"/>
    <n v="1"/>
    <n v="95.8"/>
    <n v="0.315"/>
    <n v="4.2000000000000003E-2"/>
    <n v="0.52800000000000002"/>
    <n v="0.47799999999999998"/>
    <n v="13.4"/>
    <n v="35"/>
    <n v="0.245"/>
    <n v="0.49099999999999999"/>
    <n v="13.8"/>
    <n v="70"/>
    <n v="0.251"/>
    <s v="Chicago Stadium"/>
    <n v="650818"/>
    <s v="NA"/>
  </r>
  <r>
    <x v="36"/>
    <s v="NBA"/>
    <x v="5"/>
    <s v="CLE"/>
    <b v="0"/>
    <n v="24.6"/>
    <n v="31"/>
    <n v="51"/>
    <n v="31"/>
    <n v="51"/>
    <n v="-3.82"/>
    <n v="0.63"/>
    <n v="-3.19"/>
    <n v="102.6"/>
    <n v="106.4"/>
    <n v="-3.8"/>
    <n v="101.3"/>
    <n v="0.35899999999999999"/>
    <n v="4.7E-2"/>
    <n v="0.51900000000000002"/>
    <n v="0.47599999999999998"/>
    <n v="16.399999999999999"/>
    <n v="34.4"/>
    <n v="0.25"/>
    <n v="0.48399999999999999"/>
    <n v="14.2"/>
    <n v="65.900000000000006"/>
    <n v="0.224"/>
    <s v="Coliseum at Richfield"/>
    <n v="447125"/>
    <s v="NA"/>
  </r>
  <r>
    <x v="36"/>
    <s v="NBA"/>
    <x v="6"/>
    <s v="DAL"/>
    <b v="1"/>
    <n v="26.4"/>
    <n v="55"/>
    <n v="27"/>
    <n v="56"/>
    <n v="26"/>
    <n v="6.3"/>
    <n v="-0.77"/>
    <n v="5.54"/>
    <n v="114.9"/>
    <n v="108.7"/>
    <n v="6.2"/>
    <n v="100.5"/>
    <n v="0.36899999999999999"/>
    <n v="8.8999999999999996E-2"/>
    <n v="0.55800000000000005"/>
    <n v="0.503"/>
    <n v="12.3"/>
    <n v="33.799999999999997"/>
    <n v="0.29099999999999998"/>
    <n v="0.48599999999999999"/>
    <n v="13.5"/>
    <n v="66.5"/>
    <n v="0.23300000000000001"/>
    <s v="Reunion Arena"/>
    <n v="696333"/>
    <s v="NA"/>
  </r>
  <r>
    <x v="36"/>
    <s v="NBA"/>
    <x v="7"/>
    <s v="DEN"/>
    <b v="1"/>
    <n v="28.2"/>
    <n v="37"/>
    <n v="45"/>
    <n v="39"/>
    <n v="43"/>
    <n v="-0.87"/>
    <n v="-0.28000000000000003"/>
    <n v="-1.1399999999999999"/>
    <n v="109.3"/>
    <n v="110.2"/>
    <n v="-0.9"/>
    <n v="106.2"/>
    <n v="0.32300000000000001"/>
    <n v="4.9000000000000002E-2"/>
    <n v="0.52700000000000002"/>
    <n v="0.47799999999999998"/>
    <n v="11.8"/>
    <n v="32.200000000000003"/>
    <n v="0.248"/>
    <n v="0.503"/>
    <n v="15.4"/>
    <n v="67"/>
    <n v="0.307"/>
    <s v="McNichols Sports Arena"/>
    <n v="494943"/>
    <s v="NA"/>
  </r>
  <r>
    <x v="36"/>
    <s v="NBA"/>
    <x v="8"/>
    <s v="DET"/>
    <b v="1"/>
    <n v="26.8"/>
    <n v="52"/>
    <n v="30"/>
    <n v="50"/>
    <n v="32"/>
    <n v="3.44"/>
    <n v="7.0000000000000007E-2"/>
    <n v="3.51"/>
    <n v="109.2"/>
    <n v="105.8"/>
    <n v="3.4"/>
    <n v="101"/>
    <n v="0.36"/>
    <n v="2.3E-2"/>
    <n v="0.54400000000000004"/>
    <n v="0.49199999999999999"/>
    <n v="14.5"/>
    <n v="34.700000000000003"/>
    <n v="0.27500000000000002"/>
    <n v="0.47099999999999997"/>
    <n v="13.3"/>
    <n v="69.900000000000006"/>
    <n v="0.26700000000000002"/>
    <s v="Pontiac Silverdome"/>
    <n v="907520"/>
    <s v="NA"/>
  </r>
  <r>
    <x v="36"/>
    <s v="NBA"/>
    <x v="9"/>
    <s v="GSW"/>
    <b v="1"/>
    <n v="26.9"/>
    <n v="42"/>
    <n v="40"/>
    <n v="35"/>
    <n v="47"/>
    <n v="-2.34"/>
    <n v="-0.2"/>
    <n v="-2.54"/>
    <n v="108.9"/>
    <n v="111.2"/>
    <n v="-2.2999999999999998"/>
    <n v="101.7"/>
    <n v="0.34100000000000003"/>
    <n v="4.9000000000000002E-2"/>
    <n v="0.53900000000000003"/>
    <n v="0.48699999999999999"/>
    <n v="13.7"/>
    <n v="32.5"/>
    <n v="0.26600000000000001"/>
    <n v="0.503"/>
    <n v="14.2"/>
    <n v="65.3"/>
    <n v="0.27200000000000002"/>
    <s v="Oakland-Alameda County Coliseum Arena"/>
    <n v="423997"/>
    <n v="9465"/>
  </r>
  <r>
    <x v="36"/>
    <s v="NBA"/>
    <x v="10"/>
    <s v="HOU"/>
    <b v="1"/>
    <n v="26.1"/>
    <n v="42"/>
    <n v="40"/>
    <n v="44"/>
    <n v="38"/>
    <n v="1"/>
    <n v="-0.4"/>
    <n v="0.6"/>
    <n v="106.5"/>
    <n v="105.5"/>
    <n v="1"/>
    <n v="99.9"/>
    <n v="0.32400000000000001"/>
    <n v="4.4999999999999998E-2"/>
    <n v="0.52800000000000002"/>
    <n v="0.48299999999999998"/>
    <n v="14.3"/>
    <n v="33.5"/>
    <n v="0.24"/>
    <n v="0.47"/>
    <n v="14.1"/>
    <n v="68"/>
    <n v="0.26100000000000001"/>
    <s v="The Summit"/>
    <n v="660175"/>
    <s v="NA"/>
  </r>
  <r>
    <x v="36"/>
    <s v="NBA"/>
    <x v="11"/>
    <s v="IND"/>
    <b v="1"/>
    <n v="25.9"/>
    <n v="41"/>
    <n v="41"/>
    <n v="39"/>
    <n v="43"/>
    <n v="-0.65"/>
    <n v="0.47"/>
    <n v="-0.17"/>
    <n v="106"/>
    <n v="106.6"/>
    <n v="-0.6"/>
    <n v="98.8"/>
    <n v="0.29599999999999999"/>
    <n v="4.2999999999999997E-2"/>
    <n v="0.52500000000000002"/>
    <n v="0.47799999999999998"/>
    <n v="13.4"/>
    <n v="30.5"/>
    <n v="0.23200000000000001"/>
    <n v="0.48699999999999999"/>
    <n v="14.9"/>
    <n v="68.8"/>
    <n v="0.28100000000000003"/>
    <s v="Market Square Arena"/>
    <n v="521007"/>
    <s v="NA"/>
  </r>
  <r>
    <x v="36"/>
    <s v="NBA"/>
    <x v="12"/>
    <s v="LAC"/>
    <b v="0"/>
    <n v="26.2"/>
    <n v="12"/>
    <n v="70"/>
    <n v="16"/>
    <n v="66"/>
    <n v="-11.43"/>
    <n v="0.42"/>
    <n v="-11"/>
    <n v="101.2"/>
    <n v="112.3"/>
    <n v="-11.1"/>
    <n v="102.7"/>
    <n v="0.34300000000000003"/>
    <n v="4.7E-2"/>
    <n v="0.50800000000000001"/>
    <n v="0.45700000000000002"/>
    <n v="15"/>
    <n v="31.8"/>
    <n v="0.255"/>
    <n v="0.52600000000000002"/>
    <n v="15.5"/>
    <n v="64.3"/>
    <n v="0.25800000000000001"/>
    <s v="Los Angeles Memorial Sports Arena"/>
    <n v="316140"/>
    <s v="NA"/>
  </r>
  <r>
    <x v="36"/>
    <s v="NBA"/>
    <x v="13"/>
    <s v="LAL"/>
    <b v="1"/>
    <n v="27.8"/>
    <n v="65"/>
    <n v="17"/>
    <n v="62"/>
    <n v="20"/>
    <n v="9.3000000000000007"/>
    <n v="-0.99"/>
    <n v="8.32"/>
    <n v="115.6"/>
    <n v="106.5"/>
    <n v="9.1"/>
    <n v="101.6"/>
    <n v="0.35199999999999998"/>
    <n v="6.2E-2"/>
    <n v="0.57699999999999996"/>
    <n v="0.52800000000000002"/>
    <n v="14"/>
    <n v="34.1"/>
    <n v="0.27800000000000002"/>
    <n v="0.47599999999999998"/>
    <n v="13.8"/>
    <n v="66.3"/>
    <n v="0.23"/>
    <s v="The Forum"/>
    <n v="681207"/>
    <s v="NA"/>
  </r>
  <r>
    <x v="36"/>
    <s v="NBA"/>
    <x v="16"/>
    <s v="MIL"/>
    <b v="1"/>
    <n v="27.7"/>
    <n v="50"/>
    <n v="32"/>
    <n v="51"/>
    <n v="31"/>
    <n v="3.91"/>
    <n v="0.12"/>
    <n v="4.04"/>
    <n v="109.5"/>
    <n v="105.6"/>
    <n v="3.9"/>
    <n v="100.3"/>
    <n v="0.35"/>
    <n v="7.9000000000000001E-2"/>
    <n v="0.53900000000000003"/>
    <n v="0.48699999999999999"/>
    <n v="13"/>
    <n v="31.1"/>
    <n v="0.26800000000000002"/>
    <n v="0.47899999999999998"/>
    <n v="16"/>
    <n v="66.099999999999994"/>
    <n v="0.307"/>
    <s v="MECCA Arena"/>
    <n v="451797"/>
    <s v="NA"/>
  </r>
  <r>
    <x v="36"/>
    <s v="NBA"/>
    <x v="33"/>
    <s v="NJN"/>
    <b v="0"/>
    <n v="26.2"/>
    <n v="24"/>
    <n v="58"/>
    <n v="28"/>
    <n v="54"/>
    <n v="-5.05"/>
    <n v="0.63"/>
    <n v="-4.42"/>
    <n v="105.6"/>
    <n v="110.5"/>
    <n v="-4.9000000000000004"/>
    <n v="101.8"/>
    <n v="0.36799999999999999"/>
    <n v="6.3E-2"/>
    <n v="0.54"/>
    <n v="0.48699999999999999"/>
    <n v="16.399999999999999"/>
    <n v="33.200000000000003"/>
    <n v="0.28199999999999997"/>
    <n v="0.48799999999999999"/>
    <n v="13.8"/>
    <n v="68.099999999999994"/>
    <n v="0.33"/>
    <s v="Brendan Byrne Arena"/>
    <n v="452704"/>
    <n v="11449"/>
  </r>
  <r>
    <x v="36"/>
    <s v="NBA"/>
    <x v="19"/>
    <s v="NYK"/>
    <b v="0"/>
    <n v="26.4"/>
    <n v="24"/>
    <n v="58"/>
    <n v="25"/>
    <n v="57"/>
    <n v="-6.27"/>
    <n v="0.85"/>
    <n v="-5.42"/>
    <n v="104.8"/>
    <n v="111.1"/>
    <n v="-6.3"/>
    <n v="98.5"/>
    <n v="0.33600000000000002"/>
    <n v="5.2999999999999999E-2"/>
    <n v="0.52800000000000002"/>
    <n v="0.48299999999999998"/>
    <n v="15"/>
    <n v="31.2"/>
    <n v="0.246"/>
    <n v="0.497"/>
    <n v="14.6"/>
    <n v="61.9"/>
    <n v="0.27"/>
    <s v="Madison Square Garden (IV)"/>
    <n v="538048"/>
    <s v="NA"/>
  </r>
  <r>
    <x v="36"/>
    <s v="NBA"/>
    <x v="22"/>
    <s v="PHI"/>
    <b v="1"/>
    <n v="26.6"/>
    <n v="45"/>
    <n v="37"/>
    <n v="40"/>
    <n v="42"/>
    <n v="-0.2"/>
    <n v="0.31"/>
    <n v="0.11"/>
    <n v="108.3"/>
    <n v="108.5"/>
    <n v="-0.2"/>
    <n v="97.3"/>
    <n v="0.38500000000000001"/>
    <n v="0.05"/>
    <n v="0.54900000000000004"/>
    <n v="0.497"/>
    <n v="16.100000000000001"/>
    <n v="34.9"/>
    <n v="0.28999999999999998"/>
    <n v="0.499"/>
    <n v="14.5"/>
    <n v="65.7"/>
    <n v="0.215"/>
    <s v="The Spectrum"/>
    <n v="587748"/>
    <s v="NA"/>
  </r>
  <r>
    <x v="36"/>
    <s v="NBA"/>
    <x v="23"/>
    <s v="PHO"/>
    <b v="0"/>
    <n v="26"/>
    <n v="36"/>
    <n v="46"/>
    <n v="35"/>
    <n v="47"/>
    <n v="-2.44"/>
    <n v="-0.19"/>
    <n v="-2.63"/>
    <n v="108"/>
    <n v="110.3"/>
    <n v="-2.2999999999999998"/>
    <n v="102"/>
    <n v="0.34799999999999998"/>
    <n v="3.5000000000000003E-2"/>
    <n v="0.55000000000000004"/>
    <n v="0.501"/>
    <n v="15.3"/>
    <n v="32.1"/>
    <n v="0.26400000000000001"/>
    <n v="0.502"/>
    <n v="14.4"/>
    <n v="65.7"/>
    <n v="0.26500000000000001"/>
    <s v="Arizona Veterans Memorial Coliseum"/>
    <n v="458347"/>
    <s v="NA"/>
  </r>
  <r>
    <x v="36"/>
    <s v="NBA"/>
    <x v="24"/>
    <s v="POR"/>
    <b v="1"/>
    <n v="26.9"/>
    <n v="49"/>
    <n v="33"/>
    <n v="49"/>
    <n v="33"/>
    <n v="3.13"/>
    <n v="-0.56999999999999995"/>
    <n v="2.57"/>
    <n v="111.5"/>
    <n v="108.6"/>
    <n v="2.9"/>
    <n v="105"/>
    <n v="0.40400000000000003"/>
    <n v="4.7E-2"/>
    <n v="0.56599999999999995"/>
    <n v="0.51"/>
    <n v="15.3"/>
    <n v="34.1"/>
    <n v="0.313"/>
    <n v="0.49299999999999999"/>
    <n v="14.8"/>
    <n v="66.599999999999994"/>
    <n v="0.26500000000000001"/>
    <s v="Memorial Coliseum"/>
    <n v="519306"/>
    <s v="NA"/>
  </r>
  <r>
    <x v="36"/>
    <s v="NBA"/>
    <x v="25"/>
    <s v="SAC"/>
    <b v="0"/>
    <n v="26.3"/>
    <n v="29"/>
    <n v="53"/>
    <n v="33"/>
    <n v="49"/>
    <n v="-3.22"/>
    <n v="-0.12"/>
    <n v="-3.34"/>
    <n v="108.9"/>
    <n v="112.1"/>
    <n v="-3.2"/>
    <n v="101.3"/>
    <n v="0.33400000000000002"/>
    <n v="4.1000000000000002E-2"/>
    <n v="0.53500000000000003"/>
    <n v="0.48"/>
    <n v="14.2"/>
    <n v="35.200000000000003"/>
    <n v="0.26600000000000001"/>
    <n v="0.498"/>
    <n v="12.4"/>
    <n v="67.8"/>
    <n v="0.25700000000000001"/>
    <s v="ARCO Arena (I)"/>
    <n v="423653"/>
    <s v="NA"/>
  </r>
  <r>
    <x v="36"/>
    <s v="NBA"/>
    <x v="26"/>
    <s v="SAS"/>
    <b v="0"/>
    <n v="27.1"/>
    <n v="28"/>
    <n v="54"/>
    <n v="28"/>
    <n v="54"/>
    <n v="-5.0999999999999996"/>
    <n v="0.01"/>
    <n v="-5.09"/>
    <n v="105.9"/>
    <n v="110.8"/>
    <n v="-4.9000000000000004"/>
    <n v="101.7"/>
    <n v="0.307"/>
    <n v="5.3999999999999999E-2"/>
    <n v="0.52500000000000002"/>
    <n v="0.48199999999999998"/>
    <n v="14.2"/>
    <n v="34.299999999999997"/>
    <n v="0.22800000000000001"/>
    <n v="0.51400000000000001"/>
    <n v="14.5"/>
    <n v="68.099999999999994"/>
    <n v="0.24399999999999999"/>
    <s v="HemisFair Arena"/>
    <n v="341132"/>
    <s v="NA"/>
  </r>
  <r>
    <x v="36"/>
    <s v="NBA"/>
    <x v="34"/>
    <s v="SEA"/>
    <b v="1"/>
    <n v="26.1"/>
    <n v="39"/>
    <n v="43"/>
    <n v="42"/>
    <n v="40"/>
    <n v="0.46"/>
    <n v="-0.39"/>
    <n v="0.08"/>
    <n v="110.7"/>
    <n v="110.3"/>
    <n v="0.4"/>
    <n v="101.8"/>
    <n v="0.34499999999999997"/>
    <n v="7.6999999999999999E-2"/>
    <n v="0.54300000000000004"/>
    <n v="0.495"/>
    <n v="15"/>
    <n v="37.6"/>
    <n v="0.26100000000000001"/>
    <n v="0.48599999999999999"/>
    <n v="13.5"/>
    <n v="66"/>
    <n v="0.29599999999999999"/>
    <s v="Seattle Center Coliseum"/>
    <n v="356352"/>
    <s v="NA"/>
  </r>
  <r>
    <x v="36"/>
    <s v="NBA"/>
    <x v="28"/>
    <s v="UTA"/>
    <b v="1"/>
    <n v="26.9"/>
    <n v="44"/>
    <n v="38"/>
    <n v="42"/>
    <n v="40"/>
    <n v="0.4"/>
    <n v="-0.36"/>
    <n v="0.04"/>
    <n v="104.1"/>
    <n v="103.7"/>
    <n v="0.4"/>
    <n v="103.2"/>
    <n v="0.318"/>
    <n v="0.06"/>
    <n v="0.51600000000000001"/>
    <n v="0.47299999999999998"/>
    <n v="14.1"/>
    <n v="31.2"/>
    <n v="0.23100000000000001"/>
    <n v="0.46600000000000003"/>
    <n v="15.7"/>
    <n v="65.2"/>
    <n v="0.26900000000000002"/>
    <s v="Salt Palace"/>
    <n v="491382"/>
    <s v="NA"/>
  </r>
  <r>
    <x v="36"/>
    <s v="NBA"/>
    <x v="37"/>
    <s v="WSB"/>
    <b v="1"/>
    <n v="25.9"/>
    <n v="42"/>
    <n v="40"/>
    <n v="37"/>
    <n v="45"/>
    <n v="-1.37"/>
    <n v="0.35"/>
    <n v="-1.02"/>
    <n v="105.7"/>
    <n v="107"/>
    <n v="-1.3"/>
    <n v="100.2"/>
    <n v="0.34200000000000003"/>
    <n v="2.9000000000000001E-2"/>
    <n v="0.51100000000000001"/>
    <n v="0.45700000000000002"/>
    <n v="13.3"/>
    <n v="34.5"/>
    <n v="0.26200000000000001"/>
    <n v="0.48"/>
    <n v="14.6"/>
    <n v="63.4"/>
    <n v="0.222"/>
    <s v="Capital Centre"/>
    <n v="485316"/>
    <s v="NA"/>
  </r>
  <r>
    <x v="36"/>
    <s v="NBA"/>
    <x v="30"/>
    <s v="NA"/>
    <b v="0"/>
    <n v="26.6"/>
    <s v="NA"/>
    <s v="NA"/>
    <n v="41"/>
    <n v="41"/>
    <n v="0"/>
    <n v="-0.01"/>
    <n v="-0.01"/>
    <n v="108.3"/>
    <n v="108.3"/>
    <s v="NA"/>
    <n v="100.8"/>
    <n v="0.34300000000000003"/>
    <n v="5.2999999999999999E-2"/>
    <n v="0.53800000000000003"/>
    <n v="0.48799999999999999"/>
    <n v="14.3"/>
    <n v="33.4"/>
    <n v="0.26200000000000001"/>
    <n v="0.48799999999999999"/>
    <n v="14.3"/>
    <n v="66.599999999999994"/>
    <n v="0.26200000000000001"/>
    <s v="NA"/>
    <n v="524600"/>
    <n v="11375"/>
  </r>
  <r>
    <x v="37"/>
    <s v="NBA"/>
    <x v="0"/>
    <s v="ATL"/>
    <b v="1"/>
    <n v="25.3"/>
    <n v="50"/>
    <n v="32"/>
    <n v="47"/>
    <n v="35"/>
    <n v="2.37"/>
    <n v="0.22"/>
    <n v="2.59"/>
    <n v="107.9"/>
    <n v="105.6"/>
    <n v="2.2999999999999998"/>
    <n v="100"/>
    <n v="0.38500000000000001"/>
    <n v="2.4E-2"/>
    <n v="0.54200000000000004"/>
    <n v="0.49299999999999999"/>
    <n v="15.3"/>
    <n v="34.9"/>
    <n v="0.28199999999999997"/>
    <n v="0.48099999999999998"/>
    <n v="15.4"/>
    <n v="66.7"/>
    <n v="0.26900000000000002"/>
    <s v="Omni Coliseum"/>
    <n v="377351"/>
    <n v="9334"/>
  </r>
  <r>
    <x v="37"/>
    <s v="NBA"/>
    <x v="1"/>
    <s v="BOS"/>
    <b v="1"/>
    <n v="29.3"/>
    <n v="67"/>
    <n v="15"/>
    <n v="63"/>
    <n v="19"/>
    <n v="9.41"/>
    <n v="-0.36"/>
    <n v="9.06"/>
    <n v="111.8"/>
    <n v="102.6"/>
    <n v="9.1999999999999993"/>
    <n v="101.2"/>
    <n v="0.307"/>
    <n v="5.3999999999999999E-2"/>
    <n v="0.56399999999999995"/>
    <n v="0.51800000000000002"/>
    <n v="14.1"/>
    <n v="31.3"/>
    <n v="0.24399999999999999"/>
    <n v="0.46600000000000003"/>
    <n v="13"/>
    <n v="71.7"/>
    <n v="0.216"/>
    <s v="Boston Garden"/>
    <n v="610571"/>
    <n v="14890"/>
  </r>
  <r>
    <x v="37"/>
    <s v="NBA"/>
    <x v="3"/>
    <s v="CHI"/>
    <b v="1"/>
    <n v="26.6"/>
    <n v="30"/>
    <n v="52"/>
    <n v="31"/>
    <n v="51"/>
    <n v="-3.8"/>
    <n v="0.69"/>
    <n v="-3.12"/>
    <n v="108.6"/>
    <n v="112.4"/>
    <n v="-3.8"/>
    <n v="99.7"/>
    <n v="0.34599999999999997"/>
    <n v="4.3999999999999997E-2"/>
    <n v="0.53800000000000003"/>
    <n v="0.48699999999999999"/>
    <n v="14.7"/>
    <n v="35.1"/>
    <n v="0.26600000000000001"/>
    <n v="0.50900000000000001"/>
    <n v="13.5"/>
    <n v="67.400000000000006"/>
    <n v="0.28000000000000003"/>
    <s v="Chicago Stadium"/>
    <n v="469226"/>
    <n v="11445"/>
  </r>
  <r>
    <x v="37"/>
    <s v="NBA"/>
    <x v="5"/>
    <s v="CLE"/>
    <b v="0"/>
    <n v="27"/>
    <n v="29"/>
    <n v="53"/>
    <n v="34"/>
    <n v="48"/>
    <n v="-2.87"/>
    <n v="0.68"/>
    <n v="-2.19"/>
    <n v="105.5"/>
    <n v="108.3"/>
    <n v="-2.8"/>
    <n v="101.6"/>
    <n v="0.32100000000000001"/>
    <n v="5.3999999999999999E-2"/>
    <n v="0.53500000000000003"/>
    <n v="0.49"/>
    <n v="14.6"/>
    <n v="30.3"/>
    <n v="0.24099999999999999"/>
    <n v="0.48"/>
    <n v="13.6"/>
    <n v="68.5"/>
    <n v="0.29199999999999998"/>
    <s v="Coliseum at Richfield"/>
    <n v="391842"/>
    <n v="10450"/>
  </r>
  <r>
    <x v="37"/>
    <s v="NBA"/>
    <x v="6"/>
    <s v="DAL"/>
    <b v="1"/>
    <n v="25.8"/>
    <n v="44"/>
    <n v="38"/>
    <n v="44"/>
    <n v="38"/>
    <n v="1.1000000000000001"/>
    <n v="-0.4"/>
    <n v="0.7"/>
    <n v="112.1"/>
    <n v="111"/>
    <n v="1.1000000000000001"/>
    <n v="102.2"/>
    <n v="0.36399999999999999"/>
    <n v="6.0999999999999999E-2"/>
    <n v="0.56200000000000006"/>
    <n v="0.51"/>
    <n v="13.3"/>
    <n v="30"/>
    <n v="0.28299999999999997"/>
    <n v="0.50800000000000001"/>
    <n v="13"/>
    <n v="66.8"/>
    <n v="0.20100000000000001"/>
    <s v="Reunion Arena"/>
    <n v="693052"/>
    <n v="16776"/>
  </r>
  <r>
    <x v="37"/>
    <s v="NBA"/>
    <x v="7"/>
    <s v="DEN"/>
    <b v="1"/>
    <n v="28.1"/>
    <n v="47"/>
    <n v="35"/>
    <n v="44"/>
    <n v="38"/>
    <n v="1.3"/>
    <n v="-0.42"/>
    <n v="0.89"/>
    <n v="107.1"/>
    <n v="105.9"/>
    <n v="1.2"/>
    <n v="106.7"/>
    <n v="0.307"/>
    <n v="3.9E-2"/>
    <n v="0.52700000000000002"/>
    <n v="0.47499999999999998"/>
    <n v="13"/>
    <n v="30.9"/>
    <n v="0.245"/>
    <n v="0.495"/>
    <n v="16.899999999999999"/>
    <n v="64.099999999999994"/>
    <n v="0.26600000000000001"/>
    <s v="McNichols Sports Arena"/>
    <n v="531824"/>
    <n v="12610"/>
  </r>
  <r>
    <x v="37"/>
    <s v="NBA"/>
    <x v="8"/>
    <s v="DET"/>
    <b v="1"/>
    <n v="26.5"/>
    <n v="46"/>
    <n v="36"/>
    <n v="44"/>
    <n v="38"/>
    <n v="1.17"/>
    <n v="0.27"/>
    <n v="1.44"/>
    <n v="109"/>
    <n v="107.9"/>
    <n v="1.1000000000000001"/>
    <n v="104.2"/>
    <n v="0.29699999999999999"/>
    <n v="2.3E-2"/>
    <n v="0.53400000000000003"/>
    <n v="0.48799999999999999"/>
    <n v="13.3"/>
    <n v="33.5"/>
    <n v="0.23200000000000001"/>
    <n v="0.496"/>
    <n v="14.9"/>
    <n v="67.599999999999994"/>
    <n v="0.26600000000000001"/>
    <s v="Pontiac Silverdome"/>
    <n v="695233"/>
    <n v="16384"/>
  </r>
  <r>
    <x v="37"/>
    <s v="NBA"/>
    <x v="9"/>
    <s v="GSW"/>
    <b v="0"/>
    <n v="26.8"/>
    <n v="30"/>
    <n v="52"/>
    <n v="33"/>
    <n v="49"/>
    <n v="-3.45"/>
    <n v="-0.14000000000000001"/>
    <n v="-3.59"/>
    <n v="108.3"/>
    <n v="111.6"/>
    <n v="-3.3"/>
    <n v="104.2"/>
    <n v="0.33300000000000002"/>
    <n v="3.6999999999999998E-2"/>
    <n v="0.53600000000000003"/>
    <n v="0.48799999999999999"/>
    <n v="13.9"/>
    <n v="33.5"/>
    <n v="0.253"/>
    <n v="0.52400000000000002"/>
    <n v="14.9"/>
    <n v="66.7"/>
    <n v="0.24099999999999999"/>
    <s v="Oakland-Alameda County Coliseum Arena"/>
    <n v="401205"/>
    <n v="10901"/>
  </r>
  <r>
    <x v="37"/>
    <s v="NBA"/>
    <x v="10"/>
    <s v="HOU"/>
    <b v="1"/>
    <n v="26"/>
    <n v="51"/>
    <n v="31"/>
    <n v="48"/>
    <n v="34"/>
    <n v="2.61"/>
    <n v="-0.51"/>
    <n v="2.1"/>
    <n v="110.1"/>
    <n v="107.6"/>
    <n v="2.5"/>
    <n v="103.5"/>
    <n v="0.317"/>
    <n v="0.04"/>
    <n v="0.53600000000000003"/>
    <n v="0.496"/>
    <n v="13.6"/>
    <n v="35.5"/>
    <n v="0.23200000000000001"/>
    <n v="0.497"/>
    <n v="14.8"/>
    <n v="67.2"/>
    <n v="0.24299999999999999"/>
    <s v="The Summit"/>
    <n v="604644"/>
    <n v="13513"/>
  </r>
  <r>
    <x v="37"/>
    <s v="NBA"/>
    <x v="11"/>
    <s v="IND"/>
    <b v="0"/>
    <n v="25"/>
    <n v="26"/>
    <n v="56"/>
    <n v="32"/>
    <n v="50"/>
    <n v="-3.33"/>
    <n v="0.67"/>
    <n v="-2.66"/>
    <n v="102.6"/>
    <n v="105.9"/>
    <n v="-3.3"/>
    <n v="100.9"/>
    <n v="0.30499999999999999"/>
    <n v="0.02"/>
    <n v="0.52500000000000002"/>
    <n v="0.48299999999999998"/>
    <n v="15.7"/>
    <n v="31.5"/>
    <n v="0.22600000000000001"/>
    <n v="0.47899999999999998"/>
    <n v="13.7"/>
    <n v="71.3"/>
    <n v="0.27700000000000002"/>
    <s v="Market Square Arena"/>
    <n v="460969"/>
    <n v="13168"/>
  </r>
  <r>
    <x v="37"/>
    <s v="NBA"/>
    <x v="12"/>
    <s v="LAC"/>
    <b v="0"/>
    <n v="27"/>
    <n v="32"/>
    <n v="50"/>
    <n v="24"/>
    <n v="58"/>
    <n v="-6.93"/>
    <n v="0.1"/>
    <n v="-6.83"/>
    <n v="105.4"/>
    <n v="112.1"/>
    <n v="-6.7"/>
    <n v="102.7"/>
    <n v="0.374"/>
    <n v="3.2000000000000001E-2"/>
    <n v="0.53400000000000003"/>
    <n v="0.47699999999999998"/>
    <n v="15.3"/>
    <n v="32"/>
    <n v="0.28799999999999998"/>
    <n v="0.51200000000000001"/>
    <n v="14"/>
    <n v="64"/>
    <n v="0.22500000000000001"/>
    <s v="Los Angeles Memorial Sports Arena"/>
    <n v="337814"/>
    <n v="7663"/>
  </r>
  <r>
    <x v="37"/>
    <s v="NBA"/>
    <x v="13"/>
    <s v="LAL"/>
    <b v="1"/>
    <n v="28.1"/>
    <n v="62"/>
    <n v="20"/>
    <n v="59"/>
    <n v="23"/>
    <n v="7.74"/>
    <n v="-0.91"/>
    <n v="6.84"/>
    <n v="113.3"/>
    <n v="105.8"/>
    <n v="7.5"/>
    <n v="102.7"/>
    <n v="0.317"/>
    <n v="5.6000000000000001E-2"/>
    <n v="0.57499999999999996"/>
    <n v="0.53200000000000003"/>
    <n v="14.9"/>
    <n v="33.1"/>
    <n v="0.247"/>
    <n v="0.48399999999999999"/>
    <n v="13.5"/>
    <n v="69.8"/>
    <n v="0.23899999999999999"/>
    <s v="The Forum"/>
    <n v="691071"/>
    <n v="16839"/>
  </r>
  <r>
    <x v="37"/>
    <s v="NBA"/>
    <x v="16"/>
    <s v="MIL"/>
    <b v="1"/>
    <n v="26"/>
    <n v="57"/>
    <n v="25"/>
    <n v="62"/>
    <n v="20"/>
    <n v="9.0399999999999991"/>
    <n v="-0.35"/>
    <n v="8.69"/>
    <n v="111.4"/>
    <n v="102.7"/>
    <n v="8.6999999999999993"/>
    <n v="102.1"/>
    <n v="0.36899999999999999"/>
    <n v="5.1999999999999998E-2"/>
    <n v="0.55200000000000005"/>
    <n v="0.501"/>
    <n v="13.9"/>
    <n v="33.799999999999997"/>
    <n v="0.28199999999999997"/>
    <n v="0.47299999999999998"/>
    <n v="16.600000000000001"/>
    <n v="67.400000000000006"/>
    <n v="0.28100000000000003"/>
    <s v="MECCA Arena"/>
    <n v="443064"/>
    <n v="10451"/>
  </r>
  <r>
    <x v="37"/>
    <s v="NBA"/>
    <x v="33"/>
    <s v="NJN"/>
    <b v="1"/>
    <n v="27.5"/>
    <n v="39"/>
    <n v="43"/>
    <n v="36"/>
    <n v="46"/>
    <n v="-1.99"/>
    <n v="0.6"/>
    <n v="-1.39"/>
    <n v="105"/>
    <n v="106.9"/>
    <n v="-1.9"/>
    <n v="103.3"/>
    <n v="0.32800000000000001"/>
    <n v="2.9000000000000001E-2"/>
    <n v="0.53600000000000003"/>
    <n v="0.48899999999999999"/>
    <n v="15.9"/>
    <n v="33.299999999999997"/>
    <n v="0.248"/>
    <n v="0.499"/>
    <n v="15.5"/>
    <n v="70.599999999999994"/>
    <n v="0.28199999999999997"/>
    <s v="Brendan Byrne Arena"/>
    <n v="482854"/>
    <n v="11777"/>
  </r>
  <r>
    <x v="37"/>
    <s v="NBA"/>
    <x v="19"/>
    <s v="NYK"/>
    <b v="0"/>
    <n v="25.5"/>
    <n v="23"/>
    <n v="59"/>
    <n v="26"/>
    <n v="56"/>
    <n v="-5.61"/>
    <n v="0.79"/>
    <n v="-4.82"/>
    <n v="99.5"/>
    <n v="105.2"/>
    <n v="-5.7"/>
    <n v="98.6"/>
    <n v="0.318"/>
    <n v="3.4000000000000002E-2"/>
    <n v="0.505"/>
    <n v="0.46600000000000003"/>
    <n v="15.2"/>
    <n v="29.5"/>
    <n v="0.218"/>
    <n v="0.48399999999999999"/>
    <n v="17.100000000000001"/>
    <n v="65"/>
    <n v="0.315"/>
    <s v="Madison Square Garden (IV)"/>
    <n v="592484"/>
    <n v="14452"/>
  </r>
  <r>
    <x v="37"/>
    <s v="NBA"/>
    <x v="22"/>
    <s v="PHI"/>
    <b v="1"/>
    <n v="28"/>
    <n v="54"/>
    <n v="28"/>
    <n v="47"/>
    <n v="35"/>
    <n v="2.35"/>
    <n v="0.11"/>
    <n v="2.46"/>
    <n v="108.6"/>
    <n v="106.3"/>
    <n v="2.2999999999999998"/>
    <n v="100.5"/>
    <n v="0.39800000000000002"/>
    <n v="3.2000000000000001E-2"/>
    <n v="0.54600000000000004"/>
    <n v="0.49"/>
    <n v="16.100000000000001"/>
    <n v="37.299999999999997"/>
    <n v="0.30199999999999999"/>
    <n v="0.499"/>
    <n v="15.6"/>
    <n v="66.7"/>
    <n v="0.21099999999999999"/>
    <s v="The Spectrum"/>
    <n v="513459"/>
    <n v="9803"/>
  </r>
  <r>
    <x v="37"/>
    <s v="NBA"/>
    <x v="23"/>
    <s v="PHO"/>
    <b v="0"/>
    <n v="26.3"/>
    <n v="32"/>
    <n v="50"/>
    <n v="33"/>
    <n v="49"/>
    <n v="-2.99"/>
    <n v="-0.17"/>
    <n v="-3.16"/>
    <n v="104.3"/>
    <n v="107.2"/>
    <n v="-2.9"/>
    <n v="104.8"/>
    <n v="0.38400000000000001"/>
    <n v="2.5999999999999999E-2"/>
    <n v="0.55200000000000005"/>
    <n v="0.50600000000000001"/>
    <n v="17.7"/>
    <n v="31.3"/>
    <n v="0.27900000000000003"/>
    <n v="0.495"/>
    <n v="15.1"/>
    <n v="68.3"/>
    <n v="0.27900000000000003"/>
    <s v="Arizona Veterans Memorial Coliseum"/>
    <n v="455763"/>
    <n v="10826"/>
  </r>
  <r>
    <x v="37"/>
    <s v="NBA"/>
    <x v="24"/>
    <s v="POR"/>
    <b v="1"/>
    <n v="26.6"/>
    <n v="40"/>
    <n v="42"/>
    <n v="44"/>
    <n v="38"/>
    <n v="1.06"/>
    <n v="-0.45"/>
    <n v="0.61"/>
    <n v="109.2"/>
    <n v="108.2"/>
    <n v="1"/>
    <n v="104.5"/>
    <n v="0.38400000000000001"/>
    <n v="3.7999999999999999E-2"/>
    <n v="0.55400000000000005"/>
    <n v="0.501"/>
    <n v="15.2"/>
    <n v="32.799999999999997"/>
    <n v="0.29399999999999998"/>
    <n v="0.50700000000000001"/>
    <n v="16.399999999999999"/>
    <n v="66.3"/>
    <n v="0.27500000000000002"/>
    <s v="Memorial Coliseum"/>
    <n v="519306"/>
    <n v="12666"/>
  </r>
  <r>
    <x v="37"/>
    <s v="NBA"/>
    <x v="25"/>
    <s v="SAC"/>
    <b v="1"/>
    <n v="26.6"/>
    <n v="37"/>
    <n v="45"/>
    <n v="33"/>
    <n v="49"/>
    <n v="-3.07"/>
    <n v="-0.12"/>
    <n v="-3.19"/>
    <n v="106.2"/>
    <n v="109.2"/>
    <n v="-3"/>
    <n v="102"/>
    <n v="0.32400000000000001"/>
    <n v="1.9E-2"/>
    <n v="0.54100000000000004"/>
    <n v="0.49199999999999999"/>
    <n v="15.7"/>
    <n v="32.700000000000003"/>
    <n v="0.252"/>
    <n v="0.499"/>
    <n v="14.4"/>
    <n v="67.5"/>
    <n v="0.27300000000000002"/>
    <s v="ARCO Arena (I)"/>
    <n v="423653"/>
    <n v="10333"/>
  </r>
  <r>
    <x v="37"/>
    <s v="NBA"/>
    <x v="26"/>
    <s v="SAS"/>
    <b v="1"/>
    <n v="27.8"/>
    <n v="35"/>
    <n v="47"/>
    <n v="36"/>
    <n v="46"/>
    <n v="-1.85"/>
    <n v="-0.2"/>
    <n v="-2.06"/>
    <n v="106.5"/>
    <n v="108.2"/>
    <n v="-1.7"/>
    <n v="103.8"/>
    <n v="0.35499999999999998"/>
    <n v="2.8000000000000001E-2"/>
    <n v="0.55500000000000005"/>
    <n v="0.50900000000000001"/>
    <n v="16.5"/>
    <n v="31.7"/>
    <n v="0.26500000000000001"/>
    <n v="0.499"/>
    <n v="15.2"/>
    <n v="67.599999999999994"/>
    <n v="0.26"/>
    <s v="HemisFair Arena"/>
    <n v="336369"/>
    <n v="6967"/>
  </r>
  <r>
    <x v="37"/>
    <s v="NBA"/>
    <x v="34"/>
    <s v="SEA"/>
    <b v="0"/>
    <n v="26.6"/>
    <n v="31"/>
    <n v="51"/>
    <n v="41"/>
    <n v="41"/>
    <n v="-0.1"/>
    <n v="-0.37"/>
    <n v="-0.47"/>
    <n v="105.9"/>
    <n v="106"/>
    <n v="-0.1"/>
    <n v="97.4"/>
    <n v="0.33"/>
    <n v="4.2000000000000003E-2"/>
    <n v="0.53"/>
    <n v="0.47799999999999998"/>
    <n v="15.1"/>
    <n v="33.200000000000003"/>
    <n v="0.25700000000000001"/>
    <n v="0.49199999999999999"/>
    <n v="15.7"/>
    <n v="68.7"/>
    <n v="0.28199999999999997"/>
    <s v="Seattle Center Coliseum"/>
    <n v="329296"/>
    <n v="9374"/>
  </r>
  <r>
    <x v="37"/>
    <s v="NBA"/>
    <x v="28"/>
    <s v="UTA"/>
    <b v="1"/>
    <n v="26.3"/>
    <n v="42"/>
    <n v="40"/>
    <n v="40"/>
    <n v="42"/>
    <n v="-0.37"/>
    <n v="-0.3"/>
    <n v="-0.67"/>
    <n v="104.2"/>
    <n v="104.6"/>
    <n v="-0.4"/>
    <n v="103.3"/>
    <n v="0.38"/>
    <n v="2.4E-2"/>
    <n v="0.53600000000000003"/>
    <n v="0.49"/>
    <n v="15.5"/>
    <n v="29.8"/>
    <n v="0.27200000000000002"/>
    <n v="0.47699999999999998"/>
    <n v="15.4"/>
    <n v="67.2"/>
    <n v="0.25800000000000001"/>
    <s v="Salt Palace"/>
    <n v="477833"/>
    <n v="11030"/>
  </r>
  <r>
    <x v="37"/>
    <s v="NBA"/>
    <x v="37"/>
    <s v="WSB"/>
    <b v="1"/>
    <n v="27.1"/>
    <n v="39"/>
    <n v="43"/>
    <n v="36"/>
    <n v="46"/>
    <n v="-1.8"/>
    <n v="0.53"/>
    <n v="-1.28"/>
    <n v="103"/>
    <n v="104.8"/>
    <n v="-1.8"/>
    <n v="99.1"/>
    <n v="0.32"/>
    <n v="5.7000000000000002E-2"/>
    <n v="0.51800000000000002"/>
    <n v="0.47099999999999997"/>
    <n v="14.2"/>
    <n v="29.1"/>
    <n v="0.23799999999999999"/>
    <n v="0.47199999999999998"/>
    <n v="14.2"/>
    <n v="66.099999999999994"/>
    <n v="0.224"/>
    <s v="Capital Centre"/>
    <n v="373802"/>
    <n v="8465"/>
  </r>
  <r>
    <x v="37"/>
    <s v="NBA"/>
    <x v="30"/>
    <s v="NA"/>
    <b v="0"/>
    <n v="26.8"/>
    <s v="NA"/>
    <s v="NA"/>
    <n v="41"/>
    <n v="41"/>
    <n v="0"/>
    <n v="0"/>
    <n v="0"/>
    <n v="107.2"/>
    <n v="107.2"/>
    <s v="NA"/>
    <n v="102.1"/>
    <n v="0.34100000000000003"/>
    <n v="3.7999999999999999E-2"/>
    <n v="0.54100000000000004"/>
    <n v="0.49299999999999999"/>
    <n v="14.9"/>
    <n v="32.4"/>
    <n v="0.25800000000000001"/>
    <n v="0.49299999999999999"/>
    <n v="14.9"/>
    <n v="67.599999999999994"/>
    <n v="0.25800000000000001"/>
    <s v="NA"/>
    <n v="487508"/>
    <n v="12858"/>
  </r>
  <r>
    <x v="38"/>
    <s v="NBA"/>
    <x v="0"/>
    <s v="ATL"/>
    <b v="0"/>
    <n v="25.5"/>
    <n v="34"/>
    <n v="48"/>
    <n v="37"/>
    <n v="45"/>
    <n v="-1.45"/>
    <n v="0.31"/>
    <n v="-1.1399999999999999"/>
    <n v="105.9"/>
    <n v="107.3"/>
    <n v="-1.4"/>
    <n v="99.8"/>
    <n v="0.33300000000000002"/>
    <n v="3.3000000000000002E-2"/>
    <n v="0.53600000000000003"/>
    <n v="0.48899999999999999"/>
    <n v="15.3"/>
    <n v="32.5"/>
    <n v="0.25"/>
    <n v="0.48499999999999999"/>
    <n v="15.2"/>
    <n v="63.8"/>
    <n v="0.249"/>
    <s v="Omni Coliseum"/>
    <n v="290746"/>
    <s v="NA"/>
  </r>
  <r>
    <x v="38"/>
    <s v="NBA"/>
    <x v="1"/>
    <s v="BOS"/>
    <b v="1"/>
    <n v="28.5"/>
    <n v="63"/>
    <n v="19"/>
    <n v="57"/>
    <n v="25"/>
    <n v="6.65"/>
    <n v="-0.18"/>
    <n v="6.47"/>
    <n v="112.8"/>
    <n v="106.3"/>
    <n v="6.5"/>
    <n v="101.6"/>
    <n v="0.315"/>
    <n v="4.2000000000000003E-2"/>
    <n v="0.56399999999999995"/>
    <n v="0.51500000000000001"/>
    <n v="13.8"/>
    <n v="32.799999999999997"/>
    <n v="0.254"/>
    <n v="0.48099999999999998"/>
    <n v="12.6"/>
    <n v="70.400000000000006"/>
    <n v="0.19800000000000001"/>
    <s v="Boston Garden"/>
    <n v="610547"/>
    <n v="14890"/>
  </r>
  <r>
    <x v="38"/>
    <s v="NBA"/>
    <x v="3"/>
    <s v="CHI"/>
    <b v="1"/>
    <n v="25.2"/>
    <n v="38"/>
    <n v="44"/>
    <n v="39"/>
    <n v="43"/>
    <n v="-0.84"/>
    <n v="0.34"/>
    <n v="-0.5"/>
    <n v="108.7"/>
    <n v="109.6"/>
    <n v="-0.9"/>
    <n v="99.4"/>
    <n v="0.36599999999999999"/>
    <n v="2.3E-2"/>
    <n v="0.55600000000000005"/>
    <n v="0.502"/>
    <n v="15.4"/>
    <n v="32.200000000000003"/>
    <n v="0.28699999999999998"/>
    <n v="0.495"/>
    <n v="13.8"/>
    <n v="67.5"/>
    <n v="0.25700000000000001"/>
    <s v="Chicago Stadium"/>
    <n v="487297"/>
    <s v="NA"/>
  </r>
  <r>
    <x v="38"/>
    <s v="NBA"/>
    <x v="5"/>
    <s v="CLE"/>
    <b v="1"/>
    <n v="26.6"/>
    <n v="36"/>
    <n v="46"/>
    <n v="34"/>
    <n v="48"/>
    <n v="-2.76"/>
    <n v="0.48"/>
    <n v="-2.27"/>
    <n v="106"/>
    <n v="108.7"/>
    <n v="-2.7"/>
    <n v="101.9"/>
    <n v="0.33800000000000002"/>
    <n v="4.4999999999999998E-2"/>
    <n v="0.52600000000000002"/>
    <n v="0.47799999999999998"/>
    <n v="14.1"/>
    <n v="32.9"/>
    <n v="0.254"/>
    <n v="0.48299999999999998"/>
    <n v="13.7"/>
    <n v="66.900000000000006"/>
    <n v="0.26500000000000001"/>
    <s v="Coliseum at Richfield"/>
    <n v="324004"/>
    <n v="7618"/>
  </r>
  <r>
    <x v="38"/>
    <s v="NBA"/>
    <x v="6"/>
    <s v="DAL"/>
    <b v="1"/>
    <n v="25"/>
    <n v="44"/>
    <n v="38"/>
    <n v="47"/>
    <n v="35"/>
    <n v="2.17"/>
    <n v="-0.37"/>
    <n v="1.8"/>
    <n v="111.5"/>
    <n v="109.3"/>
    <n v="2.2000000000000002"/>
    <n v="98.8"/>
    <n v="0.31900000000000001"/>
    <n v="6.0999999999999999E-2"/>
    <n v="0.54900000000000004"/>
    <n v="0.499"/>
    <n v="12.5"/>
    <n v="30.7"/>
    <n v="0.253"/>
    <n v="0.51"/>
    <n v="14.2"/>
    <n v="68.8"/>
    <n v="0.221"/>
    <s v="Reunion Arena"/>
    <n v="683916"/>
    <s v="NA"/>
  </r>
  <r>
    <x v="38"/>
    <s v="NBA"/>
    <x v="7"/>
    <s v="DEN"/>
    <b v="1"/>
    <n v="28.3"/>
    <n v="52"/>
    <n v="30"/>
    <n v="47"/>
    <n v="35"/>
    <n v="2.44"/>
    <n v="-0.39"/>
    <n v="2.0499999999999998"/>
    <n v="110.7"/>
    <n v="108.4"/>
    <n v="2.2999999999999998"/>
    <n v="107.6"/>
    <n v="0.32200000000000001"/>
    <n v="2.9000000000000001E-2"/>
    <n v="0.54"/>
    <n v="0.49099999999999999"/>
    <n v="13.2"/>
    <n v="33.6"/>
    <n v="0.253"/>
    <n v="0.51600000000000001"/>
    <n v="17"/>
    <n v="66.099999999999994"/>
    <n v="0.27500000000000002"/>
    <s v="McNichols Sports Arena"/>
    <n v="448546"/>
    <s v="NA"/>
  </r>
  <r>
    <x v="38"/>
    <s v="NBA"/>
    <x v="8"/>
    <s v="DET"/>
    <b v="1"/>
    <n v="26.9"/>
    <n v="46"/>
    <n v="36"/>
    <n v="47"/>
    <n v="35"/>
    <n v="2.4900000000000002"/>
    <n v="0.24"/>
    <n v="2.73"/>
    <n v="109.6"/>
    <n v="107.2"/>
    <n v="2.4"/>
    <n v="105"/>
    <n v="0.28299999999999997"/>
    <n v="2.5000000000000001E-2"/>
    <n v="0.52900000000000003"/>
    <n v="0.48299999999999998"/>
    <n v="13"/>
    <n v="35.4"/>
    <n v="0.223"/>
    <n v="0.501"/>
    <n v="14.9"/>
    <n v="69.599999999999994"/>
    <n v="0.245"/>
    <s v="Pontiac Silverdome"/>
    <n v="691550"/>
    <s v="NA"/>
  </r>
  <r>
    <x v="38"/>
    <s v="NBA"/>
    <x v="9"/>
    <s v="GSW"/>
    <b v="0"/>
    <n v="26.1"/>
    <n v="22"/>
    <n v="60"/>
    <n v="24"/>
    <n v="58"/>
    <n v="-7.34"/>
    <n v="0.13"/>
    <n v="-7.21"/>
    <n v="106"/>
    <n v="113"/>
    <n v="-7"/>
    <n v="103.2"/>
    <n v="0.33500000000000002"/>
    <n v="5.2999999999999999E-2"/>
    <n v="0.52200000000000002"/>
    <n v="0.47"/>
    <n v="14.4"/>
    <n v="34.5"/>
    <n v="0.25700000000000001"/>
    <n v="0.54"/>
    <n v="16.100000000000001"/>
    <n v="66"/>
    <n v="0.26800000000000002"/>
    <s v="Oakland-Alameda County Coliseum Arena"/>
    <n v="300586"/>
    <s v="NA"/>
  </r>
  <r>
    <x v="38"/>
    <s v="NBA"/>
    <x v="10"/>
    <s v="HOU"/>
    <b v="1"/>
    <n v="25.3"/>
    <n v="48"/>
    <n v="34"/>
    <n v="45"/>
    <n v="37"/>
    <n v="1.72"/>
    <n v="-0.34"/>
    <n v="1.38"/>
    <n v="107.9"/>
    <n v="106.3"/>
    <n v="1.6"/>
    <n v="102.2"/>
    <n v="0.30399999999999999"/>
    <n v="2.5000000000000001E-2"/>
    <n v="0.54"/>
    <n v="0.50700000000000001"/>
    <n v="16"/>
    <n v="37.4"/>
    <n v="0.21299999999999999"/>
    <n v="0.48699999999999999"/>
    <n v="15.2"/>
    <n v="67.400000000000006"/>
    <n v="0.25900000000000001"/>
    <s v="The Summit"/>
    <n v="553014"/>
    <s v="NA"/>
  </r>
  <r>
    <x v="38"/>
    <s v="NBA"/>
    <x v="11"/>
    <s v="IND"/>
    <b v="0"/>
    <n v="24.1"/>
    <n v="22"/>
    <n v="60"/>
    <n v="26"/>
    <n v="56"/>
    <n v="-6.21"/>
    <n v="0.75"/>
    <n v="-5.46"/>
    <n v="102.5"/>
    <n v="108.4"/>
    <n v="-5.9"/>
    <n v="105.1"/>
    <n v="0.34399999999999997"/>
    <n v="2.1000000000000001E-2"/>
    <n v="0.52700000000000002"/>
    <n v="0.47799999999999998"/>
    <n v="16.100000000000001"/>
    <n v="31.7"/>
    <n v="0.255"/>
    <n v="0.499"/>
    <n v="14.3"/>
    <n v="70.5"/>
    <n v="0.28199999999999997"/>
    <s v="Market Square Arena"/>
    <n v="438377"/>
    <s v="NA"/>
  </r>
  <r>
    <x v="38"/>
    <s v="NBA"/>
    <x v="38"/>
    <s v="KCK"/>
    <b v="0"/>
    <n v="26.1"/>
    <n v="31"/>
    <n v="51"/>
    <n v="34"/>
    <n v="48"/>
    <n v="-2.67"/>
    <n v="-0.04"/>
    <n v="-2.71"/>
    <n v="109.5"/>
    <n v="112.1"/>
    <n v="-2.6"/>
    <n v="104.4"/>
    <n v="0.35699999999999998"/>
    <n v="3.3000000000000002E-2"/>
    <n v="0.55900000000000005"/>
    <n v="0.50800000000000001"/>
    <n v="15.9"/>
    <n v="34"/>
    <n v="0.27800000000000002"/>
    <n v="0.51400000000000001"/>
    <n v="14.2"/>
    <n v="66.599999999999994"/>
    <n v="0.26200000000000001"/>
    <s v="Kemper Arena"/>
    <n v="262813"/>
    <s v="NA"/>
  </r>
  <r>
    <x v="38"/>
    <s v="NBA"/>
    <x v="12"/>
    <s v="LAC"/>
    <b v="0"/>
    <n v="27.3"/>
    <n v="31"/>
    <n v="51"/>
    <n v="30"/>
    <n v="52"/>
    <n v="-4.49"/>
    <n v="-7.0000000000000007E-2"/>
    <n v="-4.55"/>
    <n v="105.8"/>
    <n v="110.3"/>
    <n v="-4.5"/>
    <n v="100.9"/>
    <n v="0.31"/>
    <n v="2.5999999999999999E-2"/>
    <n v="0.54300000000000004"/>
    <n v="0.499"/>
    <n v="16.399999999999999"/>
    <n v="33.799999999999997"/>
    <n v="0.23499999999999999"/>
    <n v="0.495"/>
    <n v="12.7"/>
    <n v="66.099999999999994"/>
    <n v="0.21"/>
    <s v="Los Angeles Memorial Sports Arena"/>
    <n v="384519"/>
    <s v="NA"/>
  </r>
  <r>
    <x v="38"/>
    <s v="NBA"/>
    <x v="13"/>
    <s v="LAL"/>
    <b v="1"/>
    <n v="27.4"/>
    <n v="62"/>
    <n v="20"/>
    <n v="58"/>
    <n v="24"/>
    <n v="7.35"/>
    <n v="-0.87"/>
    <n v="6.48"/>
    <n v="114.1"/>
    <n v="107"/>
    <n v="7.1"/>
    <n v="103.2"/>
    <n v="0.308"/>
    <n v="4.1000000000000002E-2"/>
    <n v="0.58899999999999997"/>
    <n v="0.55100000000000005"/>
    <n v="15.7"/>
    <n v="33.799999999999997"/>
    <n v="0.23499999999999999"/>
    <n v="0.48499999999999999"/>
    <n v="13.7"/>
    <n v="67.099999999999994"/>
    <n v="0.22"/>
    <s v="The Forum"/>
    <n v="610361"/>
    <n v="15505"/>
  </r>
  <r>
    <x v="38"/>
    <s v="NBA"/>
    <x v="16"/>
    <s v="MIL"/>
    <b v="1"/>
    <n v="25.7"/>
    <n v="59"/>
    <n v="23"/>
    <n v="58"/>
    <n v="24"/>
    <n v="6.85"/>
    <n v="-0.16"/>
    <n v="6.69"/>
    <n v="110.5"/>
    <n v="103.6"/>
    <n v="6.9"/>
    <n v="99.7"/>
    <n v="0.34100000000000003"/>
    <n v="4.1000000000000002E-2"/>
    <n v="0.54500000000000004"/>
    <n v="0.497"/>
    <n v="14.2"/>
    <n v="35.4"/>
    <n v="0.25800000000000001"/>
    <n v="0.46700000000000003"/>
    <n v="16.100000000000001"/>
    <n v="65.599999999999994"/>
    <n v="0.28999999999999998"/>
    <s v="MECCA Arena"/>
    <n v="422924"/>
    <s v="NA"/>
  </r>
  <r>
    <x v="38"/>
    <s v="NBA"/>
    <x v="33"/>
    <s v="NJN"/>
    <b v="1"/>
    <n v="26.5"/>
    <n v="42"/>
    <n v="40"/>
    <n v="42"/>
    <n v="40"/>
    <n v="0.23"/>
    <n v="0.41"/>
    <n v="0.64"/>
    <n v="107.9"/>
    <n v="107.7"/>
    <n v="0.2"/>
    <n v="101"/>
    <n v="0.3"/>
    <n v="0.03"/>
    <n v="0.53200000000000003"/>
    <n v="0.49299999999999999"/>
    <n v="13.8"/>
    <n v="33.9"/>
    <n v="0.219"/>
    <n v="0.505"/>
    <n v="15.6"/>
    <n v="68.2"/>
    <n v="0.26300000000000001"/>
    <s v="Brendan Byrne Arena"/>
    <n v="502177"/>
    <s v="NA"/>
  </r>
  <r>
    <x v="38"/>
    <s v="NBA"/>
    <x v="19"/>
    <s v="NYK"/>
    <b v="0"/>
    <n v="25.8"/>
    <n v="24"/>
    <n v="58"/>
    <n v="29"/>
    <n v="53"/>
    <n v="-4.63"/>
    <n v="0.54"/>
    <n v="-4.09"/>
    <n v="104.9"/>
    <n v="109.6"/>
    <n v="-4.7"/>
    <n v="99.5"/>
    <n v="0.33100000000000002"/>
    <n v="2.8000000000000001E-2"/>
    <n v="0.53"/>
    <n v="0.48699999999999999"/>
    <n v="15.2"/>
    <n v="31.7"/>
    <n v="0.24"/>
    <n v="0.499"/>
    <n v="16.5"/>
    <n v="63.3"/>
    <n v="0.33900000000000002"/>
    <s v="Madison Square Garden (IV)"/>
    <n v="457137"/>
    <s v="NA"/>
  </r>
  <r>
    <x v="38"/>
    <s v="NBA"/>
    <x v="22"/>
    <s v="PHI"/>
    <b v="1"/>
    <n v="27.9"/>
    <n v="58"/>
    <n v="24"/>
    <n v="51"/>
    <n v="31"/>
    <n v="4.0999999999999996"/>
    <n v="7.0000000000000007E-2"/>
    <n v="4.17"/>
    <n v="111.3"/>
    <n v="107.3"/>
    <n v="4"/>
    <n v="100.8"/>
    <n v="0.41199999999999998"/>
    <n v="3.2000000000000001E-2"/>
    <n v="0.56100000000000005"/>
    <n v="0.497"/>
    <n v="16"/>
    <n v="37.4"/>
    <n v="0.33100000000000002"/>
    <n v="0.49399999999999999"/>
    <n v="15.7"/>
    <n v="66.599999999999994"/>
    <n v="0.25900000000000001"/>
    <s v="The Spectrum"/>
    <n v="575415"/>
    <s v="NA"/>
  </r>
  <r>
    <x v="38"/>
    <s v="NBA"/>
    <x v="23"/>
    <s v="PHO"/>
    <b v="1"/>
    <n v="26.4"/>
    <n v="36"/>
    <n v="46"/>
    <n v="35"/>
    <n v="47"/>
    <n v="-2.11"/>
    <n v="-0.23"/>
    <n v="-2.34"/>
    <n v="104.7"/>
    <n v="106.8"/>
    <n v="-2.1"/>
    <n v="102.5"/>
    <n v="0.31900000000000001"/>
    <n v="4.2999999999999997E-2"/>
    <n v="0.54400000000000004"/>
    <n v="0.497"/>
    <n v="16.3"/>
    <n v="29.8"/>
    <n v="0.246"/>
    <n v="0.498"/>
    <n v="15"/>
    <n v="68.3"/>
    <n v="0.24"/>
    <s v="Arizona Veterans Memorial Coliseum"/>
    <n v="478788"/>
    <s v="NA"/>
  </r>
  <r>
    <x v="38"/>
    <s v="NBA"/>
    <x v="24"/>
    <s v="POR"/>
    <b v="1"/>
    <n v="25.2"/>
    <n v="42"/>
    <n v="40"/>
    <n v="49"/>
    <n v="33"/>
    <n v="3.4"/>
    <n v="-0.6"/>
    <n v="2.8"/>
    <n v="110.4"/>
    <n v="107.2"/>
    <n v="3.2"/>
    <n v="103.5"/>
    <n v="0.36199999999999999"/>
    <n v="2.7E-2"/>
    <n v="0.55400000000000005"/>
    <n v="0.50600000000000001"/>
    <n v="14.8"/>
    <n v="34"/>
    <n v="0.27100000000000002"/>
    <n v="0.497"/>
    <n v="15.9"/>
    <n v="64.400000000000006"/>
    <n v="0.23200000000000001"/>
    <s v="Memorial Coliseum"/>
    <n v="519306"/>
    <s v="NA"/>
  </r>
  <r>
    <x v="38"/>
    <s v="NBA"/>
    <x v="26"/>
    <s v="SAS"/>
    <b v="1"/>
    <n v="28.1"/>
    <n v="41"/>
    <n v="41"/>
    <n v="43"/>
    <n v="39"/>
    <n v="0.91"/>
    <n v="-0.28999999999999998"/>
    <n v="0.63"/>
    <n v="109.9"/>
    <n v="109"/>
    <n v="0.9"/>
    <n v="103.9"/>
    <n v="0.35699999999999998"/>
    <n v="2.8000000000000001E-2"/>
    <n v="0.56499999999999995"/>
    <n v="0.51700000000000002"/>
    <n v="15.6"/>
    <n v="33.200000000000003"/>
    <n v="0.27200000000000002"/>
    <n v="0.501"/>
    <n v="15"/>
    <n v="68.5"/>
    <n v="0.26900000000000002"/>
    <s v="HemisFair Arena"/>
    <n v="351950"/>
    <s v="NA"/>
  </r>
  <r>
    <x v="38"/>
    <s v="NBA"/>
    <x v="34"/>
    <s v="SEA"/>
    <b v="0"/>
    <n v="26.4"/>
    <n v="31"/>
    <n v="51"/>
    <n v="27"/>
    <n v="55"/>
    <n v="-5.44"/>
    <n v="0"/>
    <n v="-5.44"/>
    <n v="102.8"/>
    <n v="108.2"/>
    <n v="-5.4"/>
    <n v="99.3"/>
    <n v="0.33400000000000002"/>
    <n v="2.7E-2"/>
    <n v="0.52900000000000003"/>
    <n v="0.47699999999999998"/>
    <n v="15.9"/>
    <n v="30"/>
    <n v="0.25700000000000001"/>
    <n v="0.498"/>
    <n v="14.6"/>
    <n v="67.3"/>
    <n v="0.23799999999999999"/>
    <s v="King County Domed Stadium"/>
    <n v="303344"/>
    <s v="NA"/>
  </r>
  <r>
    <x v="38"/>
    <s v="NBA"/>
    <x v="28"/>
    <s v="UTA"/>
    <b v="1"/>
    <n v="27"/>
    <n v="41"/>
    <n v="41"/>
    <n v="41"/>
    <n v="41"/>
    <n v="-0.11"/>
    <n v="-0.22"/>
    <n v="-0.33"/>
    <n v="103.3"/>
    <n v="103.4"/>
    <n v="-0.1"/>
    <n v="105.1"/>
    <n v="0.33300000000000002"/>
    <n v="4.2000000000000003E-2"/>
    <n v="0.53400000000000003"/>
    <n v="0.48299999999999998"/>
    <n v="15.8"/>
    <n v="29"/>
    <n v="0.25700000000000001"/>
    <n v="0.46899999999999997"/>
    <n v="15.7"/>
    <n v="65.3"/>
    <n v="0.23799999999999999"/>
    <s v="Salt Palace"/>
    <n v="371829"/>
    <s v="NA"/>
  </r>
  <r>
    <x v="38"/>
    <s v="NBA"/>
    <x v="37"/>
    <s v="WSB"/>
    <b v="1"/>
    <n v="27.1"/>
    <n v="40"/>
    <n v="42"/>
    <n v="40"/>
    <n v="42"/>
    <n v="-0.27"/>
    <n v="0.42"/>
    <n v="0.15"/>
    <n v="104.3"/>
    <n v="104.6"/>
    <n v="-0.3"/>
    <n v="100.3"/>
    <n v="0.26900000000000002"/>
    <n v="5.3999999999999999E-2"/>
    <n v="0.52400000000000002"/>
    <n v="0.48599999999999999"/>
    <n v="13.4"/>
    <n v="27.5"/>
    <n v="0.2"/>
    <n v="0.49099999999999999"/>
    <n v="15.3"/>
    <n v="68.2"/>
    <n v="0.22600000000000001"/>
    <s v="Capital Centre"/>
    <n v="383098"/>
    <n v="17042"/>
  </r>
  <r>
    <x v="38"/>
    <s v="NBA"/>
    <x v="30"/>
    <s v="NA"/>
    <b v="0"/>
    <n v="26.4"/>
    <s v="NA"/>
    <s v="NA"/>
    <n v="41"/>
    <n v="41"/>
    <n v="0"/>
    <n v="0"/>
    <n v="0"/>
    <n v="107.9"/>
    <n v="107.9"/>
    <s v="NA"/>
    <n v="102.1"/>
    <n v="0.33"/>
    <n v="3.5000000000000003E-2"/>
    <n v="0.54300000000000004"/>
    <n v="0.496"/>
    <n v="14.9"/>
    <n v="32.9"/>
    <n v="0.252"/>
    <n v="0.496"/>
    <n v="14.9"/>
    <n v="67.099999999999994"/>
    <n v="0.252"/>
    <s v="NA"/>
    <n v="454445"/>
    <n v="14856"/>
  </r>
  <r>
    <x v="39"/>
    <s v="NBA"/>
    <x v="0"/>
    <s v="ATL"/>
    <b v="1"/>
    <n v="26.6"/>
    <n v="40"/>
    <n v="42"/>
    <n v="37"/>
    <n v="45"/>
    <n v="-1.29"/>
    <n v="0.22"/>
    <n v="-1.08"/>
    <n v="105.5"/>
    <n v="106.9"/>
    <n v="-1.4"/>
    <n v="95.3"/>
    <n v="0.35499999999999998"/>
    <n v="1.6E-2"/>
    <n v="0.52900000000000003"/>
    <n v="0.47599999999999998"/>
    <n v="14.4"/>
    <n v="31.6"/>
    <n v="0.27"/>
    <n v="0.48199999999999998"/>
    <n v="15.1"/>
    <n v="65.2"/>
    <n v="0.26800000000000002"/>
    <s v="Omni Coliseum"/>
    <n v="286049"/>
    <s v="NA"/>
  </r>
  <r>
    <x v="39"/>
    <s v="NBA"/>
    <x v="1"/>
    <s v="BOS"/>
    <b v="1"/>
    <n v="28"/>
    <n v="62"/>
    <n v="20"/>
    <n v="57"/>
    <n v="25"/>
    <n v="6.56"/>
    <n v="-0.14000000000000001"/>
    <n v="6.42"/>
    <n v="110.9"/>
    <n v="104.4"/>
    <n v="6.5"/>
    <n v="99.7"/>
    <n v="0.33300000000000002"/>
    <n v="3.2000000000000001E-2"/>
    <n v="0.55400000000000005"/>
    <n v="0.504"/>
    <n v="14.6"/>
    <n v="34.200000000000003"/>
    <n v="0.26400000000000001"/>
    <n v="0.47499999999999998"/>
    <n v="13.8"/>
    <n v="69.7"/>
    <n v="0.22500000000000001"/>
    <s v="Boston Garden"/>
    <n v="606857"/>
    <n v="14890"/>
  </r>
  <r>
    <x v="39"/>
    <s v="NBA"/>
    <x v="3"/>
    <s v="CHI"/>
    <b v="0"/>
    <n v="24.4"/>
    <n v="27"/>
    <n v="55"/>
    <n v="28"/>
    <n v="54"/>
    <n v="-5.18"/>
    <n v="0.5"/>
    <n v="-4.6900000000000004"/>
    <n v="102.4"/>
    <n v="107.5"/>
    <n v="-5.0999999999999996"/>
    <n v="99.8"/>
    <n v="0.36"/>
    <n v="1.7000000000000001E-2"/>
    <n v="0.52600000000000002"/>
    <n v="0.47499999999999998"/>
    <n v="16.3"/>
    <n v="32.299999999999997"/>
    <n v="0.26800000000000002"/>
    <n v="0.497"/>
    <n v="15.6"/>
    <n v="67.2"/>
    <n v="0.26600000000000001"/>
    <s v="Chicago Stadium"/>
    <n v="256430"/>
    <s v="NA"/>
  </r>
  <r>
    <x v="39"/>
    <s v="NBA"/>
    <x v="5"/>
    <s v="CLE"/>
    <b v="0"/>
    <n v="25.4"/>
    <n v="28"/>
    <n v="54"/>
    <n v="30"/>
    <n v="52"/>
    <n v="-4.26"/>
    <n v="0.55000000000000004"/>
    <n v="-3.71"/>
    <n v="104.1"/>
    <n v="108.5"/>
    <n v="-4.4000000000000004"/>
    <n v="97.4"/>
    <n v="0.30099999999999999"/>
    <n v="2.3E-2"/>
    <n v="0.51200000000000001"/>
    <n v="0.46800000000000003"/>
    <n v="14"/>
    <n v="33.5"/>
    <n v="0.224"/>
    <n v="0.49"/>
    <n v="13.2"/>
    <n v="70.8"/>
    <n v="0.28000000000000003"/>
    <s v="Coliseum at Richfield"/>
    <n v="208094"/>
    <s v="NA"/>
  </r>
  <r>
    <x v="39"/>
    <s v="NBA"/>
    <x v="6"/>
    <s v="DAL"/>
    <b v="1"/>
    <n v="24.7"/>
    <n v="43"/>
    <n v="39"/>
    <n v="42"/>
    <n v="40"/>
    <n v="0.43"/>
    <n v="-0.27"/>
    <n v="0.15"/>
    <n v="110"/>
    <n v="109.6"/>
    <n v="0.4"/>
    <n v="99"/>
    <n v="0.32500000000000001"/>
    <n v="2.5000000000000001E-2"/>
    <n v="0.54700000000000004"/>
    <n v="0.503"/>
    <n v="13.6"/>
    <n v="31.7"/>
    <n v="0.245"/>
    <n v="0.503"/>
    <n v="14.4"/>
    <n v="65.7"/>
    <n v="0.23200000000000001"/>
    <s v="Reunion Arena"/>
    <n v="538162"/>
    <s v="NA"/>
  </r>
  <r>
    <x v="39"/>
    <s v="NBA"/>
    <x v="7"/>
    <s v="DEN"/>
    <b v="1"/>
    <n v="27"/>
    <n v="38"/>
    <n v="44"/>
    <n v="38"/>
    <n v="44"/>
    <n v="-1.1000000000000001"/>
    <n v="-0.17"/>
    <n v="-1.27"/>
    <n v="111.3"/>
    <n v="112.3"/>
    <n v="-1"/>
    <n v="110.5"/>
    <n v="0.33700000000000002"/>
    <n v="3.2000000000000001E-2"/>
    <n v="0.55300000000000005"/>
    <n v="0.498"/>
    <n v="12.8"/>
    <n v="29.3"/>
    <n v="0.27600000000000002"/>
    <n v="0.52200000000000002"/>
    <n v="14.6"/>
    <n v="66.599999999999994"/>
    <n v="0.27700000000000002"/>
    <s v="McNichols Sports Arena"/>
    <n v="462407"/>
    <s v="NA"/>
  </r>
  <r>
    <x v="39"/>
    <s v="NBA"/>
    <x v="8"/>
    <s v="DET"/>
    <b v="1"/>
    <n v="25.4"/>
    <n v="49"/>
    <n v="33"/>
    <n v="50"/>
    <n v="32"/>
    <n v="3.59"/>
    <n v="-0.06"/>
    <n v="3.52"/>
    <n v="111.5"/>
    <n v="108.1"/>
    <n v="3.4"/>
    <n v="103.8"/>
    <n v="0.32200000000000001"/>
    <n v="1.7999999999999999E-2"/>
    <n v="0.53200000000000003"/>
    <n v="0.48199999999999998"/>
    <n v="12.7"/>
    <n v="36.700000000000003"/>
    <n v="0.25"/>
    <n v="0.5"/>
    <n v="14.8"/>
    <n v="67.7"/>
    <n v="0.26300000000000001"/>
    <s v="Pontiac Silverdome"/>
    <n v="652865"/>
    <n v="14673"/>
  </r>
  <r>
    <x v="39"/>
    <s v="NBA"/>
    <x v="9"/>
    <s v="GSW"/>
    <b v="0"/>
    <n v="25.6"/>
    <n v="37"/>
    <n v="45"/>
    <n v="32"/>
    <n v="50"/>
    <n v="-3.4"/>
    <n v="0.05"/>
    <n v="-3.35"/>
    <n v="105.5"/>
    <n v="108.8"/>
    <n v="-3.3"/>
    <n v="103.3"/>
    <n v="0.34200000000000003"/>
    <n v="0.03"/>
    <n v="0.52"/>
    <n v="0.47099999999999997"/>
    <n v="14.9"/>
    <n v="35.6"/>
    <n v="0.254"/>
    <n v="0.51900000000000002"/>
    <n v="17"/>
    <n v="64.2"/>
    <n v="0.25"/>
    <s v="Oakland-Alameda County Coliseum Arena"/>
    <n v="316844"/>
    <s v="NA"/>
  </r>
  <r>
    <x v="39"/>
    <s v="NBA"/>
    <x v="10"/>
    <s v="HOU"/>
    <b v="0"/>
    <n v="26.8"/>
    <n v="29"/>
    <n v="53"/>
    <n v="33"/>
    <n v="49"/>
    <n v="-3.09"/>
    <n v="-0.04"/>
    <n v="-3.12"/>
    <n v="105.3"/>
    <n v="108.2"/>
    <n v="-2.9"/>
    <n v="104.7"/>
    <n v="0.28399999999999997"/>
    <n v="0.02"/>
    <n v="0.53500000000000003"/>
    <n v="0.497"/>
    <n v="15.6"/>
    <n v="32.799999999999997"/>
    <n v="0.21"/>
    <n v="0.48599999999999999"/>
    <n v="14.1"/>
    <n v="67.5"/>
    <n v="0.28499999999999998"/>
    <s v="The Summit"/>
    <n v="425755"/>
    <s v="NA"/>
  </r>
  <r>
    <x v="39"/>
    <s v="NBA"/>
    <x v="11"/>
    <s v="IND"/>
    <b v="0"/>
    <n v="24.4"/>
    <n v="26"/>
    <n v="56"/>
    <n v="28"/>
    <n v="54"/>
    <n v="-4.82"/>
    <n v="0.56999999999999995"/>
    <n v="-4.25"/>
    <n v="101.8"/>
    <n v="106.5"/>
    <n v="-4.7"/>
    <n v="102.1"/>
    <n v="0.29699999999999999"/>
    <n v="2.9000000000000001E-2"/>
    <n v="0.53100000000000003"/>
    <n v="0.48699999999999999"/>
    <n v="15.9"/>
    <n v="28.1"/>
    <n v="0.22800000000000001"/>
    <n v="0.497"/>
    <n v="16.2"/>
    <n v="66.8"/>
    <n v="0.255"/>
    <s v="Market Square Arena"/>
    <n v="410626"/>
    <s v="NA"/>
  </r>
  <r>
    <x v="39"/>
    <s v="NBA"/>
    <x v="38"/>
    <s v="KCK"/>
    <b v="1"/>
    <n v="26.2"/>
    <n v="38"/>
    <n v="44"/>
    <n v="37"/>
    <n v="45"/>
    <n v="-1.48"/>
    <n v="-0.15"/>
    <n v="-1.62"/>
    <n v="106.5"/>
    <n v="108"/>
    <n v="-1.5"/>
    <n v="102.9"/>
    <n v="0.34499999999999997"/>
    <n v="2.5999999999999999E-2"/>
    <n v="0.54200000000000004"/>
    <n v="0.49"/>
    <n v="15.3"/>
    <n v="32.4"/>
    <n v="0.26800000000000002"/>
    <n v="0.505"/>
    <n v="16.100000000000001"/>
    <n v="66.900000000000006"/>
    <n v="0.26600000000000001"/>
    <s v="Kemper Arena"/>
    <n v="370270"/>
    <s v="NA"/>
  </r>
  <r>
    <x v="39"/>
    <s v="NBA"/>
    <x v="13"/>
    <s v="LAL"/>
    <b v="1"/>
    <n v="27.5"/>
    <n v="54"/>
    <n v="28"/>
    <n v="50"/>
    <n v="32"/>
    <n v="3.76"/>
    <n v="-0.44"/>
    <n v="3.32"/>
    <n v="110.9"/>
    <n v="107.3"/>
    <n v="3.6"/>
    <n v="103.7"/>
    <n v="0.313"/>
    <n v="3.1E-2"/>
    <n v="0.57399999999999995"/>
    <n v="0.53600000000000003"/>
    <n v="16.100000000000001"/>
    <n v="33.700000000000003"/>
    <n v="0.23599999999999999"/>
    <n v="0.48699999999999999"/>
    <n v="14.3"/>
    <n v="66.599999999999994"/>
    <n v="0.23200000000000001"/>
    <s v="The Forum"/>
    <n v="622401"/>
    <s v="NA"/>
  </r>
  <r>
    <x v="39"/>
    <s v="NBA"/>
    <x v="16"/>
    <s v="MIL"/>
    <b v="1"/>
    <n v="28.4"/>
    <n v="50"/>
    <n v="32"/>
    <n v="52"/>
    <n v="30"/>
    <n v="4.16"/>
    <n v="-0.12"/>
    <n v="4.04"/>
    <n v="107.8"/>
    <n v="103.6"/>
    <n v="4.2"/>
    <n v="96.9"/>
    <n v="0.33800000000000002"/>
    <n v="3.3000000000000002E-2"/>
    <n v="0.54100000000000004"/>
    <n v="0.497"/>
    <n v="15"/>
    <n v="33.700000000000003"/>
    <n v="0.25"/>
    <n v="0.45900000000000002"/>
    <n v="14.7"/>
    <n v="65.599999999999994"/>
    <n v="0.26600000000000001"/>
    <s v="MECCA Arena"/>
    <n v="393301"/>
    <s v="NA"/>
  </r>
  <r>
    <x v="39"/>
    <s v="NBA"/>
    <x v="33"/>
    <s v="NJN"/>
    <b v="1"/>
    <n v="25.5"/>
    <n v="45"/>
    <n v="37"/>
    <n v="44"/>
    <n v="38"/>
    <n v="1.1000000000000001"/>
    <n v="0.17"/>
    <n v="1.27"/>
    <n v="106.1"/>
    <n v="105"/>
    <n v="1.1000000000000001"/>
    <n v="103"/>
    <n v="0.34300000000000003"/>
    <n v="3.2000000000000001E-2"/>
    <n v="0.54"/>
    <n v="0.501"/>
    <n v="16.100000000000001"/>
    <n v="34.6"/>
    <n v="0.24"/>
    <n v="0.49399999999999999"/>
    <n v="17"/>
    <n v="67.8"/>
    <n v="0.29199999999999998"/>
    <s v="Brendan Byrne Arena"/>
    <n v="499496"/>
    <n v="18364"/>
  </r>
  <r>
    <x v="39"/>
    <s v="NBA"/>
    <x v="19"/>
    <s v="NYK"/>
    <b v="1"/>
    <n v="27.2"/>
    <n v="47"/>
    <n v="35"/>
    <n v="51"/>
    <n v="31"/>
    <n v="3.84"/>
    <n v="-0.05"/>
    <n v="3.79"/>
    <n v="107"/>
    <n v="103.1"/>
    <n v="3.9"/>
    <n v="99"/>
    <n v="0.36699999999999999"/>
    <n v="2.4E-2"/>
    <n v="0.55200000000000005"/>
    <n v="0.499"/>
    <n v="16.7"/>
    <n v="33.4"/>
    <n v="0.28399999999999997"/>
    <n v="0.49099999999999999"/>
    <n v="17.8"/>
    <n v="68.099999999999994"/>
    <n v="0.28100000000000003"/>
    <s v="Madison Square Garden (IV)"/>
    <n v="487649"/>
    <n v="13998"/>
  </r>
  <r>
    <x v="39"/>
    <s v="NBA"/>
    <x v="22"/>
    <s v="PHI"/>
    <b v="1"/>
    <n v="27.7"/>
    <n v="52"/>
    <n v="30"/>
    <n v="47"/>
    <n v="35"/>
    <n v="2.2000000000000002"/>
    <n v="0.2"/>
    <n v="2.39"/>
    <n v="106.8"/>
    <n v="104.6"/>
    <n v="2.2000000000000002"/>
    <n v="99.6"/>
    <n v="0.39600000000000002"/>
    <n v="1.6E-2"/>
    <n v="0.55100000000000005"/>
    <n v="0.497"/>
    <n v="16.899999999999999"/>
    <n v="34.6"/>
    <n v="0.29899999999999999"/>
    <n v="0.48399999999999999"/>
    <n v="16"/>
    <n v="65.900000000000006"/>
    <n v="0.246"/>
    <s v="The Spectrum"/>
    <n v="588139"/>
    <n v="16773"/>
  </r>
  <r>
    <x v="39"/>
    <s v="NBA"/>
    <x v="23"/>
    <s v="PHO"/>
    <b v="1"/>
    <n v="27.2"/>
    <n v="41"/>
    <n v="41"/>
    <n v="43"/>
    <n v="39"/>
    <n v="0.89"/>
    <n v="-0.24"/>
    <n v="0.65"/>
    <n v="108.9"/>
    <n v="108"/>
    <n v="0.9"/>
    <n v="101.4"/>
    <n v="0.30499999999999999"/>
    <n v="0.04"/>
    <n v="0.55600000000000005"/>
    <n v="0.51400000000000001"/>
    <n v="15.1"/>
    <n v="31.4"/>
    <n v="0.23200000000000001"/>
    <n v="0.501"/>
    <n v="15.3"/>
    <n v="68.3"/>
    <n v="0.27700000000000002"/>
    <s v="Arizona Veterans Memorial Coliseum"/>
    <n v="445788"/>
    <s v="NA"/>
  </r>
  <r>
    <x v="39"/>
    <s v="NBA"/>
    <x v="24"/>
    <s v="POR"/>
    <b v="1"/>
    <n v="25.8"/>
    <n v="48"/>
    <n v="34"/>
    <n v="50"/>
    <n v="32"/>
    <n v="3.55"/>
    <n v="-0.42"/>
    <n v="3.13"/>
    <n v="111.2"/>
    <n v="107.7"/>
    <n v="3.5"/>
    <n v="101.1"/>
    <n v="0.36699999999999999"/>
    <n v="1.7999999999999999E-2"/>
    <n v="0.55600000000000005"/>
    <n v="0.50700000000000001"/>
    <n v="15.1"/>
    <n v="36.4"/>
    <n v="0.27700000000000002"/>
    <n v="0.51800000000000002"/>
    <n v="17"/>
    <n v="67.400000000000006"/>
    <n v="0.25900000000000001"/>
    <s v="Memorial Coliseum"/>
    <n v="518306"/>
    <s v="NA"/>
  </r>
  <r>
    <x v="39"/>
    <s v="NBA"/>
    <x v="26"/>
    <s v="SAS"/>
    <b v="0"/>
    <n v="27.4"/>
    <n v="37"/>
    <n v="45"/>
    <n v="40"/>
    <n v="42"/>
    <n v="-0.27"/>
    <n v="-0.23"/>
    <n v="-0.5"/>
    <n v="111.2"/>
    <n v="111.4"/>
    <n v="-0.2"/>
    <n v="106.5"/>
    <n v="0.33700000000000002"/>
    <n v="3.4000000000000002E-2"/>
    <n v="0.55600000000000005"/>
    <n v="0.51100000000000001"/>
    <n v="14"/>
    <n v="33.4"/>
    <n v="0.255"/>
    <n v="0.50800000000000001"/>
    <n v="13.7"/>
    <n v="66.2"/>
    <n v="0.23300000000000001"/>
    <s v="HemisFair Arena"/>
    <n v="375900"/>
    <s v="NA"/>
  </r>
  <r>
    <x v="39"/>
    <s v="NBA"/>
    <x v="39"/>
    <s v="SDC"/>
    <b v="0"/>
    <n v="25.5"/>
    <n v="30"/>
    <n v="52"/>
    <n v="33"/>
    <n v="49"/>
    <n v="-3.26"/>
    <n v="0.04"/>
    <n v="-3.21"/>
    <n v="109.2"/>
    <n v="112.4"/>
    <n v="-3.2"/>
    <n v="101.1"/>
    <n v="0.33100000000000002"/>
    <n v="1.7000000000000001E-2"/>
    <n v="0.54100000000000004"/>
    <n v="0.498"/>
    <n v="15.3"/>
    <n v="37.700000000000003"/>
    <n v="0.24399999999999999"/>
    <n v="0.51300000000000001"/>
    <n v="12.9"/>
    <n v="68.2"/>
    <n v="0.23599999999999999"/>
    <s v="San Diego Sports Arena"/>
    <n v="218534"/>
    <s v="NA"/>
  </r>
  <r>
    <x v="39"/>
    <s v="NBA"/>
    <x v="34"/>
    <s v="SEA"/>
    <b v="1"/>
    <n v="27.1"/>
    <n v="42"/>
    <n v="40"/>
    <n v="41"/>
    <n v="41"/>
    <n v="-0.17"/>
    <n v="-0.17"/>
    <n v="-0.34"/>
    <n v="107.9"/>
    <n v="108.1"/>
    <n v="-0.2"/>
    <n v="99.7"/>
    <n v="0.34699999999999998"/>
    <n v="0.02"/>
    <n v="0.54300000000000004"/>
    <n v="0.49"/>
    <n v="14.3"/>
    <n v="30.7"/>
    <n v="0.27100000000000002"/>
    <n v="0.49199999999999999"/>
    <n v="13.8"/>
    <n v="66.599999999999994"/>
    <n v="0.22600000000000001"/>
    <s v="King County Domed Stadium"/>
    <n v="425307"/>
    <s v="NA"/>
  </r>
  <r>
    <x v="39"/>
    <s v="NBA"/>
    <x v="28"/>
    <s v="UTA"/>
    <b v="1"/>
    <n v="26.9"/>
    <n v="45"/>
    <n v="37"/>
    <n v="44"/>
    <n v="38"/>
    <n v="1.1299999999999999"/>
    <n v="-0.32"/>
    <n v="0.81"/>
    <n v="109"/>
    <n v="108"/>
    <n v="1"/>
    <n v="104.9"/>
    <n v="0.374"/>
    <n v="4.3999999999999997E-2"/>
    <n v="0.55900000000000005"/>
    <n v="0.505"/>
    <n v="15.2"/>
    <n v="30.8"/>
    <n v="0.29199999999999998"/>
    <n v="0.47899999999999998"/>
    <n v="13.9"/>
    <n v="63.4"/>
    <n v="0.22900000000000001"/>
    <s v="Salt Palace"/>
    <n v="400065"/>
    <s v="NA"/>
  </r>
  <r>
    <x v="39"/>
    <s v="NBA"/>
    <x v="37"/>
    <s v="WSB"/>
    <b v="1"/>
    <n v="26.2"/>
    <n v="35"/>
    <n v="47"/>
    <n v="33"/>
    <n v="49"/>
    <n v="-2.89"/>
    <n v="0.53"/>
    <n v="-2.36"/>
    <n v="104.2"/>
    <n v="107.2"/>
    <n v="-3"/>
    <n v="97.4"/>
    <n v="0.31900000000000001"/>
    <n v="4.1000000000000002E-2"/>
    <n v="0.53500000000000003"/>
    <n v="0.48899999999999999"/>
    <n v="15.5"/>
    <n v="30.1"/>
    <n v="0.24099999999999999"/>
    <n v="0.49199999999999999"/>
    <n v="13.7"/>
    <n v="69.7"/>
    <n v="0.23899999999999999"/>
    <s v="Capital Centre"/>
    <n v="317447"/>
    <n v="7373"/>
  </r>
  <r>
    <x v="39"/>
    <s v="NBA"/>
    <x v="30"/>
    <s v="NA"/>
    <b v="0"/>
    <n v="26.4"/>
    <s v="NA"/>
    <s v="NA"/>
    <n v="41"/>
    <n v="41"/>
    <n v="0"/>
    <n v="0"/>
    <n v="0"/>
    <n v="107.6"/>
    <n v="107.6"/>
    <s v="NA"/>
    <n v="101.4"/>
    <n v="0.33600000000000002"/>
    <n v="2.7E-2"/>
    <n v="0.54300000000000004"/>
    <n v="0.495"/>
    <n v="15"/>
    <n v="33"/>
    <n v="0.255"/>
    <n v="0.495"/>
    <n v="15"/>
    <n v="67"/>
    <n v="0.255"/>
    <s v="NA"/>
    <n v="427247"/>
    <n v="14176"/>
  </r>
  <r>
    <x v="40"/>
    <s v="NBA"/>
    <x v="0"/>
    <s v="ATL"/>
    <b v="1"/>
    <n v="26.6"/>
    <n v="43"/>
    <n v="39"/>
    <n v="38"/>
    <n v="44"/>
    <n v="-0.95"/>
    <n v="0.23"/>
    <n v="-0.72"/>
    <n v="102.2"/>
    <n v="103.2"/>
    <n v="-1"/>
    <n v="98.9"/>
    <n v="0.29499999999999998"/>
    <n v="2.5999999999999999E-2"/>
    <n v="0.51600000000000001"/>
    <n v="0.47199999999999998"/>
    <n v="15"/>
    <n v="30.7"/>
    <n v="0.222"/>
    <n v="0.47299999999999998"/>
    <n v="15.2"/>
    <n v="65.099999999999994"/>
    <n v="0.223"/>
    <s v="Omni Coliseum"/>
    <n v="292126"/>
    <s v="NA"/>
  </r>
  <r>
    <x v="40"/>
    <s v="NBA"/>
    <x v="1"/>
    <s v="BOS"/>
    <b v="1"/>
    <n v="27.3"/>
    <n v="56"/>
    <n v="26"/>
    <n v="55"/>
    <n v="27"/>
    <n v="5.35"/>
    <n v="-0.01"/>
    <n v="5.34"/>
    <n v="106.9"/>
    <n v="101.8"/>
    <n v="5.0999999999999996"/>
    <n v="104"/>
    <n v="0.311"/>
    <n v="2.5000000000000001E-2"/>
    <n v="0.53600000000000003"/>
    <n v="0.49399999999999999"/>
    <n v="15.2"/>
    <n v="34.700000000000003"/>
    <n v="0.22900000000000001"/>
    <n v="0.47299999999999998"/>
    <n v="16"/>
    <n v="68.099999999999994"/>
    <n v="0.23599999999999999"/>
    <s v="Boston Garden"/>
    <n v="621829"/>
    <n v="15320"/>
  </r>
  <r>
    <x v="40"/>
    <s v="NBA"/>
    <x v="3"/>
    <s v="CHI"/>
    <b v="0"/>
    <n v="24.5"/>
    <n v="28"/>
    <n v="54"/>
    <n v="29"/>
    <n v="53"/>
    <n v="-4.8899999999999997"/>
    <n v="0.48"/>
    <n v="-4.41"/>
    <n v="103.4"/>
    <n v="108"/>
    <n v="-4.5999999999999996"/>
    <n v="106.1"/>
    <n v="0.36499999999999999"/>
    <n v="2.8000000000000001E-2"/>
    <n v="0.53200000000000003"/>
    <n v="0.48299999999999998"/>
    <n v="16.899999999999999"/>
    <n v="34"/>
    <n v="0.26900000000000002"/>
    <n v="0.498"/>
    <n v="14.3"/>
    <n v="67.900000000000006"/>
    <n v="0.23699999999999999"/>
    <s v="Chicago Stadium"/>
    <n v="296411"/>
    <s v="NA"/>
  </r>
  <r>
    <x v="40"/>
    <s v="NBA"/>
    <x v="5"/>
    <s v="CLE"/>
    <b v="0"/>
    <n v="26.4"/>
    <n v="23"/>
    <n v="59"/>
    <n v="22"/>
    <n v="60"/>
    <n v="-7.44"/>
    <n v="0.66"/>
    <n v="-6.78"/>
    <n v="99.2"/>
    <n v="106.8"/>
    <n v="-7.6"/>
    <n v="97.6"/>
    <n v="0.28299999999999997"/>
    <n v="1.7000000000000001E-2"/>
    <n v="0.50600000000000001"/>
    <n v="0.46700000000000003"/>
    <n v="16.399999999999999"/>
    <n v="33"/>
    <n v="0.20399999999999999"/>
    <n v="0.49199999999999999"/>
    <n v="13.8"/>
    <n v="71.3"/>
    <n v="0.25800000000000001"/>
    <s v="Coliseum at Richfield"/>
    <n v="160537"/>
    <n v="3782"/>
  </r>
  <r>
    <x v="40"/>
    <s v="NBA"/>
    <x v="6"/>
    <s v="DAL"/>
    <b v="0"/>
    <n v="24.2"/>
    <n v="38"/>
    <n v="44"/>
    <n v="40"/>
    <n v="42"/>
    <n v="-0.41"/>
    <n v="-0.28999999999999998"/>
    <n v="-0.7"/>
    <n v="109.4"/>
    <n v="109.8"/>
    <n v="-0.4"/>
    <n v="102.8"/>
    <n v="0.32600000000000001"/>
    <n v="2.5000000000000001E-2"/>
    <n v="0.53500000000000003"/>
    <n v="0.48899999999999999"/>
    <n v="13.5"/>
    <n v="34.799999999999997"/>
    <n v="0.245"/>
    <n v="0.50600000000000001"/>
    <n v="14"/>
    <n v="66.2"/>
    <n v="0.22800000000000001"/>
    <s v="Reunion Arena"/>
    <n v="487155"/>
    <s v="NA"/>
  </r>
  <r>
    <x v="40"/>
    <s v="NBA"/>
    <x v="7"/>
    <s v="DEN"/>
    <b v="1"/>
    <n v="27.2"/>
    <n v="45"/>
    <n v="37"/>
    <n v="42"/>
    <n v="40"/>
    <n v="0.62"/>
    <n v="-0.36"/>
    <n v="0.27"/>
    <n v="109.7"/>
    <n v="109.1"/>
    <n v="0.6"/>
    <n v="112.1"/>
    <n v="0.33700000000000002"/>
    <n v="1.6E-2"/>
    <n v="0.55000000000000004"/>
    <n v="0.495"/>
    <n v="14"/>
    <n v="31"/>
    <n v="0.27200000000000002"/>
    <n v="0.50900000000000001"/>
    <n v="15.1"/>
    <n v="64.8"/>
    <n v="0.22"/>
    <s v="McNichols Sports Arena"/>
    <n v="491253"/>
    <s v="NA"/>
  </r>
  <r>
    <x v="40"/>
    <s v="NBA"/>
    <x v="8"/>
    <s v="DET"/>
    <b v="0"/>
    <n v="24.6"/>
    <n v="37"/>
    <n v="45"/>
    <n v="40"/>
    <n v="42"/>
    <n v="-0.4"/>
    <n v="0.24"/>
    <n v="-0.17"/>
    <n v="105.4"/>
    <n v="105.8"/>
    <n v="-0.4"/>
    <n v="105.8"/>
    <n v="0.34"/>
    <n v="3.5999999999999997E-2"/>
    <n v="0.52900000000000003"/>
    <n v="0.48099999999999998"/>
    <n v="15.1"/>
    <n v="33.6"/>
    <n v="0.253"/>
    <n v="0.496"/>
    <n v="15.4"/>
    <n v="66.2"/>
    <n v="0.214"/>
    <s v="Pontiac Silverdome"/>
    <n v="482571"/>
    <s v="NA"/>
  </r>
  <r>
    <x v="40"/>
    <s v="NBA"/>
    <x v="9"/>
    <s v="GSW"/>
    <b v="0"/>
    <n v="24.7"/>
    <n v="30"/>
    <n v="52"/>
    <n v="32"/>
    <n v="50"/>
    <n v="-3.62"/>
    <n v="0.14000000000000001"/>
    <n v="-3.48"/>
    <n v="103.9"/>
    <n v="107.4"/>
    <n v="-3.5"/>
    <n v="104"/>
    <n v="0.29299999999999998"/>
    <n v="0.02"/>
    <n v="0.52600000000000002"/>
    <n v="0.48499999999999999"/>
    <n v="15.9"/>
    <n v="33.9"/>
    <n v="0.216"/>
    <n v="0.51300000000000001"/>
    <n v="16.899999999999999"/>
    <n v="64.599999999999994"/>
    <n v="0.24099999999999999"/>
    <s v="Oakland-Alameda County Coliseum Arena"/>
    <n v="341365"/>
    <s v="NA"/>
  </r>
  <r>
    <x v="40"/>
    <s v="NBA"/>
    <x v="10"/>
    <s v="HOU"/>
    <b v="0"/>
    <n v="29"/>
    <n v="14"/>
    <n v="68"/>
    <n v="14"/>
    <n v="68"/>
    <n v="-11.6"/>
    <n v="0.48"/>
    <n v="-11.12"/>
    <n v="97"/>
    <n v="108.3"/>
    <n v="-11.3"/>
    <n v="102.2"/>
    <n v="0.26"/>
    <n v="3.5999999999999997E-2"/>
    <n v="0.49099999999999999"/>
    <n v="0.45300000000000001"/>
    <n v="15.9"/>
    <n v="30.8"/>
    <n v="0.188"/>
    <n v="0.505"/>
    <n v="15.4"/>
    <n v="65.400000000000006"/>
    <n v="0.246"/>
    <s v="The Summit"/>
    <n v="291315"/>
    <s v="NA"/>
  </r>
  <r>
    <x v="40"/>
    <s v="NBA"/>
    <x v="11"/>
    <s v="IND"/>
    <b v="0"/>
    <n v="24.9"/>
    <n v="20"/>
    <n v="62"/>
    <n v="27"/>
    <n v="55"/>
    <n v="-5.85"/>
    <n v="0.49"/>
    <n v="-5.36"/>
    <n v="103.8"/>
    <n v="109.4"/>
    <n v="-5.6"/>
    <n v="103.9"/>
    <n v="0.247"/>
    <n v="3.1E-2"/>
    <n v="0.52"/>
    <n v="0.48299999999999998"/>
    <n v="15.2"/>
    <n v="33.6"/>
    <n v="0.187"/>
    <n v="0.52"/>
    <n v="16.399999999999999"/>
    <n v="65.5"/>
    <n v="0.249"/>
    <s v="Market Square Arena"/>
    <n v="188642"/>
    <n v="3495"/>
  </r>
  <r>
    <x v="40"/>
    <s v="NBA"/>
    <x v="38"/>
    <s v="KCK"/>
    <b v="0"/>
    <n v="24.5"/>
    <n v="45"/>
    <n v="37"/>
    <n v="45"/>
    <n v="37"/>
    <n v="1.45"/>
    <n v="-0.41"/>
    <n v="1.04"/>
    <n v="106.2"/>
    <n v="104.9"/>
    <n v="1.3"/>
    <n v="106.6"/>
    <n v="0.33800000000000002"/>
    <n v="2.9000000000000001E-2"/>
    <n v="0.54200000000000004"/>
    <n v="0.5"/>
    <n v="16.399999999999999"/>
    <n v="34.299999999999997"/>
    <n v="0.246"/>
    <n v="0.49"/>
    <n v="16.8"/>
    <n v="65.8"/>
    <n v="0.29099999999999998"/>
    <s v="Kemper Arena"/>
    <n v="309597"/>
    <s v="NA"/>
  </r>
  <r>
    <x v="40"/>
    <s v="NBA"/>
    <x v="13"/>
    <s v="LAL"/>
    <b v="1"/>
    <n v="26.9"/>
    <n v="58"/>
    <n v="24"/>
    <n v="55"/>
    <n v="27"/>
    <n v="5.55"/>
    <n v="-0.49"/>
    <n v="5.0599999999999996"/>
    <n v="110.5"/>
    <n v="105.2"/>
    <n v="5.3"/>
    <n v="103.8"/>
    <n v="0.27"/>
    <n v="1.2999999999999999E-2"/>
    <n v="0.56100000000000005"/>
    <n v="0.52800000000000002"/>
    <n v="15.9"/>
    <n v="36.299999999999997"/>
    <n v="0.19900000000000001"/>
    <n v="0.49399999999999999"/>
    <n v="15.5"/>
    <n v="65.3"/>
    <n v="0.191"/>
    <s v="The Forum"/>
    <n v="598739"/>
    <n v="13763"/>
  </r>
  <r>
    <x v="40"/>
    <s v="NBA"/>
    <x v="16"/>
    <s v="MIL"/>
    <b v="1"/>
    <n v="28.1"/>
    <n v="51"/>
    <n v="31"/>
    <n v="53"/>
    <n v="29"/>
    <n v="4.4000000000000004"/>
    <n v="-0.08"/>
    <n v="4.32"/>
    <n v="105.8"/>
    <n v="101.4"/>
    <n v="4.4000000000000004"/>
    <n v="100"/>
    <n v="0.32200000000000001"/>
    <n v="2.4E-2"/>
    <n v="0.53700000000000003"/>
    <n v="0.49099999999999999"/>
    <n v="15.1"/>
    <n v="31.8"/>
    <n v="0.24299999999999999"/>
    <n v="0.45900000000000002"/>
    <n v="15.5"/>
    <n v="65.5"/>
    <n v="0.22800000000000001"/>
    <s v="MECCA Arena"/>
    <n v="425572"/>
    <s v="NA"/>
  </r>
  <r>
    <x v="40"/>
    <s v="NBA"/>
    <x v="33"/>
    <s v="NJN"/>
    <b v="1"/>
    <n v="25.2"/>
    <n v="49"/>
    <n v="33"/>
    <n v="49"/>
    <n v="33"/>
    <n v="2.77"/>
    <n v="0.01"/>
    <n v="2.77"/>
    <n v="101.6"/>
    <n v="98.9"/>
    <n v="2.7"/>
    <n v="104"/>
    <n v="0.32200000000000001"/>
    <n v="2.1000000000000001E-2"/>
    <n v="0.53200000000000003"/>
    <n v="0.49399999999999999"/>
    <n v="18.7"/>
    <n v="36.799999999999997"/>
    <n v="0.22700000000000001"/>
    <n v="0.48099999999999998"/>
    <n v="18.899999999999999"/>
    <n v="68.8"/>
    <n v="0.251"/>
    <s v="Brendan Byrne Arena"/>
    <n v="530801"/>
    <n v="12946"/>
  </r>
  <r>
    <x v="40"/>
    <s v="NBA"/>
    <x v="19"/>
    <s v="NYK"/>
    <b v="1"/>
    <n v="26.5"/>
    <n v="44"/>
    <n v="38"/>
    <n v="48"/>
    <n v="34"/>
    <n v="2.4500000000000002"/>
    <n v="0.13"/>
    <n v="2.58"/>
    <n v="102.4"/>
    <n v="99.9"/>
    <n v="2.5"/>
    <n v="97"/>
    <n v="0.33600000000000002"/>
    <n v="1.9E-2"/>
    <n v="0.52600000000000002"/>
    <n v="0.48399999999999999"/>
    <n v="16.2"/>
    <n v="31.6"/>
    <n v="0.23899999999999999"/>
    <n v="0.47799999999999998"/>
    <n v="18.100000000000001"/>
    <n v="67.8"/>
    <n v="0.25700000000000001"/>
    <s v="Madison Square Garden (IV)"/>
    <n v="438823"/>
    <n v="7355"/>
  </r>
  <r>
    <x v="40"/>
    <s v="NBA"/>
    <x v="22"/>
    <s v="PHI"/>
    <b v="1"/>
    <n v="26.7"/>
    <n v="65"/>
    <n v="17"/>
    <n v="60"/>
    <n v="22"/>
    <n v="7.67"/>
    <n v="-0.14000000000000001"/>
    <n v="7.53"/>
    <n v="108.3"/>
    <n v="100.9"/>
    <n v="7.4"/>
    <n v="102.7"/>
    <n v="0.36699999999999999"/>
    <n v="1.4999999999999999E-2"/>
    <n v="0.54900000000000004"/>
    <n v="0.501"/>
    <n v="16.3"/>
    <n v="37.1"/>
    <n v="0.27300000000000002"/>
    <n v="0.46400000000000002"/>
    <n v="15.8"/>
    <n v="66.2"/>
    <n v="0.217"/>
    <s v="The Spectrum"/>
    <n v="612203"/>
    <n v="17072"/>
  </r>
  <r>
    <x v="40"/>
    <s v="NBA"/>
    <x v="23"/>
    <s v="PHO"/>
    <b v="1"/>
    <n v="26.6"/>
    <n v="53"/>
    <n v="29"/>
    <n v="54"/>
    <n v="28"/>
    <n v="5.0599999999999996"/>
    <n v="-0.45"/>
    <n v="4.6100000000000003"/>
    <n v="105.1"/>
    <n v="100.1"/>
    <n v="5"/>
    <n v="101.6"/>
    <n v="0.30599999999999999"/>
    <n v="2.1999999999999999E-2"/>
    <n v="0.54"/>
    <n v="0.499"/>
    <n v="16"/>
    <n v="32"/>
    <n v="0.22700000000000001"/>
    <n v="0.45800000000000002"/>
    <n v="15.9"/>
    <n v="67.5"/>
    <n v="0.23499999999999999"/>
    <s v="Arizona Veterans Memorial Coliseum"/>
    <n v="465603"/>
    <s v="NA"/>
  </r>
  <r>
    <x v="40"/>
    <s v="NBA"/>
    <x v="24"/>
    <s v="POR"/>
    <b v="1"/>
    <n v="25.5"/>
    <n v="46"/>
    <n v="36"/>
    <n v="47"/>
    <n v="35"/>
    <n v="2.13"/>
    <n v="-0.25"/>
    <n v="1.88"/>
    <n v="106"/>
    <n v="103.9"/>
    <n v="2.1"/>
    <n v="101"/>
    <n v="0.35299999999999998"/>
    <n v="2.1000000000000001E-2"/>
    <n v="0.53500000000000003"/>
    <n v="0.48799999999999999"/>
    <n v="15.4"/>
    <n v="33.299999999999997"/>
    <n v="0.26"/>
    <n v="0.49"/>
    <n v="16"/>
    <n v="67.900000000000006"/>
    <n v="0.218"/>
    <s v="Memorial Coliseum"/>
    <n v="483974"/>
    <s v="NA"/>
  </r>
  <r>
    <x v="40"/>
    <s v="NBA"/>
    <x v="26"/>
    <s v="SAS"/>
    <b v="1"/>
    <n v="27.2"/>
    <n v="53"/>
    <n v="29"/>
    <n v="50"/>
    <n v="32"/>
    <n v="3.66"/>
    <n v="-0.56000000000000005"/>
    <n v="3.1"/>
    <n v="110.1"/>
    <n v="106.6"/>
    <n v="3.5"/>
    <n v="103.3"/>
    <n v="0.33600000000000002"/>
    <n v="4.2000000000000003E-2"/>
    <n v="0.55600000000000005"/>
    <n v="0.51"/>
    <n v="15.1"/>
    <n v="35.299999999999997"/>
    <n v="0.25700000000000001"/>
    <n v="0.48899999999999999"/>
    <n v="14.4"/>
    <n v="69.099999999999994"/>
    <n v="0.22800000000000001"/>
    <s v="HemisFair Arena"/>
    <n v="379876"/>
    <s v="NA"/>
  </r>
  <r>
    <x v="40"/>
    <s v="NBA"/>
    <x v="39"/>
    <s v="SDC"/>
    <b v="0"/>
    <n v="24.8"/>
    <n v="25"/>
    <n v="57"/>
    <n v="29"/>
    <n v="53"/>
    <n v="-4.83"/>
    <n v="0.22"/>
    <n v="-4.6100000000000003"/>
    <n v="104.7"/>
    <n v="109.3"/>
    <n v="-4.5999999999999996"/>
    <n v="103"/>
    <n v="0.28799999999999998"/>
    <n v="3.4000000000000002E-2"/>
    <n v="0.51800000000000002"/>
    <n v="0.47899999999999998"/>
    <n v="15.7"/>
    <n v="37.1"/>
    <n v="0.20799999999999999"/>
    <n v="0.53100000000000003"/>
    <n v="17.600000000000001"/>
    <n v="65.8"/>
    <n v="0.28399999999999997"/>
    <s v="San Diego Sports Arena"/>
    <n v="195883"/>
    <s v="NA"/>
  </r>
  <r>
    <x v="40"/>
    <s v="NBA"/>
    <x v="34"/>
    <s v="SEA"/>
    <b v="1"/>
    <n v="27.4"/>
    <n v="48"/>
    <n v="34"/>
    <n v="49"/>
    <n v="33"/>
    <n v="3.21"/>
    <n v="-0.33"/>
    <n v="2.88"/>
    <n v="105.9"/>
    <n v="102.8"/>
    <n v="3.1"/>
    <n v="103.2"/>
    <n v="0.33800000000000002"/>
    <n v="1.9E-2"/>
    <n v="0.53900000000000003"/>
    <n v="0.496"/>
    <n v="15.5"/>
    <n v="32.5"/>
    <n v="0.247"/>
    <n v="0.46400000000000002"/>
    <n v="14.3"/>
    <n v="66.2"/>
    <n v="0.21"/>
    <s v="King County Domed Stadium"/>
    <n v="539622"/>
    <s v="NA"/>
  </r>
  <r>
    <x v="40"/>
    <s v="NBA"/>
    <x v="28"/>
    <s v="UTA"/>
    <b v="0"/>
    <n v="25.8"/>
    <n v="30"/>
    <n v="52"/>
    <n v="30"/>
    <n v="52"/>
    <n v="-4.2"/>
    <n v="-0.03"/>
    <n v="-4.22"/>
    <n v="101.2"/>
    <n v="105.1"/>
    <n v="-3.9"/>
    <n v="107.3"/>
    <n v="0.33200000000000002"/>
    <n v="2.5000000000000001E-2"/>
    <n v="0.53100000000000003"/>
    <n v="0.48299999999999998"/>
    <n v="16.7"/>
    <n v="29"/>
    <n v="0.251"/>
    <n v="0.48099999999999998"/>
    <n v="15.2"/>
    <n v="63.9"/>
    <n v="0.20799999999999999"/>
    <s v="Salt Palace"/>
    <n v="355219"/>
    <s v="NA"/>
  </r>
  <r>
    <x v="40"/>
    <s v="NBA"/>
    <x v="37"/>
    <s v="WSB"/>
    <b v="0"/>
    <n v="25.8"/>
    <n v="42"/>
    <n v="40"/>
    <n v="41"/>
    <n v="41"/>
    <n v="-0.13"/>
    <n v="0.33"/>
    <n v="0.2"/>
    <n v="99.1"/>
    <n v="99.3"/>
    <n v="-0.2"/>
    <n v="99.4"/>
    <n v="0.29199999999999998"/>
    <n v="3.4000000000000002E-2"/>
    <n v="0.51100000000000001"/>
    <n v="0.47299999999999998"/>
    <n v="16.600000000000001"/>
    <n v="30.4"/>
    <n v="0.20599999999999999"/>
    <n v="0.47099999999999997"/>
    <n v="16.2"/>
    <n v="68.599999999999994"/>
    <n v="0.214"/>
    <s v="Capital Centre"/>
    <n v="368281"/>
    <s v="NA"/>
  </r>
  <r>
    <x v="40"/>
    <s v="NBA"/>
    <x v="30"/>
    <s v="NA"/>
    <b v="0"/>
    <n v="26.2"/>
    <s v="NA"/>
    <s v="NA"/>
    <n v="41"/>
    <n v="41"/>
    <n v="0"/>
    <n v="0"/>
    <n v="0"/>
    <n v="104.7"/>
    <n v="104.7"/>
    <s v="NA"/>
    <n v="103.1"/>
    <n v="0.315"/>
    <n v="2.5000000000000001E-2"/>
    <n v="0.53100000000000003"/>
    <n v="0.48799999999999999"/>
    <n v="15.8"/>
    <n v="33.4"/>
    <n v="0.23300000000000001"/>
    <n v="0.48799999999999999"/>
    <n v="15.8"/>
    <n v="66.599999999999994"/>
    <n v="0.23300000000000001"/>
    <s v="NA"/>
    <n v="406843"/>
    <n v="12587"/>
  </r>
  <r>
    <x v="41"/>
    <s v="NBA"/>
    <x v="0"/>
    <s v="ATL"/>
    <b v="1"/>
    <n v="26.5"/>
    <n v="42"/>
    <n v="40"/>
    <n v="43"/>
    <n v="39"/>
    <n v="0.54"/>
    <n v="0.27"/>
    <n v="0.81"/>
    <n v="105.1"/>
    <n v="104.6"/>
    <n v="0.5"/>
    <n v="95.1"/>
    <n v="0.35199999999999998"/>
    <n v="1.9E-2"/>
    <n v="0.52900000000000003"/>
    <n v="0.47599999999999998"/>
    <n v="14.6"/>
    <n v="32.200000000000003"/>
    <n v="0.27100000000000002"/>
    <n v="0.47299999999999998"/>
    <n v="15.6"/>
    <n v="67.599999999999994"/>
    <n v="0.28199999999999997"/>
    <s v="Omni Coliseum"/>
    <n v="314593"/>
    <s v="NA"/>
  </r>
  <r>
    <x v="41"/>
    <s v="NBA"/>
    <x v="1"/>
    <s v="BOS"/>
    <b v="1"/>
    <n v="27.3"/>
    <n v="63"/>
    <n v="19"/>
    <n v="57"/>
    <n v="25"/>
    <n v="6.38"/>
    <n v="-0.03"/>
    <n v="6.35"/>
    <n v="109.8"/>
    <n v="103.5"/>
    <n v="6.3"/>
    <n v="101.5"/>
    <n v="0.33500000000000002"/>
    <n v="2.5000000000000001E-2"/>
    <n v="0.54500000000000004"/>
    <n v="0.502"/>
    <n v="14.7"/>
    <n v="35.799999999999997"/>
    <n v="0.248"/>
    <n v="0.47199999999999998"/>
    <n v="14.6"/>
    <n v="67.599999999999994"/>
    <n v="0.22"/>
    <s v="Boston Garden"/>
    <n v="612711"/>
    <s v="NA"/>
  </r>
  <r>
    <x v="41"/>
    <s v="NBA"/>
    <x v="3"/>
    <s v="CHI"/>
    <b v="0"/>
    <n v="26.5"/>
    <n v="34"/>
    <n v="48"/>
    <n v="36"/>
    <n v="46"/>
    <n v="-2.02"/>
    <n v="0.45"/>
    <n v="-1.57"/>
    <n v="106.6"/>
    <n v="108.6"/>
    <n v="-2"/>
    <n v="99"/>
    <n v="0.378"/>
    <n v="3.2000000000000001E-2"/>
    <n v="0.55700000000000005"/>
    <n v="0.505"/>
    <n v="17.3"/>
    <n v="33.6"/>
    <n v="0.28999999999999998"/>
    <n v="0.499"/>
    <n v="13.2"/>
    <n v="69"/>
    <n v="0.20699999999999999"/>
    <s v="Chicago Stadium"/>
    <n v="372613"/>
    <s v="NA"/>
  </r>
  <r>
    <x v="41"/>
    <s v="NBA"/>
    <x v="5"/>
    <s v="CLE"/>
    <b v="0"/>
    <n v="26.1"/>
    <n v="15"/>
    <n v="67"/>
    <n v="20"/>
    <n v="62"/>
    <n v="-8.51"/>
    <n v="0.74"/>
    <n v="-7.77"/>
    <n v="103.3"/>
    <n v="111.8"/>
    <n v="-8.5"/>
    <n v="99.3"/>
    <n v="0.29699999999999999"/>
    <n v="1.9E-2"/>
    <n v="0.51"/>
    <n v="0.46600000000000003"/>
    <n v="13.7"/>
    <n v="32"/>
    <n v="0.222"/>
    <n v="0.51500000000000001"/>
    <n v="14.7"/>
    <n v="65.900000000000006"/>
    <n v="0.27100000000000002"/>
    <s v="Coliseum at Richfield"/>
    <n v="232421"/>
    <s v="NA"/>
  </r>
  <r>
    <x v="41"/>
    <s v="NBA"/>
    <x v="6"/>
    <s v="DAL"/>
    <b v="0"/>
    <n v="24.4"/>
    <n v="28"/>
    <n v="54"/>
    <n v="29"/>
    <n v="53"/>
    <n v="-4.43"/>
    <n v="-0.06"/>
    <n v="-4.4800000000000004"/>
    <n v="105.9"/>
    <n v="110.4"/>
    <n v="-4.5"/>
    <n v="98.5"/>
    <n v="0.32800000000000001"/>
    <n v="2.5999999999999999E-2"/>
    <n v="0.51900000000000002"/>
    <n v="0.47299999999999998"/>
    <n v="13.7"/>
    <n v="33.9"/>
    <n v="0.24099999999999999"/>
    <n v="0.51"/>
    <n v="14.5"/>
    <n v="66.8"/>
    <n v="0.26600000000000001"/>
    <s v="Reunion Arena"/>
    <n v="380484"/>
    <s v="NA"/>
  </r>
  <r>
    <x v="41"/>
    <s v="NBA"/>
    <x v="7"/>
    <s v="DEN"/>
    <b v="1"/>
    <n v="27"/>
    <n v="46"/>
    <n v="36"/>
    <n v="42"/>
    <n v="40"/>
    <n v="0.52"/>
    <n v="-0.4"/>
    <n v="0.13"/>
    <n v="114.3"/>
    <n v="113.9"/>
    <n v="0.4"/>
    <n v="109.8"/>
    <n v="0.38900000000000001"/>
    <n v="1.9E-2"/>
    <n v="0.57799999999999996"/>
    <n v="0.52200000000000002"/>
    <n v="14.1"/>
    <n v="31.8"/>
    <n v="0.31"/>
    <n v="0.52800000000000002"/>
    <n v="13.9"/>
    <n v="64.3"/>
    <n v="0.21299999999999999"/>
    <s v="McNichols Sports Arena"/>
    <n v="456857"/>
    <s v="NA"/>
  </r>
  <r>
    <x v="41"/>
    <s v="NBA"/>
    <x v="8"/>
    <s v="DET"/>
    <b v="0"/>
    <n v="24.4"/>
    <n v="39"/>
    <n v="43"/>
    <n v="39"/>
    <n v="43"/>
    <n v="-0.91"/>
    <n v="0.28000000000000003"/>
    <n v="-0.63"/>
    <n v="105.8"/>
    <n v="106.6"/>
    <n v="-0.8"/>
    <n v="104.3"/>
    <n v="0.34899999999999998"/>
    <n v="2.9000000000000001E-2"/>
    <n v="0.53400000000000003"/>
    <n v="0.48499999999999999"/>
    <n v="16"/>
    <n v="34.799999999999997"/>
    <n v="0.26200000000000001"/>
    <n v="0.51200000000000001"/>
    <n v="16.399999999999999"/>
    <n v="66.900000000000006"/>
    <n v="0.224"/>
    <s v="Pontiac Silverdome"/>
    <n v="391205"/>
    <s v="NA"/>
  </r>
  <r>
    <x v="41"/>
    <s v="NBA"/>
    <x v="9"/>
    <s v="GSW"/>
    <b v="0"/>
    <n v="25.1"/>
    <n v="45"/>
    <n v="37"/>
    <n v="44"/>
    <n v="38"/>
    <n v="1.04"/>
    <n v="-0.24"/>
    <n v="0.8"/>
    <n v="108.8"/>
    <n v="107.7"/>
    <n v="1.1000000000000001"/>
    <n v="101.4"/>
    <n v="0.32400000000000001"/>
    <n v="4.3999999999999997E-2"/>
    <n v="0.54100000000000004"/>
    <n v="0.502"/>
    <n v="14.5"/>
    <n v="34.799999999999997"/>
    <n v="0.23300000000000001"/>
    <n v="0.49299999999999999"/>
    <n v="14.1"/>
    <n v="68.8"/>
    <n v="0.25600000000000001"/>
    <s v="Oakland-Alameda County Coliseum Arena"/>
    <n v="391726"/>
    <s v="NA"/>
  </r>
  <r>
    <x v="41"/>
    <s v="NBA"/>
    <x v="10"/>
    <s v="HOU"/>
    <b v="1"/>
    <n v="28.3"/>
    <n v="46"/>
    <n v="36"/>
    <n v="41"/>
    <n v="41"/>
    <n v="-0.04"/>
    <n v="-0.36"/>
    <n v="-0.39"/>
    <n v="108.3"/>
    <n v="108.3"/>
    <n v="0"/>
    <n v="97.2"/>
    <n v="0.30199999999999999"/>
    <n v="2.4E-2"/>
    <n v="0.52"/>
    <n v="0.47899999999999998"/>
    <n v="13.7"/>
    <n v="37.799999999999997"/>
    <n v="0.22"/>
    <n v="0.5"/>
    <n v="14.3"/>
    <n v="66.099999999999994"/>
    <n v="0.20899999999999999"/>
    <s v="The Summit"/>
    <n v="480190"/>
    <s v="NA"/>
  </r>
  <r>
    <x v="41"/>
    <s v="NBA"/>
    <x v="11"/>
    <s v="IND"/>
    <b v="0"/>
    <n v="27"/>
    <n v="35"/>
    <n v="47"/>
    <n v="36"/>
    <n v="46"/>
    <n v="-1.87"/>
    <n v="0.38"/>
    <n v="-1.49"/>
    <n v="102.7"/>
    <n v="104.6"/>
    <n v="-1.9"/>
    <n v="98.7"/>
    <n v="0.30399999999999999"/>
    <n v="4.3999999999999997E-2"/>
    <n v="0.51600000000000001"/>
    <n v="0.47199999999999998"/>
    <n v="14.6"/>
    <n v="30.5"/>
    <n v="0.22500000000000001"/>
    <n v="0.49399999999999999"/>
    <n v="15.9"/>
    <n v="66.3"/>
    <n v="0.221"/>
    <s v="Market Square Arena"/>
    <n v="309633"/>
    <s v="NA"/>
  </r>
  <r>
    <x v="41"/>
    <s v="NBA"/>
    <x v="38"/>
    <s v="KCK"/>
    <b v="0"/>
    <n v="24"/>
    <n v="30"/>
    <n v="52"/>
    <n v="33"/>
    <n v="49"/>
    <n v="-3.1"/>
    <n v="-0.15"/>
    <n v="-3.25"/>
    <n v="104.2"/>
    <n v="107.2"/>
    <n v="-3"/>
    <n v="101.8"/>
    <n v="0.29599999999999999"/>
    <n v="1.7999999999999999E-2"/>
    <n v="0.53300000000000003"/>
    <n v="0.497"/>
    <n v="15.5"/>
    <n v="29.9"/>
    <n v="0.21299999999999999"/>
    <n v="0.504"/>
    <n v="16.5"/>
    <n v="66"/>
    <n v="0.28699999999999998"/>
    <s v="Kemper Arena"/>
    <n v="305665"/>
    <s v="NA"/>
  </r>
  <r>
    <x v="41"/>
    <s v="NBA"/>
    <x v="13"/>
    <s v="LAL"/>
    <b v="1"/>
    <n v="26.8"/>
    <n v="57"/>
    <n v="25"/>
    <n v="53"/>
    <n v="29"/>
    <n v="4.87"/>
    <n v="-0.5"/>
    <n v="4.37"/>
    <n v="110.2"/>
    <n v="105.5"/>
    <n v="4.7"/>
    <n v="103.1"/>
    <n v="0.28499999999999998"/>
    <n v="1.2E-2"/>
    <n v="0.55100000000000005"/>
    <n v="0.51800000000000002"/>
    <n v="14.7"/>
    <n v="35.799999999999997"/>
    <n v="0.20399999999999999"/>
    <n v="0.49299999999999999"/>
    <n v="14.8"/>
    <n v="66.3"/>
    <n v="0.187"/>
    <s v="The Forum"/>
    <n v="605236"/>
    <s v="NA"/>
  </r>
  <r>
    <x v="41"/>
    <s v="NBA"/>
    <x v="16"/>
    <s v="MIL"/>
    <b v="1"/>
    <n v="27.3"/>
    <n v="55"/>
    <n v="27"/>
    <n v="55"/>
    <n v="27"/>
    <n v="5.48"/>
    <n v="-0.1"/>
    <n v="5.38"/>
    <n v="107.7"/>
    <n v="102.3"/>
    <n v="5.4"/>
    <n v="100"/>
    <n v="0.33200000000000002"/>
    <n v="2.3E-2"/>
    <n v="0.55300000000000005"/>
    <n v="0.50900000000000001"/>
    <n v="16.5"/>
    <n v="35.1"/>
    <n v="0.25"/>
    <n v="0.47099999999999997"/>
    <n v="15.9"/>
    <n v="67.3"/>
    <n v="0.253"/>
    <s v="MECCA Arena"/>
    <n v="443288"/>
    <s v="NA"/>
  </r>
  <r>
    <x v="41"/>
    <s v="NBA"/>
    <x v="33"/>
    <s v="NJN"/>
    <b v="1"/>
    <n v="25.1"/>
    <n v="44"/>
    <n v="38"/>
    <n v="43"/>
    <n v="39"/>
    <n v="0.68"/>
    <n v="0.18"/>
    <n v="0.87"/>
    <n v="103"/>
    <n v="102.3"/>
    <n v="0.7"/>
    <n v="103.1"/>
    <n v="0.32600000000000001"/>
    <n v="0.02"/>
    <n v="0.52900000000000003"/>
    <n v="0.48699999999999999"/>
    <n v="16.600000000000001"/>
    <n v="33.700000000000003"/>
    <n v="0.23699999999999999"/>
    <n v="0.48599999999999999"/>
    <n v="18.3"/>
    <n v="67"/>
    <n v="0.28100000000000003"/>
    <s v="Brendan Byrne Arena"/>
    <n v="560734"/>
    <n v="13526"/>
  </r>
  <r>
    <x v="41"/>
    <s v="NBA"/>
    <x v="19"/>
    <s v="NYK"/>
    <b v="0"/>
    <n v="28"/>
    <n v="33"/>
    <n v="49"/>
    <n v="34"/>
    <n v="48"/>
    <n v="-2.67"/>
    <n v="0.52"/>
    <n v="-2.15"/>
    <n v="106"/>
    <n v="108.6"/>
    <n v="-2.6"/>
    <n v="99.5"/>
    <n v="0.30199999999999999"/>
    <n v="0.03"/>
    <n v="0.53500000000000003"/>
    <n v="0.495"/>
    <n v="15.4"/>
    <n v="33.1"/>
    <n v="0.223"/>
    <n v="0.50800000000000001"/>
    <n v="15.4"/>
    <n v="66.900000000000006"/>
    <n v="0.255"/>
    <s v="Madison Square Garden (IV)"/>
    <n v="451140"/>
    <s v="NA"/>
  </r>
  <r>
    <x v="41"/>
    <s v="NBA"/>
    <x v="22"/>
    <s v="PHI"/>
    <b v="1"/>
    <n v="28.1"/>
    <n v="58"/>
    <n v="24"/>
    <n v="56"/>
    <n v="26"/>
    <n v="5.73"/>
    <n v="0"/>
    <n v="5.74"/>
    <n v="109.6"/>
    <n v="103.9"/>
    <n v="5.7"/>
    <n v="100.6"/>
    <n v="0.35399999999999998"/>
    <n v="0.02"/>
    <n v="0.56599999999999995"/>
    <n v="0.52100000000000002"/>
    <n v="15.5"/>
    <n v="30.5"/>
    <n v="0.26500000000000001"/>
    <n v="0.48"/>
    <n v="16.5"/>
    <n v="65"/>
    <n v="0.26100000000000001"/>
    <s v="The Spectrum"/>
    <n v="498901"/>
    <s v="NA"/>
  </r>
  <r>
    <x v="41"/>
    <s v="NBA"/>
    <x v="23"/>
    <s v="PHO"/>
    <b v="1"/>
    <n v="26.4"/>
    <n v="46"/>
    <n v="36"/>
    <n v="50"/>
    <n v="32"/>
    <n v="3.45"/>
    <n v="-0.4"/>
    <n v="3.05"/>
    <n v="105.8"/>
    <n v="102.4"/>
    <n v="3.4"/>
    <n v="99.5"/>
    <n v="0.30199999999999999"/>
    <n v="2.4E-2"/>
    <n v="0.53800000000000003"/>
    <n v="0.495"/>
    <n v="15.9"/>
    <n v="32.200000000000003"/>
    <n v="0.22900000000000001"/>
    <n v="0.47"/>
    <n v="14.6"/>
    <n v="68.5"/>
    <n v="0.23300000000000001"/>
    <s v="Arizona Veterans Memorial Coliseum"/>
    <n v="486855"/>
    <s v="NA"/>
  </r>
  <r>
    <x v="41"/>
    <s v="NBA"/>
    <x v="24"/>
    <s v="POR"/>
    <b v="0"/>
    <n v="24.7"/>
    <n v="42"/>
    <n v="40"/>
    <n v="43"/>
    <n v="39"/>
    <n v="0.6"/>
    <n v="-0.21"/>
    <n v="0.39"/>
    <n v="108.8"/>
    <n v="108.2"/>
    <n v="0.6"/>
    <n v="100.5"/>
    <n v="0.33200000000000002"/>
    <n v="1.9E-2"/>
    <n v="0.54700000000000004"/>
    <n v="0.50700000000000001"/>
    <n v="14.4"/>
    <n v="32.5"/>
    <n v="0.23899999999999999"/>
    <n v="0.502"/>
    <n v="15"/>
    <n v="65.900000000000006"/>
    <n v="0.223"/>
    <s v="Memorial Coliseum"/>
    <n v="519306"/>
    <s v="NA"/>
  </r>
  <r>
    <x v="41"/>
    <s v="NBA"/>
    <x v="26"/>
    <s v="SAS"/>
    <b v="1"/>
    <n v="26.1"/>
    <n v="48"/>
    <n v="34"/>
    <n v="47"/>
    <n v="35"/>
    <n v="2.2999999999999998"/>
    <n v="-0.52"/>
    <n v="1.79"/>
    <n v="109.9"/>
    <n v="107.6"/>
    <n v="2.2999999999999998"/>
    <n v="102.5"/>
    <n v="0.307"/>
    <n v="3.3000000000000002E-2"/>
    <n v="0.53700000000000003"/>
    <n v="0.49"/>
    <n v="13"/>
    <n v="34"/>
    <n v="0.23799999999999999"/>
    <n v="0.48699999999999999"/>
    <n v="13.7"/>
    <n v="68.8"/>
    <n v="0.25600000000000001"/>
    <s v="HemisFair Arena"/>
    <n v="434278"/>
    <s v="NA"/>
  </r>
  <r>
    <x v="41"/>
    <s v="NBA"/>
    <x v="39"/>
    <s v="SDC"/>
    <b v="0"/>
    <n v="25.4"/>
    <n v="17"/>
    <n v="65"/>
    <n v="23"/>
    <n v="59"/>
    <n v="-7.39"/>
    <n v="0.34"/>
    <n v="-7.05"/>
    <n v="106.6"/>
    <n v="113.8"/>
    <n v="-7.2"/>
    <n v="101.4"/>
    <n v="0.33"/>
    <n v="4.8000000000000001E-2"/>
    <n v="0.54700000000000004"/>
    <n v="0.50700000000000001"/>
    <n v="16.2"/>
    <n v="33.200000000000003"/>
    <n v="0.23799999999999999"/>
    <n v="0.52900000000000003"/>
    <n v="13.9"/>
    <n v="68"/>
    <n v="0.28000000000000003"/>
    <s v="San Diego Sports Arena"/>
    <n v="225036"/>
    <s v="NA"/>
  </r>
  <r>
    <x v="41"/>
    <s v="NBA"/>
    <x v="34"/>
    <s v="SEA"/>
    <b v="1"/>
    <n v="26.4"/>
    <n v="52"/>
    <n v="30"/>
    <n v="52"/>
    <n v="30"/>
    <n v="4.13"/>
    <n v="-0.45"/>
    <n v="3.69"/>
    <n v="106.4"/>
    <n v="102.3"/>
    <n v="4.0999999999999996"/>
    <n v="100"/>
    <n v="0.32900000000000001"/>
    <n v="2.1000000000000001E-2"/>
    <n v="0.53500000000000003"/>
    <n v="0.49099999999999999"/>
    <n v="14.1"/>
    <n v="31.3"/>
    <n v="0.24299999999999999"/>
    <n v="0.46400000000000002"/>
    <n v="14.4"/>
    <n v="67.2"/>
    <n v="0.214"/>
    <s v="King County Domed Stadium"/>
    <n v="721049"/>
    <s v="NA"/>
  </r>
  <r>
    <x v="41"/>
    <s v="NBA"/>
    <x v="28"/>
    <s v="UTA"/>
    <b v="0"/>
    <n v="24.9"/>
    <n v="25"/>
    <n v="57"/>
    <n v="27"/>
    <n v="55"/>
    <n v="-5.66"/>
    <n v="0.03"/>
    <n v="-5.63"/>
    <n v="106.2"/>
    <n v="111.7"/>
    <n v="-5.5"/>
    <n v="103.9"/>
    <n v="0.30599999999999999"/>
    <n v="1.2999999999999999E-2"/>
    <n v="0.53800000000000003"/>
    <n v="0.496"/>
    <n v="14.5"/>
    <n v="30.6"/>
    <n v="0.23"/>
    <n v="0.51300000000000001"/>
    <n v="14.1"/>
    <n v="65.3"/>
    <n v="0.24399999999999999"/>
    <s v="Salt Palace"/>
    <n v="311779"/>
    <s v="NA"/>
  </r>
  <r>
    <x v="41"/>
    <s v="NBA"/>
    <x v="37"/>
    <s v="WSB"/>
    <b v="1"/>
    <n v="26"/>
    <n v="43"/>
    <n v="39"/>
    <n v="43"/>
    <n v="39"/>
    <n v="0.88"/>
    <n v="0.19"/>
    <n v="1.06"/>
    <n v="103.3"/>
    <n v="102.5"/>
    <n v="0.8"/>
    <n v="99.4"/>
    <n v="0.29399999999999998"/>
    <n v="3.3000000000000002E-2"/>
    <n v="0.52400000000000002"/>
    <n v="0.47799999999999998"/>
    <n v="14.7"/>
    <n v="29.4"/>
    <n v="0.22700000000000001"/>
    <n v="0.46800000000000003"/>
    <n v="13.9"/>
    <n v="69.900000000000006"/>
    <n v="0.22800000000000001"/>
    <s v="Capital Centre"/>
    <n v="379891"/>
    <s v="NA"/>
  </r>
  <r>
    <x v="41"/>
    <s v="NBA"/>
    <x v="30"/>
    <s v="NA"/>
    <b v="0"/>
    <n v="26.1"/>
    <s v="NA"/>
    <s v="NA"/>
    <n v="41"/>
    <n v="41"/>
    <n v="0"/>
    <n v="0"/>
    <n v="0"/>
    <n v="106.9"/>
    <n v="106.9"/>
    <s v="NA"/>
    <n v="100.9"/>
    <n v="0.32400000000000001"/>
    <n v="2.5999999999999999E-2"/>
    <n v="0.53900000000000003"/>
    <n v="0.495"/>
    <n v="15"/>
    <n v="33"/>
    <n v="0.24099999999999999"/>
    <n v="0.495"/>
    <n v="15"/>
    <n v="67"/>
    <n v="0.24099999999999999"/>
    <s v="NA"/>
    <n v="429808"/>
    <n v="13526"/>
  </r>
  <r>
    <x v="42"/>
    <s v="NBA"/>
    <x v="0"/>
    <s v="ATL"/>
    <b v="0"/>
    <n v="26.8"/>
    <n v="31"/>
    <n v="51"/>
    <n v="33"/>
    <n v="49"/>
    <n v="-3.1"/>
    <n v="0.73"/>
    <n v="-2.37"/>
    <n v="104.3"/>
    <n v="107.3"/>
    <n v="-3"/>
    <n v="99.4"/>
    <n v="0.377"/>
    <n v="1.2E-2"/>
    <n v="0.53700000000000003"/>
    <n v="0.48"/>
    <n v="16.7"/>
    <n v="34.1"/>
    <n v="0.29299999999999998"/>
    <n v="0.498"/>
    <n v="17.3"/>
    <n v="64.8"/>
    <n v="0.29499999999999998"/>
    <s v="Omni Coliseum"/>
    <n v="362699"/>
    <s v="NA"/>
  </r>
  <r>
    <x v="42"/>
    <s v="NBA"/>
    <x v="1"/>
    <s v="BOS"/>
    <b v="1"/>
    <n v="27"/>
    <n v="62"/>
    <n v="20"/>
    <n v="56"/>
    <n v="26"/>
    <n v="5.88"/>
    <n v="0.17"/>
    <n v="6.05"/>
    <n v="108.4"/>
    <n v="102.6"/>
    <n v="5.8"/>
    <n v="100.8"/>
    <n v="0.33400000000000002"/>
    <n v="3.4000000000000002E-2"/>
    <n v="0.55300000000000005"/>
    <n v="0.50900000000000001"/>
    <n v="16.2"/>
    <n v="34.700000000000003"/>
    <n v="0.251"/>
    <n v="0.46400000000000002"/>
    <n v="15.1"/>
    <n v="67"/>
    <n v="0.24"/>
    <s v="Boston Garden"/>
    <n v="595454"/>
    <s v="NA"/>
  </r>
  <r>
    <x v="42"/>
    <s v="NBA"/>
    <x v="3"/>
    <s v="CHI"/>
    <b v="1"/>
    <n v="26.5"/>
    <n v="45"/>
    <n v="37"/>
    <n v="46"/>
    <n v="36"/>
    <n v="1.98"/>
    <n v="0.37"/>
    <n v="2.34"/>
    <n v="107.8"/>
    <n v="105.8"/>
    <n v="2"/>
    <n v="100.6"/>
    <n v="0.371"/>
    <n v="2.5999999999999999E-2"/>
    <n v="0.55600000000000005"/>
    <n v="0.504"/>
    <n v="17.2"/>
    <n v="36.9"/>
    <n v="0.28799999999999998"/>
    <n v="0.49299999999999999"/>
    <n v="15.5"/>
    <n v="68.400000000000006"/>
    <n v="0.23200000000000001"/>
    <s v="Chicago Stadium"/>
    <n v="391118"/>
    <s v="NA"/>
  </r>
  <r>
    <x v="42"/>
    <s v="NBA"/>
    <x v="5"/>
    <s v="CLE"/>
    <b v="0"/>
    <n v="25.7"/>
    <n v="28"/>
    <n v="54"/>
    <n v="29"/>
    <n v="53"/>
    <n v="-4.8499999999999996"/>
    <n v="0.7"/>
    <n v="-4.1500000000000004"/>
    <n v="104.3"/>
    <n v="109.1"/>
    <n v="-4.8"/>
    <n v="100.8"/>
    <n v="0.251"/>
    <n v="3.3000000000000002E-2"/>
    <n v="0.51300000000000001"/>
    <n v="0.47199999999999998"/>
    <n v="14.2"/>
    <n v="33.5"/>
    <n v="0.19500000000000001"/>
    <n v="0.50700000000000001"/>
    <n v="15.2"/>
    <n v="66"/>
    <n v="0.251"/>
    <s v="Coliseum at Richfield"/>
    <n v="224499"/>
    <s v="NA"/>
  </r>
  <r>
    <x v="42"/>
    <s v="NBA"/>
    <x v="6"/>
    <s v="DAL"/>
    <b v="0"/>
    <n v="24.8"/>
    <n v="15"/>
    <n v="67"/>
    <n v="20"/>
    <n v="62"/>
    <n v="-8.4"/>
    <n v="7.0000000000000007E-2"/>
    <n v="-8.33"/>
    <n v="102.4"/>
    <n v="110.8"/>
    <n v="-8.4"/>
    <n v="98.6"/>
    <n v="0.35899999999999999"/>
    <n v="2.4E-2"/>
    <n v="0.51900000000000002"/>
    <n v="0.46600000000000003"/>
    <n v="15.2"/>
    <n v="30.7"/>
    <n v="0.27"/>
    <n v="0.51600000000000001"/>
    <n v="15.1"/>
    <n v="65"/>
    <n v="0.245"/>
    <s v="Reunion Arena"/>
    <n v="319347"/>
    <s v="NA"/>
  </r>
  <r>
    <x v="42"/>
    <s v="NBA"/>
    <x v="7"/>
    <s v="DEN"/>
    <b v="0"/>
    <n v="26.8"/>
    <n v="37"/>
    <n v="45"/>
    <n v="40"/>
    <n v="42"/>
    <n v="-0.48"/>
    <n v="-0.47"/>
    <n v="-0.95"/>
    <n v="109.4"/>
    <n v="109.8"/>
    <n v="-0.4"/>
    <n v="109.8"/>
    <n v="0.38300000000000001"/>
    <n v="1.7999999999999999E-2"/>
    <n v="0.53700000000000003"/>
    <n v="0.47699999999999998"/>
    <n v="13.4"/>
    <n v="33.1"/>
    <n v="0.3"/>
    <n v="0.50900000000000001"/>
    <n v="14.6"/>
    <n v="65.400000000000006"/>
    <n v="0.23200000000000001"/>
    <s v="McNichols Sports Arena"/>
    <n v="423287"/>
    <n v="15252"/>
  </r>
  <r>
    <x v="42"/>
    <s v="NBA"/>
    <x v="8"/>
    <s v="DET"/>
    <b v="0"/>
    <n v="24.3"/>
    <n v="21"/>
    <n v="61"/>
    <n v="24"/>
    <n v="58"/>
    <n v="-6.32"/>
    <n v="0.74"/>
    <n v="-5.58"/>
    <n v="98.1"/>
    <n v="104.3"/>
    <n v="-6.2"/>
    <n v="101.2"/>
    <n v="0.33400000000000002"/>
    <n v="1.2E-2"/>
    <n v="0.51"/>
    <n v="0.46400000000000002"/>
    <n v="18"/>
    <n v="33.4"/>
    <n v="0.24199999999999999"/>
    <n v="0.51200000000000001"/>
    <n v="18.600000000000001"/>
    <n v="65.900000000000006"/>
    <n v="0.24199999999999999"/>
    <s v="Pontiac Silverdome"/>
    <n v="228348"/>
    <s v="NA"/>
  </r>
  <r>
    <x v="42"/>
    <s v="NBA"/>
    <x v="9"/>
    <s v="GSW"/>
    <b v="0"/>
    <n v="24.4"/>
    <n v="39"/>
    <n v="43"/>
    <n v="38"/>
    <n v="44"/>
    <n v="-1.18"/>
    <n v="-0.23"/>
    <n v="-1.41"/>
    <n v="108.5"/>
    <n v="109.7"/>
    <n v="-1.2"/>
    <n v="101"/>
    <n v="0.34499999999999997"/>
    <n v="2.9000000000000001E-2"/>
    <n v="0.53700000000000003"/>
    <n v="0.49299999999999999"/>
    <n v="15.6"/>
    <n v="38.799999999999997"/>
    <n v="0.251"/>
    <n v="0.50700000000000001"/>
    <n v="14.4"/>
    <n v="67.5"/>
    <n v="0.25"/>
    <s v="Oakland-Alameda County Coliseum Arena"/>
    <n v="412969"/>
    <s v="NA"/>
  </r>
  <r>
    <x v="42"/>
    <s v="NBA"/>
    <x v="10"/>
    <s v="HOU"/>
    <b v="1"/>
    <n v="26.8"/>
    <n v="40"/>
    <n v="42"/>
    <n v="42"/>
    <n v="40"/>
    <n v="0.33"/>
    <n v="-0.53"/>
    <n v="-0.2"/>
    <n v="107"/>
    <n v="106.7"/>
    <n v="0.3"/>
    <n v="100.5"/>
    <n v="0.30299999999999999"/>
    <n v="1.6E-2"/>
    <n v="0.53400000000000003"/>
    <n v="0.48899999999999999"/>
    <n v="14.9"/>
    <n v="33.9"/>
    <n v="0.23300000000000001"/>
    <n v="0.496"/>
    <n v="14.7"/>
    <n v="66.599999999999994"/>
    <n v="0.214"/>
    <s v="The Summit"/>
    <n v="385354"/>
    <s v="NA"/>
  </r>
  <r>
    <x v="42"/>
    <s v="NBA"/>
    <x v="11"/>
    <s v="IND"/>
    <b v="1"/>
    <n v="26"/>
    <n v="44"/>
    <n v="38"/>
    <n v="45"/>
    <n v="37"/>
    <n v="1.4"/>
    <n v="0.32"/>
    <n v="1.72"/>
    <n v="106.4"/>
    <n v="105"/>
    <n v="1.4"/>
    <n v="100.9"/>
    <n v="0.35099999999999998"/>
    <n v="2.3E-2"/>
    <n v="0.52800000000000002"/>
    <n v="0.48399999999999999"/>
    <n v="15.1"/>
    <n v="35.5"/>
    <n v="0.251"/>
    <n v="0.49199999999999999"/>
    <n v="17"/>
    <n v="64.5"/>
    <n v="0.248"/>
    <s v="Market Square Arena"/>
    <n v="415339"/>
    <s v="NA"/>
  </r>
  <r>
    <x v="42"/>
    <s v="NBA"/>
    <x v="38"/>
    <s v="KCK"/>
    <b v="1"/>
    <n v="26.2"/>
    <n v="40"/>
    <n v="42"/>
    <n v="41"/>
    <n v="41"/>
    <n v="0.01"/>
    <n v="-0.51"/>
    <n v="-0.49"/>
    <n v="104.7"/>
    <n v="104.7"/>
    <n v="0"/>
    <n v="101.3"/>
    <n v="0.308"/>
    <n v="2.3E-2"/>
    <n v="0.54"/>
    <n v="0.503"/>
    <n v="15.1"/>
    <n v="29.2"/>
    <n v="0.22"/>
    <n v="0.48299999999999998"/>
    <n v="15.6"/>
    <n v="68.3"/>
    <n v="0.26500000000000001"/>
    <s v="Kemper Arena"/>
    <n v="336385"/>
    <s v="NA"/>
  </r>
  <r>
    <x v="42"/>
    <s v="NBA"/>
    <x v="13"/>
    <s v="LAL"/>
    <b v="1"/>
    <n v="27"/>
    <n v="54"/>
    <n v="28"/>
    <n v="51"/>
    <n v="31"/>
    <n v="3.84"/>
    <n v="-0.56999999999999995"/>
    <n v="3.27"/>
    <n v="107.6"/>
    <n v="103.9"/>
    <n v="3.7"/>
    <n v="102.7"/>
    <n v="0.28599999999999998"/>
    <n v="1.2999999999999999E-2"/>
    <n v="0.54800000000000004"/>
    <n v="0.51300000000000001"/>
    <n v="15.8"/>
    <n v="33.9"/>
    <n v="0.20899999999999999"/>
    <n v="0.46800000000000003"/>
    <n v="14.6"/>
    <n v="64.400000000000006"/>
    <n v="0.20799999999999999"/>
    <s v="The Forum"/>
    <n v="538865"/>
    <s v="NA"/>
  </r>
  <r>
    <x v="42"/>
    <s v="NBA"/>
    <x v="16"/>
    <s v="MIL"/>
    <b v="1"/>
    <n v="26.6"/>
    <n v="60"/>
    <n v="22"/>
    <n v="59"/>
    <n v="23"/>
    <n v="7.27"/>
    <n v="-0.13"/>
    <n v="7.14"/>
    <n v="108.7"/>
    <n v="101.8"/>
    <n v="6.9"/>
    <n v="103.6"/>
    <n v="0.313"/>
    <n v="1.7999999999999999E-2"/>
    <n v="0.54600000000000004"/>
    <n v="0.5"/>
    <n v="15.7"/>
    <n v="36.299999999999997"/>
    <n v="0.24099999999999999"/>
    <n v="0.46100000000000002"/>
    <n v="16.600000000000001"/>
    <n v="65.599999999999994"/>
    <n v="0.28000000000000003"/>
    <s v="MECCA Arena"/>
    <n v="448366"/>
    <s v="NA"/>
  </r>
  <r>
    <x v="42"/>
    <s v="NBA"/>
    <x v="33"/>
    <s v="NJN"/>
    <b v="0"/>
    <n v="25.2"/>
    <n v="24"/>
    <n v="58"/>
    <n v="26"/>
    <n v="56"/>
    <n v="-6.02"/>
    <n v="0.87"/>
    <n v="-5.15"/>
    <n v="101"/>
    <n v="106.7"/>
    <n v="-5.7"/>
    <n v="105.2"/>
    <n v="0.32400000000000001"/>
    <n v="1.9E-2"/>
    <n v="0.52500000000000002"/>
    <n v="0.47799999999999998"/>
    <n v="16.600000000000001"/>
    <n v="30.4"/>
    <n v="0.24299999999999999"/>
    <n v="0.50600000000000001"/>
    <n v="16.399999999999999"/>
    <n v="69.2"/>
    <n v="0.28100000000000003"/>
    <s v="Rutgers Athletic Center"/>
    <n v="301900"/>
    <n v="8402"/>
  </r>
  <r>
    <x v="42"/>
    <s v="NBA"/>
    <x v="19"/>
    <s v="NYK"/>
    <b v="1"/>
    <n v="25.1"/>
    <n v="50"/>
    <n v="32"/>
    <n v="45"/>
    <n v="37"/>
    <n v="1.62"/>
    <n v="0.38"/>
    <n v="2"/>
    <n v="106"/>
    <n v="104.4"/>
    <n v="1.6"/>
    <n v="101"/>
    <n v="0.32900000000000001"/>
    <n v="3.3000000000000002E-2"/>
    <n v="0.53300000000000003"/>
    <n v="0.48699999999999999"/>
    <n v="15"/>
    <n v="31.6"/>
    <n v="0.246"/>
    <n v="0.504"/>
    <n v="17.2"/>
    <n v="65.8"/>
    <n v="0.22"/>
    <s v="Madison Square Garden (IV)"/>
    <n v="544641"/>
    <s v="NA"/>
  </r>
  <r>
    <x v="42"/>
    <s v="NBA"/>
    <x v="22"/>
    <s v="PHI"/>
    <b v="1"/>
    <n v="27.2"/>
    <n v="62"/>
    <n v="20"/>
    <n v="60"/>
    <n v="22"/>
    <n v="7.85"/>
    <n v="-0.09"/>
    <n v="7.76"/>
    <n v="107"/>
    <n v="99.5"/>
    <n v="7.5"/>
    <n v="103.4"/>
    <n v="0.34300000000000003"/>
    <n v="1.2E-2"/>
    <n v="0.56200000000000006"/>
    <n v="0.51500000000000001"/>
    <n v="17.3"/>
    <n v="32.299999999999997"/>
    <n v="0.26400000000000001"/>
    <n v="0.45400000000000001"/>
    <n v="16.3"/>
    <n v="67.099999999999994"/>
    <n v="0.252"/>
    <s v="The Spectrum"/>
    <n v="469355"/>
    <s v="NA"/>
  </r>
  <r>
    <x v="42"/>
    <s v="NBA"/>
    <x v="23"/>
    <s v="PHO"/>
    <b v="1"/>
    <n v="25.7"/>
    <n v="57"/>
    <n v="25"/>
    <n v="55"/>
    <n v="27"/>
    <n v="5.51"/>
    <n v="-0.68"/>
    <n v="4.83"/>
    <n v="104.6"/>
    <n v="99.4"/>
    <n v="5.2"/>
    <n v="104.7"/>
    <n v="0.33200000000000002"/>
    <n v="2.1999999999999999E-2"/>
    <n v="0.53700000000000003"/>
    <n v="0.49199999999999999"/>
    <n v="17.100000000000001"/>
    <n v="35.1"/>
    <n v="0.247"/>
    <n v="0.47099999999999997"/>
    <n v="17.5"/>
    <n v="68.2"/>
    <n v="0.24399999999999999"/>
    <s v="Arizona Veterans Memorial Coliseum"/>
    <n v="482693"/>
    <s v="NA"/>
  </r>
  <r>
    <x v="42"/>
    <s v="NBA"/>
    <x v="24"/>
    <s v="POR"/>
    <b v="1"/>
    <n v="25.7"/>
    <n v="45"/>
    <n v="37"/>
    <n v="43"/>
    <n v="39"/>
    <n v="0.89"/>
    <n v="-0.37"/>
    <n v="0.52"/>
    <n v="106.5"/>
    <n v="105.7"/>
    <n v="0.8"/>
    <n v="103"/>
    <n v="0.29099999999999998"/>
    <n v="0.02"/>
    <n v="0.53400000000000003"/>
    <n v="0.498"/>
    <n v="15.2"/>
    <n v="33.9"/>
    <n v="0.20899999999999999"/>
    <n v="0.49"/>
    <n v="15.8"/>
    <n v="65.7"/>
    <n v="0.246"/>
    <s v="Memorial Coliseum"/>
    <n v="519306"/>
    <s v="NA"/>
  </r>
  <r>
    <x v="42"/>
    <s v="NBA"/>
    <x v="26"/>
    <s v="SAS"/>
    <b v="1"/>
    <n v="26.7"/>
    <n v="52"/>
    <n v="30"/>
    <n v="48"/>
    <n v="34"/>
    <n v="2.88"/>
    <n v="-0.7"/>
    <n v="2.1800000000000002"/>
    <n v="108.5"/>
    <n v="105.7"/>
    <n v="2.8"/>
    <n v="102.9"/>
    <n v="0.36699999999999999"/>
    <n v="1.2E-2"/>
    <n v="0.54500000000000004"/>
    <n v="0.49199999999999999"/>
    <n v="15.4"/>
    <n v="37.5"/>
    <n v="0.28199999999999997"/>
    <n v="0.47499999999999998"/>
    <n v="14.1"/>
    <n v="68"/>
    <n v="0.23300000000000001"/>
    <s v="HemisFair Arena"/>
    <n v="440553"/>
    <s v="NA"/>
  </r>
  <r>
    <x v="42"/>
    <s v="NBA"/>
    <x v="39"/>
    <s v="SDC"/>
    <b v="0"/>
    <n v="27.6"/>
    <n v="36"/>
    <n v="46"/>
    <n v="37"/>
    <n v="45"/>
    <n v="-1.59"/>
    <n v="-0.2"/>
    <n v="-1.78"/>
    <n v="106"/>
    <n v="107.6"/>
    <n v="-1.6"/>
    <n v="100.2"/>
    <n v="0.308"/>
    <n v="5.6000000000000001E-2"/>
    <n v="0.52800000000000002"/>
    <n v="0.48599999999999999"/>
    <n v="14.5"/>
    <n v="33"/>
    <n v="0.22700000000000001"/>
    <n v="0.50700000000000001"/>
    <n v="16.2"/>
    <n v="66.3"/>
    <n v="0.26200000000000001"/>
    <s v="San Diego Sports Arena"/>
    <n v="257597"/>
    <s v="NA"/>
  </r>
  <r>
    <x v="42"/>
    <s v="NBA"/>
    <x v="34"/>
    <s v="SEA"/>
    <b v="0"/>
    <n v="26.8"/>
    <n v="34"/>
    <n v="48"/>
    <n v="37"/>
    <n v="45"/>
    <n v="-1.65"/>
    <n v="-0.2"/>
    <n v="-1.84"/>
    <n v="103.2"/>
    <n v="104.8"/>
    <n v="-1.6"/>
    <n v="100.3"/>
    <n v="0.33300000000000002"/>
    <n v="1.6E-2"/>
    <n v="0.52100000000000002"/>
    <n v="0.47"/>
    <n v="15.7"/>
    <n v="33.1"/>
    <n v="0.254"/>
    <n v="0.46800000000000003"/>
    <n v="13.8"/>
    <n v="66.099999999999994"/>
    <n v="0.23200000000000001"/>
    <s v="King County Domed Stadium"/>
    <n v="675097"/>
    <s v="NA"/>
  </r>
  <r>
    <x v="42"/>
    <s v="NBA"/>
    <x v="28"/>
    <s v="UTA"/>
    <b v="0"/>
    <n v="25.3"/>
    <n v="28"/>
    <n v="54"/>
    <n v="26"/>
    <n v="56"/>
    <n v="-5.89"/>
    <n v="-0.1"/>
    <n v="-5.99"/>
    <n v="103.4"/>
    <n v="109.4"/>
    <n v="-6"/>
    <n v="97.7"/>
    <n v="0.30499999999999999"/>
    <n v="2.4E-2"/>
    <n v="0.53600000000000003"/>
    <n v="0.49099999999999999"/>
    <n v="15.5"/>
    <n v="28.3"/>
    <n v="0.23400000000000001"/>
    <n v="0.49199999999999999"/>
    <n v="13.8"/>
    <n v="66.8"/>
    <n v="0.26800000000000002"/>
    <s v="Salt Palace"/>
    <n v="307835"/>
    <s v="NA"/>
  </r>
  <r>
    <x v="42"/>
    <s v="NBA"/>
    <x v="37"/>
    <s v="WSB"/>
    <b v="0"/>
    <n v="28.6"/>
    <n v="39"/>
    <n v="43"/>
    <n v="41"/>
    <n v="41"/>
    <n v="0.01"/>
    <n v="0.41"/>
    <n v="0.42"/>
    <n v="102.7"/>
    <n v="102.7"/>
    <n v="0"/>
    <n v="102.4"/>
    <n v="0.27600000000000002"/>
    <n v="3.2000000000000001E-2"/>
    <n v="0.51400000000000001"/>
    <n v="0.47599999999999998"/>
    <n v="14.4"/>
    <n v="30.5"/>
    <n v="0.19900000000000001"/>
    <n v="0.47199999999999998"/>
    <n v="14.3"/>
    <n v="67.8"/>
    <n v="0.21199999999999999"/>
    <s v="Capital Centre"/>
    <n v="377238"/>
    <s v="NA"/>
  </r>
  <r>
    <x v="42"/>
    <s v="NBA"/>
    <x v="30"/>
    <s v="NA"/>
    <b v="0"/>
    <n v="26.2"/>
    <s v="NA"/>
    <s v="NA"/>
    <n v="41"/>
    <n v="41"/>
    <n v="0"/>
    <n v="0"/>
    <n v="0"/>
    <n v="105.5"/>
    <n v="105.5"/>
    <s v="NA"/>
    <n v="101.8"/>
    <n v="0.32700000000000001"/>
    <n v="2.3E-2"/>
    <n v="0.53400000000000003"/>
    <n v="0.48899999999999999"/>
    <n v="15.6"/>
    <n v="33.5"/>
    <n v="0.245"/>
    <n v="0.48899999999999999"/>
    <n v="15.6"/>
    <n v="66.5"/>
    <n v="0.245"/>
    <s v="NA"/>
    <n v="411228"/>
    <n v="11827"/>
  </r>
  <r>
    <x v="43"/>
    <s v="NBA"/>
    <x v="0"/>
    <s v="ATL"/>
    <b v="1"/>
    <n v="26.1"/>
    <n v="50"/>
    <n v="32"/>
    <n v="49"/>
    <n v="33"/>
    <n v="2.91"/>
    <n v="-0.09"/>
    <n v="2.83"/>
    <n v="105.2"/>
    <n v="102.3"/>
    <n v="2.9"/>
    <n v="98.9"/>
    <n v="0.376"/>
    <n v="1.0999999999999999E-2"/>
    <n v="0.52300000000000002"/>
    <n v="0.46500000000000002"/>
    <n v="15.4"/>
    <n v="36.9"/>
    <n v="0.28999999999999998"/>
    <n v="0.46100000000000002"/>
    <n v="17.100000000000001"/>
    <n v="65.599999999999994"/>
    <n v="0.29099999999999998"/>
    <s v="Omni Coliseum"/>
    <s v="NA"/>
    <s v="NA"/>
  </r>
  <r>
    <x v="43"/>
    <s v="NBA"/>
    <x v="1"/>
    <s v="BOS"/>
    <b v="1"/>
    <n v="27.3"/>
    <n v="61"/>
    <n v="21"/>
    <n v="60"/>
    <n v="22"/>
    <n v="7.79"/>
    <n v="-0.42"/>
    <n v="7.37"/>
    <n v="109.4"/>
    <n v="101.9"/>
    <n v="7.5"/>
    <n v="102.6"/>
    <n v="0.33200000000000002"/>
    <n v="5.7000000000000002E-2"/>
    <n v="0.55000000000000004"/>
    <n v="0.501"/>
    <n v="15.4"/>
    <n v="34.799999999999997"/>
    <n v="0.25800000000000001"/>
    <n v="0.47499999999999998"/>
    <n v="16.5"/>
    <n v="67.8"/>
    <n v="0.23400000000000001"/>
    <s v="Boston Garden"/>
    <n v="596349"/>
    <n v="14664"/>
  </r>
  <r>
    <x v="43"/>
    <s v="NBA"/>
    <x v="3"/>
    <s v="CHI"/>
    <b v="0"/>
    <n v="25.9"/>
    <n v="30"/>
    <n v="52"/>
    <n v="34"/>
    <n v="48"/>
    <n v="-2.71"/>
    <n v="0.08"/>
    <n v="-2.63"/>
    <n v="104.3"/>
    <n v="107"/>
    <n v="-2.7"/>
    <n v="101.8"/>
    <n v="0.373"/>
    <n v="0.04"/>
    <n v="0.54500000000000004"/>
    <n v="0.48899999999999999"/>
    <n v="17.2"/>
    <n v="32.200000000000003"/>
    <n v="0.29099999999999998"/>
    <n v="0.5"/>
    <n v="15.7"/>
    <n v="68"/>
    <n v="0.251"/>
    <s v="Chicago Stadium"/>
    <s v="NA"/>
    <n v="18508"/>
  </r>
  <r>
    <x v="43"/>
    <s v="NBA"/>
    <x v="5"/>
    <s v="CLE"/>
    <b v="0"/>
    <n v="27.4"/>
    <n v="37"/>
    <n v="45"/>
    <n v="42"/>
    <n v="40"/>
    <n v="0.34"/>
    <n v="0.09"/>
    <n v="0.43"/>
    <n v="106.7"/>
    <n v="106.4"/>
    <n v="0.3"/>
    <n v="105.6"/>
    <n v="0.27400000000000002"/>
    <n v="2.3E-2"/>
    <n v="0.51900000000000002"/>
    <n v="0.47599999999999998"/>
    <n v="13.2"/>
    <n v="33.1"/>
    <n v="0.21199999999999999"/>
    <n v="0.505"/>
    <n v="16.3"/>
    <n v="65.900000000000006"/>
    <n v="0.216"/>
    <s v="Coliseum at Richfield"/>
    <s v="NA"/>
    <n v="15443"/>
  </r>
  <r>
    <x v="43"/>
    <s v="NBA"/>
    <x v="7"/>
    <s v="DEN"/>
    <b v="0"/>
    <n v="27.1"/>
    <n v="30"/>
    <n v="52"/>
    <n v="30"/>
    <n v="52"/>
    <n v="-4.41"/>
    <n v="0.2"/>
    <n v="-4.22"/>
    <n v="103.4"/>
    <n v="107.6"/>
    <n v="-4.2"/>
    <n v="103.9"/>
    <n v="0.34"/>
    <n v="3.4000000000000002E-2"/>
    <n v="0.51700000000000002"/>
    <n v="0.46899999999999997"/>
    <n v="15.1"/>
    <n v="33.6"/>
    <n v="0.25"/>
    <n v="0.497"/>
    <n v="14.4"/>
    <n v="67.8"/>
    <n v="0.224"/>
    <s v="McNichols Sports Arena"/>
    <s v="NA"/>
    <n v="17298"/>
  </r>
  <r>
    <x v="43"/>
    <s v="NBA"/>
    <x v="8"/>
    <s v="DET"/>
    <b v="0"/>
    <n v="24.7"/>
    <n v="16"/>
    <n v="66"/>
    <n v="22"/>
    <n v="60"/>
    <n v="-8.24"/>
    <n v="0.67"/>
    <n v="-7.57"/>
    <n v="101.2"/>
    <n v="108.8"/>
    <n v="-7.6"/>
    <n v="107.1"/>
    <n v="0.28299999999999997"/>
    <n v="2.9000000000000001E-2"/>
    <n v="0.52300000000000002"/>
    <n v="0.48299999999999998"/>
    <n v="16.899999999999999"/>
    <n v="32.299999999999997"/>
    <n v="0.20899999999999999"/>
    <n v="0.499"/>
    <n v="15.2"/>
    <n v="64.7"/>
    <n v="0.23899999999999999"/>
    <s v="Pontiac Silverdome"/>
    <s v="NA"/>
    <n v="11138"/>
  </r>
  <r>
    <x v="43"/>
    <s v="NBA"/>
    <x v="9"/>
    <s v="GSW"/>
    <b v="0"/>
    <n v="26.3"/>
    <n v="24"/>
    <n v="58"/>
    <n v="29"/>
    <n v="53"/>
    <n v="-4.3899999999999997"/>
    <n v="0.2"/>
    <n v="-4.2"/>
    <n v="102"/>
    <n v="106.3"/>
    <n v="-4.3"/>
    <n v="100.5"/>
    <n v="0.26200000000000001"/>
    <n v="1.7000000000000001E-2"/>
    <n v="0.52"/>
    <n v="0.48399999999999999"/>
    <n v="15.5"/>
    <n v="31.1"/>
    <n v="0.193"/>
    <n v="0.498"/>
    <n v="15.5"/>
    <n v="69.8"/>
    <n v="0.27300000000000002"/>
    <s v="Oakland-Alameda County Coliseum Arena"/>
    <s v="NA"/>
    <n v="13257"/>
  </r>
  <r>
    <x v="43"/>
    <s v="NBA"/>
    <x v="10"/>
    <s v="HOU"/>
    <b v="1"/>
    <n v="27.3"/>
    <n v="41"/>
    <n v="41"/>
    <n v="41"/>
    <n v="41"/>
    <n v="0.17"/>
    <n v="0.1"/>
    <n v="0.27"/>
    <n v="108.1"/>
    <n v="108"/>
    <n v="0.1"/>
    <n v="101.2"/>
    <n v="0.31"/>
    <n v="5.0999999999999997E-2"/>
    <n v="0.53300000000000003"/>
    <n v="0.48699999999999999"/>
    <n v="15.5"/>
    <n v="37.6"/>
    <n v="0.23799999999999999"/>
    <n v="0.499"/>
    <n v="16.100000000000001"/>
    <n v="63.2"/>
    <n v="0.23"/>
    <s v="The Summit"/>
    <s v="NA"/>
    <n v="13656"/>
  </r>
  <r>
    <x v="43"/>
    <s v="NBA"/>
    <x v="11"/>
    <s v="IND"/>
    <b v="0"/>
    <n v="25.3"/>
    <n v="37"/>
    <n v="45"/>
    <n v="39"/>
    <n v="43"/>
    <n v="-0.7"/>
    <n v="0.16"/>
    <n v="-0.54"/>
    <n v="105.5"/>
    <n v="106.2"/>
    <n v="-0.7"/>
    <n v="104.4"/>
    <n v="0.30299999999999999"/>
    <n v="4.1000000000000002E-2"/>
    <n v="0.52300000000000002"/>
    <n v="0.47899999999999998"/>
    <n v="14.8"/>
    <n v="35.4"/>
    <n v="0.22800000000000001"/>
    <n v="0.49299999999999999"/>
    <n v="17"/>
    <n v="62.5"/>
    <n v="0.23"/>
    <s v="Market Square Arena"/>
    <s v="NA"/>
    <s v="NA"/>
  </r>
  <r>
    <x v="43"/>
    <s v="NBA"/>
    <x v="38"/>
    <s v="KCK"/>
    <b v="1"/>
    <n v="25.5"/>
    <n v="47"/>
    <n v="35"/>
    <n v="49"/>
    <n v="33"/>
    <n v="3.13"/>
    <n v="-0.32"/>
    <n v="2.82"/>
    <n v="104"/>
    <n v="101"/>
    <n v="3"/>
    <n v="103.2"/>
    <n v="0.3"/>
    <n v="1.4999999999999999E-2"/>
    <n v="0.52200000000000002"/>
    <n v="0.48"/>
    <n v="14.5"/>
    <n v="31"/>
    <n v="0.223"/>
    <n v="0.47899999999999998"/>
    <n v="17.899999999999999"/>
    <n v="68.099999999999994"/>
    <n v="0.27300000000000002"/>
    <s v="Kemper Arena"/>
    <s v="NA"/>
    <s v="NA"/>
  </r>
  <r>
    <x v="43"/>
    <s v="NBA"/>
    <x v="13"/>
    <s v="LAL"/>
    <b v="1"/>
    <n v="26.2"/>
    <n v="60"/>
    <n v="22"/>
    <n v="55"/>
    <n v="27"/>
    <n v="5.9"/>
    <n v="-0.51"/>
    <n v="5.4"/>
    <n v="109.5"/>
    <n v="103.9"/>
    <n v="5.6"/>
    <n v="104.1"/>
    <n v="0.28399999999999997"/>
    <n v="1.4E-2"/>
    <n v="0.56899999999999995"/>
    <n v="0.53"/>
    <n v="16.5"/>
    <n v="32.6"/>
    <n v="0.22"/>
    <n v="0.47499999999999998"/>
    <n v="14"/>
    <n v="66.900000000000006"/>
    <n v="0.18099999999999999"/>
    <s v="The Forum"/>
    <n v="582882"/>
    <n v="17505"/>
  </r>
  <r>
    <x v="43"/>
    <s v="NBA"/>
    <x v="16"/>
    <s v="MIL"/>
    <b v="1"/>
    <n v="25.3"/>
    <n v="49"/>
    <n v="33"/>
    <n v="51"/>
    <n v="31"/>
    <n v="3.94"/>
    <n v="-0.37"/>
    <n v="3.57"/>
    <n v="106.8"/>
    <n v="102.9"/>
    <n v="3.9"/>
    <n v="102.4"/>
    <n v="0.27800000000000002"/>
    <n v="2.1000000000000001E-2"/>
    <n v="0.53200000000000003"/>
    <n v="0.49099999999999999"/>
    <n v="15"/>
    <n v="35.200000000000003"/>
    <n v="0.21199999999999999"/>
    <n v="0.46700000000000003"/>
    <n v="16.2"/>
    <n v="63.8"/>
    <n v="0.22900000000000001"/>
    <s v="MECCA Arena"/>
    <s v="NA"/>
    <s v="NA"/>
  </r>
  <r>
    <x v="43"/>
    <s v="NBA"/>
    <x v="33"/>
    <s v="NJN"/>
    <b v="0"/>
    <n v="26.1"/>
    <n v="34"/>
    <n v="48"/>
    <n v="38"/>
    <n v="44"/>
    <n v="-1.17"/>
    <n v="0.19"/>
    <n v="-0.98"/>
    <n v="101.5"/>
    <n v="102.5"/>
    <n v="-1"/>
    <n v="106.1"/>
    <n v="0.32100000000000001"/>
    <n v="0.04"/>
    <n v="0.51800000000000002"/>
    <n v="0.46600000000000003"/>
    <n v="16.600000000000001"/>
    <n v="32.1"/>
    <n v="0.251"/>
    <n v="0.47199999999999998"/>
    <n v="16.5"/>
    <n v="66.400000000000006"/>
    <n v="0.26300000000000001"/>
    <s v="Rutgers Athletic Center"/>
    <s v="NA"/>
    <n v="7364"/>
  </r>
  <r>
    <x v="43"/>
    <s v="NBA"/>
    <x v="19"/>
    <s v="NYK"/>
    <b v="0"/>
    <n v="24.1"/>
    <n v="39"/>
    <n v="43"/>
    <n v="38"/>
    <n v="44"/>
    <n v="-1.1499999999999999"/>
    <n v="0.19"/>
    <n v="-0.96"/>
    <n v="106.5"/>
    <n v="107.5"/>
    <n v="-1"/>
    <n v="106.5"/>
    <n v="0.29599999999999999"/>
    <n v="2.5000000000000001E-2"/>
    <n v="0.53900000000000003"/>
    <n v="0.498"/>
    <n v="15.7"/>
    <n v="33.700000000000003"/>
    <n v="0.221"/>
    <n v="0.498"/>
    <n v="16.399999999999999"/>
    <n v="64"/>
    <n v="0.26300000000000001"/>
    <s v="Madison Square Garden (IV)"/>
    <s v="NA"/>
    <n v="19591"/>
  </r>
  <r>
    <x v="43"/>
    <s v="NBA"/>
    <x v="22"/>
    <s v="PHI"/>
    <b v="1"/>
    <n v="27"/>
    <n v="59"/>
    <n v="23"/>
    <n v="52"/>
    <n v="30"/>
    <n v="4.22"/>
    <n v="-0.18"/>
    <n v="4.04"/>
    <n v="105"/>
    <n v="101"/>
    <n v="4"/>
    <n v="103"/>
    <n v="0.34"/>
    <n v="1.7000000000000001E-2"/>
    <n v="0.54400000000000004"/>
    <n v="0.49399999999999999"/>
    <n v="17.2"/>
    <n v="33.5"/>
    <n v="0.26200000000000001"/>
    <n v="0.46"/>
    <n v="15.5"/>
    <n v="66.7"/>
    <n v="0.217"/>
    <s v="The Spectrum"/>
    <s v="NA"/>
    <s v="NA"/>
  </r>
  <r>
    <x v="43"/>
    <s v="NBA"/>
    <x v="23"/>
    <s v="PHO"/>
    <b v="1"/>
    <n v="26.5"/>
    <n v="55"/>
    <n v="27"/>
    <n v="50"/>
    <n v="32"/>
    <n v="3.6"/>
    <n v="-0.35"/>
    <n v="3.25"/>
    <n v="105.6"/>
    <n v="102.2"/>
    <n v="3.4"/>
    <n v="104.8"/>
    <n v="0.34100000000000003"/>
    <n v="3.9E-2"/>
    <n v="0.54800000000000004"/>
    <n v="0.498"/>
    <n v="16.399999999999999"/>
    <n v="30.4"/>
    <n v="0.26300000000000001"/>
    <n v="0.48299999999999998"/>
    <n v="16.5"/>
    <n v="66.900000000000006"/>
    <n v="0.21299999999999999"/>
    <s v="Arizona Veterans Memorial Coliseum"/>
    <s v="NA"/>
    <s v="NA"/>
  </r>
  <r>
    <x v="43"/>
    <s v="NBA"/>
    <x v="24"/>
    <s v="POR"/>
    <b v="1"/>
    <n v="26.3"/>
    <n v="38"/>
    <n v="44"/>
    <n v="39"/>
    <n v="43"/>
    <n v="-0.82"/>
    <n v="-0.05"/>
    <n v="-0.87"/>
    <n v="103.4"/>
    <n v="104.3"/>
    <n v="-0.9"/>
    <n v="98.6"/>
    <n v="0.29299999999999998"/>
    <n v="1.7999999999999999E-2"/>
    <n v="0.51900000000000002"/>
    <n v="0.47699999999999998"/>
    <n v="16.100000000000001"/>
    <n v="35.5"/>
    <n v="0.218"/>
    <n v="0.48199999999999998"/>
    <n v="15.3"/>
    <n v="67.900000000000006"/>
    <n v="0.245"/>
    <s v="Memorial Coliseum"/>
    <s v="NA"/>
    <s v="NA"/>
  </r>
  <r>
    <x v="43"/>
    <s v="NBA"/>
    <x v="26"/>
    <s v="SAS"/>
    <b v="1"/>
    <n v="26.9"/>
    <n v="41"/>
    <n v="41"/>
    <n v="40"/>
    <n v="42"/>
    <n v="-0.38"/>
    <n v="0.13"/>
    <n v="-0.24"/>
    <n v="108.6"/>
    <n v="109"/>
    <n v="-0.4"/>
    <n v="109.5"/>
    <n v="0.32700000000000001"/>
    <n v="2.7E-2"/>
    <n v="0.55300000000000005"/>
    <n v="0.502"/>
    <n v="15.2"/>
    <n v="31.8"/>
    <n v="0.26200000000000001"/>
    <n v="0.50600000000000001"/>
    <n v="14.4"/>
    <n v="66.8"/>
    <n v="0.216"/>
    <s v="HemisFair Arena"/>
    <s v="NA"/>
    <s v="NA"/>
  </r>
  <r>
    <x v="43"/>
    <s v="NBA"/>
    <x v="39"/>
    <s v="SDC"/>
    <b v="0"/>
    <n v="27.6"/>
    <n v="35"/>
    <n v="47"/>
    <n v="30"/>
    <n v="52"/>
    <n v="-4.1500000000000004"/>
    <n v="0.18"/>
    <n v="-3.97"/>
    <n v="105.7"/>
    <n v="109.8"/>
    <n v="-4.0999999999999996"/>
    <n v="101.4"/>
    <n v="0.28899999999999998"/>
    <n v="7.1999999999999995E-2"/>
    <n v="0.52200000000000002"/>
    <n v="0.48199999999999998"/>
    <n v="14.6"/>
    <n v="34.200000000000003"/>
    <n v="0.21299999999999999"/>
    <n v="0.503"/>
    <n v="14.2"/>
    <n v="65.400000000000006"/>
    <n v="0.215"/>
    <s v="San Diego Sports Arena"/>
    <s v="NA"/>
    <n v="8503"/>
  </r>
  <r>
    <x v="43"/>
    <s v="NBA"/>
    <x v="34"/>
    <s v="SEA"/>
    <b v="1"/>
    <n v="27"/>
    <n v="56"/>
    <n v="26"/>
    <n v="53"/>
    <n v="29"/>
    <n v="4.66"/>
    <n v="-0.42"/>
    <n v="4.24"/>
    <n v="105.8"/>
    <n v="101.2"/>
    <n v="4.5999999999999996"/>
    <n v="101.8"/>
    <n v="0.29799999999999999"/>
    <n v="2.5000000000000001E-2"/>
    <n v="0.52"/>
    <n v="0.47399999999999998"/>
    <n v="14.9"/>
    <n v="36.4"/>
    <n v="0.22900000000000001"/>
    <n v="0.46300000000000002"/>
    <n v="15.4"/>
    <n v="67.900000000000006"/>
    <n v="0.221"/>
    <s v="King County Domed Stadium"/>
    <s v="NA"/>
    <n v="28726"/>
  </r>
  <r>
    <x v="43"/>
    <s v="NBA"/>
    <x v="28"/>
    <s v="UTA"/>
    <b v="0"/>
    <n v="26.1"/>
    <n v="24"/>
    <n v="58"/>
    <n v="25"/>
    <n v="57"/>
    <n v="-6.01"/>
    <n v="0.31"/>
    <n v="-5.71"/>
    <n v="104.2"/>
    <n v="110.4"/>
    <n v="-6.2"/>
    <n v="97.6"/>
    <n v="0.28499999999999998"/>
    <n v="2.7E-2"/>
    <n v="0.54700000000000004"/>
    <n v="0.5"/>
    <n v="16.7"/>
    <n v="29.7"/>
    <n v="0.23"/>
    <n v="0.5"/>
    <n v="13.5"/>
    <n v="67.099999999999994"/>
    <n v="0.23699999999999999"/>
    <s v="Salt Palace"/>
    <s v="NA"/>
    <n v="12327"/>
  </r>
  <r>
    <x v="43"/>
    <s v="NBA"/>
    <x v="37"/>
    <s v="WSB"/>
    <b v="1"/>
    <n v="29"/>
    <n v="39"/>
    <n v="43"/>
    <n v="34"/>
    <n v="48"/>
    <n v="-2.5499999999999998"/>
    <n v="0.28000000000000003"/>
    <n v="-2.27"/>
    <n v="103.2"/>
    <n v="105.7"/>
    <n v="-2.5"/>
    <n v="102.6"/>
    <n v="0.26300000000000001"/>
    <n v="3.1E-2"/>
    <n v="0.504"/>
    <n v="0.46300000000000002"/>
    <n v="13.7"/>
    <n v="33.299999999999997"/>
    <n v="0.19900000000000001"/>
    <n v="0.46899999999999997"/>
    <n v="12.3"/>
    <n v="69.5"/>
    <n v="0.218"/>
    <s v="Capital Centre"/>
    <s v="NA"/>
    <n v="9518"/>
  </r>
  <r>
    <x v="43"/>
    <s v="NBA"/>
    <x v="30"/>
    <s v="NA"/>
    <b v="0"/>
    <n v="26.5"/>
    <s v="NA"/>
    <s v="NA"/>
    <n v="41"/>
    <n v="41"/>
    <n v="0"/>
    <n v="0"/>
    <n v="0"/>
    <n v="105.3"/>
    <n v="105.3"/>
    <s v="NA"/>
    <n v="103.1"/>
    <n v="0.307"/>
    <n v="3.1E-2"/>
    <n v="0.53100000000000003"/>
    <n v="0.48599999999999999"/>
    <n v="15.5"/>
    <n v="33.5"/>
    <n v="0.23499999999999999"/>
    <n v="0.48599999999999999"/>
    <n v="15.5"/>
    <n v="66.5"/>
    <n v="0.23499999999999999"/>
    <s v="NA"/>
    <n v="589616"/>
    <n v="13800"/>
  </r>
  <r>
    <x v="44"/>
    <s v="NBA"/>
    <x v="0"/>
    <s v="ATL"/>
    <b v="1"/>
    <n v="24.6"/>
    <n v="46"/>
    <n v="36"/>
    <n v="47"/>
    <n v="35"/>
    <n v="2.09"/>
    <n v="-0.16"/>
    <n v="1.92"/>
    <n v="105.6"/>
    <n v="103.6"/>
    <n v="2"/>
    <n v="102.5"/>
    <n v="0.34200000000000003"/>
    <s v="NA"/>
    <n v="0.52500000000000002"/>
    <n v="0.47299999999999998"/>
    <n v="15.2"/>
    <n v="36.1"/>
    <n v="0.26200000000000001"/>
    <n v="0.48899999999999999"/>
    <n v="18.2"/>
    <n v="66.599999999999994"/>
    <n v="0.29699999999999999"/>
    <s v="Omni Coliseum"/>
    <s v="NA"/>
    <s v="NA"/>
  </r>
  <r>
    <x v="44"/>
    <s v="NBA"/>
    <x v="1"/>
    <s v="BOS"/>
    <b v="0"/>
    <n v="27.5"/>
    <n v="29"/>
    <n v="53"/>
    <n v="28"/>
    <n v="54"/>
    <n v="-5.05"/>
    <n v="0.27"/>
    <n v="-4.78"/>
    <n v="101.6"/>
    <n v="106.4"/>
    <n v="-4.8"/>
    <n v="106.5"/>
    <n v="0.316"/>
    <s v="NA"/>
    <n v="0.53"/>
    <n v="0.48"/>
    <n v="17"/>
    <n v="31.3"/>
    <n v="0.248"/>
    <n v="0.50800000000000001"/>
    <n v="15.9"/>
    <n v="68.099999999999994"/>
    <n v="0.20799999999999999"/>
    <s v="Boston Garden"/>
    <n v="417926"/>
    <s v="NA"/>
  </r>
  <r>
    <x v="44"/>
    <s v="NBA"/>
    <x v="3"/>
    <s v="CHI"/>
    <b v="0"/>
    <n v="26.2"/>
    <n v="31"/>
    <n v="51"/>
    <n v="31"/>
    <n v="51"/>
    <n v="-3.96"/>
    <n v="0.18"/>
    <n v="-3.78"/>
    <n v="101.3"/>
    <n v="105.1"/>
    <n v="-3.8"/>
    <n v="102.9"/>
    <n v="0.307"/>
    <s v="NA"/>
    <n v="0.53200000000000003"/>
    <n v="0.48899999999999999"/>
    <n v="18.3"/>
    <n v="34"/>
    <n v="0.23"/>
    <n v="0.497"/>
    <n v="15"/>
    <n v="69.900000000000006"/>
    <n v="0.20899999999999999"/>
    <s v="Chicago Stadium"/>
    <s v="NA"/>
    <s v="NA"/>
  </r>
  <r>
    <x v="44"/>
    <s v="NBA"/>
    <x v="5"/>
    <s v="CLE"/>
    <b v="0"/>
    <n v="27.3"/>
    <n v="30"/>
    <n v="52"/>
    <n v="31"/>
    <n v="51"/>
    <n v="-3.72"/>
    <n v="0.15"/>
    <n v="-3.57"/>
    <n v="103.7"/>
    <n v="107.3"/>
    <n v="-3.6"/>
    <n v="102.7"/>
    <n v="0.27700000000000002"/>
    <s v="NA"/>
    <n v="0.51200000000000001"/>
    <n v="0.46800000000000003"/>
    <n v="13.9"/>
    <n v="32.200000000000003"/>
    <n v="0.21299999999999999"/>
    <n v="0.503"/>
    <n v="15.9"/>
    <n v="66.8"/>
    <n v="0.25700000000000001"/>
    <s v="Coliseum at Richfield"/>
    <s v="NA"/>
    <s v="NA"/>
  </r>
  <r>
    <x v="44"/>
    <s v="NBA"/>
    <x v="7"/>
    <s v="DEN"/>
    <b v="1"/>
    <n v="26.2"/>
    <n v="47"/>
    <n v="35"/>
    <n v="44"/>
    <n v="38"/>
    <n v="1.28"/>
    <n v="-0.04"/>
    <n v="1.24"/>
    <n v="104.4"/>
    <n v="103.2"/>
    <n v="1.2"/>
    <n v="105.9"/>
    <n v="0.38900000000000001"/>
    <s v="NA"/>
    <n v="0.53"/>
    <n v="0.48099999999999998"/>
    <n v="16.3"/>
    <n v="35"/>
    <n v="0.28000000000000003"/>
    <n v="0.47699999999999998"/>
    <n v="15.1"/>
    <n v="68.099999999999994"/>
    <n v="0.22500000000000001"/>
    <s v="McNichols Sports Arena"/>
    <s v="NA"/>
    <s v="NA"/>
  </r>
  <r>
    <x v="44"/>
    <s v="NBA"/>
    <x v="8"/>
    <s v="DET"/>
    <b v="0"/>
    <n v="25.4"/>
    <n v="30"/>
    <n v="52"/>
    <n v="34"/>
    <n v="48"/>
    <n v="-2.67"/>
    <n v="7.0000000000000007E-2"/>
    <n v="-2.6"/>
    <n v="102.1"/>
    <n v="104.6"/>
    <n v="-2.5"/>
    <n v="107.2"/>
    <n v="0.28699999999999998"/>
    <s v="NA"/>
    <n v="0.51300000000000001"/>
    <n v="0.47499999999999998"/>
    <n v="15.4"/>
    <n v="33.1"/>
    <n v="0.20599999999999999"/>
    <n v="0.49299999999999999"/>
    <n v="16.8"/>
    <n v="64.7"/>
    <n v="0.22700000000000001"/>
    <s v="Pontiac Silverdome"/>
    <s v="NA"/>
    <s v="NA"/>
  </r>
  <r>
    <x v="44"/>
    <s v="NBA"/>
    <x v="9"/>
    <s v="GSW"/>
    <b v="0"/>
    <n v="25.2"/>
    <n v="38"/>
    <n v="44"/>
    <n v="42"/>
    <n v="40"/>
    <n v="0.38"/>
    <n v="0.08"/>
    <n v="0.46"/>
    <n v="102.4"/>
    <n v="102"/>
    <n v="0.4"/>
    <n v="102.2"/>
    <n v="0.251"/>
    <s v="NA"/>
    <n v="0.52100000000000002"/>
    <n v="0.48699999999999999"/>
    <n v="15.3"/>
    <n v="31.6"/>
    <n v="0.183"/>
    <n v="0.48099999999999998"/>
    <n v="16.2"/>
    <n v="68.7"/>
    <n v="0.221"/>
    <s v="Oakland-Alameda County Coliseum Arena"/>
    <s v="NA"/>
    <s v="NA"/>
  </r>
  <r>
    <x v="44"/>
    <s v="NBA"/>
    <x v="10"/>
    <s v="HOU"/>
    <b v="1"/>
    <n v="27.6"/>
    <n v="47"/>
    <n v="35"/>
    <n v="43"/>
    <n v="39"/>
    <n v="0.98"/>
    <n v="-0.06"/>
    <n v="0.92"/>
    <n v="108.7"/>
    <n v="107.7"/>
    <n v="1"/>
    <n v="103.8"/>
    <n v="0.311"/>
    <s v="NA"/>
    <n v="0.54500000000000004"/>
    <n v="0.497"/>
    <n v="15.1"/>
    <n v="35.200000000000003"/>
    <n v="0.246"/>
    <n v="0.498"/>
    <n v="14"/>
    <n v="67.900000000000006"/>
    <n v="0.21299999999999999"/>
    <s v="The Summit"/>
    <s v="NA"/>
    <s v="NA"/>
  </r>
  <r>
    <x v="44"/>
    <s v="NBA"/>
    <x v="11"/>
    <s v="IND"/>
    <b v="0"/>
    <n v="25"/>
    <n v="38"/>
    <n v="44"/>
    <n v="37"/>
    <n v="45"/>
    <n v="-1.6"/>
    <n v="0.19"/>
    <n v="-1.41"/>
    <n v="103"/>
    <n v="104.5"/>
    <n v="-1.5"/>
    <n v="105.3"/>
    <n v="0.308"/>
    <s v="NA"/>
    <n v="0.52100000000000002"/>
    <n v="0.47499999999999998"/>
    <n v="15.2"/>
    <n v="32"/>
    <n v="0.23400000000000001"/>
    <n v="0.47799999999999998"/>
    <n v="15.9"/>
    <n v="66.099999999999994"/>
    <n v="0.249"/>
    <s v="Market Square Arena"/>
    <s v="NA"/>
    <s v="NA"/>
  </r>
  <r>
    <x v="44"/>
    <s v="NBA"/>
    <x v="38"/>
    <s v="KCK"/>
    <b v="1"/>
    <n v="25.7"/>
    <n v="48"/>
    <n v="34"/>
    <n v="48"/>
    <n v="34"/>
    <n v="2.88"/>
    <n v="-0.15"/>
    <n v="2.73"/>
    <n v="104.5"/>
    <n v="101.9"/>
    <n v="2.6"/>
    <n v="107.3"/>
    <n v="0.313"/>
    <s v="NA"/>
    <n v="0.53300000000000003"/>
    <n v="0.49199999999999999"/>
    <n v="15.8"/>
    <n v="31.9"/>
    <n v="0.22800000000000001"/>
    <n v="0.48599999999999999"/>
    <n v="18.399999999999999"/>
    <n v="67.5"/>
    <n v="0.307"/>
    <s v="Kemper Arena"/>
    <s v="NA"/>
    <s v="NA"/>
  </r>
  <r>
    <x v="44"/>
    <s v="NBA"/>
    <x v="13"/>
    <s v="LAL"/>
    <b v="1"/>
    <n v="27.2"/>
    <n v="47"/>
    <n v="35"/>
    <n v="49"/>
    <n v="33"/>
    <n v="3.06"/>
    <n v="-0.12"/>
    <n v="2.95"/>
    <n v="106.1"/>
    <n v="103.2"/>
    <n v="2.9"/>
    <n v="105.9"/>
    <n v="0.28199999999999997"/>
    <s v="NA"/>
    <n v="0.55700000000000005"/>
    <n v="0.51700000000000002"/>
    <n v="15.9"/>
    <n v="27.6"/>
    <n v="0.217"/>
    <n v="0.48399999999999999"/>
    <n v="15.1"/>
    <n v="66.5"/>
    <n v="0.18"/>
    <s v="The Forum"/>
    <n v="482611"/>
    <s v="NA"/>
  </r>
  <r>
    <x v="44"/>
    <s v="NBA"/>
    <x v="16"/>
    <s v="MIL"/>
    <b v="0"/>
    <n v="24.8"/>
    <n v="38"/>
    <n v="44"/>
    <n v="47"/>
    <n v="35"/>
    <n v="2.2200000000000002"/>
    <n v="-0.1"/>
    <n v="2.12"/>
    <n v="106"/>
    <n v="104"/>
    <n v="2"/>
    <n v="106.5"/>
    <n v="0.26"/>
    <s v="NA"/>
    <n v="0.54"/>
    <n v="0.503"/>
    <n v="15.4"/>
    <n v="32.200000000000003"/>
    <n v="0.19800000000000001"/>
    <n v="0.49"/>
    <n v="16.899999999999999"/>
    <n v="65.900000000000006"/>
    <n v="0.24199999999999999"/>
    <s v="MECCA Arena"/>
    <s v="NA"/>
    <s v="NA"/>
  </r>
  <r>
    <x v="44"/>
    <s v="NBA"/>
    <x v="33"/>
    <s v="NJN"/>
    <b v="1"/>
    <n v="25.7"/>
    <n v="37"/>
    <n v="45"/>
    <n v="30"/>
    <n v="52"/>
    <n v="-4.17"/>
    <n v="0.17"/>
    <n v="-4"/>
    <n v="98"/>
    <n v="101.8"/>
    <n v="-3.8"/>
    <n v="109.5"/>
    <n v="0.34699999999999998"/>
    <s v="NA"/>
    <n v="0.50900000000000001"/>
    <n v="0.46"/>
    <n v="17.7"/>
    <n v="31.8"/>
    <n v="0.253"/>
    <n v="0.48"/>
    <n v="18.3"/>
    <n v="65.8"/>
    <n v="0.29599999999999999"/>
    <s v="Rutgers Athletic Center"/>
    <s v="NA"/>
    <s v="NA"/>
  </r>
  <r>
    <x v="44"/>
    <s v="NBA"/>
    <x v="40"/>
    <s v="NOJ"/>
    <b v="0"/>
    <n v="26.7"/>
    <n v="26"/>
    <n v="56"/>
    <n v="26"/>
    <n v="56"/>
    <n v="-6.24"/>
    <n v="0.28000000000000003"/>
    <n v="-5.97"/>
    <n v="99.6"/>
    <n v="105.4"/>
    <n v="-5.8"/>
    <n v="108.6"/>
    <n v="0.32100000000000001"/>
    <s v="NA"/>
    <n v="0.51800000000000002"/>
    <n v="0.46800000000000003"/>
    <n v="17.100000000000001"/>
    <n v="31.7"/>
    <n v="0.246"/>
    <n v="0.48099999999999998"/>
    <n v="15.1"/>
    <n v="64.3"/>
    <n v="0.20699999999999999"/>
    <s v="Louisiana Superdome"/>
    <s v="NA"/>
    <s v="NA"/>
  </r>
  <r>
    <x v="44"/>
    <s v="NBA"/>
    <x v="19"/>
    <s v="NYK"/>
    <b v="0"/>
    <n v="25.7"/>
    <n v="31"/>
    <n v="51"/>
    <n v="32"/>
    <n v="50"/>
    <n v="-3.38"/>
    <n v="0.09"/>
    <n v="-3.29"/>
    <n v="102.2"/>
    <n v="105.4"/>
    <n v="-3.2"/>
    <n v="104.9"/>
    <n v="0.27900000000000003"/>
    <s v="NA"/>
    <n v="0.52"/>
    <n v="0.48699999999999999"/>
    <n v="15.9"/>
    <n v="32.5"/>
    <n v="0.19600000000000001"/>
    <n v="0.48299999999999998"/>
    <n v="15.4"/>
    <n v="66.5"/>
    <n v="0.25600000000000001"/>
    <s v="Madison Square Garden (IV)"/>
    <s v="NA"/>
    <s v="NA"/>
  </r>
  <r>
    <x v="44"/>
    <s v="NBA"/>
    <x v="22"/>
    <s v="PHI"/>
    <b v="1"/>
    <n v="26.4"/>
    <n v="47"/>
    <n v="35"/>
    <n v="46"/>
    <n v="36"/>
    <n v="1.85"/>
    <n v="-0.11"/>
    <n v="1.74"/>
    <n v="102"/>
    <n v="100.3"/>
    <n v="1.7"/>
    <n v="106.7"/>
    <n v="0.32900000000000001"/>
    <s v="NA"/>
    <n v="0.53500000000000003"/>
    <n v="0.48799999999999999"/>
    <n v="17.399999999999999"/>
    <n v="31.4"/>
    <n v="0.247"/>
    <n v="0.46400000000000002"/>
    <n v="15.8"/>
    <n v="68.400000000000006"/>
    <n v="0.22900000000000001"/>
    <s v="The Spectrum"/>
    <s v="NA"/>
    <s v="NA"/>
  </r>
  <r>
    <x v="44"/>
    <s v="NBA"/>
    <x v="23"/>
    <s v="PHO"/>
    <b v="1"/>
    <n v="25.5"/>
    <n v="50"/>
    <n v="32"/>
    <n v="50"/>
    <n v="32"/>
    <n v="3.7"/>
    <n v="-0.15"/>
    <n v="3.55"/>
    <n v="105.7"/>
    <n v="102.4"/>
    <n v="3.3"/>
    <n v="108.5"/>
    <n v="0.30599999999999999"/>
    <s v="NA"/>
    <n v="0.55500000000000005"/>
    <n v="0.51200000000000001"/>
    <n v="17.100000000000001"/>
    <n v="30.9"/>
    <n v="0.23499999999999999"/>
    <n v="0.495"/>
    <n v="17.7"/>
    <n v="65.8"/>
    <n v="0.21099999999999999"/>
    <s v="Arizona Veterans Memorial Coliseum"/>
    <s v="NA"/>
    <s v="NA"/>
  </r>
  <r>
    <x v="44"/>
    <s v="NBA"/>
    <x v="24"/>
    <s v="POR"/>
    <b v="1"/>
    <n v="25.6"/>
    <n v="45"/>
    <n v="37"/>
    <n v="44"/>
    <n v="38"/>
    <n v="1.26"/>
    <n v="-0.14000000000000001"/>
    <n v="1.1200000000000001"/>
    <n v="104.3"/>
    <n v="103.1"/>
    <n v="1.2"/>
    <n v="103.4"/>
    <n v="0.32200000000000001"/>
    <s v="NA"/>
    <n v="0.53"/>
    <n v="0.48299999999999998"/>
    <n v="16.5"/>
    <n v="34.799999999999997"/>
    <n v="0.246"/>
    <n v="0.48799999999999999"/>
    <n v="16.8"/>
    <n v="69.3"/>
    <n v="0.26800000000000002"/>
    <s v="Memorial Coliseum"/>
    <s v="NA"/>
    <s v="NA"/>
  </r>
  <r>
    <x v="44"/>
    <s v="NBA"/>
    <x v="26"/>
    <s v="SAS"/>
    <b v="1"/>
    <n v="27.3"/>
    <n v="48"/>
    <n v="34"/>
    <n v="53"/>
    <n v="29"/>
    <n v="5.18"/>
    <n v="-0.21"/>
    <n v="4.97"/>
    <n v="107.1"/>
    <n v="102.4"/>
    <n v="4.7"/>
    <n v="110.6"/>
    <n v="0.312"/>
    <s v="NA"/>
    <n v="0.55400000000000005"/>
    <n v="0.50600000000000001"/>
    <n v="15.8"/>
    <n v="30.2"/>
    <n v="0.248"/>
    <n v="0.47699999999999998"/>
    <n v="15.9"/>
    <n v="66.900000000000006"/>
    <n v="0.221"/>
    <s v="HemisFair Arena"/>
    <s v="NA"/>
    <s v="NA"/>
  </r>
  <r>
    <x v="44"/>
    <s v="NBA"/>
    <x v="39"/>
    <s v="SDC"/>
    <b v="0"/>
    <n v="27.3"/>
    <n v="43"/>
    <n v="39"/>
    <n v="37"/>
    <n v="45"/>
    <n v="-1.78"/>
    <n v="0.02"/>
    <n v="-1.76"/>
    <n v="106.2"/>
    <n v="107.9"/>
    <n v="-1.7"/>
    <n v="106.3"/>
    <n v="0.32100000000000001"/>
    <s v="NA"/>
    <n v="0.52800000000000002"/>
    <n v="0.48299999999999998"/>
    <n v="15.6"/>
    <n v="37.5"/>
    <n v="0.23799999999999999"/>
    <n v="0.49099999999999999"/>
    <n v="14.7"/>
    <n v="65.099999999999994"/>
    <n v="0.22600000000000001"/>
    <s v="San Diego Sports Arena"/>
    <s v="NA"/>
    <s v="NA"/>
  </r>
  <r>
    <x v="44"/>
    <s v="NBA"/>
    <x v="34"/>
    <s v="SEA"/>
    <b v="1"/>
    <n v="26.8"/>
    <n v="52"/>
    <n v="30"/>
    <n v="48"/>
    <n v="34"/>
    <n v="2.72"/>
    <n v="-0.03"/>
    <n v="2.69"/>
    <n v="102.7"/>
    <n v="100.1"/>
    <n v="2.6"/>
    <n v="103.4"/>
    <n v="0.307"/>
    <s v="NA"/>
    <n v="0.51400000000000001"/>
    <n v="0.46800000000000003"/>
    <n v="15.7"/>
    <n v="34.799999999999997"/>
    <n v="0.23100000000000001"/>
    <n v="0.46300000000000002"/>
    <n v="15"/>
    <n v="69.099999999999994"/>
    <n v="0.20899999999999999"/>
    <s v="King County Domed Stadium"/>
    <s v="NA"/>
    <s v="NA"/>
  </r>
  <r>
    <x v="44"/>
    <s v="NBA"/>
    <x v="37"/>
    <s v="WSB"/>
    <b v="1"/>
    <n v="28.2"/>
    <n v="54"/>
    <n v="28"/>
    <n v="53"/>
    <n v="29"/>
    <n v="4.99"/>
    <n v="-0.24"/>
    <n v="4.75"/>
    <n v="107.4"/>
    <n v="102.7"/>
    <n v="4.7"/>
    <n v="106.5"/>
    <n v="0.308"/>
    <s v="NA"/>
    <n v="0.52700000000000002"/>
    <n v="0.48499999999999999"/>
    <n v="13.7"/>
    <n v="34"/>
    <n v="0.22700000000000001"/>
    <n v="0.47499999999999998"/>
    <n v="13.1"/>
    <n v="70.099999999999994"/>
    <n v="0.17599999999999999"/>
    <s v="Capital Centre"/>
    <s v="NA"/>
    <s v="NA"/>
  </r>
  <r>
    <x v="44"/>
    <s v="NBA"/>
    <x v="30"/>
    <s v="NA"/>
    <b v="0"/>
    <n v="26.2"/>
    <s v="NA"/>
    <s v="NA"/>
    <n v="41"/>
    <n v="41"/>
    <n v="0"/>
    <n v="0"/>
    <n v="0"/>
    <n v="103.8"/>
    <n v="103.8"/>
    <s v="NA"/>
    <n v="105.8"/>
    <n v="0.309"/>
    <s v="NA"/>
    <n v="0.53"/>
    <n v="0.48499999999999999"/>
    <n v="16"/>
    <n v="32.799999999999997"/>
    <n v="0.23200000000000001"/>
    <n v="0.48499999999999999"/>
    <n v="16"/>
    <n v="67.2"/>
    <n v="0.23200000000000001"/>
    <s v="NA"/>
    <n v="450269"/>
    <s v="NA"/>
  </r>
  <r>
    <x v="45"/>
    <s v="NBA"/>
    <x v="0"/>
    <s v="ATL"/>
    <b v="1"/>
    <n v="25"/>
    <n v="41"/>
    <n v="41"/>
    <n v="41"/>
    <n v="41"/>
    <n v="-0.13"/>
    <n v="0.01"/>
    <n v="-0.13"/>
    <n v="99.7"/>
    <n v="99.8"/>
    <n v="-0.1"/>
    <n v="103.3"/>
    <n v="0.31900000000000001"/>
    <s v="NA"/>
    <n v="0.51400000000000001"/>
    <n v="0.46"/>
    <n v="16.100000000000001"/>
    <n v="30.8"/>
    <n v="0.253"/>
    <n v="0.47399999999999998"/>
    <n v="19.899999999999999"/>
    <n v="67"/>
    <n v="0.32900000000000001"/>
    <s v="Omni Coliseum"/>
    <s v="NA"/>
    <s v="NA"/>
  </r>
  <r>
    <x v="45"/>
    <s v="NBA"/>
    <x v="1"/>
    <s v="BOS"/>
    <b v="0"/>
    <n v="29.7"/>
    <n v="32"/>
    <n v="50"/>
    <n v="36"/>
    <n v="46"/>
    <n v="-1.95"/>
    <n v="0.09"/>
    <n v="-1.86"/>
    <n v="99.1"/>
    <n v="100.9"/>
    <n v="-1.8"/>
    <n v="105.9"/>
    <n v="0.28299999999999997"/>
    <s v="NA"/>
    <n v="0.505"/>
    <n v="0.45800000000000002"/>
    <n v="16.100000000000001"/>
    <n v="32.4"/>
    <n v="0.22"/>
    <n v="0.45600000000000002"/>
    <n v="13.9"/>
    <n v="71.400000000000006"/>
    <n v="0.22600000000000001"/>
    <s v="Boston Garden"/>
    <n v="437937"/>
    <s v="NA"/>
  </r>
  <r>
    <x v="45"/>
    <s v="NBA"/>
    <x v="41"/>
    <s v="BUF"/>
    <b v="0"/>
    <n v="27.1"/>
    <n v="27"/>
    <n v="55"/>
    <n v="31"/>
    <n v="51"/>
    <n v="-3.74"/>
    <n v="0.19"/>
    <n v="-3.55"/>
    <n v="100.3"/>
    <n v="103.8"/>
    <n v="-3.5"/>
    <n v="104.3"/>
    <n v="0.316"/>
    <s v="NA"/>
    <n v="0.51800000000000002"/>
    <n v="0.46600000000000003"/>
    <n v="15.9"/>
    <n v="29.5"/>
    <n v="0.247"/>
    <n v="0.47599999999999998"/>
    <n v="14.7"/>
    <n v="68.3"/>
    <n v="0.223"/>
    <s v="Buffalo Memorial Auditorium"/>
    <s v="NA"/>
    <s v="NA"/>
  </r>
  <r>
    <x v="45"/>
    <s v="NBA"/>
    <x v="3"/>
    <s v="CHI"/>
    <b v="0"/>
    <n v="26.5"/>
    <n v="40"/>
    <n v="42"/>
    <n v="39"/>
    <n v="43"/>
    <n v="-0.89"/>
    <n v="0.1"/>
    <n v="-0.79"/>
    <n v="102"/>
    <n v="102.9"/>
    <n v="-0.9"/>
    <n v="101.5"/>
    <n v="0.35099999999999998"/>
    <s v="NA"/>
    <n v="0.52400000000000002"/>
    <n v="0.47299999999999998"/>
    <n v="17"/>
    <n v="34.5"/>
    <n v="0.26500000000000001"/>
    <n v="0.49"/>
    <n v="15.4"/>
    <n v="70.8"/>
    <n v="0.20200000000000001"/>
    <s v="Chicago Stadium"/>
    <s v="NA"/>
    <s v="NA"/>
  </r>
  <r>
    <x v="45"/>
    <s v="NBA"/>
    <x v="5"/>
    <s v="CLE"/>
    <b v="1"/>
    <n v="27.8"/>
    <n v="43"/>
    <n v="39"/>
    <n v="42"/>
    <n v="40"/>
    <n v="0.48"/>
    <n v="-0.04"/>
    <n v="0.44"/>
    <n v="99.9"/>
    <n v="99.4"/>
    <n v="0.5"/>
    <n v="103.5"/>
    <n v="0.27500000000000002"/>
    <s v="NA"/>
    <n v="0.496"/>
    <n v="0.45400000000000001"/>
    <n v="13.8"/>
    <n v="29.9"/>
    <n v="0.20399999999999999"/>
    <n v="0.45600000000000002"/>
    <n v="14.7"/>
    <n v="68.8"/>
    <n v="0.20699999999999999"/>
    <s v="Coliseum at Richfield"/>
    <s v="NA"/>
    <s v="NA"/>
  </r>
  <r>
    <x v="45"/>
    <s v="NBA"/>
    <x v="7"/>
    <s v="DEN"/>
    <b v="1"/>
    <n v="25.2"/>
    <n v="48"/>
    <n v="34"/>
    <n v="43"/>
    <n v="39"/>
    <n v="0.83"/>
    <n v="-0.03"/>
    <n v="0.8"/>
    <n v="102.3"/>
    <n v="101.5"/>
    <n v="0.8"/>
    <n v="108.5"/>
    <n v="0.36399999999999999"/>
    <s v="NA"/>
    <n v="0.53100000000000003"/>
    <n v="0.47699999999999998"/>
    <n v="16.8"/>
    <n v="31.6"/>
    <n v="0.27800000000000002"/>
    <n v="0.47199999999999998"/>
    <n v="15.5"/>
    <n v="68.3"/>
    <n v="0.223"/>
    <s v="McNichols Sports Arena"/>
    <s v="NA"/>
    <s v="NA"/>
  </r>
  <r>
    <x v="45"/>
    <s v="NBA"/>
    <x v="8"/>
    <s v="DET"/>
    <b v="0"/>
    <n v="25.9"/>
    <n v="38"/>
    <n v="44"/>
    <n v="38"/>
    <n v="44"/>
    <n v="-1.24"/>
    <n v="0.03"/>
    <n v="-1.22"/>
    <n v="100.3"/>
    <n v="101.5"/>
    <n v="-1.2"/>
    <n v="107.7"/>
    <n v="0.33500000000000002"/>
    <s v="NA"/>
    <n v="0.52400000000000002"/>
    <n v="0.47799999999999998"/>
    <n v="17.899999999999999"/>
    <n v="33"/>
    <n v="0.247"/>
    <n v="0.47899999999999998"/>
    <n v="16.600000000000001"/>
    <n v="67.599999999999994"/>
    <n v="0.216"/>
    <s v="Cobo Arena"/>
    <s v="NA"/>
    <s v="NA"/>
  </r>
  <r>
    <x v="45"/>
    <s v="NBA"/>
    <x v="9"/>
    <s v="GSW"/>
    <b v="0"/>
    <n v="26.6"/>
    <n v="43"/>
    <n v="39"/>
    <n v="42"/>
    <n v="40"/>
    <n v="0.34"/>
    <n v="7.0000000000000007E-2"/>
    <n v="0.41"/>
    <n v="99.6"/>
    <n v="99.3"/>
    <n v="0.3"/>
    <n v="106"/>
    <n v="0.27200000000000002"/>
    <s v="NA"/>
    <n v="0.50700000000000001"/>
    <n v="0.46700000000000003"/>
    <n v="15"/>
    <n v="29.7"/>
    <n v="0.20300000000000001"/>
    <n v="0.46500000000000002"/>
    <n v="17.100000000000001"/>
    <n v="68.900000000000006"/>
    <n v="0.247"/>
    <s v="Oakland-Alameda County Coliseum Arena"/>
    <s v="NA"/>
    <s v="NA"/>
  </r>
  <r>
    <x v="45"/>
    <s v="NBA"/>
    <x v="10"/>
    <s v="HOU"/>
    <b v="0"/>
    <n v="25.4"/>
    <n v="28"/>
    <n v="54"/>
    <n v="30"/>
    <n v="52"/>
    <n v="-4"/>
    <n v="0.17"/>
    <n v="-3.83"/>
    <n v="102.2"/>
    <n v="106.1"/>
    <n v="-3.9"/>
    <n v="101.3"/>
    <n v="0.247"/>
    <s v="NA"/>
    <n v="0.499"/>
    <n v="0.45800000000000002"/>
    <n v="13.9"/>
    <n v="34"/>
    <n v="0.191"/>
    <n v="0.48199999999999998"/>
    <n v="14.4"/>
    <n v="67"/>
    <n v="0.22900000000000001"/>
    <s v="The Summit"/>
    <s v="NA"/>
    <s v="NA"/>
  </r>
  <r>
    <x v="45"/>
    <s v="NBA"/>
    <x v="11"/>
    <s v="IND"/>
    <b v="0"/>
    <n v="24.7"/>
    <n v="31"/>
    <n v="51"/>
    <n v="35"/>
    <n v="47"/>
    <n v="-2.5"/>
    <n v="0.13"/>
    <n v="-2.37"/>
    <n v="99.6"/>
    <n v="101.9"/>
    <n v="-2.2999999999999998"/>
    <n v="108.2"/>
    <n v="0.32900000000000001"/>
    <s v="NA"/>
    <n v="0.5"/>
    <n v="0.45"/>
    <n v="15.6"/>
    <n v="33.200000000000003"/>
    <n v="0.245"/>
    <n v="0.47399999999999998"/>
    <n v="16.8"/>
    <n v="66"/>
    <n v="0.24"/>
    <s v="Market Square Arena"/>
    <s v="NA"/>
    <s v="NA"/>
  </r>
  <r>
    <x v="45"/>
    <s v="NBA"/>
    <x v="38"/>
    <s v="KCK"/>
    <b v="0"/>
    <n v="26.1"/>
    <n v="31"/>
    <n v="51"/>
    <n v="36"/>
    <n v="46"/>
    <n v="-1.89"/>
    <n v="0.13"/>
    <n v="-1.76"/>
    <n v="100.5"/>
    <n v="102.2"/>
    <n v="-1.7"/>
    <n v="108.2"/>
    <n v="0.29299999999999998"/>
    <s v="NA"/>
    <n v="0.51400000000000001"/>
    <n v="0.46600000000000003"/>
    <n v="16.2"/>
    <n v="31"/>
    <n v="0.23"/>
    <n v="0.47399999999999998"/>
    <n v="16.3"/>
    <n v="68.099999999999994"/>
    <n v="0.26600000000000001"/>
    <s v="Kemper Arena"/>
    <s v="NA"/>
    <s v="NA"/>
  </r>
  <r>
    <x v="45"/>
    <s v="NBA"/>
    <x v="13"/>
    <s v="LAL"/>
    <b v="1"/>
    <n v="25.8"/>
    <n v="45"/>
    <n v="37"/>
    <n v="48"/>
    <n v="34"/>
    <n v="2.67"/>
    <n v="-0.08"/>
    <n v="2.59"/>
    <n v="103.3"/>
    <n v="100.8"/>
    <n v="2.5"/>
    <n v="106.1"/>
    <n v="0.27300000000000002"/>
    <s v="NA"/>
    <n v="0.52600000000000002"/>
    <n v="0.48699999999999999"/>
    <n v="15.3"/>
    <n v="30.4"/>
    <n v="0.20499999999999999"/>
    <n v="0.46300000000000002"/>
    <n v="15.2"/>
    <n v="66"/>
    <n v="0.19400000000000001"/>
    <s v="The Forum"/>
    <n v="534017"/>
    <s v="NA"/>
  </r>
  <r>
    <x v="45"/>
    <s v="NBA"/>
    <x v="16"/>
    <s v="MIL"/>
    <b v="1"/>
    <n v="23.8"/>
    <n v="44"/>
    <n v="38"/>
    <n v="40"/>
    <n v="42"/>
    <n v="-0.59"/>
    <n v="-0.01"/>
    <n v="-0.59"/>
    <n v="101.8"/>
    <n v="102.4"/>
    <n v="-0.6"/>
    <n v="108.7"/>
    <n v="0.28199999999999997"/>
    <s v="NA"/>
    <n v="0.52"/>
    <n v="0.48199999999999998"/>
    <n v="15.9"/>
    <n v="32.1"/>
    <n v="0.20399999999999999"/>
    <n v="0.48099999999999998"/>
    <n v="16.899999999999999"/>
    <n v="66.8"/>
    <n v="0.23699999999999999"/>
    <s v="MECCA Arena"/>
    <s v="NA"/>
    <s v="NA"/>
  </r>
  <r>
    <x v="45"/>
    <s v="NBA"/>
    <x v="33"/>
    <s v="NJN"/>
    <b v="0"/>
    <n v="25.5"/>
    <n v="24"/>
    <n v="58"/>
    <n v="26"/>
    <n v="56"/>
    <n v="-5.82"/>
    <n v="0.21"/>
    <n v="-5.61"/>
    <n v="95"/>
    <n v="100.2"/>
    <n v="-5.2"/>
    <n v="110.9"/>
    <n v="0.28799999999999998"/>
    <s v="NA"/>
    <n v="0.48499999999999999"/>
    <n v="0.443"/>
    <n v="16.399999999999999"/>
    <n v="30.4"/>
    <n v="0.20599999999999999"/>
    <n v="0.46500000000000002"/>
    <n v="17.399999999999999"/>
    <n v="66.400000000000006"/>
    <n v="0.28000000000000003"/>
    <s v="Rutgers Athletic Center"/>
    <s v="NA"/>
    <s v="NA"/>
  </r>
  <r>
    <x v="45"/>
    <s v="NBA"/>
    <x v="40"/>
    <s v="NOJ"/>
    <b v="0"/>
    <n v="26.7"/>
    <n v="39"/>
    <n v="43"/>
    <n v="36"/>
    <n v="46"/>
    <n v="-1.87"/>
    <n v="0.06"/>
    <n v="-1.8"/>
    <n v="98.9"/>
    <n v="100.6"/>
    <n v="-1.7"/>
    <n v="108.3"/>
    <n v="0.30199999999999999"/>
    <s v="NA"/>
    <n v="0.505"/>
    <n v="0.46200000000000002"/>
    <n v="16.2"/>
    <n v="32.299999999999997"/>
    <n v="0.219"/>
    <n v="0.46100000000000002"/>
    <n v="14.5"/>
    <n v="69.5"/>
    <n v="0.20899999999999999"/>
    <s v="Louisiana Superdome"/>
    <s v="NA"/>
    <s v="NA"/>
  </r>
  <r>
    <x v="45"/>
    <s v="NBA"/>
    <x v="19"/>
    <s v="NYK"/>
    <b v="1"/>
    <n v="27"/>
    <n v="43"/>
    <n v="39"/>
    <n v="40"/>
    <n v="42"/>
    <n v="-0.55000000000000004"/>
    <n v="0.02"/>
    <n v="-0.53"/>
    <n v="101.7"/>
    <n v="102.2"/>
    <n v="-0.5"/>
    <n v="109.7"/>
    <n v="0.28399999999999997"/>
    <s v="NA"/>
    <n v="0.52800000000000002"/>
    <n v="0.48799999999999999"/>
    <n v="16.7"/>
    <n v="31"/>
    <n v="0.214"/>
    <n v="0.47199999999999998"/>
    <n v="15.8"/>
    <n v="68.2"/>
    <n v="0.26200000000000001"/>
    <s v="Madison Square Garden (IV)"/>
    <s v="NA"/>
    <s v="NA"/>
  </r>
  <r>
    <x v="45"/>
    <s v="NBA"/>
    <x v="22"/>
    <s v="PHI"/>
    <b v="1"/>
    <n v="26.2"/>
    <n v="55"/>
    <n v="27"/>
    <n v="54"/>
    <n v="28"/>
    <n v="5.15"/>
    <n v="-0.27"/>
    <n v="4.87"/>
    <n v="105"/>
    <n v="100.3"/>
    <n v="4.7"/>
    <n v="108.4"/>
    <n v="0.38300000000000001"/>
    <s v="NA"/>
    <n v="0.53900000000000003"/>
    <n v="0.48599999999999999"/>
    <n v="16.7"/>
    <n v="34.4"/>
    <n v="0.28799999999999998"/>
    <n v="0.46100000000000002"/>
    <n v="16.2"/>
    <n v="66.400000000000006"/>
    <n v="0.23200000000000001"/>
    <s v="The Spectrum"/>
    <s v="NA"/>
    <s v="NA"/>
  </r>
  <r>
    <x v="45"/>
    <s v="NBA"/>
    <x v="23"/>
    <s v="PHO"/>
    <b v="1"/>
    <n v="25.5"/>
    <n v="49"/>
    <n v="33"/>
    <n v="51"/>
    <n v="31"/>
    <n v="3.73"/>
    <n v="-0.24"/>
    <n v="3.5"/>
    <n v="100.3"/>
    <n v="97"/>
    <n v="3.3"/>
    <n v="111.4"/>
    <n v="0.29699999999999999"/>
    <s v="NA"/>
    <n v="0.52"/>
    <n v="0.47599999999999998"/>
    <n v="16.600000000000001"/>
    <n v="29.8"/>
    <n v="0.223"/>
    <n v="0.46899999999999997"/>
    <n v="18.600000000000001"/>
    <n v="68.2"/>
    <n v="0.22900000000000001"/>
    <s v="Arizona Veterans Memorial Coliseum"/>
    <s v="NA"/>
    <s v="NA"/>
  </r>
  <r>
    <x v="45"/>
    <s v="NBA"/>
    <x v="24"/>
    <s v="POR"/>
    <b v="1"/>
    <n v="25.3"/>
    <n v="58"/>
    <n v="24"/>
    <n v="57"/>
    <n v="25"/>
    <n v="6.15"/>
    <n v="-0.23"/>
    <n v="5.92"/>
    <n v="103.1"/>
    <n v="97.2"/>
    <n v="5.9"/>
    <n v="104.2"/>
    <n v="0.307"/>
    <s v="NA"/>
    <n v="0.52800000000000002"/>
    <n v="0.48299999999999998"/>
    <n v="16.3"/>
    <n v="32"/>
    <n v="0.23300000000000001"/>
    <n v="0.44900000000000001"/>
    <n v="16.3"/>
    <n v="69.400000000000006"/>
    <n v="0.23899999999999999"/>
    <s v="Memorial Coliseum"/>
    <s v="NA"/>
    <s v="NA"/>
  </r>
  <r>
    <x v="45"/>
    <s v="NBA"/>
    <x v="26"/>
    <s v="SAS"/>
    <b v="1"/>
    <n v="26.9"/>
    <n v="52"/>
    <n v="30"/>
    <n v="49"/>
    <n v="33"/>
    <n v="3.35"/>
    <n v="-0.15"/>
    <n v="3.2"/>
    <n v="104.5"/>
    <n v="101.4"/>
    <n v="3.1"/>
    <n v="109"/>
    <n v="0.29399999999999998"/>
    <s v="NA"/>
    <n v="0.54700000000000004"/>
    <n v="0.5"/>
    <n v="16.3"/>
    <n v="28.6"/>
    <n v="0.23699999999999999"/>
    <n v="0.47199999999999998"/>
    <n v="15.7"/>
    <n v="65.900000000000006"/>
    <n v="0.185"/>
    <s v="HemisFair Arena"/>
    <s v="NA"/>
    <s v="NA"/>
  </r>
  <r>
    <x v="45"/>
    <s v="NBA"/>
    <x v="34"/>
    <s v="SEA"/>
    <b v="1"/>
    <n v="26"/>
    <n v="47"/>
    <n v="35"/>
    <n v="45"/>
    <n v="37"/>
    <n v="1.55"/>
    <n v="-0.06"/>
    <n v="1.48"/>
    <n v="99.2"/>
    <n v="97.7"/>
    <n v="1.5"/>
    <n v="104.8"/>
    <n v="0.30499999999999999"/>
    <s v="NA"/>
    <n v="0.48899999999999999"/>
    <n v="0.44700000000000001"/>
    <n v="15.8"/>
    <n v="35.9"/>
    <n v="0.217"/>
    <n v="0.45900000000000002"/>
    <n v="16.5"/>
    <n v="69.900000000000006"/>
    <n v="0.22600000000000001"/>
    <s v="Seattle Center Coliseum"/>
    <s v="NA"/>
    <s v="NA"/>
  </r>
  <r>
    <x v="45"/>
    <s v="NBA"/>
    <x v="37"/>
    <s v="WSB"/>
    <b v="1"/>
    <n v="27.4"/>
    <n v="44"/>
    <n v="38"/>
    <n v="43"/>
    <n v="39"/>
    <n v="0.93"/>
    <n v="-0.1"/>
    <n v="0.82"/>
    <n v="101.3"/>
    <n v="100.5"/>
    <n v="0.8"/>
    <n v="108.1"/>
    <n v="0.34200000000000003"/>
    <s v="NA"/>
    <n v="0.50600000000000001"/>
    <n v="0.46100000000000002"/>
    <n v="15.3"/>
    <n v="33.5"/>
    <n v="0.24299999999999999"/>
    <n v="0.46700000000000003"/>
    <n v="13.9"/>
    <n v="70.7"/>
    <n v="0.17799999999999999"/>
    <s v="Capital Centre"/>
    <s v="NA"/>
    <s v="NA"/>
  </r>
  <r>
    <x v="45"/>
    <s v="NBA"/>
    <x v="30"/>
    <s v="NA"/>
    <b v="0"/>
    <n v="26.2"/>
    <s v="NA"/>
    <s v="NA"/>
    <n v="41"/>
    <n v="41"/>
    <n v="0"/>
    <n v="0"/>
    <n v="0"/>
    <n v="100.9"/>
    <n v="100.9"/>
    <s v="NA"/>
    <n v="106.7"/>
    <n v="0.30599999999999999"/>
    <s v="NA"/>
    <n v="0.51500000000000001"/>
    <n v="0.46899999999999997"/>
    <n v="16"/>
    <n v="31.8"/>
    <n v="0.23"/>
    <n v="0.46899999999999997"/>
    <n v="16"/>
    <n v="68.2"/>
    <n v="0.23"/>
    <s v="NA"/>
    <n v="485977"/>
    <s v="NA"/>
  </r>
  <r>
    <x v="46"/>
    <s v="NBA"/>
    <x v="0"/>
    <s v="ATL"/>
    <b v="0"/>
    <n v="24.5"/>
    <n v="31"/>
    <n v="51"/>
    <n v="30"/>
    <n v="52"/>
    <n v="-4.0599999999999996"/>
    <n v="0.19"/>
    <n v="-3.87"/>
    <n v="97.8"/>
    <n v="101.6"/>
    <n v="-3.8"/>
    <n v="104.6"/>
    <n v="0.34200000000000003"/>
    <s v="NA"/>
    <n v="0.50800000000000001"/>
    <n v="0.45700000000000002"/>
    <n v="17.7"/>
    <n v="32.9"/>
    <n v="0.25600000000000001"/>
    <n v="0.47799999999999998"/>
    <n v="17"/>
    <n v="69.099999999999994"/>
    <n v="0.26700000000000002"/>
    <s v="Omni Coliseum"/>
    <s v="NA"/>
    <s v="NA"/>
  </r>
  <r>
    <x v="46"/>
    <s v="NBA"/>
    <x v="1"/>
    <s v="BOS"/>
    <b v="1"/>
    <n v="28.7"/>
    <n v="44"/>
    <n v="38"/>
    <n v="36"/>
    <n v="46"/>
    <n v="-1.98"/>
    <n v="0.08"/>
    <n v="-1.9"/>
    <n v="96.5"/>
    <n v="98.3"/>
    <n v="-1.8"/>
    <n v="107.5"/>
    <n v="0.28100000000000003"/>
    <s v="NA"/>
    <n v="0.49099999999999999"/>
    <n v="0.44500000000000001"/>
    <n v="16.100000000000001"/>
    <n v="31.1"/>
    <n v="0.21199999999999999"/>
    <n v="0.45"/>
    <n v="13.4"/>
    <n v="72.8"/>
    <n v="0.20399999999999999"/>
    <s v="Boston Garden"/>
    <n v="517391"/>
    <s v="NA"/>
  </r>
  <r>
    <x v="46"/>
    <s v="NBA"/>
    <x v="41"/>
    <s v="BUF"/>
    <b v="0"/>
    <n v="25.8"/>
    <n v="30"/>
    <n v="52"/>
    <n v="29"/>
    <n v="53"/>
    <n v="-4.4400000000000004"/>
    <n v="0.16"/>
    <n v="-4.28"/>
    <n v="97.6"/>
    <n v="101.8"/>
    <n v="-4.2"/>
    <n v="107.3"/>
    <n v="0.33300000000000002"/>
    <s v="NA"/>
    <n v="0.502"/>
    <n v="0.45"/>
    <n v="16.5"/>
    <n v="30.8"/>
    <n v="0.252"/>
    <n v="0.47799999999999998"/>
    <n v="15.5"/>
    <n v="67.400000000000006"/>
    <n v="0.17699999999999999"/>
    <s v="Buffalo Memorial Auditorium"/>
    <s v="NA"/>
    <s v="NA"/>
  </r>
  <r>
    <x v="46"/>
    <s v="NBA"/>
    <x v="3"/>
    <s v="CHI"/>
    <b v="1"/>
    <n v="26.1"/>
    <n v="44"/>
    <n v="38"/>
    <n v="44"/>
    <n v="38"/>
    <n v="0.9"/>
    <n v="0.02"/>
    <n v="0.92"/>
    <n v="98.3"/>
    <n v="97.4"/>
    <n v="0.9"/>
    <n v="100"/>
    <n v="0.3"/>
    <s v="NA"/>
    <n v="0.498"/>
    <n v="0.45200000000000001"/>
    <n v="16"/>
    <n v="33.5"/>
    <n v="0.224"/>
    <n v="0.46600000000000003"/>
    <n v="16.8"/>
    <n v="71.900000000000006"/>
    <n v="0.20100000000000001"/>
    <s v="Chicago Stadium"/>
    <s v="NA"/>
    <s v="NA"/>
  </r>
  <r>
    <x v="46"/>
    <s v="NBA"/>
    <x v="5"/>
    <s v="CLE"/>
    <b v="1"/>
    <n v="27.4"/>
    <n v="43"/>
    <n v="39"/>
    <n v="44"/>
    <n v="38"/>
    <n v="1.1200000000000001"/>
    <n v="-0.04"/>
    <n v="1.08"/>
    <n v="100"/>
    <n v="98.9"/>
    <n v="1.1000000000000001"/>
    <n v="101.5"/>
    <n v="0.25900000000000001"/>
    <s v="NA"/>
    <n v="0.48899999999999999"/>
    <n v="0.44900000000000001"/>
    <n v="13.7"/>
    <n v="32.6"/>
    <n v="0.191"/>
    <n v="0.44900000000000001"/>
    <n v="15.7"/>
    <n v="68.099999999999994"/>
    <n v="0.24099999999999999"/>
    <s v="Coliseum at Richfield"/>
    <s v="NA"/>
    <s v="NA"/>
  </r>
  <r>
    <x v="46"/>
    <s v="NBA"/>
    <x v="7"/>
    <s v="DEN"/>
    <b v="1"/>
    <n v="27.3"/>
    <n v="50"/>
    <n v="32"/>
    <n v="54"/>
    <n v="28"/>
    <n v="5.22"/>
    <n v="-0.27"/>
    <n v="4.95"/>
    <n v="100.7"/>
    <n v="96.1"/>
    <n v="4.5999999999999996"/>
    <n v="111.2"/>
    <n v="0.373"/>
    <s v="NA"/>
    <n v="0.53100000000000003"/>
    <n v="0.48099999999999998"/>
    <n v="18.8"/>
    <n v="34.200000000000003"/>
    <n v="0.27500000000000002"/>
    <n v="0.46300000000000002"/>
    <n v="18.2"/>
    <n v="68"/>
    <n v="0.21099999999999999"/>
    <s v="McNichols Sports Arena"/>
    <s v="NA"/>
    <s v="NA"/>
  </r>
  <r>
    <x v="46"/>
    <s v="NBA"/>
    <x v="8"/>
    <s v="DET"/>
    <b v="1"/>
    <n v="25.8"/>
    <n v="44"/>
    <n v="38"/>
    <n v="38"/>
    <n v="44"/>
    <n v="-1.04"/>
    <n v="0.04"/>
    <n v="-1"/>
    <n v="100.3"/>
    <n v="101.3"/>
    <n v="-1"/>
    <n v="108.8"/>
    <n v="0.252"/>
    <s v="NA"/>
    <n v="0.51800000000000002"/>
    <n v="0.48299999999999998"/>
    <n v="16.600000000000001"/>
    <n v="30.7"/>
    <n v="0.185"/>
    <n v="0.47199999999999998"/>
    <n v="17.399999999999999"/>
    <n v="65.5"/>
    <n v="0.25600000000000001"/>
    <s v="Cobo Arena"/>
    <s v="NA"/>
    <s v="NA"/>
  </r>
  <r>
    <x v="46"/>
    <s v="NBA"/>
    <x v="9"/>
    <s v="GSW"/>
    <b v="1"/>
    <n v="25.8"/>
    <n v="46"/>
    <n v="36"/>
    <n v="49"/>
    <n v="33"/>
    <n v="3.22"/>
    <n v="-0.12"/>
    <n v="3.1"/>
    <n v="102.4"/>
    <n v="99.5"/>
    <n v="2.9"/>
    <n v="107.8"/>
    <n v="0.27700000000000002"/>
    <s v="NA"/>
    <n v="0.51800000000000002"/>
    <n v="0.47499999999999998"/>
    <n v="15.6"/>
    <n v="33"/>
    <n v="0.21099999999999999"/>
    <n v="0.47"/>
    <n v="17.2"/>
    <n v="67.8"/>
    <n v="0.224"/>
    <s v="Oakland-Alameda County Coliseum Arena"/>
    <s v="NA"/>
    <s v="NA"/>
  </r>
  <r>
    <x v="46"/>
    <s v="NBA"/>
    <x v="10"/>
    <s v="HOU"/>
    <b v="1"/>
    <n v="25.8"/>
    <n v="49"/>
    <n v="33"/>
    <n v="45"/>
    <n v="37"/>
    <n v="1.61"/>
    <n v="-0.17"/>
    <n v="1.44"/>
    <n v="104.5"/>
    <n v="102.9"/>
    <n v="1.6"/>
    <n v="101.3"/>
    <n v="0.28699999999999998"/>
    <s v="NA"/>
    <n v="0.52900000000000003"/>
    <n v="0.48299999999999998"/>
    <n v="16.2"/>
    <n v="36"/>
    <n v="0.22600000000000001"/>
    <n v="0.46500000000000002"/>
    <n v="14.3"/>
    <n v="70.099999999999994"/>
    <n v="0.23699999999999999"/>
    <s v="The Summit"/>
    <s v="NA"/>
    <s v="NA"/>
  </r>
  <r>
    <x v="46"/>
    <s v="NBA"/>
    <x v="11"/>
    <s v="IND"/>
    <b v="0"/>
    <n v="25.6"/>
    <n v="36"/>
    <n v="46"/>
    <n v="36"/>
    <n v="46"/>
    <n v="-1.77"/>
    <n v="0.09"/>
    <n v="-1.68"/>
    <n v="99.3"/>
    <n v="101"/>
    <n v="-1.7"/>
    <n v="107.1"/>
    <n v="0.29299999999999998"/>
    <s v="NA"/>
    <n v="0.495"/>
    <n v="0.44900000000000001"/>
    <n v="15.4"/>
    <n v="33.700000000000003"/>
    <n v="0.219"/>
    <n v="0.47199999999999998"/>
    <n v="17.2"/>
    <n v="65.2"/>
    <n v="0.223"/>
    <s v="Market Square Arena"/>
    <s v="NA"/>
    <s v="NA"/>
  </r>
  <r>
    <x v="46"/>
    <s v="NBA"/>
    <x v="38"/>
    <s v="KCK"/>
    <b v="0"/>
    <n v="25.9"/>
    <n v="40"/>
    <n v="42"/>
    <n v="43"/>
    <n v="39"/>
    <n v="0.88"/>
    <n v="0.05"/>
    <n v="0.93"/>
    <n v="100.5"/>
    <n v="99.6"/>
    <n v="0.9"/>
    <n v="106.4"/>
    <n v="0.27700000000000002"/>
    <s v="NA"/>
    <n v="0.50900000000000001"/>
    <n v="0.46"/>
    <n v="15.4"/>
    <n v="30.9"/>
    <n v="0.221"/>
    <n v="0.47199999999999998"/>
    <n v="17.399999999999999"/>
    <n v="70.3"/>
    <n v="0.26400000000000001"/>
    <s v="Kemper Arena"/>
    <s v="NA"/>
    <s v="NA"/>
  </r>
  <r>
    <x v="46"/>
    <s v="NBA"/>
    <x v="13"/>
    <s v="LAL"/>
    <b v="1"/>
    <n v="27.2"/>
    <n v="53"/>
    <n v="29"/>
    <n v="48"/>
    <n v="34"/>
    <n v="2.72"/>
    <n v="-0.08"/>
    <n v="2.64"/>
    <n v="101.4"/>
    <n v="98.9"/>
    <n v="2.5"/>
    <n v="104.7"/>
    <n v="0.253"/>
    <s v="NA"/>
    <n v="0.51500000000000001"/>
    <n v="0.47799999999999998"/>
    <n v="15.3"/>
    <n v="31"/>
    <n v="0.188"/>
    <n v="0.45200000000000001"/>
    <n v="15.6"/>
    <n v="66.099999999999994"/>
    <n v="0.19400000000000001"/>
    <s v="The Forum"/>
    <n v="501434"/>
    <s v="NA"/>
  </r>
  <r>
    <x v="46"/>
    <s v="NBA"/>
    <x v="16"/>
    <s v="MIL"/>
    <b v="0"/>
    <n v="25"/>
    <n v="30"/>
    <n v="52"/>
    <n v="33"/>
    <n v="49"/>
    <n v="-3.12"/>
    <n v="0.13"/>
    <n v="-2.99"/>
    <n v="100"/>
    <n v="102.9"/>
    <n v="-2.9"/>
    <n v="108.3"/>
    <n v="0.26400000000000001"/>
    <s v="NA"/>
    <n v="0.50800000000000001"/>
    <n v="0.46800000000000003"/>
    <n v="15.8"/>
    <n v="31.8"/>
    <n v="0.19800000000000001"/>
    <n v="0.47899999999999998"/>
    <n v="15.8"/>
    <n v="66.599999999999994"/>
    <n v="0.222"/>
    <s v="MECCA Arena"/>
    <s v="NA"/>
    <s v="NA"/>
  </r>
  <r>
    <x v="46"/>
    <s v="NBA"/>
    <x v="40"/>
    <s v="NOJ"/>
    <b v="0"/>
    <n v="26.1"/>
    <n v="35"/>
    <n v="47"/>
    <n v="33"/>
    <n v="49"/>
    <n v="-2.82"/>
    <n v="0.13"/>
    <n v="-2.68"/>
    <n v="97"/>
    <n v="99.7"/>
    <n v="-2.7"/>
    <n v="107.2"/>
    <n v="0.28699999999999998"/>
    <s v="NA"/>
    <n v="0.501"/>
    <n v="0.45300000000000001"/>
    <n v="16.600000000000001"/>
    <n v="31"/>
    <n v="0.222"/>
    <n v="0.45200000000000001"/>
    <n v="15.5"/>
    <n v="68.2"/>
    <n v="0.23799999999999999"/>
    <s v="Louisiana Superdome"/>
    <s v="NA"/>
    <n v="11033"/>
  </r>
  <r>
    <x v="46"/>
    <s v="NBA"/>
    <x v="19"/>
    <s v="NYK"/>
    <b v="0"/>
    <n v="27.8"/>
    <n v="40"/>
    <n v="42"/>
    <n v="41"/>
    <n v="41"/>
    <n v="-0.01"/>
    <n v="0.03"/>
    <n v="0.01"/>
    <n v="100.1"/>
    <n v="100.1"/>
    <n v="0"/>
    <n v="108.1"/>
    <n v="0.27600000000000002"/>
    <s v="NA"/>
    <n v="0.52700000000000002"/>
    <n v="0.48599999999999999"/>
    <n v="16.600000000000001"/>
    <n v="26.4"/>
    <n v="0.21099999999999999"/>
    <n v="0.47"/>
    <n v="15.7"/>
    <n v="69.7"/>
    <n v="0.23"/>
    <s v="Madison Square Garden (IV)"/>
    <s v="NA"/>
    <s v="NA"/>
  </r>
  <r>
    <x v="46"/>
    <s v="NBA"/>
    <x v="42"/>
    <s v="NYN"/>
    <b v="0"/>
    <n v="25.8"/>
    <n v="22"/>
    <n v="60"/>
    <n v="23"/>
    <n v="59"/>
    <n v="-6.78"/>
    <n v="0.24"/>
    <n v="-6.54"/>
    <n v="92.2"/>
    <n v="98.7"/>
    <n v="-6.5"/>
    <n v="103.7"/>
    <n v="0.315"/>
    <s v="NA"/>
    <n v="0.47799999999999998"/>
    <n v="0.42899999999999999"/>
    <n v="16.5"/>
    <n v="28.3"/>
    <n v="0.23200000000000001"/>
    <n v="0.46400000000000002"/>
    <n v="17.5"/>
    <n v="68.900000000000006"/>
    <n v="0.26300000000000001"/>
    <s v="Nassau Veterans Memorial Coliseum"/>
    <s v="NA"/>
    <s v="NA"/>
  </r>
  <r>
    <x v="46"/>
    <s v="NBA"/>
    <x v="22"/>
    <s v="PHI"/>
    <b v="1"/>
    <n v="25.6"/>
    <n v="50"/>
    <n v="32"/>
    <n v="51"/>
    <n v="31"/>
    <n v="3.94"/>
    <n v="-0.16"/>
    <n v="3.78"/>
    <n v="101.2"/>
    <n v="97.6"/>
    <n v="3.6"/>
    <n v="108.3"/>
    <n v="0.373"/>
    <s v="NA"/>
    <n v="0.53"/>
    <n v="0.48"/>
    <n v="18.3"/>
    <n v="34.6"/>
    <n v="0.27500000000000002"/>
    <n v="0.45100000000000001"/>
    <n v="16.7"/>
    <n v="66"/>
    <n v="0.19700000000000001"/>
    <s v="The Spectrum"/>
    <s v="NA"/>
    <s v="NA"/>
  </r>
  <r>
    <x v="46"/>
    <s v="NBA"/>
    <x v="23"/>
    <s v="PHO"/>
    <b v="0"/>
    <n v="26.6"/>
    <n v="34"/>
    <n v="48"/>
    <n v="43"/>
    <n v="39"/>
    <n v="0.73"/>
    <n v="-0.09"/>
    <n v="0.64"/>
    <n v="98.1"/>
    <n v="97.5"/>
    <n v="0.6"/>
    <n v="106.6"/>
    <n v="0.32300000000000001"/>
    <s v="NA"/>
    <n v="0.51900000000000002"/>
    <n v="0.47"/>
    <n v="18.100000000000001"/>
    <n v="29"/>
    <n v="0.247"/>
    <n v="0.46200000000000002"/>
    <n v="18.100000000000001"/>
    <n v="67.900000000000006"/>
    <n v="0.26500000000000001"/>
    <s v="Arizona Veterans Memorial Coliseum"/>
    <s v="NA"/>
    <s v="NA"/>
  </r>
  <r>
    <x v="46"/>
    <s v="NBA"/>
    <x v="24"/>
    <s v="POR"/>
    <b v="1"/>
    <n v="24.5"/>
    <n v="49"/>
    <n v="33"/>
    <n v="55"/>
    <n v="27"/>
    <n v="5.59"/>
    <n v="-0.2"/>
    <n v="5.39"/>
    <n v="103.2"/>
    <n v="98"/>
    <n v="5.2"/>
    <n v="108"/>
    <n v="0.33400000000000002"/>
    <s v="NA"/>
    <n v="0.53"/>
    <n v="0.48099999999999998"/>
    <n v="16.899999999999999"/>
    <n v="33.4"/>
    <n v="0.254"/>
    <n v="0.46"/>
    <n v="17.2"/>
    <n v="69.3"/>
    <n v="0.255"/>
    <s v="Memorial Coliseum"/>
    <s v="NA"/>
    <s v="NA"/>
  </r>
  <r>
    <x v="46"/>
    <s v="NBA"/>
    <x v="26"/>
    <s v="SAS"/>
    <b v="1"/>
    <n v="25.8"/>
    <n v="44"/>
    <n v="38"/>
    <n v="43"/>
    <n v="39"/>
    <n v="0.61"/>
    <n v="-0.08"/>
    <n v="0.53"/>
    <n v="102.5"/>
    <n v="102"/>
    <n v="0.5"/>
    <n v="111.8"/>
    <n v="0.32900000000000001"/>
    <s v="NA"/>
    <n v="0.53800000000000003"/>
    <n v="0.48499999999999999"/>
    <n v="16.8"/>
    <n v="29.2"/>
    <n v="0.26300000000000001"/>
    <n v="0.48699999999999999"/>
    <n v="16.899999999999999"/>
    <n v="65.7"/>
    <n v="0.187"/>
    <s v="HemisFair Arena"/>
    <s v="NA"/>
    <s v="NA"/>
  </r>
  <r>
    <x v="46"/>
    <s v="NBA"/>
    <x v="34"/>
    <s v="SEA"/>
    <b v="0"/>
    <n v="25"/>
    <n v="40"/>
    <n v="42"/>
    <n v="37"/>
    <n v="45"/>
    <n v="-1.55"/>
    <n v="0.12"/>
    <n v="-1.43"/>
    <n v="96.7"/>
    <n v="98.2"/>
    <n v="-1.5"/>
    <n v="106.8"/>
    <n v="0.312"/>
    <s v="NA"/>
    <n v="0.49099999999999999"/>
    <n v="0.45"/>
    <n v="16.8"/>
    <n v="33.799999999999997"/>
    <n v="0.215"/>
    <n v="0.46200000000000002"/>
    <n v="18.399999999999999"/>
    <n v="65.900000000000006"/>
    <n v="0.254"/>
    <s v="Seattle Center Coliseum"/>
    <s v="NA"/>
    <s v="NA"/>
  </r>
  <r>
    <x v="46"/>
    <s v="NBA"/>
    <x v="37"/>
    <s v="WSB"/>
    <b v="1"/>
    <n v="27.4"/>
    <n v="48"/>
    <n v="34"/>
    <n v="44"/>
    <n v="38"/>
    <n v="1.02"/>
    <n v="-0.12"/>
    <n v="0.9"/>
    <n v="99.3"/>
    <n v="98.4"/>
    <n v="0.9"/>
    <n v="105.9"/>
    <n v="0.30299999999999999"/>
    <s v="NA"/>
    <n v="0.51"/>
    <n v="0.47"/>
    <n v="16.5"/>
    <n v="31.6"/>
    <n v="0.217"/>
    <n v="0.45800000000000002"/>
    <n v="14.9"/>
    <n v="70.3"/>
    <n v="0.189"/>
    <s v="Capital Centre"/>
    <s v="NA"/>
    <s v="NA"/>
  </r>
  <r>
    <x v="46"/>
    <s v="NBA"/>
    <x v="30"/>
    <s v="NA"/>
    <b v="0"/>
    <n v="26.1"/>
    <s v="NA"/>
    <s v="NA"/>
    <n v="41"/>
    <n v="41"/>
    <n v="0"/>
    <n v="0"/>
    <n v="0"/>
    <n v="99.5"/>
    <n v="99.5"/>
    <s v="NA"/>
    <n v="106.5"/>
    <n v="0.30099999999999999"/>
    <s v="NA"/>
    <n v="0.51100000000000001"/>
    <n v="0.46500000000000002"/>
    <n v="16.5"/>
    <n v="31.8"/>
    <n v="0.22600000000000001"/>
    <n v="0.46500000000000002"/>
    <n v="16.5"/>
    <n v="68.2"/>
    <n v="0.22600000000000001"/>
    <s v="NA"/>
    <n v="509413"/>
    <n v="5517"/>
  </r>
  <r>
    <x v="47"/>
    <s v="NBA"/>
    <x v="0"/>
    <s v="ATL"/>
    <b v="0"/>
    <n v="25.9"/>
    <n v="29"/>
    <n v="53"/>
    <n v="33"/>
    <n v="49"/>
    <n v="-2.91"/>
    <n v="0.26"/>
    <n v="-2.66"/>
    <n v="98.4"/>
    <n v="101.2"/>
    <n v="-2.8"/>
    <n v="103.6"/>
    <n v="0.33600000000000002"/>
    <s v="NA"/>
    <n v="0.499"/>
    <n v="0.45"/>
    <n v="15.6"/>
    <n v="31"/>
    <n v="0.247"/>
    <n v="0.48"/>
    <n v="16.7"/>
    <n v="68.2"/>
    <n v="0.216"/>
    <s v="Omni Coliseum"/>
    <s v="NA"/>
    <s v="NA"/>
  </r>
  <r>
    <x v="47"/>
    <s v="NBA"/>
    <x v="1"/>
    <s v="BOS"/>
    <b v="1"/>
    <n v="29"/>
    <n v="54"/>
    <n v="28"/>
    <n v="47"/>
    <n v="35"/>
    <n v="2.34"/>
    <n v="-0.1"/>
    <n v="2.25"/>
    <n v="98.9"/>
    <n v="96.7"/>
    <n v="2.2000000000000002"/>
    <n v="106.9"/>
    <n v="0.26800000000000002"/>
    <s v="NA"/>
    <n v="0.49299999999999999"/>
    <n v="0.44600000000000001"/>
    <n v="15.4"/>
    <n v="34"/>
    <n v="0.20899999999999999"/>
    <n v="0.44900000000000001"/>
    <n v="14.1"/>
    <n v="74.099999999999994"/>
    <n v="0.19800000000000001"/>
    <s v="Boston Garden"/>
    <n v="539589"/>
    <s v="NA"/>
  </r>
  <r>
    <x v="47"/>
    <s v="NBA"/>
    <x v="41"/>
    <s v="BUF"/>
    <b v="1"/>
    <n v="26.2"/>
    <n v="46"/>
    <n v="36"/>
    <n v="43"/>
    <n v="39"/>
    <n v="0.83"/>
    <n v="0.02"/>
    <n v="0.85"/>
    <n v="99"/>
    <n v="98.2"/>
    <n v="0.8"/>
    <n v="108.2"/>
    <n v="0.32400000000000001"/>
    <s v="NA"/>
    <n v="0.52700000000000002"/>
    <n v="0.47599999999999998"/>
    <n v="17.3"/>
    <n v="27.5"/>
    <n v="0.251"/>
    <n v="0.46100000000000002"/>
    <n v="16.100000000000001"/>
    <n v="69.7"/>
    <n v="0.20899999999999999"/>
    <s v="Buffalo Memorial Auditorium"/>
    <s v="NA"/>
    <s v="NA"/>
  </r>
  <r>
    <x v="47"/>
    <s v="NBA"/>
    <x v="3"/>
    <s v="CHI"/>
    <b v="0"/>
    <n v="27.4"/>
    <n v="24"/>
    <n v="58"/>
    <n v="33"/>
    <n v="49"/>
    <n v="-2.9"/>
    <n v="0.01"/>
    <n v="-2.89"/>
    <n v="95.2"/>
    <n v="98"/>
    <n v="-2.8"/>
    <n v="100.3"/>
    <n v="0.29299999999999998"/>
    <s v="NA"/>
    <n v="0.46400000000000002"/>
    <n v="0.41399999999999998"/>
    <n v="14.3"/>
    <n v="32.9"/>
    <n v="0.22"/>
    <n v="0.46700000000000003"/>
    <n v="15.8"/>
    <n v="74.599999999999994"/>
    <n v="0.23200000000000001"/>
    <s v="Chicago Stadium"/>
    <s v="NA"/>
    <s v="NA"/>
  </r>
  <r>
    <x v="47"/>
    <s v="NBA"/>
    <x v="5"/>
    <s v="CLE"/>
    <b v="1"/>
    <n v="26.8"/>
    <n v="49"/>
    <n v="33"/>
    <n v="48"/>
    <n v="34"/>
    <n v="2.5099999999999998"/>
    <n v="-0.17"/>
    <n v="2.34"/>
    <n v="99.5"/>
    <n v="97"/>
    <n v="2.5"/>
    <n v="101.6"/>
    <n v="0.23699999999999999"/>
    <s v="NA"/>
    <n v="0.49"/>
    <n v="0.45400000000000001"/>
    <n v="13.5"/>
    <n v="29.9"/>
    <n v="0.17499999999999999"/>
    <n v="0.45400000000000001"/>
    <n v="16.3"/>
    <n v="69.5"/>
    <n v="0.224"/>
    <s v="Coliseum at Richfield"/>
    <s v="NA"/>
    <s v="NA"/>
  </r>
  <r>
    <x v="47"/>
    <s v="NBA"/>
    <x v="8"/>
    <s v="DET"/>
    <b v="1"/>
    <n v="25.8"/>
    <n v="36"/>
    <n v="46"/>
    <n v="38"/>
    <n v="44"/>
    <n v="-1.05"/>
    <n v="-0.13"/>
    <n v="-1.18"/>
    <n v="99.2"/>
    <n v="100.2"/>
    <n v="-1"/>
    <n v="105.2"/>
    <n v="0.27"/>
    <s v="NA"/>
    <n v="0.50600000000000001"/>
    <n v="0.46400000000000002"/>
    <n v="16"/>
    <n v="30.9"/>
    <n v="0.20499999999999999"/>
    <n v="0.46700000000000003"/>
    <n v="16.5"/>
    <n v="67.599999999999994"/>
    <n v="0.22800000000000001"/>
    <s v="Cobo Arena"/>
    <s v="NA"/>
    <s v="NA"/>
  </r>
  <r>
    <x v="47"/>
    <s v="ABA"/>
    <x v="7"/>
    <s v="DNA"/>
    <b v="1"/>
    <n v="25.4"/>
    <n v="60"/>
    <n v="24"/>
    <n v="56"/>
    <n v="28"/>
    <n v="5.99"/>
    <n v="-0.55000000000000004"/>
    <n v="5.45"/>
    <n v="108.7"/>
    <n v="103.4"/>
    <n v="5.3"/>
    <n v="111.2"/>
    <n v="0.33200000000000002"/>
    <n v="2.1999999999999999E-2"/>
    <n v="0.55600000000000005"/>
    <n v="0.50800000000000001"/>
    <n v="16"/>
    <n v="33.700000000000003"/>
    <n v="0.25900000000000001"/>
    <n v="0.47"/>
    <n v="15.5"/>
    <n v="62.6"/>
    <n v="0.18"/>
    <s v="McNichols Sports Arena"/>
    <s v="NA"/>
    <n v="12882"/>
  </r>
  <r>
    <x v="47"/>
    <s v="NBA"/>
    <x v="9"/>
    <s v="GSW"/>
    <b v="1"/>
    <n v="25.5"/>
    <n v="59"/>
    <n v="23"/>
    <n v="58"/>
    <n v="24"/>
    <n v="6.65"/>
    <n v="-0.41"/>
    <n v="6.23"/>
    <n v="100.6"/>
    <n v="94.5"/>
    <n v="6.1"/>
    <n v="108.3"/>
    <n v="0.27"/>
    <s v="NA"/>
    <n v="0.504"/>
    <n v="0.46200000000000002"/>
    <n v="15.3"/>
    <n v="33.1"/>
    <n v="0.20300000000000001"/>
    <n v="0.44400000000000001"/>
    <n v="16.899999999999999"/>
    <n v="69.3"/>
    <n v="0.20399999999999999"/>
    <s v="Oakland-Alameda County Coliseum Arena"/>
    <s v="NA"/>
    <s v="NA"/>
  </r>
  <r>
    <x v="47"/>
    <s v="NBA"/>
    <x v="10"/>
    <s v="HOU"/>
    <b v="0"/>
    <n v="25.7"/>
    <n v="40"/>
    <n v="42"/>
    <n v="39"/>
    <n v="43"/>
    <n v="-0.8"/>
    <n v="0.09"/>
    <n v="-0.71"/>
    <n v="101.1"/>
    <n v="101.8"/>
    <n v="-0.7"/>
    <n v="104.7"/>
    <n v="0.28000000000000003"/>
    <s v="NA"/>
    <n v="0.53100000000000003"/>
    <n v="0.48499999999999999"/>
    <n v="16.899999999999999"/>
    <n v="30"/>
    <n v="0.221"/>
    <n v="0.47699999999999998"/>
    <n v="15.2"/>
    <n v="70.3"/>
    <n v="0.20799999999999999"/>
    <s v="The Summit"/>
    <s v="NA"/>
    <s v="NA"/>
  </r>
  <r>
    <x v="47"/>
    <s v="ABA"/>
    <x v="11"/>
    <s v="INA"/>
    <b v="1"/>
    <n v="24.7"/>
    <n v="39"/>
    <n v="45"/>
    <n v="41"/>
    <n v="43"/>
    <n v="-0.24"/>
    <n v="0.53"/>
    <n v="0.28999999999999998"/>
    <n v="103.7"/>
    <n v="103.9"/>
    <n v="-0.2"/>
    <n v="107.7"/>
    <n v="0.26400000000000001"/>
    <n v="0.09"/>
    <n v="0.497"/>
    <n v="0.45300000000000001"/>
    <n v="13.2"/>
    <n v="34.200000000000003"/>
    <n v="0.20399999999999999"/>
    <n v="0.48"/>
    <n v="16.100000000000001"/>
    <n v="64.599999999999994"/>
    <n v="0.20599999999999999"/>
    <s v="Market Square Arena"/>
    <s v="NA"/>
    <n v="7619"/>
  </r>
  <r>
    <x v="47"/>
    <s v="NBA"/>
    <x v="38"/>
    <s v="KCK"/>
    <b v="0"/>
    <n v="26.2"/>
    <n v="31"/>
    <n v="51"/>
    <n v="33"/>
    <n v="49"/>
    <n v="-2.84"/>
    <n v="0.01"/>
    <n v="-2.83"/>
    <n v="97.4"/>
    <n v="100.1"/>
    <n v="-2.7"/>
    <n v="105.7"/>
    <n v="0.316"/>
    <s v="NA"/>
    <n v="0.504"/>
    <n v="0.45300000000000001"/>
    <n v="16"/>
    <n v="29"/>
    <n v="0.24299999999999999"/>
    <n v="0.46600000000000003"/>
    <n v="16.2"/>
    <n v="69.8"/>
    <n v="0.23499999999999999"/>
    <s v="Kemper Arena"/>
    <s v="NA"/>
    <s v="NA"/>
  </r>
  <r>
    <x v="47"/>
    <s v="ABA"/>
    <x v="43"/>
    <s v="KEN"/>
    <b v="1"/>
    <n v="26.2"/>
    <n v="46"/>
    <n v="38"/>
    <n v="44"/>
    <n v="40"/>
    <n v="0.87"/>
    <n v="-0.37"/>
    <n v="0.5"/>
    <n v="103.5"/>
    <n v="102.7"/>
    <n v="0.8"/>
    <n v="105.8"/>
    <n v="0.28899999999999998"/>
    <n v="4.1000000000000002E-2"/>
    <n v="0.51700000000000002"/>
    <n v="0.47599999999999998"/>
    <n v="15.8"/>
    <n v="35"/>
    <n v="0.21299999999999999"/>
    <n v="0.45200000000000001"/>
    <n v="14.3"/>
    <n v="66.7"/>
    <n v="0.25"/>
    <s v="Freedom Hall"/>
    <s v="NA"/>
    <n v="7042"/>
  </r>
  <r>
    <x v="47"/>
    <s v="NBA"/>
    <x v="13"/>
    <s v="LAL"/>
    <b v="0"/>
    <n v="28.1"/>
    <n v="40"/>
    <n v="42"/>
    <n v="41"/>
    <n v="41"/>
    <n v="0.09"/>
    <n v="0.09"/>
    <n v="0.18"/>
    <n v="98.9"/>
    <n v="98.8"/>
    <n v="0.1"/>
    <n v="108"/>
    <n v="0.28399999999999997"/>
    <s v="NA"/>
    <n v="0.51100000000000001"/>
    <n v="0.46500000000000002"/>
    <n v="15.8"/>
    <n v="28.5"/>
    <n v="0.219"/>
    <n v="0.45"/>
    <n v="14.9"/>
    <n v="67.5"/>
    <n v="0.19700000000000001"/>
    <s v="The Forum"/>
    <n v="524976"/>
    <s v="NA"/>
  </r>
  <r>
    <x v="47"/>
    <s v="NBA"/>
    <x v="16"/>
    <s v="MIL"/>
    <b v="1"/>
    <n v="24.9"/>
    <n v="38"/>
    <n v="44"/>
    <n v="37"/>
    <n v="45"/>
    <n v="-1.45"/>
    <n v="-0.1"/>
    <n v="-1.55"/>
    <n v="97.3"/>
    <n v="98.7"/>
    <n v="-1.4"/>
    <n v="103.9"/>
    <n v="0.26300000000000001"/>
    <s v="NA"/>
    <n v="0.503"/>
    <n v="0.46500000000000002"/>
    <n v="16.399999999999999"/>
    <n v="29.6"/>
    <n v="0.193"/>
    <n v="0.44600000000000001"/>
    <n v="14.9"/>
    <n v="68.599999999999994"/>
    <n v="0.218"/>
    <s v="MECCA Arena"/>
    <s v="NA"/>
    <s v="NA"/>
  </r>
  <r>
    <x v="47"/>
    <s v="NBA"/>
    <x v="40"/>
    <s v="NOJ"/>
    <b v="0"/>
    <n v="25.5"/>
    <n v="38"/>
    <n v="44"/>
    <n v="39"/>
    <n v="43"/>
    <n v="-0.89"/>
    <n v="0.15"/>
    <n v="-0.74"/>
    <n v="96.6"/>
    <n v="97.4"/>
    <n v="-0.8"/>
    <n v="106.7"/>
    <n v="0.32200000000000001"/>
    <s v="NA"/>
    <n v="0.499"/>
    <n v="0.44700000000000001"/>
    <n v="16.2"/>
    <n v="29.5"/>
    <n v="0.24399999999999999"/>
    <n v="0.45800000000000002"/>
    <n v="17.100000000000001"/>
    <n v="70.2"/>
    <n v="0.245"/>
    <s v="Louisiana Superdome"/>
    <s v="NA"/>
    <s v="NA"/>
  </r>
  <r>
    <x v="47"/>
    <s v="ABA"/>
    <x v="42"/>
    <s v="NYA"/>
    <b v="1"/>
    <n v="25.4"/>
    <n v="55"/>
    <n v="29"/>
    <n v="50"/>
    <n v="34"/>
    <n v="2.95"/>
    <n v="-0.4"/>
    <n v="2.56"/>
    <n v="104.4"/>
    <n v="101.7"/>
    <n v="2.7"/>
    <n v="105.9"/>
    <n v="0.28599999999999998"/>
    <n v="4.5999999999999999E-2"/>
    <n v="0.51200000000000001"/>
    <n v="0.46700000000000003"/>
    <n v="14.3"/>
    <n v="34.4"/>
    <n v="0.218"/>
    <n v="0.46"/>
    <n v="16.100000000000001"/>
    <n v="65.7"/>
    <n v="0.246"/>
    <s v="Nassau Veterans Memorial Coliseum"/>
    <s v="NA"/>
    <n v="7755"/>
  </r>
  <r>
    <x v="47"/>
    <s v="NBA"/>
    <x v="19"/>
    <s v="NYK"/>
    <b v="0"/>
    <n v="28.7"/>
    <n v="38"/>
    <n v="44"/>
    <n v="38"/>
    <n v="44"/>
    <n v="-1.23"/>
    <n v="0.19"/>
    <n v="-1.05"/>
    <n v="98"/>
    <n v="99.2"/>
    <n v="-1.2"/>
    <n v="104.1"/>
    <n v="0.26300000000000001"/>
    <s v="NA"/>
    <n v="0.499"/>
    <n v="0.45600000000000002"/>
    <n v="14.3"/>
    <n v="26.1"/>
    <n v="0.20300000000000001"/>
    <n v="0.45900000000000002"/>
    <n v="14.7"/>
    <n v="71.8"/>
    <n v="0.23"/>
    <s v="Madison Square Garden (IV)"/>
    <s v="NA"/>
    <s v="NA"/>
  </r>
  <r>
    <x v="47"/>
    <s v="NBA"/>
    <x v="22"/>
    <s v="PHI"/>
    <b v="1"/>
    <n v="26.3"/>
    <n v="46"/>
    <n v="36"/>
    <n v="42"/>
    <n v="40"/>
    <n v="0.26"/>
    <n v="7.0000000000000007E-2"/>
    <n v="0.33"/>
    <n v="98.2"/>
    <n v="98"/>
    <n v="0.2"/>
    <n v="107.5"/>
    <n v="0.318"/>
    <s v="NA"/>
    <n v="0.49399999999999999"/>
    <n v="0.44700000000000001"/>
    <n v="16.399999999999999"/>
    <n v="33.799999999999997"/>
    <n v="0.23400000000000001"/>
    <n v="0.44800000000000001"/>
    <n v="17"/>
    <n v="65.2"/>
    <n v="0.23"/>
    <s v="The Spectrum"/>
    <s v="NA"/>
    <s v="NA"/>
  </r>
  <r>
    <x v="47"/>
    <s v="NBA"/>
    <x v="23"/>
    <s v="PHO"/>
    <b v="1"/>
    <n v="26.2"/>
    <n v="42"/>
    <n v="40"/>
    <n v="43"/>
    <n v="39"/>
    <n v="0.61"/>
    <n v="-0.02"/>
    <n v="0.59"/>
    <n v="98.5"/>
    <n v="97.9"/>
    <n v="0.6"/>
    <n v="105.6"/>
    <n v="0.32200000000000001"/>
    <s v="NA"/>
    <n v="0.52100000000000002"/>
    <n v="0.47199999999999998"/>
    <n v="18.3"/>
    <n v="30.6"/>
    <n v="0.245"/>
    <n v="0.46800000000000003"/>
    <n v="17.3"/>
    <n v="69.099999999999994"/>
    <n v="0.22900000000000001"/>
    <s v="Arizona Veterans Memorial Coliseum"/>
    <s v="NA"/>
    <s v="NA"/>
  </r>
  <r>
    <x v="47"/>
    <s v="NBA"/>
    <x v="24"/>
    <s v="POR"/>
    <b v="0"/>
    <n v="25.4"/>
    <n v="37"/>
    <n v="45"/>
    <n v="38"/>
    <n v="44"/>
    <n v="-1.24"/>
    <n v="0.13"/>
    <n v="-1.1100000000000001"/>
    <n v="96.4"/>
    <n v="97.6"/>
    <n v="-1.2"/>
    <n v="107.7"/>
    <n v="0.32200000000000001"/>
    <s v="NA"/>
    <n v="0.51200000000000001"/>
    <n v="0.46899999999999997"/>
    <n v="18.3"/>
    <n v="29.6"/>
    <n v="0.23300000000000001"/>
    <n v="0.45200000000000001"/>
    <n v="15.9"/>
    <n v="71.7"/>
    <n v="0.24199999999999999"/>
    <s v="Memorial Coliseum"/>
    <s v="NA"/>
    <s v="NA"/>
  </r>
  <r>
    <x v="47"/>
    <s v="ABA"/>
    <x v="26"/>
    <s v="SAA"/>
    <b v="1"/>
    <n v="24.5"/>
    <n v="50"/>
    <n v="34"/>
    <n v="52"/>
    <n v="32"/>
    <n v="4.1100000000000003"/>
    <n v="-0.28999999999999998"/>
    <n v="3.82"/>
    <n v="107.5"/>
    <n v="103.6"/>
    <n v="3.9"/>
    <n v="106.8"/>
    <n v="0.29499999999999998"/>
    <n v="1.6E-2"/>
    <n v="0.54100000000000004"/>
    <n v="0.49099999999999999"/>
    <n v="14.9"/>
    <n v="33.200000000000003"/>
    <n v="0.24"/>
    <n v="0.47099999999999997"/>
    <n v="13.9"/>
    <n v="69.099999999999994"/>
    <n v="0.21199999999999999"/>
    <s v="HemisFair Arena"/>
    <s v="NA"/>
    <n v="8005"/>
  </r>
  <r>
    <x v="47"/>
    <s v="ABA"/>
    <x v="44"/>
    <s v="SDS"/>
    <b v="0"/>
    <n v="24.9"/>
    <n v="3"/>
    <n v="8"/>
    <n v="4"/>
    <n v="7"/>
    <n v="-4.6399999999999997"/>
    <n v="-0.7"/>
    <n v="-5.34"/>
    <n v="98.5"/>
    <n v="103.1"/>
    <n v="-4.5999999999999996"/>
    <n v="100.3"/>
    <n v="0.27300000000000002"/>
    <n v="2.4E-2"/>
    <n v="0.47599999999999998"/>
    <n v="0.42599999999999999"/>
    <n v="14.6"/>
    <n v="35.9"/>
    <n v="0.21299999999999999"/>
    <n v="0.45300000000000001"/>
    <n v="14.1"/>
    <n v="66.400000000000006"/>
    <n v="0.23499999999999999"/>
    <s v="San Diego Sports Arena"/>
    <s v="NA"/>
    <n v="2375"/>
  </r>
  <r>
    <x v="47"/>
    <s v="NBA"/>
    <x v="34"/>
    <s v="SEA"/>
    <b v="1"/>
    <n v="24.5"/>
    <n v="43"/>
    <n v="39"/>
    <n v="40"/>
    <n v="42"/>
    <n v="-0.28000000000000003"/>
    <n v="0.14000000000000001"/>
    <n v="-0.15"/>
    <n v="98.3"/>
    <n v="98.6"/>
    <n v="-0.3"/>
    <n v="107.7"/>
    <n v="0.29899999999999999"/>
    <s v="NA"/>
    <n v="0.499"/>
    <n v="0.45800000000000002"/>
    <n v="15.6"/>
    <n v="31"/>
    <n v="0.21199999999999999"/>
    <n v="0.46700000000000003"/>
    <n v="17.899999999999999"/>
    <n v="66.8"/>
    <n v="0.23799999999999999"/>
    <s v="Seattle Center Coliseum"/>
    <s v="NA"/>
    <s v="NA"/>
  </r>
  <r>
    <x v="47"/>
    <s v="ABA"/>
    <x v="45"/>
    <s v="SSL"/>
    <b v="0"/>
    <n v="25.8"/>
    <n v="35"/>
    <n v="49"/>
    <n v="34"/>
    <n v="50"/>
    <n v="-3.21"/>
    <n v="0.12"/>
    <n v="-3.1"/>
    <n v="101.5"/>
    <n v="104.5"/>
    <n v="-3"/>
    <n v="105.7"/>
    <n v="0.24299999999999999"/>
    <n v="0.03"/>
    <n v="0.505"/>
    <n v="0.46800000000000003"/>
    <n v="15.6"/>
    <n v="35"/>
    <n v="0.183"/>
    <n v="0.47099999999999997"/>
    <n v="15.1"/>
    <n v="66.7"/>
    <n v="0.23799999999999999"/>
    <s v="St. Louis Arena"/>
    <s v="NA"/>
    <n v="3656"/>
  </r>
  <r>
    <x v="47"/>
    <s v="ABA"/>
    <x v="46"/>
    <s v="UTS"/>
    <b v="0"/>
    <n v="26.9"/>
    <n v="4"/>
    <n v="12"/>
    <n v="7"/>
    <n v="9"/>
    <n v="-1.69"/>
    <n v="-0.27"/>
    <n v="-1.96"/>
    <n v="108.8"/>
    <n v="110.4"/>
    <n v="-1.6"/>
    <n v="103.6"/>
    <n v="0.312"/>
    <n v="4.8000000000000001E-2"/>
    <n v="0.54"/>
    <n v="0.48499999999999999"/>
    <n v="14.6"/>
    <n v="35.5"/>
    <n v="0.25800000000000001"/>
    <n v="0.49299999999999999"/>
    <n v="13.5"/>
    <n v="66.400000000000006"/>
    <n v="0.24099999999999999"/>
    <s v="Salt Palace"/>
    <s v="NA"/>
    <n v="6097"/>
  </r>
  <r>
    <x v="47"/>
    <s v="ABA"/>
    <x v="47"/>
    <s v="VIR"/>
    <b v="0"/>
    <n v="25.6"/>
    <n v="15"/>
    <n v="68"/>
    <n v="19"/>
    <n v="64"/>
    <n v="-9.65"/>
    <n v="1.04"/>
    <n v="-8.6199999999999992"/>
    <n v="99"/>
    <n v="107.9"/>
    <n v="-8.9"/>
    <n v="106.9"/>
    <n v="0.32300000000000001"/>
    <n v="3.5000000000000003E-2"/>
    <n v="0.495"/>
    <n v="0.442"/>
    <n v="16.399999999999999"/>
    <n v="34.799999999999997"/>
    <n v="0.247"/>
    <n v="0.495"/>
    <n v="15.5"/>
    <n v="63.7"/>
    <n v="0.23300000000000001"/>
    <s v="Norfolk Scope"/>
    <s v="NA"/>
    <n v="5758"/>
  </r>
  <r>
    <x v="47"/>
    <s v="NBA"/>
    <x v="37"/>
    <s v="WSB"/>
    <b v="1"/>
    <n v="28.2"/>
    <n v="48"/>
    <n v="34"/>
    <n v="48"/>
    <n v="34"/>
    <n v="2.33"/>
    <n v="-0.13"/>
    <n v="2.2000000000000002"/>
    <n v="97.5"/>
    <n v="95.3"/>
    <n v="2.2000000000000002"/>
    <n v="104.3"/>
    <n v="0.30599999999999999"/>
    <s v="NA"/>
    <n v="0.51300000000000001"/>
    <n v="0.47199999999999998"/>
    <n v="16.899999999999999"/>
    <n v="27.5"/>
    <n v="0.22"/>
    <n v="0.442"/>
    <n v="15.1"/>
    <n v="71.099999999999994"/>
    <n v="0.19400000000000001"/>
    <s v="Capital Centre"/>
    <s v="NA"/>
    <s v="NA"/>
  </r>
  <r>
    <x v="47"/>
    <s v="NBA"/>
    <x v="30"/>
    <s v="NA"/>
    <b v="0"/>
    <n v="26.5"/>
    <s v="NA"/>
    <s v="NA"/>
    <n v="41"/>
    <n v="41"/>
    <n v="0"/>
    <n v="0.01"/>
    <n v="0.01"/>
    <n v="98.3"/>
    <n v="98.3"/>
    <s v="NA"/>
    <n v="105.5"/>
    <n v="0.29399999999999998"/>
    <s v="NA"/>
    <n v="0.504"/>
    <n v="0.45800000000000002"/>
    <n v="16"/>
    <n v="30.3"/>
    <n v="0.221"/>
    <n v="0.45800000000000002"/>
    <n v="16"/>
    <n v="69.7"/>
    <n v="0.221"/>
    <s v="NA"/>
    <n v="532283"/>
    <n v="7516"/>
  </r>
  <r>
    <x v="47"/>
    <s v="ABA"/>
    <x v="30"/>
    <s v="NA"/>
    <b v="0"/>
    <n v="25.3"/>
    <s v="NA"/>
    <s v="NA"/>
    <n v="34"/>
    <n v="34"/>
    <n v="0"/>
    <n v="-0.01"/>
    <n v="-0.01"/>
    <n v="104.1"/>
    <n v="104.1"/>
    <s v="NA"/>
    <n v="106.9"/>
    <n v="0.28999999999999998"/>
    <n v="0.04"/>
    <n v="0.51700000000000002"/>
    <n v="0.47199999999999998"/>
    <n v="15.2"/>
    <n v="34.4"/>
    <n v="0.224"/>
    <n v="0.47199999999999998"/>
    <n v="15.2"/>
    <n v="65.599999999999994"/>
    <n v="0.224"/>
    <s v="NA"/>
    <s v="NA"/>
    <n v="7516"/>
  </r>
  <r>
    <x v="48"/>
    <s v="NBA"/>
    <x v="0"/>
    <s v="ATL"/>
    <b v="0"/>
    <n v="25.1"/>
    <n v="31"/>
    <n v="51"/>
    <n v="37"/>
    <n v="45"/>
    <n v="-1.37"/>
    <n v="0.04"/>
    <n v="-1.32"/>
    <n v="98.3"/>
    <n v="99.5"/>
    <n v="-1.2"/>
    <n v="106.3"/>
    <n v="0.311"/>
    <s v="NA"/>
    <n v="0.48499999999999999"/>
    <n v="0.438"/>
    <n v="14.8"/>
    <n v="33.6"/>
    <n v="0.22600000000000001"/>
    <n v="0.47499999999999998"/>
    <n v="17"/>
    <n v="69.400000000000006"/>
    <n v="0.214"/>
    <s v="Omni Coliseum"/>
    <s v="NA"/>
    <s v="NA"/>
  </r>
  <r>
    <x v="48"/>
    <s v="NBA"/>
    <x v="1"/>
    <s v="BOS"/>
    <b v="1"/>
    <n v="29.1"/>
    <n v="60"/>
    <n v="22"/>
    <n v="56"/>
    <n v="26"/>
    <n v="5.72"/>
    <n v="-0.32"/>
    <n v="5.4"/>
    <n v="100"/>
    <n v="94.7"/>
    <n v="5.3"/>
    <n v="106.1"/>
    <n v="0.252"/>
    <s v="NA"/>
    <n v="0.502"/>
    <n v="0.45800000000000002"/>
    <n v="15.8"/>
    <n v="33.4"/>
    <n v="0.19900000000000001"/>
    <n v="0.44400000000000001"/>
    <n v="14.7"/>
    <n v="73.599999999999994"/>
    <n v="0.18099999999999999"/>
    <s v="Boston Garden"/>
    <n v="486270"/>
    <s v="NA"/>
  </r>
  <r>
    <x v="48"/>
    <s v="NBA"/>
    <x v="41"/>
    <s v="BUF"/>
    <b v="1"/>
    <n v="26.4"/>
    <n v="49"/>
    <n v="33"/>
    <n v="47"/>
    <n v="35"/>
    <n v="2.15"/>
    <n v="0.02"/>
    <n v="2.16"/>
    <n v="99.8"/>
    <n v="97.8"/>
    <n v="2"/>
    <n v="107.7"/>
    <n v="0.29799999999999999"/>
    <s v="NA"/>
    <n v="0.52300000000000002"/>
    <n v="0.47599999999999998"/>
    <n v="16.8"/>
    <n v="29.7"/>
    <n v="0.23200000000000001"/>
    <n v="0.45"/>
    <n v="16"/>
    <n v="67.900000000000006"/>
    <n v="0.19"/>
    <s v="Buffalo Memorial Auditorium"/>
    <s v="NA"/>
    <s v="NA"/>
  </r>
  <r>
    <x v="48"/>
    <s v="NBA"/>
    <x v="3"/>
    <s v="CHI"/>
    <b v="1"/>
    <n v="30.2"/>
    <n v="47"/>
    <n v="35"/>
    <n v="50"/>
    <n v="32"/>
    <n v="3.1"/>
    <n v="-0.22"/>
    <n v="2.88"/>
    <n v="97.4"/>
    <n v="94.4"/>
    <n v="3"/>
    <n v="99.7"/>
    <n v="0.311"/>
    <s v="NA"/>
    <n v="0.499"/>
    <n v="0.44700000000000001"/>
    <n v="15.5"/>
    <n v="29.5"/>
    <n v="0.24099999999999999"/>
    <n v="0.44800000000000001"/>
    <n v="16.7"/>
    <n v="73.400000000000006"/>
    <n v="0.20599999999999999"/>
    <s v="Chicago Stadium"/>
    <s v="NA"/>
    <s v="NA"/>
  </r>
  <r>
    <x v="48"/>
    <s v="NBA"/>
    <x v="5"/>
    <s v="CLE"/>
    <b v="0"/>
    <n v="25.9"/>
    <n v="40"/>
    <n v="42"/>
    <n v="40"/>
    <n v="42"/>
    <n v="-0.37"/>
    <n v="0.05"/>
    <n v="-0.31"/>
    <n v="97.6"/>
    <n v="98"/>
    <n v="-0.4"/>
    <n v="100.4"/>
    <n v="0.23799999999999999"/>
    <s v="NA"/>
    <n v="0.498"/>
    <n v="0.46200000000000002"/>
    <n v="15.2"/>
    <n v="28.2"/>
    <n v="0.17699999999999999"/>
    <n v="0.45100000000000001"/>
    <n v="16.5"/>
    <n v="67"/>
    <n v="0.224"/>
    <s v="Coliseum at Richfield"/>
    <s v="NA"/>
    <s v="NA"/>
  </r>
  <r>
    <x v="48"/>
    <s v="NBA"/>
    <x v="8"/>
    <s v="DET"/>
    <b v="1"/>
    <n v="26.6"/>
    <n v="40"/>
    <n v="42"/>
    <n v="37"/>
    <n v="45"/>
    <n v="-1.43"/>
    <n v="0.24"/>
    <n v="-1.19"/>
    <n v="98.3"/>
    <n v="99.7"/>
    <n v="-1.4"/>
    <n v="100.5"/>
    <n v="0.28000000000000003"/>
    <s v="NA"/>
    <n v="0.51200000000000001"/>
    <n v="0.46600000000000003"/>
    <n v="16.399999999999999"/>
    <n v="28.2"/>
    <n v="0.217"/>
    <n v="0.47"/>
    <n v="15.9"/>
    <n v="69.5"/>
    <n v="0.19400000000000001"/>
    <s v="Cobo Arena"/>
    <s v="NA"/>
    <s v="NA"/>
  </r>
  <r>
    <x v="48"/>
    <s v="ABA"/>
    <x v="7"/>
    <s v="DNA"/>
    <b v="1"/>
    <n v="25.2"/>
    <n v="65"/>
    <n v="19"/>
    <n v="59"/>
    <n v="25"/>
    <n v="7.26"/>
    <n v="-0.66"/>
    <n v="6.63"/>
    <n v="109.4"/>
    <n v="102.7"/>
    <n v="6.7"/>
    <n v="107.6"/>
    <n v="0.32800000000000001"/>
    <n v="1.2999999999999999E-2"/>
    <n v="0.56100000000000005"/>
    <n v="0.51100000000000001"/>
    <n v="17"/>
    <n v="35.6"/>
    <n v="0.26300000000000001"/>
    <n v="0.48"/>
    <n v="17"/>
    <n v="63.1"/>
    <n v="0.20200000000000001"/>
    <s v="Denver Auditorium Arena"/>
    <s v="NA"/>
    <n v="6710"/>
  </r>
  <r>
    <x v="48"/>
    <s v="NBA"/>
    <x v="9"/>
    <s v="GSW"/>
    <b v="1"/>
    <n v="25.8"/>
    <n v="48"/>
    <n v="34"/>
    <n v="50"/>
    <n v="32"/>
    <n v="3.29"/>
    <n v="-0.43"/>
    <n v="2.86"/>
    <n v="100.4"/>
    <n v="97.3"/>
    <n v="3.1"/>
    <n v="107.6"/>
    <n v="0.24"/>
    <s v="NA"/>
    <n v="0.504"/>
    <n v="0.46500000000000002"/>
    <n v="16.3"/>
    <n v="34.799999999999997"/>
    <n v="0.184"/>
    <n v="0.45600000000000002"/>
    <n v="16"/>
    <n v="70.7"/>
    <n v="0.218"/>
    <s v="Oakland-Alameda County Coliseum Arena"/>
    <s v="NA"/>
    <s v="NA"/>
  </r>
  <r>
    <x v="48"/>
    <s v="NBA"/>
    <x v="10"/>
    <s v="HOU"/>
    <b v="1"/>
    <n v="25.2"/>
    <n v="41"/>
    <n v="41"/>
    <n v="44"/>
    <n v="38"/>
    <n v="1.06"/>
    <n v="-0.23"/>
    <n v="0.84"/>
    <n v="100.4"/>
    <n v="99.4"/>
    <n v="1"/>
    <n v="102.9"/>
    <n v="0.28100000000000003"/>
    <s v="NA"/>
    <n v="0.52400000000000002"/>
    <n v="0.47699999999999998"/>
    <n v="17.8"/>
    <n v="33.1"/>
    <n v="0.22500000000000001"/>
    <n v="0.48099999999999998"/>
    <n v="17.3"/>
    <n v="70.7"/>
    <n v="0.221"/>
    <s v="Hofheinz Pavilion"/>
    <s v="NA"/>
    <s v="NA"/>
  </r>
  <r>
    <x v="48"/>
    <s v="ABA"/>
    <x v="11"/>
    <s v="INA"/>
    <b v="1"/>
    <n v="24.3"/>
    <n v="45"/>
    <n v="39"/>
    <n v="45"/>
    <n v="39"/>
    <n v="1.07"/>
    <n v="0.06"/>
    <n v="1.1399999999999999"/>
    <n v="106.7"/>
    <n v="105.7"/>
    <n v="1"/>
    <n v="105.1"/>
    <n v="0.23499999999999999"/>
    <n v="8.5999999999999993E-2"/>
    <n v="0.51300000000000001"/>
    <n v="0.47899999999999998"/>
    <n v="14.3"/>
    <n v="37.9"/>
    <n v="0.17499999999999999"/>
    <n v="0.49299999999999999"/>
    <n v="16.3"/>
    <n v="63.9"/>
    <n v="0.20899999999999999"/>
    <s v="Market Square Arena"/>
    <s v="NA"/>
    <n v="8670"/>
  </r>
  <r>
    <x v="48"/>
    <s v="NBA"/>
    <x v="48"/>
    <s v="KCO"/>
    <b v="1"/>
    <n v="25.5"/>
    <n v="44"/>
    <n v="38"/>
    <n v="40"/>
    <n v="42"/>
    <n v="-0.28999999999999998"/>
    <n v="0.14000000000000001"/>
    <n v="-0.16"/>
    <n v="96.8"/>
    <n v="97.1"/>
    <n v="-0.3"/>
    <n v="104.4"/>
    <n v="0.30199999999999999"/>
    <s v="NA"/>
    <n v="0.505"/>
    <n v="0.44900000000000001"/>
    <n v="15.8"/>
    <n v="26.1"/>
    <n v="0.248"/>
    <n v="0.46100000000000002"/>
    <n v="16.3"/>
    <n v="72.099999999999994"/>
    <n v="0.20499999999999999"/>
    <s v="Kemper Arena"/>
    <s v="NA"/>
    <s v="NA"/>
  </r>
  <r>
    <x v="48"/>
    <s v="ABA"/>
    <x v="43"/>
    <s v="KEN"/>
    <b v="1"/>
    <n v="26.2"/>
    <n v="58"/>
    <n v="26"/>
    <n v="61"/>
    <n v="23"/>
    <n v="7.25"/>
    <n v="-1.01"/>
    <n v="6.24"/>
    <n v="105.3"/>
    <n v="98.3"/>
    <n v="7"/>
    <n v="102.4"/>
    <n v="0.28699999999999998"/>
    <n v="2.5000000000000001E-2"/>
    <n v="0.52200000000000002"/>
    <n v="0.48299999999999998"/>
    <n v="15.3"/>
    <n v="35"/>
    <n v="0.21"/>
    <n v="0.45200000000000001"/>
    <n v="15.3"/>
    <n v="69.400000000000006"/>
    <n v="0.20699999999999999"/>
    <s v="Freedom Hall"/>
    <s v="NA"/>
    <n v="8852"/>
  </r>
  <r>
    <x v="48"/>
    <s v="NBA"/>
    <x v="13"/>
    <s v="LAL"/>
    <b v="0"/>
    <n v="28.2"/>
    <n v="30"/>
    <n v="52"/>
    <n v="30"/>
    <n v="52"/>
    <n v="-4.07"/>
    <n v="0.13"/>
    <n v="-3.94"/>
    <n v="96.1"/>
    <n v="99.9"/>
    <n v="-3.8"/>
    <n v="106.4"/>
    <n v="0.28799999999999998"/>
    <s v="NA"/>
    <n v="0.495"/>
    <n v="0.45"/>
    <n v="17.3"/>
    <n v="31.9"/>
    <n v="0.217"/>
    <n v="0.45400000000000001"/>
    <n v="15.4"/>
    <n v="66"/>
    <n v="0.20300000000000001"/>
    <s v="The Forum"/>
    <n v="474287"/>
    <s v="NA"/>
  </r>
  <r>
    <x v="48"/>
    <s v="NBA"/>
    <x v="16"/>
    <s v="MIL"/>
    <b v="0"/>
    <n v="26.2"/>
    <n v="38"/>
    <n v="44"/>
    <n v="42"/>
    <n v="40"/>
    <n v="0.21"/>
    <n v="0.04"/>
    <n v="0.25"/>
    <n v="98"/>
    <n v="97.8"/>
    <n v="0.2"/>
    <n v="102.1"/>
    <n v="0.23699999999999999"/>
    <s v="NA"/>
    <n v="0.50700000000000001"/>
    <n v="0.46800000000000003"/>
    <n v="15.9"/>
    <n v="27.9"/>
    <n v="0.184"/>
    <n v="0.44400000000000001"/>
    <n v="14"/>
    <n v="70.599999999999994"/>
    <n v="0.19700000000000001"/>
    <s v="MECCA Arena"/>
    <s v="NA"/>
    <s v="NA"/>
  </r>
  <r>
    <x v="48"/>
    <s v="ABA"/>
    <x v="49"/>
    <s v="MMS"/>
    <b v="1"/>
    <n v="27.5"/>
    <n v="27"/>
    <n v="57"/>
    <n v="28"/>
    <n v="56"/>
    <n v="-5.37"/>
    <n v="0.45"/>
    <n v="-4.92"/>
    <n v="103.1"/>
    <n v="108.4"/>
    <n v="-5.3"/>
    <n v="99.5"/>
    <n v="0.22600000000000001"/>
    <n v="6.4000000000000001E-2"/>
    <n v="0.50600000000000001"/>
    <n v="0.46899999999999997"/>
    <n v="11.9"/>
    <n v="29.1"/>
    <n v="0.17499999999999999"/>
    <n v="0.497"/>
    <n v="15.1"/>
    <n v="63.4"/>
    <n v="0.184"/>
    <s v="Mid-South Coliseum"/>
    <s v="NA"/>
    <n v="3879"/>
  </r>
  <r>
    <x v="48"/>
    <s v="NBA"/>
    <x v="40"/>
    <s v="NOJ"/>
    <b v="0"/>
    <n v="26"/>
    <n v="23"/>
    <n v="59"/>
    <n v="21"/>
    <n v="61"/>
    <n v="-7.85"/>
    <n v="0.56000000000000005"/>
    <n v="-7.3"/>
    <n v="92.5"/>
    <n v="99.7"/>
    <n v="-7.2"/>
    <n v="109.4"/>
    <n v="0.29899999999999999"/>
    <s v="NA"/>
    <n v="0.48899999999999999"/>
    <n v="0.44"/>
    <n v="17.5"/>
    <n v="28.1"/>
    <n v="0.22900000000000001"/>
    <n v="0.47799999999999998"/>
    <n v="18.399999999999999"/>
    <n v="68.7"/>
    <n v="0.25"/>
    <s v="Municipal Auditorium"/>
    <s v="NA"/>
    <s v="NA"/>
  </r>
  <r>
    <x v="48"/>
    <s v="ABA"/>
    <x v="42"/>
    <s v="NYA"/>
    <b v="1"/>
    <n v="24.5"/>
    <n v="58"/>
    <n v="26"/>
    <n v="61"/>
    <n v="23"/>
    <n v="7.65"/>
    <n v="-1.05"/>
    <n v="6.58"/>
    <n v="106.3"/>
    <n v="98.9"/>
    <n v="7.4"/>
    <n v="103.4"/>
    <n v="0.24299999999999999"/>
    <n v="3.2000000000000001E-2"/>
    <n v="0.53"/>
    <n v="0.49299999999999999"/>
    <n v="13.8"/>
    <n v="30.8"/>
    <n v="0.189"/>
    <n v="0.46200000000000002"/>
    <n v="16.5"/>
    <n v="67.7"/>
    <n v="0.20100000000000001"/>
    <s v="Nassau Veterans Memorial Coliseum"/>
    <s v="NA"/>
    <n v="9135"/>
  </r>
  <r>
    <x v="48"/>
    <s v="NBA"/>
    <x v="19"/>
    <s v="NYK"/>
    <b v="1"/>
    <n v="27.7"/>
    <n v="40"/>
    <n v="42"/>
    <n v="38"/>
    <n v="44"/>
    <n v="-1.23"/>
    <n v="0.32"/>
    <n v="-0.92"/>
    <n v="97.1"/>
    <n v="98.3"/>
    <n v="-1.2"/>
    <n v="103.1"/>
    <n v="0.26400000000000001"/>
    <s v="NA"/>
    <n v="0.49399999999999999"/>
    <n v="0.45"/>
    <n v="14.2"/>
    <n v="25.6"/>
    <n v="0.20300000000000001"/>
    <n v="0.45700000000000002"/>
    <n v="15.3"/>
    <n v="71.3"/>
    <n v="0.22"/>
    <s v="Madison Square Garden (IV)"/>
    <s v="NA"/>
    <n v="15883"/>
  </r>
  <r>
    <x v="48"/>
    <s v="NBA"/>
    <x v="22"/>
    <s v="PHI"/>
    <b v="0"/>
    <n v="27.7"/>
    <n v="34"/>
    <n v="48"/>
    <n v="32"/>
    <n v="50"/>
    <n v="-3.06"/>
    <n v="0.46"/>
    <n v="-2.6"/>
    <n v="95.8"/>
    <n v="98.8"/>
    <n v="-3"/>
    <n v="103.4"/>
    <n v="0.27300000000000002"/>
    <s v="NA"/>
    <n v="0.48799999999999999"/>
    <n v="0.44500000000000001"/>
    <n v="16"/>
    <n v="30.4"/>
    <n v="0.20499999999999999"/>
    <n v="0.46100000000000002"/>
    <n v="15.9"/>
    <n v="69.900000000000006"/>
    <n v="0.20599999999999999"/>
    <s v="The Spectrum"/>
    <s v="NA"/>
    <s v="NA"/>
  </r>
  <r>
    <x v="48"/>
    <s v="NBA"/>
    <x v="23"/>
    <s v="PHO"/>
    <b v="0"/>
    <n v="25.9"/>
    <n v="32"/>
    <n v="50"/>
    <n v="34"/>
    <n v="48"/>
    <n v="-2.38"/>
    <n v="0.02"/>
    <n v="-2.36"/>
    <n v="96.4"/>
    <n v="98.6"/>
    <n v="-2.2000000000000002"/>
    <n v="104.3"/>
    <n v="0.27500000000000002"/>
    <s v="NA"/>
    <n v="0.48899999999999999"/>
    <n v="0.44700000000000001"/>
    <n v="17.2"/>
    <n v="34.5"/>
    <n v="0.20300000000000001"/>
    <n v="0.45800000000000002"/>
    <n v="16"/>
    <n v="70.7"/>
    <n v="0.24299999999999999"/>
    <s v="Arizona Veterans Memorial Coliseum"/>
    <s v="NA"/>
    <s v="NA"/>
  </r>
  <r>
    <x v="48"/>
    <s v="NBA"/>
    <x v="24"/>
    <s v="POR"/>
    <b v="0"/>
    <n v="26"/>
    <n v="38"/>
    <n v="44"/>
    <n v="42"/>
    <n v="40"/>
    <n v="0.44"/>
    <n v="-0.17"/>
    <n v="0.27"/>
    <n v="98.1"/>
    <n v="97.7"/>
    <n v="0.4"/>
    <n v="104.7"/>
    <n v="0.318"/>
    <s v="NA"/>
    <n v="0.52500000000000002"/>
    <n v="0.48"/>
    <n v="18.399999999999999"/>
    <n v="29"/>
    <n v="0.23599999999999999"/>
    <n v="0.45"/>
    <n v="16"/>
    <n v="69.599999999999994"/>
    <n v="0.22800000000000001"/>
    <s v="Memorial Coliseum"/>
    <s v="NA"/>
    <s v="NA"/>
  </r>
  <r>
    <x v="48"/>
    <s v="ABA"/>
    <x v="26"/>
    <s v="SAA"/>
    <b v="1"/>
    <n v="25.6"/>
    <n v="51"/>
    <n v="33"/>
    <n v="53"/>
    <n v="31"/>
    <n v="4.1900000000000004"/>
    <n v="-0.3"/>
    <n v="3.89"/>
    <n v="109.5"/>
    <n v="105.4"/>
    <n v="4.0999999999999996"/>
    <n v="102.9"/>
    <n v="0.3"/>
    <n v="0.02"/>
    <n v="0.53200000000000003"/>
    <n v="0.48"/>
    <n v="13.7"/>
    <n v="36.200000000000003"/>
    <n v="0.24399999999999999"/>
    <n v="0.47899999999999998"/>
    <n v="13.6"/>
    <n v="68"/>
    <n v="0.20200000000000001"/>
    <s v="HemisFair Arena"/>
    <s v="NA"/>
    <n v="7867"/>
  </r>
  <r>
    <x v="48"/>
    <s v="ABA"/>
    <x v="50"/>
    <s v="SDA"/>
    <b v="0"/>
    <n v="24.8"/>
    <n v="31"/>
    <n v="53"/>
    <n v="28"/>
    <n v="56"/>
    <n v="-5.57"/>
    <n v="0.83"/>
    <n v="-4.74"/>
    <n v="103"/>
    <n v="108.2"/>
    <n v="-5.2"/>
    <n v="105.5"/>
    <n v="0.221"/>
    <n v="5.6000000000000001E-2"/>
    <n v="0.504"/>
    <n v="0.46800000000000003"/>
    <n v="13.5"/>
    <n v="31.9"/>
    <n v="0.17"/>
    <n v="0.48"/>
    <n v="12.9"/>
    <n v="64.2"/>
    <n v="0.19800000000000001"/>
    <s v="San Diego Sports Arena"/>
    <s v="NA"/>
    <n v="2557"/>
  </r>
  <r>
    <x v="48"/>
    <s v="NBA"/>
    <x v="34"/>
    <s v="SEA"/>
    <b v="1"/>
    <n v="25.6"/>
    <n v="43"/>
    <n v="39"/>
    <n v="38"/>
    <n v="44"/>
    <n v="-1.0900000000000001"/>
    <n v="-0.11"/>
    <n v="-1.19"/>
    <n v="96.7"/>
    <n v="97.7"/>
    <n v="-1"/>
    <n v="105.5"/>
    <n v="0.25700000000000001"/>
    <s v="NA"/>
    <n v="0.496"/>
    <n v="0.45600000000000002"/>
    <n v="15.9"/>
    <n v="29.3"/>
    <n v="0.193"/>
    <n v="0.45900000000000002"/>
    <n v="17.100000000000001"/>
    <n v="66.7"/>
    <n v="0.20499999999999999"/>
    <s v="Seattle Center Coliseum"/>
    <s v="NA"/>
    <s v="NA"/>
  </r>
  <r>
    <x v="48"/>
    <s v="ABA"/>
    <x v="45"/>
    <s v="SSL"/>
    <b v="1"/>
    <n v="25.1"/>
    <n v="32"/>
    <n v="52"/>
    <n v="31"/>
    <n v="53"/>
    <n v="-4.3600000000000003"/>
    <n v="0.34"/>
    <n v="-4.0199999999999996"/>
    <n v="102.7"/>
    <n v="106.8"/>
    <n v="-4.0999999999999996"/>
    <n v="105.6"/>
    <n v="0.26700000000000002"/>
    <n v="1.7000000000000001E-2"/>
    <n v="0.51200000000000001"/>
    <n v="0.47299999999999998"/>
    <n v="16.3"/>
    <n v="38.299999999999997"/>
    <n v="0.19800000000000001"/>
    <n v="0.49399999999999999"/>
    <n v="14.6"/>
    <n v="68.099999999999994"/>
    <n v="0.20899999999999999"/>
    <s v="St. Louis Arena"/>
    <s v="NA"/>
    <n v="4618"/>
  </r>
  <r>
    <x v="48"/>
    <s v="ABA"/>
    <x v="46"/>
    <s v="UTS"/>
    <b v="1"/>
    <n v="26.9"/>
    <n v="38"/>
    <n v="46"/>
    <n v="37"/>
    <n v="47"/>
    <n v="-1.62"/>
    <n v="0.38"/>
    <n v="-1.24"/>
    <n v="102.8"/>
    <n v="104.5"/>
    <n v="-1.7"/>
    <n v="98"/>
    <n v="0.30299999999999999"/>
    <n v="4.2000000000000003E-2"/>
    <n v="0.52600000000000002"/>
    <n v="0.48"/>
    <n v="17.100000000000001"/>
    <n v="34.299999999999997"/>
    <n v="0.23300000000000001"/>
    <n v="0.46600000000000003"/>
    <n v="13.2"/>
    <n v="66.8"/>
    <n v="0.20399999999999999"/>
    <s v="Salt Palace"/>
    <s v="NA"/>
    <n v="7460"/>
  </r>
  <r>
    <x v="48"/>
    <s v="ABA"/>
    <x v="47"/>
    <s v="VIR"/>
    <b v="0"/>
    <n v="24.8"/>
    <n v="15"/>
    <n v="69"/>
    <n v="16"/>
    <n v="68"/>
    <n v="-10.51"/>
    <n v="1.05"/>
    <n v="-9.4600000000000009"/>
    <n v="97.6"/>
    <n v="107.9"/>
    <n v="-10.3"/>
    <n v="101"/>
    <n v="0.28899999999999998"/>
    <n v="3.7999999999999999E-2"/>
    <n v="0.496"/>
    <n v="0.45300000000000001"/>
    <n v="16.600000000000001"/>
    <n v="32.1"/>
    <n v="0.21299999999999999"/>
    <n v="0.48399999999999999"/>
    <n v="14.7"/>
    <n v="63.7"/>
    <n v="0.246"/>
    <s v="Norfolk Scope"/>
    <s v="NA"/>
    <n v="5300"/>
  </r>
  <r>
    <x v="48"/>
    <s v="NBA"/>
    <x v="37"/>
    <s v="WSB"/>
    <b v="1"/>
    <n v="26.6"/>
    <n v="60"/>
    <n v="22"/>
    <n v="60"/>
    <n v="22"/>
    <n v="7.17"/>
    <n v="-0.64"/>
    <n v="6.53"/>
    <n v="98"/>
    <n v="91.3"/>
    <n v="6.7"/>
    <n v="106.1"/>
    <n v="0.255"/>
    <s v="NA"/>
    <n v="0.501"/>
    <n v="0.46200000000000002"/>
    <n v="15.7"/>
    <n v="28.7"/>
    <n v="0.192"/>
    <n v="0.438"/>
    <n v="18.2"/>
    <n v="70"/>
    <n v="0.20200000000000001"/>
    <s v="Capital Centre"/>
    <s v="NA"/>
    <s v="NA"/>
  </r>
  <r>
    <x v="48"/>
    <s v="NBA"/>
    <x v="30"/>
    <s v="NA"/>
    <b v="0"/>
    <n v="26.7"/>
    <s v="NA"/>
    <s v="NA"/>
    <n v="41"/>
    <n v="41"/>
    <n v="0"/>
    <n v="-0.01"/>
    <n v="-0.01"/>
    <n v="97.7"/>
    <n v="97.7"/>
    <s v="NA"/>
    <n v="104.5"/>
    <n v="0.27600000000000002"/>
    <s v="NA"/>
    <n v="0.502"/>
    <n v="0.45700000000000002"/>
    <n v="16.3"/>
    <n v="30.2"/>
    <n v="0.21099999999999999"/>
    <n v="0.45700000000000002"/>
    <n v="16.3"/>
    <n v="69.8"/>
    <n v="0.21099999999999999"/>
    <s v="NA"/>
    <n v="480279"/>
    <n v="6542"/>
  </r>
  <r>
    <x v="48"/>
    <s v="ABA"/>
    <x v="30"/>
    <s v="NA"/>
    <b v="0"/>
    <n v="25.7"/>
    <s v="NA"/>
    <s v="NA"/>
    <n v="42"/>
    <n v="42"/>
    <n v="0"/>
    <n v="0.01"/>
    <n v="0.01"/>
    <n v="104.7"/>
    <n v="104.7"/>
    <s v="NA"/>
    <n v="103.1"/>
    <n v="0.26900000000000002"/>
    <n v="0.04"/>
    <n v="0.52"/>
    <n v="0.47899999999999998"/>
    <n v="14.9"/>
    <n v="34.1"/>
    <n v="0.20599999999999999"/>
    <n v="0.47899999999999998"/>
    <n v="14.9"/>
    <n v="65.900000000000006"/>
    <n v="0.20599999999999999"/>
    <s v="NA"/>
    <s v="NA"/>
    <n v="6542"/>
  </r>
  <r>
    <x v="49"/>
    <s v="NBA"/>
    <x v="0"/>
    <s v="ATL"/>
    <b v="0"/>
    <n v="27.1"/>
    <n v="35"/>
    <n v="47"/>
    <n v="37"/>
    <n v="45"/>
    <n v="-1.43"/>
    <n v="-0.04"/>
    <n v="-1.47"/>
    <n v="97.7"/>
    <n v="99"/>
    <n v="-1.3"/>
    <n v="110.8"/>
    <n v="0.29199999999999998"/>
    <s v="NA"/>
    <n v="0.51"/>
    <n v="0.46500000000000002"/>
    <n v="17.3"/>
    <n v="31"/>
    <n v="0.22"/>
    <n v="0.46800000000000003"/>
    <n v="17.5"/>
    <n v="70.400000000000006"/>
    <n v="0.246"/>
    <s v="Omni Coliseum"/>
    <s v="NA"/>
    <s v="NA"/>
  </r>
  <r>
    <x v="49"/>
    <s v="NBA"/>
    <x v="1"/>
    <s v="BOS"/>
    <b v="1"/>
    <n v="28.5"/>
    <n v="56"/>
    <n v="26"/>
    <n v="51"/>
    <n v="31"/>
    <n v="3.91"/>
    <n v="-0.49"/>
    <n v="3.42"/>
    <n v="98.6"/>
    <n v="95.1"/>
    <n v="3.5"/>
    <n v="110"/>
    <n v="0.26300000000000001"/>
    <s v="NA"/>
    <n v="0.503"/>
    <n v="0.45600000000000002"/>
    <n v="16.8"/>
    <n v="34.6"/>
    <n v="0.21"/>
    <n v="0.443"/>
    <n v="15.2"/>
    <n v="73.099999999999994"/>
    <n v="0.186"/>
    <s v="Boston Garden"/>
    <n v="355261"/>
    <s v="NA"/>
  </r>
  <r>
    <x v="49"/>
    <s v="NBA"/>
    <x v="41"/>
    <s v="BUF"/>
    <b v="1"/>
    <n v="24.4"/>
    <n v="42"/>
    <n v="40"/>
    <n v="41"/>
    <n v="41"/>
    <n v="-0.11"/>
    <n v="-0.08"/>
    <n v="-0.19"/>
    <n v="99.3"/>
    <n v="99.4"/>
    <n v="-0.1"/>
    <n v="111.6"/>
    <n v="0.28599999999999998"/>
    <s v="NA"/>
    <n v="0.52400000000000002"/>
    <n v="0.48"/>
    <n v="17.3"/>
    <n v="29.6"/>
    <n v="0.219"/>
    <n v="0.46700000000000003"/>
    <n v="16.399999999999999"/>
    <n v="69"/>
    <n v="0.19600000000000001"/>
    <s v="Buffalo Memorial Auditorium"/>
    <s v="NA"/>
    <s v="NA"/>
  </r>
  <r>
    <x v="49"/>
    <s v="NBA"/>
    <x v="51"/>
    <s v="CAP"/>
    <b v="1"/>
    <n v="26.4"/>
    <n v="47"/>
    <n v="35"/>
    <n v="45"/>
    <n v="37"/>
    <n v="1.49"/>
    <n v="-0.3"/>
    <n v="1.19"/>
    <n v="95.6"/>
    <n v="94.2"/>
    <n v="1.4"/>
    <n v="106.3"/>
    <n v="0.23699999999999999"/>
    <s v="NA"/>
    <n v="0.48"/>
    <n v="0.441"/>
    <n v="15.3"/>
    <n v="30.6"/>
    <n v="0.17699999999999999"/>
    <n v="0.45100000000000001"/>
    <n v="16.3"/>
    <n v="70.5"/>
    <n v="0.16"/>
    <s v="Capital Centre"/>
    <s v="NA"/>
    <s v="NA"/>
  </r>
  <r>
    <x v="49"/>
    <s v="ABA"/>
    <x v="52"/>
    <s v="CAR"/>
    <b v="1"/>
    <n v="27.5"/>
    <n v="47"/>
    <n v="37"/>
    <n v="51"/>
    <n v="33"/>
    <n v="3.46"/>
    <n v="-0.37"/>
    <n v="3.1"/>
    <n v="105.6"/>
    <n v="102.3"/>
    <n v="3.3"/>
    <n v="103.6"/>
    <n v="0.31900000000000001"/>
    <n v="1.7999999999999999E-2"/>
    <n v="0.53100000000000003"/>
    <n v="0.48699999999999999"/>
    <n v="15.8"/>
    <n v="35.1"/>
    <n v="0.23799999999999999"/>
    <n v="0.47799999999999998"/>
    <n v="17.600000000000001"/>
    <n v="64.400000000000006"/>
    <n v="0.23699999999999999"/>
    <s v="Greensboro Coliseum"/>
    <s v="NA"/>
    <n v="6747"/>
  </r>
  <r>
    <x v="49"/>
    <s v="NBA"/>
    <x v="3"/>
    <s v="CHI"/>
    <b v="1"/>
    <n v="28.7"/>
    <n v="54"/>
    <n v="28"/>
    <n v="50"/>
    <n v="32"/>
    <n v="3.3"/>
    <n v="-0.1"/>
    <n v="3.2"/>
    <n v="96.7"/>
    <n v="93.6"/>
    <n v="3.1"/>
    <n v="105"/>
    <n v="0.314"/>
    <s v="NA"/>
    <n v="0.498"/>
    <n v="0.44600000000000001"/>
    <n v="16.8"/>
    <n v="29.5"/>
    <n v="0.24199999999999999"/>
    <n v="0.46"/>
    <n v="18.899999999999999"/>
    <n v="69.7"/>
    <n v="0.19700000000000001"/>
    <s v="Chicago Stadium"/>
    <s v="NA"/>
    <s v="NA"/>
  </r>
  <r>
    <x v="49"/>
    <s v="NBA"/>
    <x v="5"/>
    <s v="CLE"/>
    <b v="0"/>
    <n v="26.5"/>
    <n v="29"/>
    <n v="53"/>
    <n v="29"/>
    <n v="53"/>
    <n v="-4.33"/>
    <n v="0.17"/>
    <n v="-4.16"/>
    <n v="96"/>
    <n v="100.1"/>
    <n v="-4.0999999999999996"/>
    <n v="104.1"/>
    <n v="0.23"/>
    <s v="NA"/>
    <n v="0.48"/>
    <n v="0.439"/>
    <n v="15.3"/>
    <n v="31.3"/>
    <n v="0.17699999999999999"/>
    <n v="0.46899999999999997"/>
    <n v="16.600000000000001"/>
    <n v="68.7"/>
    <n v="0.23100000000000001"/>
    <s v="Cleveland Arena"/>
    <s v="NA"/>
    <s v="NA"/>
  </r>
  <r>
    <x v="49"/>
    <s v="NBA"/>
    <x v="8"/>
    <s v="DET"/>
    <b v="1"/>
    <n v="26.2"/>
    <n v="52"/>
    <n v="30"/>
    <n v="52"/>
    <n v="30"/>
    <n v="4.0599999999999996"/>
    <n v="-0.04"/>
    <n v="4.0199999999999996"/>
    <n v="97.6"/>
    <n v="93.8"/>
    <n v="3.8"/>
    <n v="106.5"/>
    <n v="0.28799999999999998"/>
    <s v="NA"/>
    <n v="0.505"/>
    <n v="0.45900000000000002"/>
    <n v="17.2"/>
    <n v="31.3"/>
    <n v="0.22"/>
    <n v="0.45"/>
    <n v="17.899999999999999"/>
    <n v="69.599999999999994"/>
    <n v="0.19700000000000001"/>
    <s v="Cobo Arena"/>
    <s v="NA"/>
    <n v="3634"/>
  </r>
  <r>
    <x v="49"/>
    <s v="ABA"/>
    <x v="53"/>
    <s v="DNR"/>
    <b v="1"/>
    <n v="25.5"/>
    <n v="37"/>
    <n v="47"/>
    <n v="41"/>
    <n v="43"/>
    <n v="-0.51"/>
    <n v="0.03"/>
    <n v="-0.49"/>
    <n v="103.1"/>
    <n v="103.5"/>
    <n v="-0.4"/>
    <n v="103.2"/>
    <n v="0.28199999999999997"/>
    <n v="0.04"/>
    <n v="0.497"/>
    <n v="0.44800000000000001"/>
    <n v="14"/>
    <n v="34.9"/>
    <n v="0.221"/>
    <n v="0.47499999999999998"/>
    <n v="13.9"/>
    <n v="68.599999999999994"/>
    <n v="0.20200000000000001"/>
    <s v="Denver Auditorium Arena"/>
    <s v="NA"/>
    <n v="4110"/>
  </r>
  <r>
    <x v="49"/>
    <s v="NBA"/>
    <x v="9"/>
    <s v="GSW"/>
    <b v="0"/>
    <n v="28.4"/>
    <n v="44"/>
    <n v="38"/>
    <n v="48"/>
    <n v="34"/>
    <n v="2.56"/>
    <n v="-0.15"/>
    <n v="2.42"/>
    <n v="100.8"/>
    <n v="98.4"/>
    <n v="2.4"/>
    <n v="108.9"/>
    <n v="0.252"/>
    <s v="NA"/>
    <n v="0.50600000000000001"/>
    <n v="0.46400000000000002"/>
    <n v="15.8"/>
    <n v="33.799999999999997"/>
    <n v="0.19600000000000001"/>
    <n v="0.45300000000000001"/>
    <n v="14.2"/>
    <n v="71.2"/>
    <n v="0.19500000000000001"/>
    <s v="Oakland-Alameda County Coliseum Arena"/>
    <s v="NA"/>
    <s v="NA"/>
  </r>
  <r>
    <x v="49"/>
    <s v="NBA"/>
    <x v="10"/>
    <s v="HOU"/>
    <b v="0"/>
    <n v="25.4"/>
    <n v="32"/>
    <n v="50"/>
    <n v="41"/>
    <n v="41"/>
    <n v="-0.13"/>
    <n v="-0.2"/>
    <n v="-0.34"/>
    <n v="100.3"/>
    <n v="100.5"/>
    <n v="-0.2"/>
    <n v="106.1"/>
    <n v="0.27900000000000003"/>
    <s v="NA"/>
    <n v="0.52800000000000002"/>
    <n v="0.48"/>
    <n v="16.8"/>
    <n v="28.9"/>
    <n v="0.22700000000000001"/>
    <n v="0.47799999999999998"/>
    <n v="17"/>
    <n v="69"/>
    <n v="0.23100000000000001"/>
    <s v="Hofheinz Pavilion"/>
    <s v="NA"/>
    <s v="NA"/>
  </r>
  <r>
    <x v="49"/>
    <s v="ABA"/>
    <x v="11"/>
    <s v="INA"/>
    <b v="1"/>
    <n v="26.8"/>
    <n v="46"/>
    <n v="38"/>
    <n v="44"/>
    <n v="40"/>
    <n v="0.86"/>
    <n v="-0.13"/>
    <n v="0.68"/>
    <n v="101.7"/>
    <n v="100.9"/>
    <n v="0.8"/>
    <n v="103"/>
    <n v="0.28399999999999997"/>
    <n v="6.9000000000000006E-2"/>
    <n v="0.501"/>
    <n v="0.46"/>
    <n v="14.9"/>
    <n v="34.6"/>
    <n v="0.20599999999999999"/>
    <n v="0.45200000000000001"/>
    <n v="14.1"/>
    <n v="66.400000000000006"/>
    <n v="0.189"/>
    <s v="Indiana State Fair Coliseum"/>
    <s v="NA"/>
    <n v="7352"/>
  </r>
  <r>
    <x v="49"/>
    <s v="NBA"/>
    <x v="48"/>
    <s v="KCO"/>
    <b v="0"/>
    <n v="26.7"/>
    <n v="33"/>
    <n v="49"/>
    <n v="31"/>
    <n v="51"/>
    <n v="-3.73"/>
    <n v="0.49"/>
    <n v="-3.24"/>
    <n v="96"/>
    <n v="99.5"/>
    <n v="-3.5"/>
    <n v="106.1"/>
    <n v="0.28699999999999998"/>
    <s v="NA"/>
    <n v="0.50600000000000001"/>
    <n v="0.45900000000000002"/>
    <n v="17.8"/>
    <n v="29.6"/>
    <n v="0.222"/>
    <n v="0.47599999999999998"/>
    <n v="17.399999999999999"/>
    <n v="67.900000000000006"/>
    <n v="0.20100000000000001"/>
    <s v="Municipal Auditorium"/>
    <s v="NA"/>
    <s v="NA"/>
  </r>
  <r>
    <x v="49"/>
    <s v="ABA"/>
    <x v="43"/>
    <s v="KEN"/>
    <b v="1"/>
    <n v="25.6"/>
    <n v="53"/>
    <n v="31"/>
    <n v="53"/>
    <n v="31"/>
    <n v="4.1500000000000004"/>
    <n v="-0.45"/>
    <n v="3.71"/>
    <n v="103.5"/>
    <n v="99.5"/>
    <n v="4"/>
    <n v="103.4"/>
    <n v="0.25900000000000001"/>
    <n v="4.2999999999999997E-2"/>
    <n v="0.502"/>
    <n v="0.46200000000000002"/>
    <n v="14.1"/>
    <n v="34.6"/>
    <n v="0.19400000000000001"/>
    <n v="0.45300000000000001"/>
    <n v="14.2"/>
    <n v="67.599999999999994"/>
    <n v="0.17699999999999999"/>
    <s v="Freedom Hall"/>
    <s v="NA"/>
    <n v="9813"/>
  </r>
  <r>
    <x v="49"/>
    <s v="NBA"/>
    <x v="13"/>
    <s v="LAL"/>
    <b v="1"/>
    <n v="28.7"/>
    <n v="47"/>
    <n v="35"/>
    <n v="43"/>
    <n v="39"/>
    <n v="0.87"/>
    <n v="-0.02"/>
    <n v="0.85"/>
    <n v="97.4"/>
    <n v="96.6"/>
    <n v="0.8"/>
    <n v="111.7"/>
    <n v="0.313"/>
    <s v="NA"/>
    <n v="0.504"/>
    <n v="0.45300000000000001"/>
    <n v="17.7"/>
    <n v="32.9"/>
    <n v="0.24099999999999999"/>
    <n v="0.438"/>
    <n v="15.7"/>
    <n v="66.099999999999994"/>
    <n v="0.185"/>
    <s v="The Forum"/>
    <n v="603145"/>
    <s v="NA"/>
  </r>
  <r>
    <x v="49"/>
    <s v="NBA"/>
    <x v="16"/>
    <s v="MIL"/>
    <b v="1"/>
    <n v="27.3"/>
    <n v="59"/>
    <n v="23"/>
    <n v="61"/>
    <n v="21"/>
    <n v="8.0399999999999991"/>
    <n v="-0.42"/>
    <n v="7.61"/>
    <n v="101.2"/>
    <n v="93.6"/>
    <n v="7.6"/>
    <n v="105.4"/>
    <n v="0.23"/>
    <s v="NA"/>
    <n v="0.52700000000000002"/>
    <n v="0.49199999999999999"/>
    <n v="16.899999999999999"/>
    <n v="31.3"/>
    <n v="0.17499999999999999"/>
    <n v="0.42499999999999999"/>
    <n v="15.2"/>
    <n v="69.400000000000006"/>
    <n v="0.192"/>
    <s v="Milwaukee Arena"/>
    <s v="NA"/>
    <s v="NA"/>
  </r>
  <r>
    <x v="49"/>
    <s v="ABA"/>
    <x v="54"/>
    <s v="MMT"/>
    <b v="0"/>
    <n v="25"/>
    <n v="21"/>
    <n v="63"/>
    <n v="24"/>
    <n v="60"/>
    <n v="-7.01"/>
    <n v="0.85"/>
    <n v="-6.17"/>
    <n v="101.1"/>
    <n v="108.1"/>
    <n v="-7"/>
    <n v="99.6"/>
    <n v="0.26900000000000002"/>
    <n v="3.9E-2"/>
    <n v="0.50600000000000001"/>
    <n v="0.46400000000000002"/>
    <n v="15.2"/>
    <n v="35.700000000000003"/>
    <n v="0.20399999999999999"/>
    <n v="0.48"/>
    <n v="13.9"/>
    <n v="67.599999999999994"/>
    <n v="0.24"/>
    <s v="Mid-South Coliseum"/>
    <s v="NA"/>
    <n v="2331"/>
  </r>
  <r>
    <x v="49"/>
    <s v="ABA"/>
    <x v="42"/>
    <s v="NYA"/>
    <b v="1"/>
    <n v="23.4"/>
    <n v="55"/>
    <n v="29"/>
    <n v="56"/>
    <n v="28"/>
    <n v="5.35"/>
    <n v="-0.59"/>
    <n v="4.8"/>
    <n v="103.5"/>
    <n v="98.4"/>
    <n v="5.0999999999999996"/>
    <n v="105"/>
    <n v="0.23"/>
    <n v="3.2000000000000001E-2"/>
    <n v="0.51900000000000002"/>
    <n v="0.48499999999999999"/>
    <n v="15.4"/>
    <n v="33.1"/>
    <n v="0.17399999999999999"/>
    <n v="0.45200000000000001"/>
    <n v="16.2"/>
    <n v="66.2"/>
    <n v="0.215"/>
    <s v="Nassau Veterans Memorial Coliseum"/>
    <s v="NA"/>
    <n v="8923"/>
  </r>
  <r>
    <x v="49"/>
    <s v="NBA"/>
    <x v="19"/>
    <s v="NYK"/>
    <b v="1"/>
    <n v="28.5"/>
    <n v="49"/>
    <n v="33"/>
    <n v="49"/>
    <n v="33"/>
    <n v="2.76"/>
    <n v="-0.34"/>
    <n v="2.42"/>
    <n v="97.4"/>
    <n v="94.7"/>
    <n v="2.7"/>
    <n v="103.5"/>
    <n v="0.23200000000000001"/>
    <s v="NA"/>
    <n v="0.504"/>
    <n v="0.46500000000000002"/>
    <n v="15.1"/>
    <n v="25.6"/>
    <n v="0.18"/>
    <n v="0.44600000000000001"/>
    <n v="15.9"/>
    <n v="72.3"/>
    <n v="0.20300000000000001"/>
    <s v="Madison Square Garden (IV)"/>
    <s v="NA"/>
    <s v="NA"/>
  </r>
  <r>
    <x v="49"/>
    <s v="NBA"/>
    <x v="22"/>
    <s v="PHI"/>
    <b v="0"/>
    <n v="28.4"/>
    <n v="25"/>
    <n v="57"/>
    <n v="24"/>
    <n v="58"/>
    <n v="-6.37"/>
    <n v="0.42"/>
    <n v="-5.94"/>
    <n v="93.1"/>
    <n v="99"/>
    <n v="-5.9"/>
    <n v="108.3"/>
    <n v="0.27500000000000002"/>
    <s v="NA"/>
    <n v="0.48"/>
    <n v="0.432"/>
    <n v="16.2"/>
    <n v="27.6"/>
    <n v="0.21199999999999999"/>
    <n v="0.46800000000000003"/>
    <n v="17.600000000000001"/>
    <n v="66.7"/>
    <n v="0.21"/>
    <s v="The Spectrum"/>
    <s v="NA"/>
    <s v="NA"/>
  </r>
  <r>
    <x v="49"/>
    <s v="NBA"/>
    <x v="23"/>
    <s v="PHO"/>
    <b v="0"/>
    <n v="26.2"/>
    <n v="30"/>
    <n v="52"/>
    <n v="32"/>
    <n v="50"/>
    <n v="-3.56"/>
    <n v="0.36"/>
    <n v="-3.2"/>
    <n v="98.1"/>
    <n v="101.3"/>
    <n v="-3.2"/>
    <n v="109.6"/>
    <n v="0.28899999999999998"/>
    <s v="NA"/>
    <n v="0.50800000000000001"/>
    <n v="0.46"/>
    <n v="16.100000000000001"/>
    <n v="28.2"/>
    <n v="0.22500000000000001"/>
    <n v="0.46700000000000003"/>
    <n v="15.6"/>
    <n v="69.099999999999994"/>
    <n v="0.23599999999999999"/>
    <s v="Arizona Veterans Memorial Coliseum"/>
    <s v="NA"/>
    <s v="NA"/>
  </r>
  <r>
    <x v="49"/>
    <s v="NBA"/>
    <x v="24"/>
    <s v="POR"/>
    <b v="0"/>
    <n v="24.7"/>
    <n v="27"/>
    <n v="55"/>
    <n v="29"/>
    <n v="53"/>
    <n v="-4.78"/>
    <n v="0.48"/>
    <n v="-4.3"/>
    <n v="98.2"/>
    <n v="102.6"/>
    <n v="-4.4000000000000004"/>
    <n v="108.5"/>
    <n v="0.27500000000000002"/>
    <s v="NA"/>
    <n v="0.50900000000000001"/>
    <n v="0.46700000000000003"/>
    <n v="17.5"/>
    <n v="31.9"/>
    <n v="0.20699999999999999"/>
    <n v="0.48399999999999999"/>
    <n v="16.600000000000001"/>
    <n v="68.5"/>
    <n v="0.24099999999999999"/>
    <s v="Memorial Coliseum"/>
    <s v="NA"/>
    <s v="NA"/>
  </r>
  <r>
    <x v="49"/>
    <s v="ABA"/>
    <x v="26"/>
    <s v="SAA"/>
    <b v="1"/>
    <n v="24.6"/>
    <n v="45"/>
    <n v="39"/>
    <n v="45"/>
    <n v="39"/>
    <n v="0.87"/>
    <n v="-0.13"/>
    <n v="0.74"/>
    <n v="101.7"/>
    <n v="100.8"/>
    <n v="0.9"/>
    <n v="95"/>
    <n v="0.25600000000000001"/>
    <n v="3.3000000000000002E-2"/>
    <n v="0.502"/>
    <n v="0.45800000000000002"/>
    <n v="14"/>
    <n v="32.6"/>
    <n v="0.19900000000000001"/>
    <n v="0.46"/>
    <n v="14.8"/>
    <n v="71.5"/>
    <n v="0.247"/>
    <s v="HemisFair Arena"/>
    <s v="NA"/>
    <n v="6234"/>
  </r>
  <r>
    <x v="49"/>
    <s v="ABA"/>
    <x v="50"/>
    <s v="SDA"/>
    <b v="1"/>
    <n v="25.1"/>
    <n v="37"/>
    <n v="47"/>
    <n v="36"/>
    <n v="48"/>
    <n v="-2.54"/>
    <n v="0.26"/>
    <n v="-2.2799999999999998"/>
    <n v="102.9"/>
    <n v="105.2"/>
    <n v="-2.2999999999999998"/>
    <n v="109.3"/>
    <n v="0.222"/>
    <n v="8.3000000000000004E-2"/>
    <n v="0.49"/>
    <n v="0.45500000000000002"/>
    <n v="12"/>
    <n v="31.2"/>
    <n v="0.16700000000000001"/>
    <n v="0.47199999999999998"/>
    <n v="13.4"/>
    <n v="63.2"/>
    <n v="0.157"/>
    <s v="Golden Hall"/>
    <s v="NA"/>
    <n v="2273"/>
  </r>
  <r>
    <x v="49"/>
    <s v="NBA"/>
    <x v="34"/>
    <s v="SEA"/>
    <b v="0"/>
    <n v="26"/>
    <n v="36"/>
    <n v="46"/>
    <n v="34"/>
    <n v="48"/>
    <n v="-2.5499999999999998"/>
    <n v="0.26"/>
    <n v="-2.29"/>
    <n v="96.8"/>
    <n v="99.1"/>
    <n v="-2.2999999999999998"/>
    <n v="110.2"/>
    <n v="0.26"/>
    <s v="NA"/>
    <n v="0.48899999999999999"/>
    <n v="0.44500000000000001"/>
    <n v="15.3"/>
    <n v="31.1"/>
    <n v="0.19900000000000001"/>
    <n v="0.46300000000000002"/>
    <n v="17"/>
    <n v="69.8"/>
    <n v="0.24399999999999999"/>
    <s v="Seattle Center Coliseum"/>
    <s v="NA"/>
    <s v="NA"/>
  </r>
  <r>
    <x v="49"/>
    <s v="ABA"/>
    <x v="46"/>
    <s v="UTS"/>
    <b v="1"/>
    <n v="27.8"/>
    <n v="51"/>
    <n v="33"/>
    <n v="43"/>
    <n v="41"/>
    <n v="0.36"/>
    <n v="-0.08"/>
    <n v="0.28000000000000003"/>
    <n v="105.6"/>
    <n v="105.2"/>
    <n v="0.4"/>
    <n v="98.8"/>
    <n v="0.26700000000000002"/>
    <n v="4.7E-2"/>
    <n v="0.53200000000000003"/>
    <n v="0.48899999999999999"/>
    <n v="14.7"/>
    <n v="30.7"/>
    <n v="0.21099999999999999"/>
    <n v="0.47"/>
    <n v="13.7"/>
    <n v="64.8"/>
    <n v="0.19400000000000001"/>
    <s v="Salt Palace"/>
    <s v="NA"/>
    <n v="6820"/>
  </r>
  <r>
    <x v="49"/>
    <s v="ABA"/>
    <x v="47"/>
    <s v="VIR"/>
    <b v="1"/>
    <n v="26.4"/>
    <n v="28"/>
    <n v="56"/>
    <n v="29"/>
    <n v="55"/>
    <n v="-4.99"/>
    <n v="0.61"/>
    <n v="-4.38"/>
    <n v="100.9"/>
    <n v="105.6"/>
    <n v="-4.7"/>
    <n v="104.9"/>
    <n v="0.34499999999999997"/>
    <n v="3.6999999999999998E-2"/>
    <n v="0.51200000000000001"/>
    <n v="0.45700000000000002"/>
    <n v="16.399999999999999"/>
    <n v="33.4"/>
    <n v="0.26500000000000001"/>
    <n v="0.47099999999999997"/>
    <n v="14.5"/>
    <n v="64.5"/>
    <n v="0.22500000000000001"/>
    <s v="Norfolk Scope"/>
    <s v="NA"/>
    <n v="3230"/>
  </r>
  <r>
    <x v="49"/>
    <s v="NBA"/>
    <x v="30"/>
    <s v="NA"/>
    <b v="0"/>
    <n v="27"/>
    <s v="NA"/>
    <s v="NA"/>
    <n v="41"/>
    <n v="41"/>
    <n v="0"/>
    <n v="0"/>
    <n v="0"/>
    <n v="97.7"/>
    <n v="97.7"/>
    <s v="NA"/>
    <n v="107.8"/>
    <n v="0.27"/>
    <s v="NA"/>
    <n v="0.503"/>
    <n v="0.45900000000000002"/>
    <n v="16.5"/>
    <n v="30.5"/>
    <n v="0.20899999999999999"/>
    <n v="0.45900000000000002"/>
    <n v="16.5"/>
    <n v="69.5"/>
    <n v="0.20899999999999999"/>
    <s v="NA"/>
    <n v="479203"/>
    <n v="5676"/>
  </r>
  <r>
    <x v="49"/>
    <s v="ABA"/>
    <x v="30"/>
    <s v="NA"/>
    <b v="0"/>
    <n v="25.7"/>
    <s v="NA"/>
    <s v="NA"/>
    <n v="42"/>
    <n v="42"/>
    <n v="0"/>
    <n v="0"/>
    <n v="0"/>
    <n v="103"/>
    <n v="103"/>
    <s v="NA"/>
    <n v="102.6"/>
    <n v="0.27300000000000002"/>
    <n v="4.4999999999999998E-2"/>
    <n v="0.50900000000000001"/>
    <n v="0.46600000000000003"/>
    <n v="14.6"/>
    <n v="33.6"/>
    <n v="0.20699999999999999"/>
    <n v="0.46600000000000003"/>
    <n v="14.6"/>
    <n v="66.400000000000006"/>
    <n v="0.20699999999999999"/>
    <s v="NA"/>
    <s v="NA"/>
    <n v="5676"/>
  </r>
  <r>
    <x v="50"/>
    <s v="NBA"/>
    <x v="0"/>
    <s v="ATL"/>
    <b v="1"/>
    <n v="27.1"/>
    <n v="46"/>
    <n v="36"/>
    <n v="41"/>
    <n v="41"/>
    <n v="0.09"/>
    <n v="-0.24"/>
    <n v="-0.15"/>
    <n v="98"/>
    <n v="98"/>
    <n v="0"/>
    <n v="113.8"/>
    <n v="0.309"/>
    <s v="NA"/>
    <n v="0.505"/>
    <n v="0.46100000000000002"/>
    <s v="NA"/>
    <s v="NA"/>
    <n v="0.22600000000000001"/>
    <n v="0.46100000000000002"/>
    <s v="NA"/>
    <s v="NA"/>
    <n v="0.20799999999999999"/>
    <s v="Omni Coliseum"/>
    <s v="NA"/>
    <s v="NA"/>
  </r>
  <r>
    <x v="50"/>
    <s v="NBA"/>
    <x v="55"/>
    <s v="BAL"/>
    <b v="1"/>
    <n v="26.3"/>
    <n v="52"/>
    <n v="30"/>
    <n v="50"/>
    <n v="32"/>
    <n v="3.35"/>
    <n v="-0.5"/>
    <n v="2.85"/>
    <n v="96.3"/>
    <n v="93.3"/>
    <n v="3"/>
    <n v="108.7"/>
    <n v="0.221"/>
    <s v="NA"/>
    <n v="0.497"/>
    <n v="0.46400000000000002"/>
    <s v="NA"/>
    <s v="NA"/>
    <n v="0.16400000000000001"/>
    <n v="0.441"/>
    <s v="NA"/>
    <s v="NA"/>
    <n v="0.158"/>
    <s v="Baltimore Civic Center"/>
    <s v="NA"/>
    <s v="NA"/>
  </r>
  <r>
    <x v="50"/>
    <s v="NBA"/>
    <x v="1"/>
    <s v="BOS"/>
    <b v="1"/>
    <n v="28"/>
    <n v="68"/>
    <n v="14"/>
    <n v="61"/>
    <n v="21"/>
    <n v="8.1999999999999993"/>
    <n v="-0.85"/>
    <n v="7.35"/>
    <n v="98.1"/>
    <n v="91"/>
    <n v="7.1"/>
    <n v="114.5"/>
    <n v="0.24399999999999999"/>
    <s v="NA"/>
    <n v="0.49"/>
    <n v="0.44800000000000001"/>
    <s v="NA"/>
    <s v="NA"/>
    <n v="0.19"/>
    <n v="0.434"/>
    <s v="NA"/>
    <s v="NA"/>
    <n v="0.19"/>
    <s v="Boston Garden"/>
    <n v="423234"/>
    <s v="NA"/>
  </r>
  <r>
    <x v="50"/>
    <s v="NBA"/>
    <x v="41"/>
    <s v="BUF"/>
    <b v="0"/>
    <n v="24.7"/>
    <n v="21"/>
    <n v="61"/>
    <n v="19"/>
    <n v="63"/>
    <n v="-9.17"/>
    <n v="0.32"/>
    <n v="-8.85"/>
    <n v="92.9"/>
    <n v="101.2"/>
    <n v="-8.3000000000000007"/>
    <n v="110.9"/>
    <n v="0.25"/>
    <s v="NA"/>
    <n v="0.48399999999999999"/>
    <n v="0.44900000000000001"/>
    <s v="NA"/>
    <s v="NA"/>
    <n v="0.17799999999999999"/>
    <n v="0.47099999999999997"/>
    <s v="NA"/>
    <s v="NA"/>
    <n v="0.218"/>
    <s v="Buffalo Memorial Auditorium"/>
    <s v="NA"/>
    <s v="NA"/>
  </r>
  <r>
    <x v="50"/>
    <s v="ABA"/>
    <x v="52"/>
    <s v="CAR"/>
    <b v="1"/>
    <n v="27.3"/>
    <n v="57"/>
    <n v="27"/>
    <n v="54"/>
    <n v="30"/>
    <n v="4.8899999999999997"/>
    <n v="-0.63"/>
    <n v="4.26"/>
    <n v="106.3"/>
    <n v="101.8"/>
    <n v="4.5"/>
    <n v="108.7"/>
    <n v="0.374"/>
    <n v="2.4E-2"/>
    <n v="0.54400000000000004"/>
    <n v="0.499"/>
    <n v="16.8"/>
    <n v="34.200000000000003"/>
    <n v="0.27"/>
    <n v="0.48099999999999998"/>
    <n v="18"/>
    <n v="66.599999999999994"/>
    <n v="0.307"/>
    <s v="Greensboro Coliseum"/>
    <s v="NA"/>
    <n v="7227"/>
  </r>
  <r>
    <x v="50"/>
    <s v="NBA"/>
    <x v="3"/>
    <s v="CHI"/>
    <b v="1"/>
    <n v="27.7"/>
    <n v="51"/>
    <n v="31"/>
    <n v="51"/>
    <n v="31"/>
    <n v="3.49"/>
    <n v="-0.06"/>
    <n v="3.43"/>
    <n v="98.9"/>
    <n v="95.6"/>
    <n v="3.3"/>
    <n v="104.5"/>
    <n v="0.26500000000000001"/>
    <s v="NA"/>
    <n v="0.48799999999999999"/>
    <n v="0.44400000000000001"/>
    <s v="NA"/>
    <s v="NA"/>
    <n v="0.20100000000000001"/>
    <n v="0.47099999999999997"/>
    <s v="NA"/>
    <s v="NA"/>
    <n v="0.22"/>
    <s v="Chicago Stadium"/>
    <s v="NA"/>
    <s v="NA"/>
  </r>
  <r>
    <x v="50"/>
    <s v="NBA"/>
    <x v="5"/>
    <s v="CLE"/>
    <b v="0"/>
    <n v="26.2"/>
    <n v="32"/>
    <n v="50"/>
    <n v="34"/>
    <n v="48"/>
    <n v="-2.67"/>
    <n v="0.03"/>
    <n v="-2.64"/>
    <n v="94"/>
    <n v="96.5"/>
    <n v="-2.5"/>
    <n v="108.3"/>
    <n v="0.26400000000000001"/>
    <s v="NA"/>
    <n v="0.47799999999999998"/>
    <n v="0.435"/>
    <s v="NA"/>
    <s v="NA"/>
    <n v="0.19700000000000001"/>
    <n v="0.45200000000000001"/>
    <s v="NA"/>
    <s v="NA"/>
    <n v="0.222"/>
    <s v="Cleveland Arena"/>
    <s v="NA"/>
    <s v="NA"/>
  </r>
  <r>
    <x v="50"/>
    <s v="NBA"/>
    <x v="8"/>
    <s v="DET"/>
    <b v="0"/>
    <n v="25.4"/>
    <n v="40"/>
    <n v="42"/>
    <n v="42"/>
    <n v="40"/>
    <n v="0.22"/>
    <n v="0.32"/>
    <n v="0.54"/>
    <n v="98.4"/>
    <n v="98.2"/>
    <n v="0.2"/>
    <n v="111.5"/>
    <n v="0.28999999999999998"/>
    <s v="NA"/>
    <n v="0.50700000000000001"/>
    <n v="0.46300000000000002"/>
    <s v="NA"/>
    <s v="NA"/>
    <n v="0.216"/>
    <n v="0.47199999999999998"/>
    <s v="NA"/>
    <s v="NA"/>
    <n v="0.17599999999999999"/>
    <s v="Cobo Arena"/>
    <s v="NA"/>
    <s v="NA"/>
  </r>
  <r>
    <x v="50"/>
    <s v="ABA"/>
    <x v="56"/>
    <s v="DLC"/>
    <b v="0"/>
    <n v="25.7"/>
    <n v="28"/>
    <n v="56"/>
    <n v="31"/>
    <n v="53"/>
    <n v="-4.37"/>
    <n v="0.57999999999999996"/>
    <n v="-3.79"/>
    <n v="101.1"/>
    <n v="105.1"/>
    <n v="-4"/>
    <n v="108.6"/>
    <n v="0.374"/>
    <n v="5.8000000000000003E-2"/>
    <n v="0.52200000000000002"/>
    <n v="0.46700000000000003"/>
    <n v="14.5"/>
    <n v="33.700000000000003"/>
    <n v="0.28199999999999997"/>
    <n v="0.501"/>
    <n v="14.9"/>
    <n v="67.3"/>
    <n v="0.26200000000000001"/>
    <s v="Moody Coliseum"/>
    <s v="NA"/>
    <s v="NA"/>
  </r>
  <r>
    <x v="50"/>
    <s v="ABA"/>
    <x v="53"/>
    <s v="DNR"/>
    <b v="1"/>
    <n v="24.8"/>
    <n v="47"/>
    <n v="37"/>
    <n v="50"/>
    <n v="34"/>
    <n v="3.11"/>
    <n v="-0.28000000000000003"/>
    <n v="2.8"/>
    <n v="103.1"/>
    <n v="100.1"/>
    <n v="3"/>
    <n v="106.8"/>
    <n v="0.39900000000000002"/>
    <n v="0.04"/>
    <n v="0.52100000000000002"/>
    <n v="0.46300000000000002"/>
    <n v="15.3"/>
    <n v="36.4"/>
    <n v="0.3"/>
    <n v="0.47599999999999998"/>
    <n v="15.4"/>
    <n v="69.8"/>
    <n v="0.28299999999999997"/>
    <s v="Denver Auditorium Arena"/>
    <s v="NA"/>
    <n v="5007"/>
  </r>
  <r>
    <x v="50"/>
    <s v="NBA"/>
    <x v="9"/>
    <s v="GSW"/>
    <b v="1"/>
    <n v="28.6"/>
    <n v="47"/>
    <n v="35"/>
    <n v="49"/>
    <n v="33"/>
    <n v="3.1"/>
    <n v="0.03"/>
    <n v="3.12"/>
    <n v="96.8"/>
    <n v="94"/>
    <n v="2.8"/>
    <n v="112.2"/>
    <n v="0.22900000000000001"/>
    <s v="NA"/>
    <n v="0.496"/>
    <n v="0.45500000000000002"/>
    <s v="NA"/>
    <s v="NA"/>
    <n v="0.183"/>
    <n v="0.441"/>
    <s v="NA"/>
    <s v="NA"/>
    <n v="0.17899999999999999"/>
    <s v="Oakland-Alameda County Coliseum Arena"/>
    <s v="NA"/>
    <s v="NA"/>
  </r>
  <r>
    <x v="50"/>
    <s v="NBA"/>
    <x v="10"/>
    <s v="HOU"/>
    <b v="0"/>
    <n v="25.7"/>
    <n v="33"/>
    <n v="49"/>
    <n v="37"/>
    <n v="45"/>
    <n v="-1.73"/>
    <n v="-0.08"/>
    <n v="-1.81"/>
    <n v="97.9"/>
    <n v="99.4"/>
    <n v="-1.5"/>
    <n v="115.2"/>
    <n v="0.26100000000000001"/>
    <s v="NA"/>
    <n v="0.503"/>
    <n v="0.45700000000000002"/>
    <s v="NA"/>
    <s v="NA"/>
    <n v="0.20699999999999999"/>
    <n v="0.47099999999999997"/>
    <s v="NA"/>
    <s v="NA"/>
    <n v="0.215"/>
    <s v="Hofheinz Pavilion"/>
    <s v="NA"/>
    <s v="NA"/>
  </r>
  <r>
    <x v="50"/>
    <s v="ABA"/>
    <x v="11"/>
    <s v="INA"/>
    <b v="1"/>
    <n v="26.1"/>
    <n v="51"/>
    <n v="33"/>
    <n v="48"/>
    <n v="36"/>
    <n v="2.14"/>
    <n v="-0.17"/>
    <n v="1.97"/>
    <n v="100.7"/>
    <n v="98.8"/>
    <n v="1.9"/>
    <n v="112.7"/>
    <n v="0.36199999999999999"/>
    <n v="6.9000000000000006E-2"/>
    <n v="0.52300000000000002"/>
    <n v="0.47199999999999998"/>
    <n v="14.9"/>
    <n v="37.4"/>
    <n v="0.26700000000000002"/>
    <n v="0.46100000000000002"/>
    <n v="14.2"/>
    <n v="64.099999999999994"/>
    <n v="0.23"/>
    <s v="Indiana State Fair Coliseum"/>
    <s v="NA"/>
    <n v="8255"/>
  </r>
  <r>
    <x v="50"/>
    <s v="NBA"/>
    <x v="48"/>
    <s v="KCO"/>
    <b v="0"/>
    <n v="26.3"/>
    <n v="36"/>
    <n v="46"/>
    <n v="33"/>
    <n v="49"/>
    <n v="-2.91"/>
    <n v="0.53"/>
    <n v="-2.36"/>
    <n v="99.7"/>
    <n v="102.4"/>
    <n v="-2.7"/>
    <n v="107.3"/>
    <n v="0.26900000000000002"/>
    <s v="NA"/>
    <n v="0.52"/>
    <n v="0.47799999999999998"/>
    <s v="NA"/>
    <s v="NA"/>
    <n v="0.20799999999999999"/>
    <n v="0.48399999999999999"/>
    <s v="NA"/>
    <s v="NA"/>
    <n v="0.218"/>
    <s v="Municipal Auditorium"/>
    <s v="NA"/>
    <s v="NA"/>
  </r>
  <r>
    <x v="50"/>
    <s v="ABA"/>
    <x v="43"/>
    <s v="KEN"/>
    <b v="1"/>
    <n v="25.3"/>
    <n v="56"/>
    <n v="28"/>
    <n v="58"/>
    <n v="26"/>
    <n v="6.44"/>
    <n v="-0.81"/>
    <n v="5.63"/>
    <n v="103.4"/>
    <n v="97.4"/>
    <n v="6"/>
    <n v="108.3"/>
    <n v="0.311"/>
    <n v="3.6999999999999998E-2"/>
    <n v="0.52300000000000002"/>
    <n v="0.48199999999999998"/>
    <n v="13.1"/>
    <n v="32.299999999999997"/>
    <n v="0.22500000000000001"/>
    <n v="0.46899999999999997"/>
    <n v="15.9"/>
    <n v="66.7"/>
    <n v="0.23400000000000001"/>
    <s v="Freedom Hall"/>
    <s v="NA"/>
    <n v="7113"/>
  </r>
  <r>
    <x v="50"/>
    <s v="NBA"/>
    <x v="13"/>
    <s v="LAL"/>
    <b v="1"/>
    <n v="30.3"/>
    <n v="60"/>
    <n v="22"/>
    <n v="62"/>
    <n v="20"/>
    <n v="8.5399999999999991"/>
    <n v="-0.35"/>
    <n v="8.16"/>
    <n v="99.4"/>
    <n v="91.8"/>
    <n v="7.6"/>
    <n v="112"/>
    <n v="0.28999999999999998"/>
    <s v="NA"/>
    <n v="0.52"/>
    <n v="0.47799999999999998"/>
    <s v="NA"/>
    <s v="NA"/>
    <n v="0.215"/>
    <n v="0.434"/>
    <s v="NA"/>
    <s v="NA"/>
    <n v="0.13900000000000001"/>
    <s v="The Forum"/>
    <n v="664872"/>
    <s v="NA"/>
  </r>
  <r>
    <x v="50"/>
    <s v="NBA"/>
    <x v="16"/>
    <s v="MIL"/>
    <b v="1"/>
    <n v="26.4"/>
    <n v="60"/>
    <n v="22"/>
    <n v="62"/>
    <n v="20"/>
    <n v="8.2200000000000006"/>
    <n v="-0.38"/>
    <n v="7.84"/>
    <n v="98.6"/>
    <n v="91.1"/>
    <n v="7.5"/>
    <n v="108.3"/>
    <n v="0.216"/>
    <s v="NA"/>
    <n v="0.51400000000000001"/>
    <n v="0.48099999999999998"/>
    <s v="NA"/>
    <s v="NA"/>
    <n v="0.16300000000000001"/>
    <n v="0.42199999999999999"/>
    <s v="NA"/>
    <s v="NA"/>
    <n v="0.16800000000000001"/>
    <s v="Milwaukee Arena"/>
    <s v="NA"/>
    <s v="NA"/>
  </r>
  <r>
    <x v="50"/>
    <s v="ABA"/>
    <x v="54"/>
    <s v="MMT"/>
    <b v="0"/>
    <n v="25.6"/>
    <n v="24"/>
    <n v="60"/>
    <n v="26"/>
    <n v="58"/>
    <n v="-6.58"/>
    <n v="0.71"/>
    <n v="-5.96"/>
    <n v="100.1"/>
    <n v="106"/>
    <n v="-5.9"/>
    <n v="110.8"/>
    <n v="0.35099999999999998"/>
    <n v="4.2999999999999997E-2"/>
    <n v="0.52300000000000002"/>
    <n v="0.47199999999999998"/>
    <n v="14.6"/>
    <n v="34.700000000000003"/>
    <n v="0.26300000000000001"/>
    <n v="0.49099999999999999"/>
    <n v="13.1"/>
    <n v="66.099999999999994"/>
    <n v="0.29899999999999999"/>
    <s v="Mid-South Coliseum"/>
    <s v="NA"/>
    <n v="3487"/>
  </r>
  <r>
    <x v="50"/>
    <s v="ABA"/>
    <x v="42"/>
    <s v="NYA"/>
    <b v="1"/>
    <n v="25.1"/>
    <n v="30"/>
    <n v="54"/>
    <n v="25"/>
    <n v="59"/>
    <n v="-6.49"/>
    <n v="0.68"/>
    <n v="-5.8"/>
    <n v="98.8"/>
    <n v="105"/>
    <n v="-6.2"/>
    <n v="104.5"/>
    <n v="0.35499999999999998"/>
    <n v="2.5000000000000001E-2"/>
    <n v="0.53200000000000003"/>
    <n v="0.48399999999999999"/>
    <n v="17.2"/>
    <n v="30.2"/>
    <n v="0.26200000000000001"/>
    <n v="0.47199999999999998"/>
    <n v="14.7"/>
    <n v="65.2"/>
    <n v="0.27"/>
    <s v="Nassau Veterans Memorial Coliseum"/>
    <s v="NA"/>
    <n v="6735"/>
  </r>
  <r>
    <x v="50"/>
    <s v="NBA"/>
    <x v="19"/>
    <s v="NYK"/>
    <b v="1"/>
    <n v="28.7"/>
    <n v="57"/>
    <n v="25"/>
    <n v="59"/>
    <n v="23"/>
    <n v="6.79"/>
    <n v="-0.72"/>
    <n v="6.07"/>
    <n v="98.9"/>
    <n v="92.5"/>
    <n v="6.4"/>
    <n v="105.9"/>
    <n v="0.224"/>
    <s v="NA"/>
    <n v="0.505"/>
    <n v="0.46700000000000003"/>
    <s v="NA"/>
    <s v="NA"/>
    <n v="0.17499999999999999"/>
    <n v="0.435"/>
    <s v="NA"/>
    <s v="NA"/>
    <n v="0.19500000000000001"/>
    <s v="Madison Square Garden (IV)"/>
    <s v="NA"/>
    <s v="NA"/>
  </r>
  <r>
    <x v="50"/>
    <s v="NBA"/>
    <x v="22"/>
    <s v="PHI"/>
    <b v="0"/>
    <n v="27.6"/>
    <n v="9"/>
    <n v="73"/>
    <n v="15"/>
    <n v="67"/>
    <n v="-12.09"/>
    <n v="0.57999999999999996"/>
    <n v="-11.5"/>
    <n v="90.2"/>
    <n v="100.6"/>
    <n v="-10.4"/>
    <n v="115.2"/>
    <n v="0.25800000000000001"/>
    <s v="NA"/>
    <n v="0.46400000000000002"/>
    <n v="0.42"/>
    <s v="NA"/>
    <s v="NA"/>
    <n v="0.193"/>
    <n v="0.47299999999999998"/>
    <s v="NA"/>
    <s v="NA"/>
    <n v="0.215"/>
    <s v="The Spectrum"/>
    <s v="NA"/>
    <s v="NA"/>
  </r>
  <r>
    <x v="50"/>
    <s v="NBA"/>
    <x v="23"/>
    <s v="PHO"/>
    <b v="0"/>
    <n v="26.2"/>
    <n v="38"/>
    <n v="44"/>
    <n v="38"/>
    <n v="44"/>
    <n v="-1.28"/>
    <n v="0.32"/>
    <n v="-0.96"/>
    <n v="98.4"/>
    <n v="99.5"/>
    <n v="-1.1000000000000001"/>
    <n v="113"/>
    <n v="0.307"/>
    <s v="NA"/>
    <n v="0.50800000000000001"/>
    <n v="0.45500000000000002"/>
    <s v="NA"/>
    <s v="NA"/>
    <n v="0.24299999999999999"/>
    <n v="0.46899999999999997"/>
    <s v="NA"/>
    <s v="NA"/>
    <n v="0.218"/>
    <s v="Arizona Veterans Memorial Coliseum"/>
    <s v="NA"/>
    <s v="NA"/>
  </r>
  <r>
    <x v="50"/>
    <s v="NBA"/>
    <x v="24"/>
    <s v="POR"/>
    <b v="0"/>
    <n v="24"/>
    <n v="21"/>
    <n v="61"/>
    <n v="25"/>
    <n v="57"/>
    <n v="-6.23"/>
    <n v="0.56000000000000005"/>
    <n v="-5.67"/>
    <n v="95.9"/>
    <n v="101.5"/>
    <n v="-5.6"/>
    <n v="110.4"/>
    <n v="0.27100000000000002"/>
    <s v="NA"/>
    <n v="0.496"/>
    <n v="0.45800000000000002"/>
    <s v="NA"/>
    <s v="NA"/>
    <n v="0.19500000000000001"/>
    <n v="0.47699999999999998"/>
    <s v="NA"/>
    <s v="NA"/>
    <n v="0.23100000000000001"/>
    <s v="Memorial Coliseum"/>
    <s v="NA"/>
    <s v="NA"/>
  </r>
  <r>
    <x v="50"/>
    <s v="ABA"/>
    <x v="50"/>
    <s v="SDA"/>
    <b v="1"/>
    <n v="26.5"/>
    <n v="30"/>
    <n v="54"/>
    <n v="31"/>
    <n v="53"/>
    <n v="-4.29"/>
    <n v="0.56999999999999995"/>
    <n v="-3.71"/>
    <n v="97.7"/>
    <n v="101.6"/>
    <n v="-3.9"/>
    <n v="110.8"/>
    <n v="0.33500000000000002"/>
    <n v="4.4999999999999998E-2"/>
    <n v="0.498"/>
    <n v="0.44800000000000001"/>
    <n v="14.1"/>
    <n v="36"/>
    <n v="0.246"/>
    <n v="0.48499999999999999"/>
    <n v="15.5"/>
    <n v="62.7"/>
    <n v="0.253"/>
    <s v="Peterson Gym"/>
    <s v="NA"/>
    <n v="2247"/>
  </r>
  <r>
    <x v="50"/>
    <s v="NBA"/>
    <x v="34"/>
    <s v="SEA"/>
    <b v="0"/>
    <n v="25.1"/>
    <n v="26"/>
    <n v="56"/>
    <n v="26"/>
    <n v="56"/>
    <n v="-5.9"/>
    <n v="0.57999999999999996"/>
    <n v="-5.33"/>
    <n v="93.8"/>
    <n v="99.1"/>
    <n v="-5.3"/>
    <n v="110"/>
    <n v="0.27100000000000002"/>
    <s v="NA"/>
    <n v="0.49399999999999999"/>
    <n v="0.44900000000000001"/>
    <s v="NA"/>
    <s v="NA"/>
    <n v="0.20899999999999999"/>
    <n v="0.45400000000000001"/>
    <s v="NA"/>
    <s v="NA"/>
    <n v="0.20100000000000001"/>
    <s v="Seattle Center Coliseum"/>
    <s v="NA"/>
    <s v="NA"/>
  </r>
  <r>
    <x v="50"/>
    <s v="ABA"/>
    <x v="46"/>
    <s v="UTS"/>
    <b v="1"/>
    <n v="28.3"/>
    <n v="55"/>
    <n v="29"/>
    <n v="56"/>
    <n v="28"/>
    <n v="5.52"/>
    <n v="-0.56999999999999995"/>
    <n v="5.04"/>
    <n v="104.8"/>
    <n v="99.8"/>
    <n v="5"/>
    <n v="109.7"/>
    <n v="0.38500000000000001"/>
    <n v="4.4999999999999998E-2"/>
    <n v="0.55400000000000005"/>
    <n v="0.495"/>
    <n v="15.3"/>
    <n v="32.4"/>
    <n v="0.30599999999999999"/>
    <n v="0.45300000000000001"/>
    <n v="14"/>
    <n v="66.400000000000006"/>
    <n v="0.26400000000000001"/>
    <s v="Salt Palace"/>
    <s v="NA"/>
    <n v="7228"/>
  </r>
  <r>
    <x v="50"/>
    <s v="ABA"/>
    <x v="47"/>
    <s v="VIR"/>
    <b v="1"/>
    <n v="24.4"/>
    <n v="42"/>
    <n v="42"/>
    <n v="41"/>
    <n v="43"/>
    <n v="-0.38"/>
    <n v="-0.03"/>
    <n v="-0.38"/>
    <n v="102.4"/>
    <n v="102.7"/>
    <n v="-0.3"/>
    <n v="112.5"/>
    <n v="0.35899999999999999"/>
    <n v="2.4E-2"/>
    <n v="0.53300000000000003"/>
    <n v="0.48199999999999998"/>
    <n v="16.8"/>
    <n v="34.700000000000003"/>
    <n v="0.27"/>
    <n v="0.47699999999999998"/>
    <n v="16.8"/>
    <n v="63.1"/>
    <n v="0.29099999999999998"/>
    <s v="Norfolk Scope"/>
    <s v="NA"/>
    <n v="7201"/>
  </r>
  <r>
    <x v="50"/>
    <s v="NBA"/>
    <x v="30"/>
    <s v="NA"/>
    <b v="0"/>
    <n v="26.7"/>
    <s v="NA"/>
    <s v="NA"/>
    <n v="41"/>
    <n v="41"/>
    <n v="0"/>
    <n v="0.01"/>
    <n v="0.01"/>
    <n v="96.8"/>
    <n v="96.8"/>
    <s v="NA"/>
    <n v="110.7"/>
    <n v="0.26100000000000001"/>
    <s v="NA"/>
    <n v="0.498"/>
    <n v="0.45600000000000002"/>
    <s v="NA"/>
    <s v="NA"/>
    <n v="0.19800000000000001"/>
    <n v="0.45600000000000002"/>
    <s v="NA"/>
    <s v="NA"/>
    <n v="0.19800000000000001"/>
    <s v="NA"/>
    <n v="544053"/>
    <n v="5941"/>
  </r>
  <r>
    <x v="50"/>
    <s v="ABA"/>
    <x v="30"/>
    <s v="NA"/>
    <b v="0"/>
    <n v="26"/>
    <s v="NA"/>
    <s v="NA"/>
    <n v="42"/>
    <n v="42"/>
    <n v="0"/>
    <n v="0"/>
    <n v="0.01"/>
    <n v="101.8"/>
    <n v="101.8"/>
    <s v="NA"/>
    <n v="109.3"/>
    <n v="0.36"/>
    <n v="4.1000000000000002E-2"/>
    <n v="0.52700000000000002"/>
    <n v="0.47599999999999998"/>
    <n v="15.3"/>
    <n v="34.299999999999997"/>
    <n v="0.26900000000000002"/>
    <n v="0.47599999999999998"/>
    <n v="15.3"/>
    <n v="65.7"/>
    <n v="0.26900000000000002"/>
    <s v="NA"/>
    <s v="NA"/>
    <n v="5941"/>
  </r>
  <r>
    <x v="51"/>
    <s v="NBA"/>
    <x v="0"/>
    <s v="ATL"/>
    <b v="1"/>
    <n v="26.8"/>
    <n v="36"/>
    <n v="46"/>
    <n v="36"/>
    <n v="46"/>
    <n v="-1.77"/>
    <n v="-0.17"/>
    <n v="-1.94"/>
    <n v="98.7"/>
    <n v="100.3"/>
    <n v="-1.6"/>
    <n v="110.7"/>
    <n v="0.36"/>
    <s v="NA"/>
    <n v="0.51200000000000001"/>
    <n v="0.46"/>
    <s v="NA"/>
    <s v="NA"/>
    <n v="0.26700000000000002"/>
    <n v="0.46500000000000002"/>
    <s v="NA"/>
    <s v="NA"/>
    <n v="0.249"/>
    <s v="Alexander Memorial Coliseum"/>
    <s v="NA"/>
    <s v="NA"/>
  </r>
  <r>
    <x v="51"/>
    <s v="NBA"/>
    <x v="55"/>
    <s v="BAL"/>
    <b v="1"/>
    <n v="26.7"/>
    <n v="38"/>
    <n v="44"/>
    <n v="38"/>
    <n v="44"/>
    <n v="-1.17"/>
    <n v="-0.09"/>
    <n v="-1.26"/>
    <n v="96.5"/>
    <n v="97.6"/>
    <n v="-1.1000000000000001"/>
    <n v="110.5"/>
    <n v="0.307"/>
    <s v="NA"/>
    <n v="0.499"/>
    <n v="0.45"/>
    <s v="NA"/>
    <s v="NA"/>
    <n v="0.23300000000000001"/>
    <n v="0.45200000000000001"/>
    <s v="NA"/>
    <s v="NA"/>
    <n v="0.22800000000000001"/>
    <s v="Baltimore Civic Center"/>
    <s v="NA"/>
    <s v="NA"/>
  </r>
  <r>
    <x v="51"/>
    <s v="NBA"/>
    <x v="1"/>
    <s v="BOS"/>
    <b v="1"/>
    <n v="27.6"/>
    <n v="56"/>
    <n v="26"/>
    <n v="53"/>
    <n v="29"/>
    <n v="4.78"/>
    <n v="-0.4"/>
    <n v="4.38"/>
    <n v="99.3"/>
    <n v="95.2"/>
    <n v="4.0999999999999996"/>
    <n v="116.1"/>
    <n v="0.28100000000000003"/>
    <s v="NA"/>
    <n v="0.5"/>
    <n v="0.45300000000000001"/>
    <s v="NA"/>
    <s v="NA"/>
    <n v="0.218"/>
    <n v="0.44400000000000001"/>
    <s v="NA"/>
    <s v="NA"/>
    <n v="0.26500000000000001"/>
    <s v="Boston Garden"/>
    <n v="346701"/>
    <s v="NA"/>
  </r>
  <r>
    <x v="51"/>
    <s v="NBA"/>
    <x v="41"/>
    <s v="BUF"/>
    <b v="0"/>
    <n v="25"/>
    <n v="22"/>
    <n v="60"/>
    <n v="19"/>
    <n v="63"/>
    <n v="-9.24"/>
    <n v="-0.2"/>
    <n v="-9.44"/>
    <n v="93.6"/>
    <n v="102.1"/>
    <n v="-8.5"/>
    <n v="108.3"/>
    <n v="0.29399999999999998"/>
    <s v="NA"/>
    <n v="0.49"/>
    <n v="0.45100000000000001"/>
    <s v="NA"/>
    <s v="NA"/>
    <n v="0.20499999999999999"/>
    <n v="0.46"/>
    <s v="NA"/>
    <s v="NA"/>
    <n v="0.28699999999999998"/>
    <s v="Buffalo Memorial Auditorium"/>
    <s v="NA"/>
    <s v="NA"/>
  </r>
  <r>
    <x v="51"/>
    <s v="ABA"/>
    <x v="52"/>
    <s v="CAR"/>
    <b v="0"/>
    <n v="26.3"/>
    <n v="35"/>
    <n v="49"/>
    <n v="34"/>
    <n v="50"/>
    <n v="-3.3"/>
    <n v="0.27"/>
    <n v="-3.03"/>
    <n v="99.8"/>
    <n v="102.7"/>
    <n v="-2.9"/>
    <n v="114.6"/>
    <n v="0.30199999999999999"/>
    <n v="5.8999999999999997E-2"/>
    <n v="0.50700000000000001"/>
    <n v="0.46300000000000002"/>
    <n v="13.5"/>
    <n v="32.799999999999997"/>
    <n v="0.223"/>
    <n v="0.49399999999999999"/>
    <n v="15.9"/>
    <n v="67"/>
    <n v="0.255"/>
    <s v="Greensboro Coliseum"/>
    <s v="NA"/>
    <n v="5665"/>
  </r>
  <r>
    <x v="51"/>
    <s v="NBA"/>
    <x v="3"/>
    <s v="CHI"/>
    <b v="1"/>
    <n v="27.5"/>
    <n v="57"/>
    <n v="25"/>
    <n v="61"/>
    <n v="21"/>
    <n v="8.26"/>
    <n v="-0.35"/>
    <n v="7.91"/>
    <n v="101.9"/>
    <n v="94.3"/>
    <n v="7.6"/>
    <n v="108.6"/>
    <n v="0.34399999999999997"/>
    <s v="NA"/>
    <n v="0.504"/>
    <n v="0.45100000000000001"/>
    <s v="NA"/>
    <s v="NA"/>
    <n v="0.26"/>
    <n v="0.45400000000000001"/>
    <s v="NA"/>
    <s v="NA"/>
    <n v="0.26600000000000001"/>
    <s v="Chicago Stadium"/>
    <s v="NA"/>
    <s v="NA"/>
  </r>
  <r>
    <x v="51"/>
    <s v="NBA"/>
    <x v="57"/>
    <s v="CIN"/>
    <b v="0"/>
    <n v="25.7"/>
    <n v="30"/>
    <n v="52"/>
    <n v="31"/>
    <n v="51"/>
    <n v="-4.04"/>
    <n v="-0.1"/>
    <n v="-4.13"/>
    <n v="98"/>
    <n v="101.6"/>
    <n v="-3.6"/>
    <n v="109.5"/>
    <n v="0.34399999999999997"/>
    <s v="NA"/>
    <n v="0.51200000000000001"/>
    <n v="0.45900000000000002"/>
    <s v="NA"/>
    <s v="NA"/>
    <n v="0.26"/>
    <n v="0.46600000000000003"/>
    <s v="NA"/>
    <s v="NA"/>
    <n v="0.27600000000000002"/>
    <s v="Cincinnati Gardens"/>
    <s v="NA"/>
    <s v="NA"/>
  </r>
  <r>
    <x v="51"/>
    <s v="NBA"/>
    <x v="5"/>
    <s v="CLE"/>
    <b v="0"/>
    <n v="24.2"/>
    <n v="23"/>
    <n v="59"/>
    <n v="22"/>
    <n v="60"/>
    <n v="-7.63"/>
    <n v="-0.26"/>
    <n v="-7.9"/>
    <n v="94.5"/>
    <n v="101.4"/>
    <n v="-6.9"/>
    <n v="111.5"/>
    <n v="0.29599999999999999"/>
    <s v="NA"/>
    <n v="0.47499999999999998"/>
    <n v="0.42799999999999999"/>
    <s v="NA"/>
    <s v="NA"/>
    <n v="0.218"/>
    <n v="0.48499999999999999"/>
    <s v="NA"/>
    <s v="NA"/>
    <n v="0.26500000000000001"/>
    <s v="Cleveland Arena"/>
    <s v="NA"/>
    <s v="NA"/>
  </r>
  <r>
    <x v="51"/>
    <s v="NBA"/>
    <x v="8"/>
    <s v="DET"/>
    <b v="0"/>
    <n v="26.2"/>
    <n v="26"/>
    <n v="56"/>
    <n v="25"/>
    <n v="57"/>
    <n v="-6.84"/>
    <n v="0.73"/>
    <n v="-6.11"/>
    <n v="96.1"/>
    <n v="102.2"/>
    <n v="-6.1"/>
    <n v="112.8"/>
    <n v="0.34599999999999997"/>
    <s v="NA"/>
    <n v="0.50600000000000001"/>
    <n v="0.45400000000000001"/>
    <s v="NA"/>
    <s v="NA"/>
    <n v="0.25800000000000001"/>
    <n v="0.47199999999999998"/>
    <s v="NA"/>
    <s v="NA"/>
    <n v="0.23"/>
    <s v="Cobo Arena"/>
    <s v="NA"/>
    <n v="3668"/>
  </r>
  <r>
    <x v="51"/>
    <s v="ABA"/>
    <x v="56"/>
    <s v="DLC"/>
    <b v="1"/>
    <n v="25.7"/>
    <n v="42"/>
    <n v="42"/>
    <n v="42"/>
    <n v="42"/>
    <n v="0.12"/>
    <n v="0.14000000000000001"/>
    <n v="0.26"/>
    <n v="99.7"/>
    <n v="99.6"/>
    <n v="0.1"/>
    <n v="103.4"/>
    <n v="0.33300000000000002"/>
    <n v="4.1000000000000002E-2"/>
    <n v="0.51"/>
    <n v="0.45500000000000002"/>
    <n v="12.4"/>
    <n v="32.5"/>
    <n v="0.25900000000000001"/>
    <n v="0.45900000000000002"/>
    <n v="14.6"/>
    <n v="66.400000000000006"/>
    <n v="0.28999999999999998"/>
    <s v="Moody Coliseum"/>
    <s v="NA"/>
    <s v="NA"/>
  </r>
  <r>
    <x v="51"/>
    <s v="ABA"/>
    <x v="53"/>
    <s v="DNR"/>
    <b v="1"/>
    <n v="25.6"/>
    <n v="34"/>
    <n v="50"/>
    <n v="39"/>
    <n v="45"/>
    <n v="-1.19"/>
    <n v="0.31"/>
    <n v="-0.93"/>
    <n v="98.4"/>
    <n v="99.5"/>
    <n v="-1.1000000000000001"/>
    <n v="112.8"/>
    <n v="0.315"/>
    <n v="2.1999999999999999E-2"/>
    <n v="0.5"/>
    <n v="0.45100000000000001"/>
    <n v="13.4"/>
    <n v="35.200000000000003"/>
    <n v="0.23699999999999999"/>
    <n v="0.46300000000000002"/>
    <n v="14.5"/>
    <n v="65.3"/>
    <n v="0.28499999999999998"/>
    <s v="Denver Auditorium Arena"/>
    <s v="NA"/>
    <n v="4195"/>
  </r>
  <r>
    <x v="51"/>
    <s v="ABA"/>
    <x v="58"/>
    <s v="FLO"/>
    <b v="1"/>
    <n v="25.9"/>
    <n v="36"/>
    <n v="48"/>
    <n v="38"/>
    <n v="46"/>
    <n v="-1.57"/>
    <n v="-0.1"/>
    <n v="-1.67"/>
    <n v="101.4"/>
    <n v="102.8"/>
    <n v="-1.4"/>
    <n v="110"/>
    <n v="0.36099999999999999"/>
    <n v="7.5999999999999998E-2"/>
    <n v="0.52400000000000002"/>
    <n v="0.46700000000000003"/>
    <n v="14.3"/>
    <n v="28.6"/>
    <n v="0.28100000000000003"/>
    <n v="0.47899999999999998"/>
    <n v="14.6"/>
    <n v="66.5"/>
    <n v="0.26300000000000001"/>
    <s v="Miami Beach Convention Hall"/>
    <s v="NA"/>
    <n v="2118"/>
  </r>
  <r>
    <x v="51"/>
    <s v="NBA"/>
    <x v="9"/>
    <s v="GSW"/>
    <b v="1"/>
    <n v="27.7"/>
    <n v="51"/>
    <n v="31"/>
    <n v="43"/>
    <n v="39"/>
    <n v="0.77"/>
    <n v="0.15"/>
    <n v="0.92"/>
    <n v="95.6"/>
    <n v="94.9"/>
    <n v="0.7"/>
    <n v="113"/>
    <n v="0.316"/>
    <s v="NA"/>
    <n v="0.49199999999999999"/>
    <n v="0.439"/>
    <s v="NA"/>
    <s v="NA"/>
    <n v="0.24199999999999999"/>
    <n v="0.44"/>
    <s v="NA"/>
    <s v="NA"/>
    <n v="0.20899999999999999"/>
    <s v="Oakland-Alameda County Coliseum Arena"/>
    <s v="NA"/>
    <s v="NA"/>
  </r>
  <r>
    <x v="51"/>
    <s v="NBA"/>
    <x v="10"/>
    <s v="HOU"/>
    <b v="0"/>
    <n v="24.6"/>
    <n v="34"/>
    <n v="48"/>
    <n v="37"/>
    <n v="45"/>
    <n v="-1.56"/>
    <n v="0.35"/>
    <n v="-1.22"/>
    <n v="95.4"/>
    <n v="96.8"/>
    <n v="-1.4"/>
    <n v="114.7"/>
    <n v="0.29299999999999998"/>
    <s v="NA"/>
    <n v="0.48099999999999998"/>
    <n v="0.434"/>
    <s v="NA"/>
    <s v="NA"/>
    <n v="0.219"/>
    <n v="0.45300000000000001"/>
    <s v="NA"/>
    <s v="NA"/>
    <n v="0.26100000000000001"/>
    <s v="Hofheinz Pavilion"/>
    <s v="NA"/>
    <s v="NA"/>
  </r>
  <r>
    <x v="51"/>
    <s v="ABA"/>
    <x v="11"/>
    <s v="INA"/>
    <b v="1"/>
    <n v="26.2"/>
    <n v="47"/>
    <n v="37"/>
    <n v="49"/>
    <n v="35"/>
    <n v="2.63"/>
    <n v="0.09"/>
    <n v="2.72"/>
    <n v="101.1"/>
    <n v="98.7"/>
    <n v="2.4"/>
    <n v="110.7"/>
    <n v="0.35299999999999998"/>
    <n v="9.6000000000000002E-2"/>
    <n v="0.52600000000000002"/>
    <n v="0.47499999999999998"/>
    <n v="14.5"/>
    <n v="36.700000000000003"/>
    <n v="0.26500000000000001"/>
    <n v="0.46100000000000002"/>
    <n v="12.8"/>
    <n v="65"/>
    <n v="0.21099999999999999"/>
    <s v="Indiana State Fair Coliseum"/>
    <s v="NA"/>
    <n v="8438"/>
  </r>
  <r>
    <x v="51"/>
    <s v="ABA"/>
    <x v="43"/>
    <s v="KEN"/>
    <b v="1"/>
    <n v="24.9"/>
    <n v="68"/>
    <n v="16"/>
    <n v="63"/>
    <n v="21"/>
    <n v="8.98"/>
    <n v="-1.04"/>
    <n v="7.99"/>
    <n v="104.2"/>
    <n v="96.2"/>
    <n v="8"/>
    <n v="110.7"/>
    <n v="0.34599999999999997"/>
    <n v="0.05"/>
    <n v="0.54200000000000004"/>
    <n v="0.496"/>
    <n v="14.7"/>
    <n v="34"/>
    <n v="0.25700000000000001"/>
    <n v="0.45"/>
    <n v="13.9"/>
    <n v="66.8"/>
    <n v="0.20399999999999999"/>
    <s v="Freedom Hall"/>
    <s v="NA"/>
    <n v="8602"/>
  </r>
  <r>
    <x v="51"/>
    <s v="NBA"/>
    <x v="13"/>
    <s v="LAL"/>
    <b v="1"/>
    <n v="29.5"/>
    <n v="69"/>
    <n v="13"/>
    <n v="67"/>
    <n v="15"/>
    <n v="12.28"/>
    <n v="-0.63"/>
    <n v="11.65"/>
    <n v="103.1"/>
    <n v="92.6"/>
    <n v="10.5"/>
    <n v="116.9"/>
    <n v="0.35399999999999998"/>
    <s v="NA"/>
    <n v="0.53700000000000003"/>
    <n v="0.49"/>
    <s v="NA"/>
    <s v="NA"/>
    <n v="0.26"/>
    <n v="0.432"/>
    <s v="NA"/>
    <s v="NA"/>
    <n v="0.17699999999999999"/>
    <s v="The Forum"/>
    <n v="668340"/>
    <s v="NA"/>
  </r>
  <r>
    <x v="51"/>
    <s v="NBA"/>
    <x v="16"/>
    <s v="MIL"/>
    <b v="1"/>
    <n v="26.3"/>
    <n v="63"/>
    <n v="19"/>
    <n v="66"/>
    <n v="16"/>
    <n v="11.16"/>
    <n v="-0.46"/>
    <n v="10.7"/>
    <n v="102.6"/>
    <n v="92.6"/>
    <n v="10"/>
    <n v="111.2"/>
    <n v="0.313"/>
    <s v="NA"/>
    <n v="0.54"/>
    <n v="0.498"/>
    <s v="NA"/>
    <s v="NA"/>
    <n v="0.23200000000000001"/>
    <n v="0.42"/>
    <s v="NA"/>
    <s v="NA"/>
    <n v="0.217"/>
    <s v="Milwaukee Arena"/>
    <s v="NA"/>
    <s v="NA"/>
  </r>
  <r>
    <x v="51"/>
    <s v="ABA"/>
    <x v="59"/>
    <s v="MMP"/>
    <b v="0"/>
    <n v="25.2"/>
    <n v="26"/>
    <n v="58"/>
    <n v="28"/>
    <n v="56"/>
    <n v="-5.48"/>
    <n v="0.75"/>
    <n v="-4.7300000000000004"/>
    <n v="94.3"/>
    <n v="99.1"/>
    <n v="-4.8"/>
    <n v="113.3"/>
    <n v="0.3"/>
    <n v="7.8E-2"/>
    <n v="0.47399999999999998"/>
    <n v="0.42499999999999999"/>
    <n v="14.1"/>
    <n v="37.200000000000003"/>
    <n v="0.223"/>
    <n v="0.46200000000000002"/>
    <n v="14.6"/>
    <n v="67.8"/>
    <n v="0.26900000000000002"/>
    <s v="Mid-South Coliseum"/>
    <s v="NA"/>
    <n v="4497"/>
  </r>
  <r>
    <x v="51"/>
    <s v="ABA"/>
    <x v="42"/>
    <s v="NYA"/>
    <b v="1"/>
    <n v="25.1"/>
    <n v="44"/>
    <n v="40"/>
    <n v="43"/>
    <n v="41"/>
    <n v="0.37"/>
    <n v="-0.16"/>
    <n v="0.21"/>
    <n v="102.3"/>
    <n v="101.9"/>
    <n v="0.4"/>
    <n v="108.8"/>
    <n v="0.33600000000000002"/>
    <n v="4.1000000000000002E-2"/>
    <n v="0.53600000000000003"/>
    <n v="0.48599999999999999"/>
    <n v="15.8"/>
    <n v="31.4"/>
    <n v="0.25900000000000001"/>
    <n v="0.46899999999999997"/>
    <n v="15.3"/>
    <n v="66.400000000000006"/>
    <n v="0.25800000000000001"/>
    <s v="Nassau Veterans Memorial Coliseum"/>
    <s v="NA"/>
    <n v="7563"/>
  </r>
  <r>
    <x v="51"/>
    <s v="NBA"/>
    <x v="19"/>
    <s v="NYK"/>
    <b v="1"/>
    <n v="28.8"/>
    <n v="48"/>
    <n v="34"/>
    <n v="48"/>
    <n v="34"/>
    <n v="2.4500000000000002"/>
    <n v="-0.17"/>
    <n v="2.2799999999999998"/>
    <n v="98.5"/>
    <n v="96.3"/>
    <n v="2.2000000000000002"/>
    <n v="108"/>
    <n v="0.3"/>
    <s v="NA"/>
    <n v="0.50600000000000001"/>
    <n v="0.45900000000000002"/>
    <s v="NA"/>
    <s v="NA"/>
    <n v="0.22700000000000001"/>
    <n v="0.443"/>
    <s v="NA"/>
    <s v="NA"/>
    <n v="0.25600000000000001"/>
    <s v="Madison Square Garden (IV)"/>
    <s v="NA"/>
    <s v="NA"/>
  </r>
  <r>
    <x v="51"/>
    <s v="NBA"/>
    <x v="22"/>
    <s v="PHI"/>
    <b v="0"/>
    <n v="28.3"/>
    <n v="30"/>
    <n v="52"/>
    <n v="32"/>
    <n v="50"/>
    <n v="-3.67"/>
    <n v="0.23"/>
    <n v="-3.44"/>
    <n v="96.4"/>
    <n v="99.5"/>
    <n v="-3.1"/>
    <n v="115.8"/>
    <n v="0.35099999999999998"/>
    <s v="NA"/>
    <n v="0.495"/>
    <n v="0.44400000000000001"/>
    <s v="NA"/>
    <s v="NA"/>
    <n v="0.254"/>
    <n v="0.45900000000000002"/>
    <s v="NA"/>
    <s v="NA"/>
    <n v="0.28899999999999998"/>
    <s v="The Spectrum"/>
    <s v="NA"/>
    <s v="NA"/>
  </r>
  <r>
    <x v="51"/>
    <s v="NBA"/>
    <x v="23"/>
    <s v="PHO"/>
    <b v="0"/>
    <n v="26.6"/>
    <n v="49"/>
    <n v="33"/>
    <n v="54"/>
    <n v="28"/>
    <n v="5.5"/>
    <n v="7.0000000000000007E-2"/>
    <n v="5.57"/>
    <n v="101.3"/>
    <n v="96.5"/>
    <n v="4.8"/>
    <n v="113.7"/>
    <n v="0.38100000000000001"/>
    <s v="NA"/>
    <n v="0.51800000000000002"/>
    <n v="0.45700000000000002"/>
    <s v="NA"/>
    <s v="NA"/>
    <n v="0.29699999999999999"/>
    <n v="0.45200000000000001"/>
    <s v="NA"/>
    <s v="NA"/>
    <n v="0.247"/>
    <s v="Arizona Veterans Memorial Coliseum"/>
    <s v="NA"/>
    <s v="NA"/>
  </r>
  <r>
    <x v="51"/>
    <s v="NBA"/>
    <x v="24"/>
    <s v="POR"/>
    <b v="0"/>
    <n v="24.5"/>
    <n v="18"/>
    <n v="64"/>
    <n v="19"/>
    <n v="63"/>
    <n v="-9.73"/>
    <n v="0.9"/>
    <n v="-8.84"/>
    <n v="94.5"/>
    <n v="103.1"/>
    <n v="-8.6"/>
    <n v="112.3"/>
    <n v="0.318"/>
    <s v="NA"/>
    <n v="0.49"/>
    <n v="0.442"/>
    <s v="NA"/>
    <s v="NA"/>
    <n v="0.23400000000000001"/>
    <n v="0.48599999999999999"/>
    <s v="NA"/>
    <s v="NA"/>
    <n v="0.23699999999999999"/>
    <s v="Memorial Coliseum"/>
    <s v="NA"/>
    <s v="NA"/>
  </r>
  <r>
    <x v="51"/>
    <s v="ABA"/>
    <x v="60"/>
    <s v="PTC"/>
    <b v="0"/>
    <n v="25.3"/>
    <n v="25"/>
    <n v="59"/>
    <n v="26"/>
    <n v="58"/>
    <n v="-7.15"/>
    <n v="0.61"/>
    <n v="-6.54"/>
    <n v="101"/>
    <n v="107.1"/>
    <n v="-6.1"/>
    <n v="117.2"/>
    <n v="0.33100000000000002"/>
    <n v="5.3999999999999999E-2"/>
    <n v="0.53100000000000003"/>
    <n v="0.48399999999999999"/>
    <n v="15.4"/>
    <n v="36"/>
    <n v="0.249"/>
    <n v="0.5"/>
    <n v="13.4"/>
    <n v="63.9"/>
    <n v="0.26200000000000001"/>
    <s v="Pittsburgh Civic Arena"/>
    <s v="NA"/>
    <n v="2096"/>
  </r>
  <r>
    <x v="51"/>
    <s v="NBA"/>
    <x v="34"/>
    <s v="SEA"/>
    <b v="0"/>
    <n v="26.7"/>
    <n v="47"/>
    <n v="35"/>
    <n v="42"/>
    <n v="40"/>
    <n v="0.46"/>
    <n v="0.4"/>
    <n v="0.86"/>
    <n v="98.5"/>
    <n v="98.1"/>
    <n v="0.4"/>
    <n v="110.5"/>
    <n v="0.35699999999999998"/>
    <s v="NA"/>
    <n v="0.51900000000000002"/>
    <n v="0.46400000000000002"/>
    <s v="NA"/>
    <s v="NA"/>
    <n v="0.27300000000000002"/>
    <n v="0.45100000000000001"/>
    <s v="NA"/>
    <s v="NA"/>
    <n v="0.20899999999999999"/>
    <s v="Seattle Center Coliseum"/>
    <s v="NA"/>
    <s v="NA"/>
  </r>
  <r>
    <x v="51"/>
    <s v="ABA"/>
    <x v="46"/>
    <s v="UTS"/>
    <b v="1"/>
    <n v="26.6"/>
    <n v="60"/>
    <n v="24"/>
    <n v="56"/>
    <n v="28"/>
    <n v="5.71"/>
    <n v="-0.56000000000000005"/>
    <n v="5.16"/>
    <n v="104.4"/>
    <n v="99.3"/>
    <n v="5.0999999999999996"/>
    <n v="112.1"/>
    <n v="0.36899999999999999"/>
    <n v="6.2E-2"/>
    <n v="0.54800000000000004"/>
    <n v="0.49099999999999999"/>
    <n v="14.3"/>
    <n v="34.9"/>
    <n v="0.29099999999999998"/>
    <n v="0.45800000000000002"/>
    <n v="12.7"/>
    <n v="65.2"/>
    <n v="0.22800000000000001"/>
    <s v="Salt Palace"/>
    <s v="NA"/>
    <n v="7864"/>
  </r>
  <r>
    <x v="51"/>
    <s v="ABA"/>
    <x v="47"/>
    <s v="VIR"/>
    <b v="1"/>
    <n v="25.2"/>
    <n v="45"/>
    <n v="39"/>
    <n v="44"/>
    <n v="40"/>
    <n v="0.88"/>
    <n v="-0.32"/>
    <n v="0.56000000000000005"/>
    <n v="100.3"/>
    <n v="99.6"/>
    <n v="0.7"/>
    <n v="117.2"/>
    <n v="0.33"/>
    <n v="2.9000000000000001E-2"/>
    <n v="0.51600000000000001"/>
    <n v="0.46600000000000003"/>
    <n v="14.5"/>
    <n v="36.9"/>
    <n v="0.248"/>
    <n v="0.46200000000000002"/>
    <n v="14.5"/>
    <n v="63"/>
    <n v="0.26500000000000001"/>
    <s v="Norfolk Scope"/>
    <s v="NA"/>
    <n v="6706"/>
  </r>
  <r>
    <x v="51"/>
    <s v="NBA"/>
    <x v="30"/>
    <s v="NA"/>
    <b v="0"/>
    <n v="26.7"/>
    <s v="NA"/>
    <s v="NA"/>
    <n v="41"/>
    <n v="41"/>
    <n v="0"/>
    <n v="0"/>
    <n v="0"/>
    <n v="97.9"/>
    <n v="97.9"/>
    <s v="NA"/>
    <n v="112"/>
    <n v="0.32600000000000001"/>
    <s v="NA"/>
    <n v="0.504"/>
    <n v="0.45500000000000002"/>
    <s v="NA"/>
    <s v="NA"/>
    <n v="0.24399999999999999"/>
    <n v="0.45500000000000002"/>
    <s v="NA"/>
    <s v="NA"/>
    <n v="0.24399999999999999"/>
    <s v="NA"/>
    <n v="507521"/>
    <n v="5762"/>
  </r>
  <r>
    <x v="51"/>
    <s v="ABA"/>
    <x v="30"/>
    <s v="NA"/>
    <b v="0"/>
    <n v="25.7"/>
    <s v="NA"/>
    <s v="NA"/>
    <n v="42"/>
    <n v="42"/>
    <n v="0"/>
    <n v="0"/>
    <n v="0"/>
    <n v="100.6"/>
    <n v="100.6"/>
    <s v="NA"/>
    <n v="111.9"/>
    <n v="0.33400000000000002"/>
    <n v="5.5E-2"/>
    <n v="0.51900000000000002"/>
    <n v="0.46899999999999997"/>
    <n v="14.3"/>
    <n v="34.299999999999997"/>
    <n v="0.253"/>
    <n v="0.46899999999999997"/>
    <n v="14.3"/>
    <n v="65.7"/>
    <n v="0.253"/>
    <s v="NA"/>
    <s v="NA"/>
    <n v="5762"/>
  </r>
  <r>
    <x v="52"/>
    <s v="NBA"/>
    <x v="0"/>
    <s v="ATL"/>
    <b v="1"/>
    <n v="27.6"/>
    <n v="36"/>
    <n v="46"/>
    <n v="37"/>
    <n v="45"/>
    <n v="-1.79"/>
    <n v="0.49"/>
    <n v="-1.3"/>
    <n v="96.9"/>
    <n v="98.4"/>
    <n v="-1.5"/>
    <n v="117.2"/>
    <n v="0.38200000000000001"/>
    <s v="NA"/>
    <n v="0.51400000000000001"/>
    <n v="0.46500000000000002"/>
    <s v="NA"/>
    <s v="NA"/>
    <n v="0.27300000000000002"/>
    <n v="0.44600000000000001"/>
    <s v="NA"/>
    <s v="NA"/>
    <n v="0.222"/>
    <s v="Alexander Memorial Coliseum"/>
    <s v="NA"/>
    <s v="NA"/>
  </r>
  <r>
    <x v="52"/>
    <s v="NBA"/>
    <x v="55"/>
    <s v="BAL"/>
    <b v="1"/>
    <n v="27.5"/>
    <n v="42"/>
    <n v="40"/>
    <n v="42"/>
    <n v="40"/>
    <n v="0.59"/>
    <n v="0.33"/>
    <n v="0.91"/>
    <n v="96.2"/>
    <n v="95.7"/>
    <n v="0.5"/>
    <n v="116.5"/>
    <n v="0.3"/>
    <s v="NA"/>
    <n v="0.49099999999999999"/>
    <n v="0.442"/>
    <s v="NA"/>
    <s v="NA"/>
    <n v="0.22600000000000001"/>
    <n v="0.44600000000000001"/>
    <s v="NA"/>
    <s v="NA"/>
    <n v="0.23599999999999999"/>
    <s v="Baltimore Civic Center"/>
    <s v="NA"/>
    <s v="NA"/>
  </r>
  <r>
    <x v="52"/>
    <s v="NBA"/>
    <x v="1"/>
    <s v="BOS"/>
    <b v="0"/>
    <n v="26.2"/>
    <n v="44"/>
    <n v="38"/>
    <n v="46"/>
    <n v="36"/>
    <n v="2.0699999999999998"/>
    <n v="0.23"/>
    <n v="2.2999999999999998"/>
    <n v="97"/>
    <n v="95.3"/>
    <n v="1.7"/>
    <n v="120.2"/>
    <n v="0.307"/>
    <s v="NA"/>
    <n v="0.49099999999999999"/>
    <n v="0.442"/>
    <s v="NA"/>
    <s v="NA"/>
    <n v="0.23200000000000001"/>
    <n v="0.44"/>
    <s v="NA"/>
    <s v="NA"/>
    <n v="0.27"/>
    <s v="Boston Garden"/>
    <n v="313768"/>
    <s v="NA"/>
  </r>
  <r>
    <x v="52"/>
    <s v="NBA"/>
    <x v="41"/>
    <s v="BUF"/>
    <b v="0"/>
    <n v="24.9"/>
    <n v="22"/>
    <n v="60"/>
    <n v="25"/>
    <n v="57"/>
    <n v="-6.62"/>
    <n v="-1.39"/>
    <n v="-8.02"/>
    <n v="93.7"/>
    <n v="99.6"/>
    <n v="-5.9"/>
    <n v="111.9"/>
    <n v="0.31900000000000001"/>
    <s v="NA"/>
    <n v="0.48299999999999998"/>
    <n v="0.436"/>
    <s v="NA"/>
    <s v="NA"/>
    <n v="0.23"/>
    <n v="0.45500000000000002"/>
    <s v="NA"/>
    <s v="NA"/>
    <n v="0.28999999999999998"/>
    <s v="Buffalo Memorial Auditorium"/>
    <s v="NA"/>
    <s v="NA"/>
  </r>
  <r>
    <x v="52"/>
    <s v="ABA"/>
    <x v="52"/>
    <s v="CAR"/>
    <b v="0"/>
    <n v="26.5"/>
    <n v="34"/>
    <n v="50"/>
    <n v="32"/>
    <n v="52"/>
    <n v="-4.0199999999999996"/>
    <n v="0.14000000000000001"/>
    <n v="-3.88"/>
    <n v="101.5"/>
    <n v="105.1"/>
    <n v="-3.6"/>
    <n v="112.8"/>
    <n v="0.33700000000000002"/>
    <n v="6.7000000000000004E-2"/>
    <n v="0.50600000000000001"/>
    <n v="0.47"/>
    <n v="14.7"/>
    <s v="NA"/>
    <n v="0.222"/>
    <n v="0.47399999999999998"/>
    <n v="16.100000000000001"/>
    <s v="NA"/>
    <n v="0.248"/>
    <s v="Greensboro Coliseum"/>
    <s v="NA"/>
    <n v="6389"/>
  </r>
  <r>
    <x v="52"/>
    <s v="NBA"/>
    <x v="3"/>
    <s v="CHI"/>
    <b v="1"/>
    <n v="27.4"/>
    <n v="51"/>
    <n v="31"/>
    <n v="54"/>
    <n v="28"/>
    <n v="5.24"/>
    <n v="0.23"/>
    <n v="5.47"/>
    <n v="100.5"/>
    <n v="95.7"/>
    <n v="4.8"/>
    <n v="109.7"/>
    <n v="0.35499999999999998"/>
    <s v="NA"/>
    <n v="0.51200000000000001"/>
    <n v="0.45200000000000001"/>
    <s v="NA"/>
    <s v="NA"/>
    <n v="0.28100000000000003"/>
    <n v="0.45300000000000001"/>
    <s v="NA"/>
    <s v="NA"/>
    <n v="0.215"/>
    <s v="Chicago Stadium"/>
    <s v="NA"/>
    <s v="NA"/>
  </r>
  <r>
    <x v="52"/>
    <s v="NBA"/>
    <x v="57"/>
    <s v="CIN"/>
    <b v="0"/>
    <n v="25.7"/>
    <n v="33"/>
    <n v="49"/>
    <n v="33"/>
    <n v="49"/>
    <n v="-3.21"/>
    <n v="0.25"/>
    <n v="-2.96"/>
    <n v="97.1"/>
    <n v="99.8"/>
    <n v="-2.7"/>
    <n v="118.5"/>
    <n v="0.313"/>
    <s v="NA"/>
    <n v="0.499"/>
    <n v="0.45400000000000001"/>
    <s v="NA"/>
    <s v="NA"/>
    <n v="0.22700000000000001"/>
    <n v="0.46700000000000003"/>
    <s v="NA"/>
    <s v="NA"/>
    <n v="0.26900000000000002"/>
    <s v="Cincinnati Gardens"/>
    <s v="NA"/>
    <s v="NA"/>
  </r>
  <r>
    <x v="52"/>
    <s v="NBA"/>
    <x v="5"/>
    <s v="CLE"/>
    <b v="0"/>
    <n v="24.3"/>
    <n v="15"/>
    <n v="67"/>
    <n v="16"/>
    <n v="66"/>
    <n v="-11.17"/>
    <n v="-0.87"/>
    <n v="-12.04"/>
    <n v="92.3"/>
    <n v="102.4"/>
    <n v="-10.1"/>
    <n v="110.6"/>
    <n v="0.30599999999999999"/>
    <s v="NA"/>
    <n v="0.47399999999999998"/>
    <n v="0.42399999999999999"/>
    <s v="NA"/>
    <s v="NA"/>
    <n v="0.22800000000000001"/>
    <n v="0.46500000000000002"/>
    <s v="NA"/>
    <s v="NA"/>
    <n v="0.312"/>
    <s v="Cleveland Arena"/>
    <s v="NA"/>
    <s v="NA"/>
  </r>
  <r>
    <x v="52"/>
    <s v="NBA"/>
    <x v="8"/>
    <s v="DET"/>
    <b v="0"/>
    <n v="25.8"/>
    <n v="45"/>
    <n v="37"/>
    <n v="39"/>
    <n v="43"/>
    <n v="-0.74"/>
    <n v="0.41"/>
    <n v="-0.33"/>
    <n v="98.1"/>
    <n v="98.7"/>
    <n v="-0.6"/>
    <n v="111.3"/>
    <n v="0.36299999999999999"/>
    <s v="NA"/>
    <n v="0.504"/>
    <n v="0.44900000000000001"/>
    <s v="NA"/>
    <s v="NA"/>
    <n v="0.27100000000000002"/>
    <n v="0.45700000000000002"/>
    <s v="NA"/>
    <s v="NA"/>
    <n v="0.26400000000000001"/>
    <s v="Cobo Arena"/>
    <s v="NA"/>
    <n v="4269"/>
  </r>
  <r>
    <x v="52"/>
    <s v="ABA"/>
    <x v="53"/>
    <s v="DNR"/>
    <b v="1"/>
    <n v="25"/>
    <n v="30"/>
    <n v="54"/>
    <n v="32"/>
    <n v="52"/>
    <n v="-4.0599999999999996"/>
    <n v="0.91"/>
    <n v="-3.15"/>
    <n v="102.8"/>
    <n v="106.3"/>
    <n v="-3.5"/>
    <n v="113.9"/>
    <n v="0.32400000000000001"/>
    <n v="4.5999999999999999E-2"/>
    <n v="0.497"/>
    <n v="0.44500000000000001"/>
    <n v="14.2"/>
    <s v="NA"/>
    <n v="0.246"/>
    <n v="0.47699999999999998"/>
    <n v="13.3"/>
    <s v="NA"/>
    <n v="0.20499999999999999"/>
    <s v="Denver Auditorium Arena"/>
    <s v="NA"/>
    <n v="3973"/>
  </r>
  <r>
    <x v="52"/>
    <s v="ABA"/>
    <x v="58"/>
    <s v="FLO"/>
    <b v="1"/>
    <n v="25.6"/>
    <n v="37"/>
    <n v="47"/>
    <n v="38"/>
    <n v="46"/>
    <n v="-1.52"/>
    <n v="-0.12"/>
    <n v="-1.65"/>
    <n v="103.8"/>
    <n v="105.2"/>
    <n v="-1.4"/>
    <n v="108.9"/>
    <n v="0.35499999999999998"/>
    <n v="3.3000000000000002E-2"/>
    <n v="0.51600000000000001"/>
    <n v="0.46100000000000002"/>
    <n v="14.9"/>
    <s v="NA"/>
    <n v="0.27100000000000002"/>
    <n v="0.45700000000000002"/>
    <n v="14.2"/>
    <s v="NA"/>
    <n v="0.253"/>
    <s v="Miami Beach Convention Hall"/>
    <s v="NA"/>
    <n v="3894"/>
  </r>
  <r>
    <x v="52"/>
    <s v="ABA"/>
    <x v="11"/>
    <s v="INA"/>
    <b v="1"/>
    <n v="26.4"/>
    <n v="58"/>
    <n v="26"/>
    <n v="56"/>
    <n v="28"/>
    <n v="5.96"/>
    <n v="-0.33"/>
    <n v="5.63"/>
    <n v="109.1"/>
    <n v="103.6"/>
    <n v="5.5"/>
    <n v="108.1"/>
    <n v="0.33400000000000002"/>
    <n v="0.125"/>
    <n v="0.53200000000000003"/>
    <n v="0.48099999999999998"/>
    <n v="13.2"/>
    <s v="NA"/>
    <n v="0.25700000000000001"/>
    <n v="0.45200000000000001"/>
    <n v="13.8"/>
    <s v="NA"/>
    <n v="0.218"/>
    <s v="Indiana State Fair Coliseum"/>
    <s v="NA"/>
    <n v="8222"/>
  </r>
  <r>
    <x v="52"/>
    <s v="ABA"/>
    <x v="43"/>
    <s v="KEN"/>
    <b v="1"/>
    <n v="26.3"/>
    <n v="44"/>
    <n v="40"/>
    <n v="42"/>
    <n v="42"/>
    <n v="0.05"/>
    <n v="-0.21"/>
    <n v="-0.17"/>
    <n v="107.5"/>
    <n v="107.5"/>
    <n v="0"/>
    <n v="113.5"/>
    <n v="0.34399999999999997"/>
    <n v="7.0000000000000007E-2"/>
    <n v="0.52300000000000002"/>
    <n v="0.47199999999999998"/>
    <n v="13.8"/>
    <s v="NA"/>
    <n v="0.26"/>
    <n v="0.46899999999999997"/>
    <n v="13.1"/>
    <s v="NA"/>
    <n v="0.25700000000000001"/>
    <s v="Freedom Hall"/>
    <s v="NA"/>
    <n v="7538"/>
  </r>
  <r>
    <x v="52"/>
    <s v="NBA"/>
    <x v="13"/>
    <s v="LAL"/>
    <b v="1"/>
    <n v="28.2"/>
    <n v="48"/>
    <n v="34"/>
    <n v="49"/>
    <n v="33"/>
    <n v="3.07"/>
    <n v="0.19"/>
    <n v="3.27"/>
    <n v="98.8"/>
    <n v="96.1"/>
    <n v="2.7"/>
    <n v="115.7"/>
    <n v="0.34599999999999997"/>
    <s v="NA"/>
    <n v="0.52"/>
    <n v="0.47599999999999998"/>
    <s v="NA"/>
    <s v="NA"/>
    <n v="0.246"/>
    <n v="0.44600000000000001"/>
    <s v="NA"/>
    <s v="NA"/>
    <n v="0.184"/>
    <s v="The Forum"/>
    <n v="566108"/>
    <s v="NA"/>
  </r>
  <r>
    <x v="52"/>
    <s v="NBA"/>
    <x v="16"/>
    <s v="MIL"/>
    <b v="1"/>
    <n v="26.1"/>
    <n v="66"/>
    <n v="16"/>
    <n v="67"/>
    <n v="15"/>
    <n v="12.26"/>
    <n v="-0.34"/>
    <n v="11.92"/>
    <n v="103.9"/>
    <n v="93.1"/>
    <n v="10.8"/>
    <n v="113.4"/>
    <n v="0.30499999999999999"/>
    <s v="NA"/>
    <n v="0.54900000000000004"/>
    <n v="0.50900000000000001"/>
    <s v="NA"/>
    <s v="NA"/>
    <n v="0.22600000000000001"/>
    <n v="0.42399999999999999"/>
    <s v="NA"/>
    <s v="NA"/>
    <n v="0.21"/>
    <s v="Milwaukee Arena"/>
    <s v="NA"/>
    <s v="NA"/>
  </r>
  <r>
    <x v="52"/>
    <s v="ABA"/>
    <x v="59"/>
    <s v="MMP"/>
    <b v="1"/>
    <n v="25.7"/>
    <n v="41"/>
    <n v="43"/>
    <n v="40"/>
    <n v="44"/>
    <n v="-0.7"/>
    <n v="0.34"/>
    <n v="-0.36"/>
    <n v="101.2"/>
    <n v="101.9"/>
    <n v="-0.7"/>
    <n v="107.4"/>
    <n v="0.27300000000000002"/>
    <n v="0.05"/>
    <n v="0.48899999999999999"/>
    <n v="0.44800000000000001"/>
    <n v="14.2"/>
    <s v="NA"/>
    <n v="0.19800000000000001"/>
    <n v="0.44700000000000001"/>
    <n v="14.8"/>
    <s v="NA"/>
    <n v="0.27"/>
    <s v="Mid-South Coliseum"/>
    <s v="NA"/>
    <n v="3624"/>
  </r>
  <r>
    <x v="52"/>
    <s v="ABA"/>
    <x v="42"/>
    <s v="NYA"/>
    <b v="1"/>
    <n v="24.5"/>
    <n v="40"/>
    <n v="44"/>
    <n v="40"/>
    <n v="44"/>
    <n v="-0.61"/>
    <n v="-0.26"/>
    <n v="-0.86"/>
    <n v="103"/>
    <n v="103.5"/>
    <n v="-0.5"/>
    <n v="107.3"/>
    <n v="0.34399999999999997"/>
    <n v="2.1999999999999999E-2"/>
    <n v="0.52600000000000002"/>
    <n v="0.47499999999999998"/>
    <n v="16.7"/>
    <s v="NA"/>
    <n v="0.26100000000000001"/>
    <n v="0.46800000000000003"/>
    <n v="16.3"/>
    <s v="NA"/>
    <n v="0.27900000000000003"/>
    <s v="Island Garden"/>
    <s v="NA"/>
    <n v="4285"/>
  </r>
  <r>
    <x v="52"/>
    <s v="NBA"/>
    <x v="19"/>
    <s v="NYK"/>
    <b v="1"/>
    <n v="28"/>
    <n v="52"/>
    <n v="30"/>
    <n v="54"/>
    <n v="28"/>
    <n v="5.0199999999999996"/>
    <n v="0.03"/>
    <n v="5.05"/>
    <n v="97.8"/>
    <n v="93.3"/>
    <n v="4.5"/>
    <n v="112.2"/>
    <n v="0.29399999999999998"/>
    <s v="NA"/>
    <n v="0.495"/>
    <n v="0.45"/>
    <s v="NA"/>
    <s v="NA"/>
    <n v="0.218"/>
    <n v="0.43099999999999999"/>
    <s v="NA"/>
    <s v="NA"/>
    <n v="0.249"/>
    <s v="Madison Square Garden (IV)"/>
    <s v="NA"/>
    <s v="NA"/>
  </r>
  <r>
    <x v="52"/>
    <s v="NBA"/>
    <x v="22"/>
    <s v="PHI"/>
    <b v="1"/>
    <n v="29"/>
    <n v="47"/>
    <n v="35"/>
    <n v="45"/>
    <n v="37"/>
    <n v="1.55"/>
    <n v="0.26"/>
    <n v="1.81"/>
    <n v="98.8"/>
    <n v="97.5"/>
    <n v="1.3"/>
    <n v="115.7"/>
    <n v="0.37"/>
    <s v="NA"/>
    <n v="0.504"/>
    <n v="0.45"/>
    <s v="NA"/>
    <s v="NA"/>
    <n v="0.27400000000000002"/>
    <n v="0.45"/>
    <s v="NA"/>
    <s v="NA"/>
    <n v="0.28999999999999998"/>
    <s v="The Spectrum"/>
    <s v="NA"/>
    <s v="NA"/>
  </r>
  <r>
    <x v="52"/>
    <s v="NBA"/>
    <x v="23"/>
    <s v="PHO"/>
    <b v="0"/>
    <n v="26"/>
    <n v="48"/>
    <n v="34"/>
    <n v="46"/>
    <n v="36"/>
    <n v="1.9"/>
    <n v="0.43"/>
    <n v="2.33"/>
    <n v="98.2"/>
    <n v="96.6"/>
    <n v="1.6"/>
    <n v="115.3"/>
    <n v="0.38400000000000001"/>
    <s v="NA"/>
    <n v="0.498"/>
    <n v="0.437"/>
    <s v="NA"/>
    <s v="NA"/>
    <n v="0.28999999999999998"/>
    <n v="0.44800000000000001"/>
    <s v="NA"/>
    <s v="NA"/>
    <n v="0.27700000000000002"/>
    <s v="Arizona Veterans Memorial Coliseum"/>
    <s v="NA"/>
    <s v="NA"/>
  </r>
  <r>
    <x v="52"/>
    <s v="NBA"/>
    <x v="24"/>
    <s v="POR"/>
    <b v="0"/>
    <n v="25.4"/>
    <n v="29"/>
    <n v="53"/>
    <n v="30"/>
    <n v="52"/>
    <n v="-4.51"/>
    <n v="-1.69"/>
    <n v="-6.2"/>
    <n v="95.4"/>
    <n v="99.1"/>
    <n v="-3.7"/>
    <n v="120.6"/>
    <n v="0.312"/>
    <s v="NA"/>
    <n v="0.48599999999999999"/>
    <n v="0.435"/>
    <s v="NA"/>
    <s v="NA"/>
    <n v="0.23699999999999999"/>
    <n v="0.46800000000000003"/>
    <s v="NA"/>
    <s v="NA"/>
    <n v="0.24399999999999999"/>
    <s v="Memorial Coliseum"/>
    <s v="NA"/>
    <s v="NA"/>
  </r>
  <r>
    <x v="52"/>
    <s v="ABA"/>
    <x v="60"/>
    <s v="PTC"/>
    <b v="0"/>
    <n v="24.2"/>
    <n v="36"/>
    <n v="48"/>
    <n v="35"/>
    <n v="49"/>
    <n v="-2.71"/>
    <n v="-0.03"/>
    <n v="-2.74"/>
    <n v="104.2"/>
    <n v="106.6"/>
    <n v="-2.4"/>
    <n v="113.9"/>
    <n v="0.307"/>
    <n v="6.7000000000000004E-2"/>
    <n v="0.50900000000000001"/>
    <n v="0.46100000000000002"/>
    <n v="14.9"/>
    <s v="NA"/>
    <n v="0.23200000000000001"/>
    <n v="0.48"/>
    <n v="14.4"/>
    <s v="NA"/>
    <n v="0.253"/>
    <s v="Pittsburgh Civic Arena"/>
    <s v="NA"/>
    <n v="2684"/>
  </r>
  <r>
    <x v="52"/>
    <s v="NBA"/>
    <x v="61"/>
    <s v="SDR"/>
    <b v="0"/>
    <n v="25"/>
    <n v="40"/>
    <n v="42"/>
    <n v="40"/>
    <n v="42"/>
    <n v="-0.24"/>
    <n v="0.45"/>
    <n v="0.21"/>
    <n v="95.2"/>
    <n v="95.5"/>
    <n v="-0.3"/>
    <n v="118.5"/>
    <n v="0.34699999999999998"/>
    <s v="NA"/>
    <n v="0.47799999999999998"/>
    <n v="0.42099999999999999"/>
    <s v="NA"/>
    <s v="NA"/>
    <n v="0.26"/>
    <n v="0.44900000000000001"/>
    <s v="NA"/>
    <s v="NA"/>
    <n v="0.25"/>
    <s v="San Diego Sports Arena"/>
    <s v="NA"/>
    <s v="NA"/>
  </r>
  <r>
    <x v="52"/>
    <s v="NBA"/>
    <x v="34"/>
    <s v="SEA"/>
    <b v="0"/>
    <n v="27.1"/>
    <n v="38"/>
    <n v="44"/>
    <n v="36"/>
    <n v="46"/>
    <n v="-1.98"/>
    <n v="0.45"/>
    <n v="-1.53"/>
    <n v="98.4"/>
    <n v="100.1"/>
    <n v="-1.7"/>
    <n v="116.5"/>
    <n v="0.34699999999999998"/>
    <s v="NA"/>
    <n v="0.50900000000000001"/>
    <n v="0.45600000000000002"/>
    <s v="NA"/>
    <s v="NA"/>
    <n v="0.26200000000000001"/>
    <n v="0.46899999999999997"/>
    <s v="NA"/>
    <s v="NA"/>
    <n v="0.245"/>
    <s v="Seattle Center Coliseum"/>
    <s v="NA"/>
    <s v="NA"/>
  </r>
  <r>
    <x v="52"/>
    <s v="NBA"/>
    <x v="62"/>
    <s v="SFW"/>
    <b v="1"/>
    <n v="27.4"/>
    <n v="41"/>
    <n v="41"/>
    <n v="37"/>
    <n v="45"/>
    <n v="-1.44"/>
    <n v="0.61"/>
    <n v="-0.83"/>
    <n v="94.2"/>
    <n v="95.5"/>
    <n v="-1.3"/>
    <n v="113.5"/>
    <n v="0.32"/>
    <s v="NA"/>
    <n v="0.499"/>
    <n v="0.44800000000000001"/>
    <s v="NA"/>
    <s v="NA"/>
    <n v="0.24299999999999999"/>
    <n v="0.42799999999999999"/>
    <s v="NA"/>
    <s v="NA"/>
    <n v="0.20699999999999999"/>
    <s v="Oakland-Alameda County Coliseum Arena"/>
    <s v="NA"/>
    <s v="NA"/>
  </r>
  <r>
    <x v="52"/>
    <s v="ABA"/>
    <x v="63"/>
    <s v="TEX"/>
    <b v="1"/>
    <n v="25.1"/>
    <n v="30"/>
    <n v="54"/>
    <n v="35"/>
    <n v="49"/>
    <n v="-2.99"/>
    <n v="0.78"/>
    <n v="-2.21"/>
    <n v="105.1"/>
    <n v="107.7"/>
    <n v="-2.6"/>
    <n v="114.3"/>
    <n v="0.29799999999999999"/>
    <n v="8.6999999999999994E-2"/>
    <n v="0.505"/>
    <n v="0.45700000000000002"/>
    <n v="12.7"/>
    <s v="NA"/>
    <n v="0.22800000000000001"/>
    <n v="0.47199999999999998"/>
    <n v="13.4"/>
    <s v="NA"/>
    <n v="0.224"/>
    <s v="Moody Coliseum"/>
    <s v="NA"/>
    <s v="NA"/>
  </r>
  <r>
    <x v="52"/>
    <s v="ABA"/>
    <x v="46"/>
    <s v="UTS"/>
    <b v="1"/>
    <n v="25.9"/>
    <n v="57"/>
    <n v="27"/>
    <n v="59"/>
    <n v="25"/>
    <n v="7.07"/>
    <n v="-0.48"/>
    <n v="6.6"/>
    <n v="108.7"/>
    <n v="102.2"/>
    <n v="6.5"/>
    <n v="108.9"/>
    <n v="0.33700000000000002"/>
    <n v="0.08"/>
    <n v="0.51800000000000002"/>
    <n v="0.46200000000000002"/>
    <n v="12.7"/>
    <s v="NA"/>
    <n v="0.26400000000000001"/>
    <n v="0.441"/>
    <n v="13"/>
    <s v="NA"/>
    <n v="0.22600000000000001"/>
    <s v="Salt Palace"/>
    <s v="NA"/>
    <n v="6270"/>
  </r>
  <r>
    <x v="52"/>
    <s v="ABA"/>
    <x v="47"/>
    <s v="VIR"/>
    <b v="1"/>
    <n v="26.3"/>
    <n v="55"/>
    <n v="29"/>
    <n v="50"/>
    <n v="34"/>
    <n v="3.54"/>
    <n v="-0.75"/>
    <n v="2.79"/>
    <n v="107.8"/>
    <n v="104.8"/>
    <n v="3"/>
    <n v="113.3"/>
    <n v="0.35"/>
    <n v="2.5000000000000001E-2"/>
    <n v="0.52800000000000002"/>
    <n v="0.47599999999999998"/>
    <n v="14.9"/>
    <s v="NA"/>
    <n v="0.26800000000000002"/>
    <n v="0.46700000000000003"/>
    <n v="14.4"/>
    <s v="NA"/>
    <n v="0.28000000000000003"/>
    <s v="Old Dominion University Fieldhouse"/>
    <s v="NA"/>
    <n v="3766"/>
  </r>
  <r>
    <x v="52"/>
    <s v="NBA"/>
    <x v="30"/>
    <s v="NA"/>
    <b v="0"/>
    <n v="26.6"/>
    <s v="NA"/>
    <s v="NA"/>
    <n v="41"/>
    <n v="41"/>
    <n v="0"/>
    <n v="0"/>
    <n v="0"/>
    <n v="97.2"/>
    <n v="97.2"/>
    <s v="NA"/>
    <n v="115.1"/>
    <n v="0.33300000000000002"/>
    <s v="NA"/>
    <n v="0.5"/>
    <n v="0.44900000000000001"/>
    <s v="NA"/>
    <s v="NA"/>
    <n v="0.248"/>
    <n v="0.44900000000000001"/>
    <s v="NA"/>
    <s v="NA"/>
    <n v="0.248"/>
    <s v="NA"/>
    <n v="439938"/>
    <n v="5152"/>
  </r>
  <r>
    <x v="52"/>
    <s v="ABA"/>
    <x v="30"/>
    <s v="NA"/>
    <b v="0"/>
    <n v="25.7"/>
    <s v="NA"/>
    <s v="NA"/>
    <n v="42"/>
    <n v="42"/>
    <n v="0"/>
    <n v="0"/>
    <n v="0"/>
    <n v="105"/>
    <n v="105"/>
    <s v="NA"/>
    <n v="111.1"/>
    <n v="0.32700000000000001"/>
    <n v="6.0999999999999999E-2"/>
    <n v="0.51300000000000001"/>
    <n v="0.46400000000000002"/>
    <n v="14.3"/>
    <s v="NA"/>
    <n v="0.246"/>
    <n v="0.46400000000000002"/>
    <n v="14.3"/>
    <s v="NA"/>
    <n v="0.246"/>
    <s v="NA"/>
    <s v="NA"/>
    <n v="5152"/>
  </r>
  <r>
    <x v="53"/>
    <s v="NBA"/>
    <x v="0"/>
    <s v="ATL"/>
    <b v="1"/>
    <n v="27.3"/>
    <n v="48"/>
    <n v="34"/>
    <n v="42"/>
    <n v="40"/>
    <n v="0.41"/>
    <n v="-0.1"/>
    <n v="0.31"/>
    <n v="102.3"/>
    <n v="101.9"/>
    <n v="0.4"/>
    <n v="114.4"/>
    <n v="0.33800000000000002"/>
    <s v="NA"/>
    <n v="0.53100000000000003"/>
    <n v="0.48299999999999998"/>
    <s v="NA"/>
    <s v="NA"/>
    <n v="0.254"/>
    <s v="NA"/>
    <s v="NA"/>
    <s v="NA"/>
    <s v="NA"/>
    <s v="Alexander Memorial Coliseum"/>
    <s v="NA"/>
    <s v="NA"/>
  </r>
  <r>
    <x v="53"/>
    <s v="NBA"/>
    <x v="55"/>
    <s v="BAL"/>
    <b v="1"/>
    <n v="26.4"/>
    <n v="50"/>
    <n v="32"/>
    <n v="46"/>
    <n v="36"/>
    <n v="2.12"/>
    <n v="-0.19"/>
    <n v="1.94"/>
    <n v="98.7"/>
    <n v="96.9"/>
    <n v="1.8"/>
    <n v="121"/>
    <n v="0.31"/>
    <s v="NA"/>
    <n v="0.50900000000000001"/>
    <n v="0.45800000000000002"/>
    <s v="NA"/>
    <s v="NA"/>
    <n v="0.23899999999999999"/>
    <s v="NA"/>
    <s v="NA"/>
    <s v="NA"/>
    <s v="NA"/>
    <s v="Baltimore Civic Center"/>
    <s v="NA"/>
    <s v="NA"/>
  </r>
  <r>
    <x v="53"/>
    <s v="NBA"/>
    <x v="1"/>
    <s v="BOS"/>
    <b v="0"/>
    <n v="28.4"/>
    <n v="34"/>
    <n v="48"/>
    <n v="36"/>
    <n v="46"/>
    <n v="-1.85"/>
    <n v="0.26"/>
    <n v="-1.6"/>
    <n v="97.3"/>
    <n v="98.9"/>
    <n v="-1.6"/>
    <n v="117.5"/>
    <n v="0.32900000000000001"/>
    <s v="NA"/>
    <n v="0.5"/>
    <n v="0.443"/>
    <s v="NA"/>
    <s v="NA"/>
    <n v="0.25900000000000001"/>
    <s v="NA"/>
    <s v="NA"/>
    <s v="NA"/>
    <s v="NA"/>
    <s v="Boston Garden"/>
    <n v="277632"/>
    <s v="NA"/>
  </r>
  <r>
    <x v="53"/>
    <s v="ABA"/>
    <x v="52"/>
    <s v="CAR"/>
    <b v="1"/>
    <n v="25.9"/>
    <n v="42"/>
    <n v="42"/>
    <n v="41"/>
    <n v="43"/>
    <n v="-0.2"/>
    <n v="-0.42"/>
    <n v="-0.41"/>
    <n v="100.5"/>
    <n v="100.7"/>
    <n v="-0.2"/>
    <n v="105.8"/>
    <n v="0.33900000000000002"/>
    <n v="4.2000000000000003E-2"/>
    <n v="0.497"/>
    <n v="0.44700000000000001"/>
    <n v="15.2"/>
    <s v="NA"/>
    <n v="0.247"/>
    <n v="0.44900000000000001"/>
    <n v="15.8"/>
    <s v="NA"/>
    <n v="0.27600000000000002"/>
    <s v="Greensboro Coliseum"/>
    <s v="NA"/>
    <n v="5799"/>
  </r>
  <r>
    <x v="53"/>
    <s v="NBA"/>
    <x v="3"/>
    <s v="CHI"/>
    <b v="1"/>
    <n v="26.3"/>
    <n v="39"/>
    <n v="43"/>
    <n v="37"/>
    <n v="45"/>
    <n v="-1.76"/>
    <n v="0.04"/>
    <n v="-1.71"/>
    <n v="97.6"/>
    <n v="99.1"/>
    <n v="-1.5"/>
    <n v="116.5"/>
    <n v="0.35199999999999998"/>
    <s v="NA"/>
    <n v="0.502"/>
    <n v="0.44400000000000001"/>
    <s v="NA"/>
    <s v="NA"/>
    <n v="0.27200000000000002"/>
    <s v="NA"/>
    <s v="NA"/>
    <s v="NA"/>
    <s v="NA"/>
    <s v="Chicago Stadium"/>
    <s v="NA"/>
    <s v="NA"/>
  </r>
  <r>
    <x v="53"/>
    <s v="NBA"/>
    <x v="57"/>
    <s v="CIN"/>
    <b v="0"/>
    <n v="27.6"/>
    <n v="36"/>
    <n v="46"/>
    <n v="34"/>
    <n v="48"/>
    <n v="-2.95"/>
    <n v="0.41"/>
    <n v="-2.5499999999999998"/>
    <n v="98"/>
    <n v="100.4"/>
    <n v="-2.4"/>
    <n v="118.5"/>
    <n v="0.34300000000000003"/>
    <s v="NA"/>
    <n v="0.505"/>
    <n v="0.45500000000000002"/>
    <s v="NA"/>
    <s v="NA"/>
    <n v="0.252"/>
    <s v="NA"/>
    <s v="NA"/>
    <s v="NA"/>
    <s v="NA"/>
    <s v="Cincinnati Gardens"/>
    <s v="NA"/>
    <s v="NA"/>
  </r>
  <r>
    <x v="53"/>
    <s v="NBA"/>
    <x v="8"/>
    <s v="DET"/>
    <b v="0"/>
    <n v="26.2"/>
    <n v="31"/>
    <n v="51"/>
    <n v="33"/>
    <n v="49"/>
    <n v="-3.32"/>
    <n v="0.37"/>
    <n v="-2.94"/>
    <n v="100.1"/>
    <n v="103.1"/>
    <n v="-3"/>
    <n v="111.6"/>
    <n v="0.376"/>
    <s v="NA"/>
    <n v="0.51800000000000002"/>
    <n v="0.46600000000000003"/>
    <s v="NA"/>
    <s v="NA"/>
    <n v="0.27600000000000002"/>
    <s v="NA"/>
    <s v="NA"/>
    <s v="NA"/>
    <s v="NA"/>
    <s v="Cobo Arena"/>
    <s v="NA"/>
    <s v="NA"/>
  </r>
  <r>
    <x v="53"/>
    <s v="ABA"/>
    <x v="56"/>
    <s v="DLC"/>
    <b v="1"/>
    <n v="24.5"/>
    <n v="45"/>
    <n v="39"/>
    <n v="47"/>
    <n v="37"/>
    <n v="1.89"/>
    <n v="0.24"/>
    <n v="2.13"/>
    <n v="105.3"/>
    <n v="103.6"/>
    <n v="1.7"/>
    <n v="113.1"/>
    <n v="0.35899999999999999"/>
    <n v="7.0999999999999994E-2"/>
    <n v="0.52600000000000002"/>
    <n v="0.46800000000000003"/>
    <n v="15.2"/>
    <s v="NA"/>
    <n v="0.28299999999999997"/>
    <n v="0.44700000000000001"/>
    <n v="13.3"/>
    <s v="NA"/>
    <n v="0.22500000000000001"/>
    <s v="Moody Coliseum"/>
    <s v="NA"/>
    <s v="NA"/>
  </r>
  <r>
    <x v="53"/>
    <s v="ABA"/>
    <x v="53"/>
    <s v="DNR"/>
    <b v="1"/>
    <n v="24.5"/>
    <n v="51"/>
    <n v="33"/>
    <n v="53"/>
    <n v="31"/>
    <n v="4.42"/>
    <n v="-7.0000000000000007E-2"/>
    <n v="4.32"/>
    <n v="106.2"/>
    <n v="102.2"/>
    <n v="4"/>
    <n v="107.6"/>
    <n v="0.32400000000000001"/>
    <n v="8.2000000000000003E-2"/>
    <n v="0.50600000000000001"/>
    <n v="0.45800000000000002"/>
    <n v="12.8"/>
    <s v="NA"/>
    <n v="0.24099999999999999"/>
    <n v="0.44600000000000001"/>
    <n v="13.6"/>
    <s v="NA"/>
    <n v="0.23300000000000001"/>
    <s v="Denver Auditorium Arena"/>
    <s v="NA"/>
    <n v="6312"/>
  </r>
  <r>
    <x v="53"/>
    <s v="ABA"/>
    <x v="11"/>
    <s v="INA"/>
    <b v="1"/>
    <n v="26.8"/>
    <n v="59"/>
    <n v="25"/>
    <n v="51"/>
    <n v="33"/>
    <n v="3.46"/>
    <n v="-0.79"/>
    <n v="2.67"/>
    <n v="105.4"/>
    <n v="102.2"/>
    <n v="3.2"/>
    <n v="106.7"/>
    <n v="0.36"/>
    <n v="9.9000000000000005E-2"/>
    <n v="0.52"/>
    <n v="0.46899999999999997"/>
    <n v="14"/>
    <s v="NA"/>
    <n v="0.26700000000000002"/>
    <n v="0.44400000000000001"/>
    <n v="13.9"/>
    <s v="NA"/>
    <n v="0.23899999999999999"/>
    <s v="Indiana State Fair Coliseum"/>
    <s v="NA"/>
    <n v="7823"/>
  </r>
  <r>
    <x v="53"/>
    <s v="ABA"/>
    <x v="43"/>
    <s v="KEN"/>
    <b v="1"/>
    <n v="25.7"/>
    <n v="45"/>
    <n v="39"/>
    <n v="45"/>
    <n v="39"/>
    <n v="1.05"/>
    <n v="-0.45"/>
    <n v="0.5"/>
    <n v="102.6"/>
    <n v="101.7"/>
    <n v="0.9"/>
    <n v="109.6"/>
    <n v="0.32600000000000001"/>
    <n v="0.11"/>
    <n v="0.498"/>
    <n v="0.44900000000000001"/>
    <n v="14.6"/>
    <s v="NA"/>
    <n v="0.24099999999999999"/>
    <n v="0.45200000000000001"/>
    <n v="15.5"/>
    <s v="NA"/>
    <n v="0.29299999999999998"/>
    <s v="Louisville Convention Center"/>
    <s v="NA"/>
    <n v="3939"/>
  </r>
  <r>
    <x v="53"/>
    <s v="NBA"/>
    <x v="13"/>
    <s v="LAL"/>
    <b v="1"/>
    <n v="27.7"/>
    <n v="46"/>
    <n v="36"/>
    <n v="46"/>
    <n v="36"/>
    <n v="1.99"/>
    <n v="-0.23"/>
    <n v="1.76"/>
    <n v="99.1"/>
    <n v="97.4"/>
    <n v="1.7"/>
    <n v="113.9"/>
    <n v="0.33200000000000002"/>
    <s v="NA"/>
    <n v="0.51200000000000001"/>
    <n v="0.46100000000000002"/>
    <s v="NA"/>
    <s v="NA"/>
    <n v="0.25"/>
    <s v="NA"/>
    <s v="NA"/>
    <s v="NA"/>
    <s v="NA"/>
    <s v="The Forum"/>
    <n v="536513"/>
    <n v="8902"/>
  </r>
  <r>
    <x v="53"/>
    <s v="ABA"/>
    <x v="64"/>
    <s v="LAS"/>
    <b v="1"/>
    <n v="24"/>
    <n v="43"/>
    <n v="41"/>
    <n v="41"/>
    <n v="43"/>
    <n v="-0.24"/>
    <n v="0.51"/>
    <n v="0.28000000000000003"/>
    <n v="103.1"/>
    <n v="103.3"/>
    <n v="-0.2"/>
    <n v="108.9"/>
    <n v="0.372"/>
    <n v="0.06"/>
    <n v="0.505"/>
    <n v="0.44800000000000001"/>
    <n v="14.4"/>
    <s v="NA"/>
    <n v="0.27900000000000003"/>
    <n v="0.45200000000000001"/>
    <n v="14.3"/>
    <s v="NA"/>
    <n v="0.252"/>
    <s v="Los Angeles Memorial Sports Arena"/>
    <s v="NA"/>
    <n v="1485"/>
  </r>
  <r>
    <x v="53"/>
    <s v="NBA"/>
    <x v="16"/>
    <s v="MIL"/>
    <b v="1"/>
    <n v="24.9"/>
    <n v="56"/>
    <n v="26"/>
    <n v="52"/>
    <n v="30"/>
    <n v="4.6100000000000003"/>
    <n v="-0.36"/>
    <n v="4.25"/>
    <n v="102.1"/>
    <n v="98.1"/>
    <n v="4"/>
    <n v="115.8"/>
    <n v="0.32200000000000001"/>
    <s v="NA"/>
    <n v="0.53100000000000003"/>
    <n v="0.48799999999999999"/>
    <s v="NA"/>
    <s v="NA"/>
    <n v="0.23599999999999999"/>
    <s v="NA"/>
    <s v="NA"/>
    <s v="NA"/>
    <s v="NA"/>
    <s v="Milwaukee Arena"/>
    <s v="NA"/>
    <s v="NA"/>
  </r>
  <r>
    <x v="53"/>
    <s v="ABA"/>
    <x v="65"/>
    <s v="MMF"/>
    <b v="0"/>
    <n v="24.2"/>
    <n v="23"/>
    <n v="61"/>
    <n v="29"/>
    <n v="55"/>
    <n v="-5.13"/>
    <n v="0.19"/>
    <n v="-4.92"/>
    <n v="101.6"/>
    <n v="106.2"/>
    <n v="-4.5999999999999996"/>
    <n v="111.3"/>
    <n v="0.35799999999999998"/>
    <n v="4.1000000000000002E-2"/>
    <n v="0.49199999999999999"/>
    <n v="0.436"/>
    <n v="14"/>
    <s v="NA"/>
    <n v="0.26700000000000002"/>
    <n v="0.47599999999999998"/>
    <n v="15.1"/>
    <s v="NA"/>
    <n v="0.27600000000000002"/>
    <s v="Miami Beach Convention Hall"/>
    <s v="NA"/>
    <s v="NA"/>
  </r>
  <r>
    <x v="53"/>
    <s v="ABA"/>
    <x v="66"/>
    <s v="NOB"/>
    <b v="0"/>
    <n v="26.3"/>
    <n v="42"/>
    <n v="42"/>
    <n v="44"/>
    <n v="40"/>
    <n v="0.77"/>
    <n v="0.38"/>
    <n v="1.1599999999999999"/>
    <n v="102.2"/>
    <n v="101.5"/>
    <n v="0.7"/>
    <n v="104.1"/>
    <n v="0.317"/>
    <n v="7.4999999999999997E-2"/>
    <n v="0.498"/>
    <n v="0.44400000000000001"/>
    <n v="14.4"/>
    <s v="NA"/>
    <n v="0.247"/>
    <n v="0.44500000000000001"/>
    <n v="14.7"/>
    <s v="NA"/>
    <n v="0.252"/>
    <s v="Tulane Gym"/>
    <s v="NA"/>
    <s v="NA"/>
  </r>
  <r>
    <x v="53"/>
    <s v="ABA"/>
    <x v="42"/>
    <s v="NYA"/>
    <b v="1"/>
    <n v="25.9"/>
    <n v="39"/>
    <n v="45"/>
    <n v="40"/>
    <n v="44"/>
    <n v="-0.87"/>
    <n v="-0.26"/>
    <n v="-1.02"/>
    <n v="100.7"/>
    <n v="101.5"/>
    <n v="-0.8"/>
    <n v="107.2"/>
    <n v="0.36"/>
    <n v="3.5999999999999997E-2"/>
    <n v="0.503"/>
    <n v="0.45600000000000002"/>
    <n v="15.9"/>
    <s v="NA"/>
    <n v="0.253"/>
    <n v="0.47199999999999998"/>
    <n v="18"/>
    <s v="NA"/>
    <n v="0.308"/>
    <s v="Island Garden"/>
    <s v="NA"/>
    <n v="3398"/>
  </r>
  <r>
    <x v="53"/>
    <s v="NBA"/>
    <x v="19"/>
    <s v="NYK"/>
    <b v="1"/>
    <n v="27"/>
    <n v="60"/>
    <n v="22"/>
    <n v="62"/>
    <n v="20"/>
    <n v="9.09"/>
    <n v="-0.66"/>
    <n v="8.42"/>
    <n v="100.3"/>
    <n v="92.4"/>
    <n v="7.9"/>
    <n v="114.3"/>
    <n v="0.311"/>
    <s v="NA"/>
    <n v="0.52"/>
    <n v="0.47699999999999998"/>
    <s v="NA"/>
    <s v="NA"/>
    <n v="0.22800000000000001"/>
    <s v="NA"/>
    <s v="NA"/>
    <s v="NA"/>
    <s v="NA"/>
    <s v="Madison Square Garden (IV)"/>
    <s v="NA"/>
    <s v="NA"/>
  </r>
  <r>
    <x v="53"/>
    <s v="NBA"/>
    <x v="22"/>
    <s v="PHI"/>
    <b v="1"/>
    <n v="28.1"/>
    <n v="42"/>
    <n v="40"/>
    <n v="49"/>
    <n v="33"/>
    <n v="3.41"/>
    <n v="-0.1"/>
    <n v="3.32"/>
    <n v="100.5"/>
    <n v="97.7"/>
    <n v="2.8"/>
    <n v="120.9"/>
    <n v="0.34599999999999997"/>
    <s v="NA"/>
    <n v="0.52"/>
    <n v="0.46899999999999997"/>
    <s v="NA"/>
    <s v="NA"/>
    <n v="0.26"/>
    <s v="NA"/>
    <s v="NA"/>
    <s v="NA"/>
    <s v="NA"/>
    <s v="The Spectrum"/>
    <s v="NA"/>
    <s v="NA"/>
  </r>
  <r>
    <x v="53"/>
    <s v="NBA"/>
    <x v="23"/>
    <s v="PHO"/>
    <b v="1"/>
    <n v="25.4"/>
    <n v="39"/>
    <n v="43"/>
    <n v="37"/>
    <n v="45"/>
    <n v="-1.72"/>
    <n v="0.06"/>
    <n v="-1.66"/>
    <n v="101.6"/>
    <n v="103.1"/>
    <n v="-1.5"/>
    <n v="116.7"/>
    <n v="0.41599999999999998"/>
    <s v="NA"/>
    <n v="0.52600000000000002"/>
    <n v="0.46800000000000003"/>
    <s v="NA"/>
    <s v="NA"/>
    <n v="0.31"/>
    <s v="NA"/>
    <s v="NA"/>
    <s v="NA"/>
    <s v="NA"/>
    <s v="Arizona Veterans Memorial Coliseum"/>
    <s v="NA"/>
    <s v="NA"/>
  </r>
  <r>
    <x v="53"/>
    <s v="ABA"/>
    <x v="67"/>
    <s v="PTP"/>
    <b v="0"/>
    <n v="24.2"/>
    <n v="29"/>
    <n v="55"/>
    <n v="31"/>
    <n v="53"/>
    <n v="-4.51"/>
    <n v="0.14000000000000001"/>
    <n v="-4.37"/>
    <n v="99.4"/>
    <n v="103.4"/>
    <n v="-4"/>
    <n v="112.1"/>
    <n v="0.31900000000000001"/>
    <n v="5.7000000000000002E-2"/>
    <n v="0.495"/>
    <n v="0.45200000000000001"/>
    <n v="15.6"/>
    <s v="NA"/>
    <n v="0.224"/>
    <n v="0.45900000000000002"/>
    <n v="15"/>
    <s v="NA"/>
    <n v="0.26300000000000001"/>
    <s v="Pittsburgh Civic Arena"/>
    <s v="NA"/>
    <s v="NA"/>
  </r>
  <r>
    <x v="53"/>
    <s v="NBA"/>
    <x v="61"/>
    <s v="SDR"/>
    <b v="0"/>
    <n v="25.3"/>
    <n v="27"/>
    <n v="55"/>
    <n v="34"/>
    <n v="48"/>
    <n v="-3.1"/>
    <n v="0.15"/>
    <n v="-2.95"/>
    <n v="94.4"/>
    <n v="96.8"/>
    <n v="-2.4"/>
    <n v="125.1"/>
    <n v="0.308"/>
    <s v="NA"/>
    <n v="0.48299999999999998"/>
    <n v="0.436"/>
    <s v="NA"/>
    <s v="NA"/>
    <n v="0.22600000000000001"/>
    <s v="NA"/>
    <s v="NA"/>
    <s v="NA"/>
    <s v="NA"/>
    <s v="San Diego Sports Arena"/>
    <s v="NA"/>
    <s v="NA"/>
  </r>
  <r>
    <x v="53"/>
    <s v="NBA"/>
    <x v="34"/>
    <s v="SEA"/>
    <b v="0"/>
    <n v="27.6"/>
    <n v="36"/>
    <n v="46"/>
    <n v="35"/>
    <n v="47"/>
    <n v="-2.52"/>
    <n v="0.09"/>
    <n v="-2.4300000000000002"/>
    <n v="100"/>
    <n v="102.1"/>
    <n v="-2.1"/>
    <n v="116.4"/>
    <n v="0.35499999999999998"/>
    <s v="NA"/>
    <n v="0.51600000000000001"/>
    <n v="0.46200000000000002"/>
    <s v="NA"/>
    <s v="NA"/>
    <n v="0.27"/>
    <s v="NA"/>
    <s v="NA"/>
    <s v="NA"/>
    <s v="NA"/>
    <s v="Seattle Center Coliseum"/>
    <s v="NA"/>
    <s v="NA"/>
  </r>
  <r>
    <x v="53"/>
    <s v="NBA"/>
    <x v="62"/>
    <s v="SFW"/>
    <b v="0"/>
    <n v="26.7"/>
    <n v="30"/>
    <n v="52"/>
    <n v="30"/>
    <n v="52"/>
    <n v="-4.41"/>
    <n v="0.26"/>
    <n v="-4.1500000000000004"/>
    <n v="94.8"/>
    <n v="98.6"/>
    <n v="-3.8"/>
    <n v="116.3"/>
    <n v="0.32200000000000001"/>
    <s v="NA"/>
    <n v="0.48499999999999999"/>
    <n v="0.432"/>
    <s v="NA"/>
    <s v="NA"/>
    <n v="0.24399999999999999"/>
    <s v="NA"/>
    <s v="NA"/>
    <s v="NA"/>
    <s v="NA"/>
    <s v="Oakland-Alameda County Coliseum Arena"/>
    <s v="NA"/>
    <s v="NA"/>
  </r>
  <r>
    <x v="53"/>
    <s v="ABA"/>
    <x v="68"/>
    <s v="WSA"/>
    <b v="1"/>
    <n v="25.8"/>
    <n v="44"/>
    <n v="40"/>
    <n v="40"/>
    <n v="44"/>
    <n v="-0.64"/>
    <n v="0.59"/>
    <n v="-0.28999999999999998"/>
    <n v="102.3"/>
    <n v="102.9"/>
    <n v="-0.6"/>
    <n v="115.1"/>
    <n v="0.39800000000000002"/>
    <n v="4.3999999999999997E-2"/>
    <n v="0.52900000000000003"/>
    <n v="0.47099999999999997"/>
    <n v="17.5"/>
    <s v="NA"/>
    <n v="0.30099999999999999"/>
    <n v="0.45700000000000002"/>
    <n v="14.5"/>
    <s v="NA"/>
    <n v="0.24199999999999999"/>
    <s v="Uline Arena"/>
    <s v="NA"/>
    <n v="2752"/>
  </r>
  <r>
    <x v="53"/>
    <s v="NBA"/>
    <x v="30"/>
    <s v="NA"/>
    <b v="0"/>
    <n v="26.8"/>
    <s v="NA"/>
    <s v="NA"/>
    <n v="41"/>
    <n v="41"/>
    <n v="0"/>
    <n v="0"/>
    <n v="0"/>
    <n v="99"/>
    <n v="99"/>
    <s v="NA"/>
    <n v="117.1"/>
    <n v="0.33900000000000002"/>
    <s v="NA"/>
    <n v="0.51100000000000001"/>
    <n v="0.46"/>
    <s v="NA"/>
    <s v="NA"/>
    <n v="0.255"/>
    <s v="NA"/>
    <s v="NA"/>
    <s v="NA"/>
    <s v="NA"/>
    <s v="NA"/>
    <n v="407073"/>
    <n v="4496"/>
  </r>
  <r>
    <x v="53"/>
    <s v="ABA"/>
    <x v="30"/>
    <s v="NA"/>
    <b v="0"/>
    <n v="25.2"/>
    <s v="NA"/>
    <s v="NA"/>
    <n v="42"/>
    <n v="42"/>
    <n v="0"/>
    <n v="0"/>
    <n v="0"/>
    <n v="102.7"/>
    <n v="102.7"/>
    <s v="NA"/>
    <n v="109.2"/>
    <n v="0.34799999999999998"/>
    <n v="6.5000000000000002E-2"/>
    <n v="0.50600000000000001"/>
    <n v="0.45400000000000001"/>
    <n v="14.9"/>
    <s v="NA"/>
    <n v="0.25900000000000001"/>
    <n v="0.45400000000000001"/>
    <n v="14.9"/>
    <s v="NA"/>
    <n v="0.25900000000000001"/>
    <s v="NA"/>
    <s v="NA"/>
    <n v="4496"/>
  </r>
  <r>
    <x v="54"/>
    <s v="NBA"/>
    <x v="0"/>
    <s v="ATL"/>
    <b v="1"/>
    <n v="27.4"/>
    <n v="48"/>
    <n v="34"/>
    <n v="47"/>
    <n v="35"/>
    <n v="2.21"/>
    <n v="-0.15"/>
    <n v="2.06"/>
    <n v="97.4"/>
    <n v="95.5"/>
    <n v="1.9"/>
    <n v="113.9"/>
    <n v="0.35499999999999998"/>
    <s v="NA"/>
    <n v="0.503"/>
    <n v="0.46"/>
    <s v="NA"/>
    <s v="NA"/>
    <n v="0.24399999999999999"/>
    <s v="NA"/>
    <s v="NA"/>
    <s v="NA"/>
    <s v="NA"/>
    <s v="Alexander Memorial Coliseum"/>
    <s v="NA"/>
    <s v="NA"/>
  </r>
  <r>
    <x v="54"/>
    <s v="NBA"/>
    <x v="55"/>
    <s v="BAL"/>
    <b v="1"/>
    <n v="25.9"/>
    <n v="57"/>
    <n v="25"/>
    <n v="51"/>
    <n v="31"/>
    <n v="4.26"/>
    <n v="-0.21"/>
    <n v="4.05"/>
    <n v="95.2"/>
    <n v="91.7"/>
    <n v="3.5"/>
    <n v="121.8"/>
    <n v="0.31900000000000001"/>
    <s v="NA"/>
    <n v="0.48799999999999999"/>
    <n v="0.44"/>
    <s v="NA"/>
    <s v="NA"/>
    <n v="0.23400000000000001"/>
    <s v="NA"/>
    <s v="NA"/>
    <s v="NA"/>
    <s v="NA"/>
    <s v="Baltimore Civic Center"/>
    <s v="NA"/>
    <s v="NA"/>
  </r>
  <r>
    <x v="54"/>
    <s v="NBA"/>
    <x v="1"/>
    <s v="BOS"/>
    <b v="1"/>
    <n v="30.5"/>
    <n v="48"/>
    <n v="34"/>
    <n v="55"/>
    <n v="27"/>
    <n v="5.57"/>
    <n v="-0.23"/>
    <n v="5.35"/>
    <n v="93.8"/>
    <n v="89.1"/>
    <n v="4.7"/>
    <n v="117.5"/>
    <n v="0.32"/>
    <s v="NA"/>
    <n v="0.48"/>
    <n v="0.43099999999999999"/>
    <s v="NA"/>
    <s v="NA"/>
    <n v="0.23300000000000001"/>
    <s v="NA"/>
    <s v="NA"/>
    <s v="NA"/>
    <s v="NA"/>
    <s v="Boston Garden"/>
    <n v="322130"/>
    <s v="NA"/>
  </r>
  <r>
    <x v="54"/>
    <s v="NBA"/>
    <x v="3"/>
    <s v="CHI"/>
    <b v="0"/>
    <n v="25.7"/>
    <n v="33"/>
    <n v="49"/>
    <n v="35"/>
    <n v="47"/>
    <n v="-2.2599999999999998"/>
    <n v="0.15"/>
    <n v="-2.11"/>
    <n v="92"/>
    <n v="94"/>
    <n v="-2"/>
    <n v="113.4"/>
    <n v="0.32100000000000001"/>
    <s v="NA"/>
    <n v="0.46899999999999997"/>
    <n v="0.41799999999999998"/>
    <s v="NA"/>
    <s v="NA"/>
    <n v="0.23400000000000001"/>
    <s v="NA"/>
    <s v="NA"/>
    <s v="NA"/>
    <s v="NA"/>
    <s v="Chicago Stadium"/>
    <s v="NA"/>
    <s v="NA"/>
  </r>
  <r>
    <x v="54"/>
    <s v="NBA"/>
    <x v="57"/>
    <s v="CIN"/>
    <b v="0"/>
    <n v="27.9"/>
    <n v="41"/>
    <n v="41"/>
    <n v="38"/>
    <n v="44"/>
    <n v="-1.02"/>
    <n v="0.2"/>
    <n v="-0.83"/>
    <n v="100.2"/>
    <n v="101.1"/>
    <n v="-0.9"/>
    <n v="113.6"/>
    <n v="0.38900000000000001"/>
    <s v="NA"/>
    <n v="0.51800000000000002"/>
    <n v="0.46"/>
    <s v="NA"/>
    <s v="NA"/>
    <n v="0.29199999999999998"/>
    <s v="NA"/>
    <s v="NA"/>
    <s v="NA"/>
    <s v="NA"/>
    <s v="Cincinnati Gardens"/>
    <s v="NA"/>
    <s v="NA"/>
  </r>
  <r>
    <x v="54"/>
    <s v="NBA"/>
    <x v="8"/>
    <s v="DET"/>
    <b v="0"/>
    <n v="26.2"/>
    <n v="32"/>
    <n v="50"/>
    <n v="33"/>
    <n v="49"/>
    <n v="-3.16"/>
    <n v="0.37"/>
    <n v="-2.79"/>
    <n v="97.3"/>
    <n v="100"/>
    <n v="-2.7"/>
    <n v="116.8"/>
    <n v="0.378"/>
    <s v="NA"/>
    <n v="0.502"/>
    <n v="0.45100000000000001"/>
    <s v="NA"/>
    <s v="NA"/>
    <n v="0.26800000000000002"/>
    <s v="NA"/>
    <s v="NA"/>
    <s v="NA"/>
    <s v="NA"/>
    <s v="Cobo Arena"/>
    <s v="NA"/>
    <s v="NA"/>
  </r>
  <r>
    <x v="54"/>
    <s v="ABA"/>
    <x v="56"/>
    <s v="DLC"/>
    <b v="1"/>
    <n v="24.1"/>
    <n v="41"/>
    <n v="37"/>
    <n v="37"/>
    <n v="41"/>
    <n v="-0.68"/>
    <n v="0.37"/>
    <n v="-0.31"/>
    <n v="104.2"/>
    <n v="104.8"/>
    <n v="-0.6"/>
    <n v="105.8"/>
    <n v="0.41199999999999998"/>
    <n v="4.2000000000000003E-2"/>
    <n v="0.51200000000000001"/>
    <n v="0.45200000000000001"/>
    <n v="14.8"/>
    <s v="NA"/>
    <n v="0.30599999999999999"/>
    <n v="0.43099999999999999"/>
    <n v="12.7"/>
    <s v="NA"/>
    <n v="0.28999999999999998"/>
    <s v="Moody Coliseum"/>
    <s v="NA"/>
    <s v="NA"/>
  </r>
  <r>
    <x v="54"/>
    <s v="ABA"/>
    <x v="53"/>
    <s v="DNR"/>
    <b v="1"/>
    <n v="25.5"/>
    <n v="44"/>
    <n v="34"/>
    <n v="43"/>
    <n v="35"/>
    <n v="1.5"/>
    <n v="-0.08"/>
    <n v="1.41"/>
    <n v="106.4"/>
    <n v="105"/>
    <n v="1.4"/>
    <n v="106.9"/>
    <n v="0.36699999999999999"/>
    <n v="4.2000000000000003E-2"/>
    <n v="0.51100000000000001"/>
    <n v="0.45900000000000002"/>
    <n v="13.2"/>
    <s v="NA"/>
    <n v="0.26800000000000002"/>
    <n v="0.45100000000000001"/>
    <n v="14"/>
    <s v="NA"/>
    <n v="0.28699999999999998"/>
    <s v="Denver Auditorium Arena"/>
    <s v="NA"/>
    <n v="4294"/>
  </r>
  <r>
    <x v="54"/>
    <s v="ABA"/>
    <x v="69"/>
    <s v="HSM"/>
    <b v="0"/>
    <n v="24.7"/>
    <n v="23"/>
    <n v="55"/>
    <n v="26"/>
    <n v="52"/>
    <n v="-5.69"/>
    <n v="0.89"/>
    <n v="-4.8"/>
    <n v="101"/>
    <n v="106.1"/>
    <n v="-5.0999999999999996"/>
    <n v="109.5"/>
    <n v="0.38700000000000001"/>
    <n v="6.3E-2"/>
    <n v="0.48"/>
    <n v="0.41899999999999998"/>
    <n v="13.4"/>
    <s v="NA"/>
    <n v="0.28399999999999997"/>
    <n v="0.45"/>
    <n v="14.1"/>
    <s v="NA"/>
    <n v="0.30499999999999999"/>
    <s v="Sam Houston Coliseum"/>
    <s v="NA"/>
    <n v="807"/>
  </r>
  <r>
    <x v="54"/>
    <s v="ABA"/>
    <x v="11"/>
    <s v="INA"/>
    <b v="1"/>
    <n v="25"/>
    <n v="44"/>
    <n v="34"/>
    <n v="48"/>
    <n v="30"/>
    <n v="4.12"/>
    <n v="-0.76"/>
    <n v="3.35"/>
    <n v="106.3"/>
    <n v="102.6"/>
    <n v="3.7"/>
    <n v="111.4"/>
    <n v="0.41299999999999998"/>
    <n v="4.8000000000000001E-2"/>
    <n v="0.51200000000000001"/>
    <n v="0.45800000000000002"/>
    <n v="14.3"/>
    <s v="NA"/>
    <n v="0.29499999999999998"/>
    <n v="0.438"/>
    <n v="13.7"/>
    <s v="NA"/>
    <n v="0.27600000000000002"/>
    <s v="Indiana State Fair Coliseum"/>
    <s v="NA"/>
    <n v="6097"/>
  </r>
  <r>
    <x v="54"/>
    <s v="ABA"/>
    <x v="43"/>
    <s v="KEN"/>
    <b v="1"/>
    <n v="24.9"/>
    <n v="42"/>
    <n v="36"/>
    <n v="39"/>
    <n v="39"/>
    <n v="0.17"/>
    <n v="-0.22"/>
    <n v="-0.06"/>
    <n v="102.8"/>
    <n v="102.7"/>
    <n v="0.1"/>
    <n v="107.4"/>
    <n v="0.35299999999999998"/>
    <n v="0.125"/>
    <n v="0.49299999999999999"/>
    <n v="0.44"/>
    <n v="13.6"/>
    <s v="NA"/>
    <n v="0.26"/>
    <n v="0.432"/>
    <n v="14.7"/>
    <s v="NA"/>
    <n v="0.29599999999999999"/>
    <s v="Louisville Convention Center"/>
    <s v="NA"/>
    <n v="4075"/>
  </r>
  <r>
    <x v="54"/>
    <s v="NBA"/>
    <x v="13"/>
    <s v="LAL"/>
    <b v="1"/>
    <n v="29.5"/>
    <n v="55"/>
    <n v="27"/>
    <n v="52"/>
    <n v="30"/>
    <n v="4.1500000000000004"/>
    <n v="-0.3"/>
    <n v="3.84"/>
    <n v="98.5"/>
    <n v="94.9"/>
    <n v="3.6"/>
    <n v="112.6"/>
    <n v="0.41499999999999998"/>
    <s v="NA"/>
    <n v="0.51100000000000001"/>
    <n v="0.46899999999999997"/>
    <s v="NA"/>
    <s v="NA"/>
    <n v="0.27"/>
    <s v="NA"/>
    <s v="NA"/>
    <s v="NA"/>
    <s v="NA"/>
    <s v="The Forum"/>
    <n v="483262"/>
    <s v="NA"/>
  </r>
  <r>
    <x v="54"/>
    <s v="ABA"/>
    <x v="64"/>
    <s v="LAS"/>
    <b v="0"/>
    <n v="23.4"/>
    <n v="33"/>
    <n v="45"/>
    <n v="32"/>
    <n v="46"/>
    <n v="-3.05"/>
    <n v="0.62"/>
    <n v="-2.4300000000000002"/>
    <n v="103.9"/>
    <n v="106.6"/>
    <n v="-2.7"/>
    <n v="108.6"/>
    <n v="0.437"/>
    <n v="9.0999999999999998E-2"/>
    <n v="0.504"/>
    <n v="0.44700000000000001"/>
    <n v="14.7"/>
    <s v="NA"/>
    <n v="0.309"/>
    <n v="0.46600000000000003"/>
    <n v="14.8"/>
    <s v="NA"/>
    <n v="0.30299999999999999"/>
    <s v="Los Angeles Memorial Sports Arena"/>
    <s v="NA"/>
    <n v="2281"/>
  </r>
  <r>
    <x v="54"/>
    <s v="NBA"/>
    <x v="16"/>
    <s v="MIL"/>
    <b v="0"/>
    <n v="26.7"/>
    <n v="27"/>
    <n v="55"/>
    <n v="28"/>
    <n v="54"/>
    <n v="-5.12"/>
    <n v="0.06"/>
    <n v="-5.07"/>
    <n v="93.9"/>
    <n v="98.2"/>
    <n v="-4.3"/>
    <n v="117.5"/>
    <n v="0.31900000000000001"/>
    <s v="NA"/>
    <n v="0.48"/>
    <n v="0.42799999999999999"/>
    <s v="NA"/>
    <s v="NA"/>
    <n v="0.23799999999999999"/>
    <s v="NA"/>
    <s v="NA"/>
    <s v="NA"/>
    <s v="NA"/>
    <s v="Milwaukee Arena"/>
    <s v="NA"/>
    <s v="NA"/>
  </r>
  <r>
    <x v="54"/>
    <s v="ABA"/>
    <x v="65"/>
    <s v="MMF"/>
    <b v="1"/>
    <n v="24.6"/>
    <n v="43"/>
    <n v="35"/>
    <n v="40"/>
    <n v="38"/>
    <n v="0.45"/>
    <n v="-0.34"/>
    <n v="0.09"/>
    <n v="103.6"/>
    <n v="103.2"/>
    <n v="0.4"/>
    <n v="110.4"/>
    <n v="0.39600000000000002"/>
    <n v="0.02"/>
    <n v="0.503"/>
    <n v="0.44900000000000001"/>
    <n v="14.4"/>
    <s v="NA"/>
    <n v="0.28399999999999997"/>
    <n v="0.44700000000000001"/>
    <n v="15.1"/>
    <s v="NA"/>
    <n v="0.28499999999999998"/>
    <s v="Miami Beach Convention Hall"/>
    <s v="NA"/>
    <n v="3188"/>
  </r>
  <r>
    <x v="54"/>
    <s v="ABA"/>
    <x v="70"/>
    <s v="MNP"/>
    <b v="1"/>
    <n v="25.1"/>
    <n v="36"/>
    <n v="42"/>
    <n v="39"/>
    <n v="39"/>
    <n v="0.1"/>
    <n v="-0.18"/>
    <n v="-0.05"/>
    <n v="103.3"/>
    <n v="103.2"/>
    <n v="0.1"/>
    <n v="109.5"/>
    <n v="0.35899999999999999"/>
    <n v="0.126"/>
    <n v="0.48199999999999998"/>
    <n v="0.433"/>
    <n v="13.4"/>
    <s v="NA"/>
    <n v="0.249"/>
    <n v="0.45200000000000001"/>
    <n v="14.4"/>
    <s v="NA"/>
    <n v="0.27300000000000002"/>
    <s v="Metropolitan Sports Center"/>
    <s v="NA"/>
    <n v="2557"/>
  </r>
  <r>
    <x v="54"/>
    <s v="ABA"/>
    <x v="66"/>
    <s v="NOB"/>
    <b v="1"/>
    <n v="25.1"/>
    <n v="46"/>
    <n v="32"/>
    <n v="47"/>
    <n v="31"/>
    <n v="3.41"/>
    <n v="-0.28000000000000003"/>
    <n v="3.13"/>
    <n v="106.3"/>
    <n v="103.2"/>
    <n v="3.1"/>
    <n v="108.3"/>
    <n v="0.37"/>
    <n v="5.5E-2"/>
    <n v="0.50600000000000001"/>
    <n v="0.44900000000000001"/>
    <n v="12.5"/>
    <s v="NA"/>
    <n v="0.27900000000000003"/>
    <n v="0.438"/>
    <n v="14.4"/>
    <s v="NA"/>
    <n v="0.26500000000000001"/>
    <s v="Loyola Field House"/>
    <s v="NA"/>
    <n v="2871"/>
  </r>
  <r>
    <x v="54"/>
    <s v="ABA"/>
    <x v="42"/>
    <s v="NYA"/>
    <b v="0"/>
    <n v="25.8"/>
    <n v="17"/>
    <n v="61"/>
    <n v="20"/>
    <n v="58"/>
    <n v="-8.7200000000000006"/>
    <n v="0.83"/>
    <n v="-7.89"/>
    <n v="98.4"/>
    <n v="106.3"/>
    <n v="-7.9"/>
    <n v="109.4"/>
    <n v="0.372"/>
    <n v="3.5000000000000003E-2"/>
    <n v="0.48099999999999998"/>
    <n v="0.42099999999999999"/>
    <n v="14.9"/>
    <s v="NA"/>
    <n v="0.27600000000000002"/>
    <n v="0.45800000000000002"/>
    <n v="15.1"/>
    <s v="NA"/>
    <n v="0.32"/>
    <s v="Long Island Arena"/>
    <s v="NA"/>
    <n v="1094"/>
  </r>
  <r>
    <x v="54"/>
    <s v="NBA"/>
    <x v="19"/>
    <s v="NYK"/>
    <b v="1"/>
    <n v="26.2"/>
    <n v="54"/>
    <n v="28"/>
    <n v="56"/>
    <n v="26"/>
    <n v="5.74"/>
    <n v="-0.26"/>
    <n v="5.48"/>
    <n v="98.4"/>
    <n v="93.3"/>
    <n v="5.0999999999999996"/>
    <n v="112.4"/>
    <n v="0.33200000000000002"/>
    <s v="NA"/>
    <n v="0.50700000000000001"/>
    <n v="0.45900000000000002"/>
    <s v="NA"/>
    <s v="NA"/>
    <n v="0.245"/>
    <s v="NA"/>
    <s v="NA"/>
    <s v="NA"/>
    <s v="NA"/>
    <s v="Madison Square Garden (IV)"/>
    <s v="NA"/>
    <s v="NA"/>
  </r>
  <r>
    <x v="54"/>
    <s v="ABA"/>
    <x v="71"/>
    <s v="OAK"/>
    <b v="1"/>
    <n v="25.4"/>
    <n v="60"/>
    <n v="18"/>
    <n v="56"/>
    <n v="22"/>
    <n v="8.4"/>
    <n v="-0.79"/>
    <n v="7.6"/>
    <n v="107.9"/>
    <n v="100.8"/>
    <n v="7.1"/>
    <n v="116.6"/>
    <n v="0.44800000000000001"/>
    <n v="1.6E-2"/>
    <n v="0.53800000000000003"/>
    <n v="0.47399999999999998"/>
    <n v="16.7"/>
    <s v="NA"/>
    <n v="0.34"/>
    <n v="0.438"/>
    <n v="13.8"/>
    <s v="NA"/>
    <n v="0.252"/>
    <s v="Oakland-Alameda County Coliseum Arena"/>
    <s v="NA"/>
    <n v="2915"/>
  </r>
  <r>
    <x v="54"/>
    <s v="NBA"/>
    <x v="22"/>
    <s v="PHI"/>
    <b v="1"/>
    <n v="27.9"/>
    <n v="55"/>
    <n v="27"/>
    <n v="53"/>
    <n v="29"/>
    <n v="5.05"/>
    <n v="-0.26"/>
    <n v="4.79"/>
    <n v="98.1"/>
    <n v="93.9"/>
    <n v="4.2"/>
    <n v="120.4"/>
    <n v="0.373"/>
    <s v="NA"/>
    <n v="0.50600000000000001"/>
    <n v="0.45400000000000001"/>
    <s v="NA"/>
    <s v="NA"/>
    <n v="0.27"/>
    <s v="NA"/>
    <s v="NA"/>
    <s v="NA"/>
    <s v="NA"/>
    <s v="The Spectrum"/>
    <s v="NA"/>
    <s v="NA"/>
  </r>
  <r>
    <x v="54"/>
    <s v="NBA"/>
    <x v="23"/>
    <s v="PHO"/>
    <b v="0"/>
    <n v="24.8"/>
    <n v="16"/>
    <n v="66"/>
    <n v="21"/>
    <n v="61"/>
    <n v="-8.73"/>
    <n v="0.47"/>
    <n v="-8.26"/>
    <n v="93.8"/>
    <n v="101.1"/>
    <n v="-7.3"/>
    <n v="118.4"/>
    <n v="0.35799999999999998"/>
    <s v="NA"/>
    <n v="0.48"/>
    <n v="0.43"/>
    <s v="NA"/>
    <s v="NA"/>
    <n v="0.252"/>
    <s v="NA"/>
    <s v="NA"/>
    <s v="NA"/>
    <s v="NA"/>
    <s v="Arizona Veterans Memorial Coliseum"/>
    <s v="NA"/>
    <s v="NA"/>
  </r>
  <r>
    <x v="54"/>
    <s v="NBA"/>
    <x v="61"/>
    <s v="SDR"/>
    <b v="1"/>
    <n v="25.1"/>
    <n v="37"/>
    <n v="45"/>
    <n v="41"/>
    <n v="41"/>
    <n v="-0.2"/>
    <n v="-0.11"/>
    <n v="-0.3"/>
    <n v="92.7"/>
    <n v="92.8"/>
    <n v="-0.1"/>
    <n v="123.8"/>
    <n v="0.35199999999999998"/>
    <s v="NA"/>
    <n v="0.47399999999999998"/>
    <n v="0.42799999999999999"/>
    <s v="NA"/>
    <s v="NA"/>
    <n v="0.24"/>
    <s v="NA"/>
    <s v="NA"/>
    <s v="NA"/>
    <s v="NA"/>
    <s v="San Diego Sports Arena"/>
    <s v="NA"/>
    <s v="NA"/>
  </r>
  <r>
    <x v="54"/>
    <s v="NBA"/>
    <x v="34"/>
    <s v="SEA"/>
    <b v="0"/>
    <n v="25.9"/>
    <n v="30"/>
    <n v="52"/>
    <n v="29"/>
    <n v="53"/>
    <n v="-4.8499999999999996"/>
    <n v="0.17"/>
    <n v="-4.68"/>
    <n v="94.7"/>
    <n v="98.8"/>
    <n v="-4.0999999999999996"/>
    <n v="117.4"/>
    <n v="0.36599999999999999"/>
    <s v="NA"/>
    <n v="0.48599999999999999"/>
    <n v="0.435"/>
    <s v="NA"/>
    <s v="NA"/>
    <n v="0.25800000000000001"/>
    <s v="NA"/>
    <s v="NA"/>
    <s v="NA"/>
    <s v="NA"/>
    <s v="Seattle Center Coliseum"/>
    <s v="NA"/>
    <s v="NA"/>
  </r>
  <r>
    <x v="54"/>
    <s v="NBA"/>
    <x v="62"/>
    <s v="SFW"/>
    <b v="1"/>
    <n v="26.4"/>
    <n v="41"/>
    <n v="41"/>
    <n v="37"/>
    <n v="45"/>
    <n v="-1.63"/>
    <n v="0.1"/>
    <n v="-1.53"/>
    <n v="92.2"/>
    <n v="93.5"/>
    <n v="-1.3"/>
    <n v="117.1"/>
    <n v="0.35899999999999999"/>
    <s v="NA"/>
    <n v="0.47"/>
    <n v="0.41499999999999998"/>
    <s v="NA"/>
    <s v="NA"/>
    <n v="0.25800000000000001"/>
    <s v="NA"/>
    <s v="NA"/>
    <s v="NA"/>
    <s v="NA"/>
    <s v="Oakland-Alameda County Coliseum Arena"/>
    <s v="NA"/>
    <s v="NA"/>
  </r>
  <r>
    <x v="54"/>
    <s v="NBA"/>
    <x v="30"/>
    <s v="NA"/>
    <b v="0"/>
    <n v="26.9"/>
    <s v="NA"/>
    <s v="NA"/>
    <n v="41"/>
    <n v="41"/>
    <n v="0"/>
    <n v="0"/>
    <n v="0"/>
    <n v="95.5"/>
    <n v="95.5"/>
    <s v="NA"/>
    <n v="116.9"/>
    <n v="0.35299999999999998"/>
    <s v="NA"/>
    <n v="0.49099999999999999"/>
    <n v="0.441"/>
    <s v="NA"/>
    <s v="NA"/>
    <n v="0.252"/>
    <s v="NA"/>
    <s v="NA"/>
    <s v="NA"/>
    <s v="NA"/>
    <s v="NA"/>
    <n v="402696"/>
    <n v="3043"/>
  </r>
  <r>
    <x v="54"/>
    <s v="ABA"/>
    <x v="30"/>
    <s v="NA"/>
    <b v="0"/>
    <n v="24.8"/>
    <s v="NA"/>
    <s v="NA"/>
    <n v="39"/>
    <n v="39"/>
    <n v="0"/>
    <n v="0"/>
    <n v="0"/>
    <n v="104"/>
    <n v="104"/>
    <s v="NA"/>
    <n v="109.4"/>
    <n v="0.39200000000000002"/>
    <n v="0.06"/>
    <n v="0.502"/>
    <n v="0.44500000000000001"/>
    <n v="14.2"/>
    <s v="NA"/>
    <n v="0.28599999999999998"/>
    <n v="0.44500000000000001"/>
    <n v="14.2"/>
    <s v="NA"/>
    <n v="0.28599999999999998"/>
    <s v="NA"/>
    <s v="NA"/>
    <n v="3043"/>
  </r>
  <r>
    <x v="55"/>
    <s v="ABA"/>
    <x v="72"/>
    <s v="ANA"/>
    <b v="0"/>
    <n v="22.3"/>
    <n v="25"/>
    <n v="53"/>
    <n v="28"/>
    <n v="50"/>
    <n v="-4.53"/>
    <n v="0.25"/>
    <n v="-4.2699999999999996"/>
    <n v="99.7"/>
    <n v="103.8"/>
    <n v="-4.0999999999999996"/>
    <n v="111.5"/>
    <n v="0.38300000000000001"/>
    <n v="9.4E-2"/>
    <n v="0.49"/>
    <n v="0.43099999999999999"/>
    <n v="14.6"/>
    <s v="NA"/>
    <n v="0.28100000000000003"/>
    <n v="0.443"/>
    <n v="13.8"/>
    <s v="NA"/>
    <n v="0.28100000000000003"/>
    <s v="Anaheim Convention Center"/>
    <s v="NA"/>
    <s v="NA"/>
  </r>
  <r>
    <x v="55"/>
    <s v="NBA"/>
    <x v="55"/>
    <s v="BAL"/>
    <b v="0"/>
    <n v="26.7"/>
    <n v="36"/>
    <n v="46"/>
    <n v="40"/>
    <n v="42"/>
    <n v="-0.39"/>
    <n v="0.16"/>
    <n v="-0.23"/>
    <n v="96.2"/>
    <n v="96.6"/>
    <n v="-0.4"/>
    <n v="121.5"/>
    <n v="0.35499999999999998"/>
    <s v="NA"/>
    <n v="0.49399999999999999"/>
    <n v="0.438"/>
    <s v="NA"/>
    <s v="NA"/>
    <n v="0.26600000000000001"/>
    <s v="NA"/>
    <s v="NA"/>
    <s v="NA"/>
    <s v="NA"/>
    <s v="Baltimore Civic Center"/>
    <s v="NA"/>
    <s v="NA"/>
  </r>
  <r>
    <x v="55"/>
    <s v="NBA"/>
    <x v="1"/>
    <s v="BOS"/>
    <b v="1"/>
    <n v="29.5"/>
    <n v="54"/>
    <n v="28"/>
    <n v="51"/>
    <n v="31"/>
    <n v="4.1100000000000003"/>
    <n v="-0.24"/>
    <n v="3.87"/>
    <n v="95.7"/>
    <n v="92.4"/>
    <n v="3.3"/>
    <n v="121.1"/>
    <n v="0.35599999999999998"/>
    <s v="NA"/>
    <n v="0.49199999999999999"/>
    <n v="0.44"/>
    <s v="NA"/>
    <s v="NA"/>
    <n v="0.25700000000000001"/>
    <s v="NA"/>
    <s v="NA"/>
    <s v="NA"/>
    <s v="NA"/>
    <s v="Boston Garden"/>
    <n v="320788"/>
    <s v="NA"/>
  </r>
  <r>
    <x v="55"/>
    <s v="NBA"/>
    <x v="3"/>
    <s v="CHI"/>
    <b v="1"/>
    <n v="25.3"/>
    <n v="29"/>
    <n v="53"/>
    <n v="31"/>
    <n v="51"/>
    <n v="-4"/>
    <n v="0.24"/>
    <n v="-3.76"/>
    <n v="94.1"/>
    <n v="97.5"/>
    <n v="-3.4"/>
    <n v="115.7"/>
    <n v="0.33400000000000002"/>
    <s v="NA"/>
    <n v="0.48099999999999998"/>
    <n v="0.42899999999999999"/>
    <s v="NA"/>
    <s v="NA"/>
    <n v="0.246"/>
    <s v="NA"/>
    <s v="NA"/>
    <s v="NA"/>
    <s v="NA"/>
    <s v="Chicago Stadium"/>
    <s v="NA"/>
    <s v="NA"/>
  </r>
  <r>
    <x v="55"/>
    <s v="NBA"/>
    <x v="57"/>
    <s v="CIN"/>
    <b v="0"/>
    <n v="28"/>
    <n v="39"/>
    <n v="43"/>
    <n v="39"/>
    <n v="43"/>
    <n v="-0.84"/>
    <n v="0.2"/>
    <n v="-0.64"/>
    <n v="101.1"/>
    <n v="101.8"/>
    <n v="-0.7"/>
    <n v="114.6"/>
    <n v="0.36799999999999999"/>
    <s v="NA"/>
    <n v="0.52300000000000002"/>
    <n v="0.46800000000000003"/>
    <s v="NA"/>
    <s v="NA"/>
    <n v="0.28000000000000003"/>
    <s v="NA"/>
    <s v="NA"/>
    <s v="NA"/>
    <s v="NA"/>
    <s v="Cincinnati Gardens"/>
    <s v="NA"/>
    <s v="NA"/>
  </r>
  <r>
    <x v="55"/>
    <s v="NBA"/>
    <x v="8"/>
    <s v="DET"/>
    <b v="1"/>
    <n v="26"/>
    <n v="40"/>
    <n v="42"/>
    <n v="36"/>
    <n v="46"/>
    <n v="-2"/>
    <n v="0.3"/>
    <n v="-1.7"/>
    <n v="96.7"/>
    <n v="98.4"/>
    <n v="-1.7"/>
    <n v="122"/>
    <n v="0.373"/>
    <s v="NA"/>
    <n v="0.498"/>
    <n v="0.44800000000000001"/>
    <s v="NA"/>
    <s v="NA"/>
    <n v="0.26400000000000001"/>
    <s v="NA"/>
    <s v="NA"/>
    <s v="NA"/>
    <s v="NA"/>
    <s v="Cobo Arena"/>
    <s v="NA"/>
    <s v="NA"/>
  </r>
  <r>
    <x v="55"/>
    <s v="ABA"/>
    <x v="56"/>
    <s v="DLC"/>
    <b v="1"/>
    <n v="22.6"/>
    <n v="46"/>
    <n v="32"/>
    <n v="42"/>
    <n v="36"/>
    <n v="1.36"/>
    <n v="-0.38"/>
    <n v="0.98"/>
    <n v="103.7"/>
    <n v="102.5"/>
    <n v="1.2"/>
    <n v="105"/>
    <n v="0.39200000000000002"/>
    <n v="1.7000000000000001E-2"/>
    <n v="0.51"/>
    <n v="0.45700000000000002"/>
    <n v="14.6"/>
    <s v="NA"/>
    <n v="0.28299999999999997"/>
    <n v="0.42199999999999999"/>
    <n v="12.4"/>
    <s v="NA"/>
    <n v="0.28699999999999998"/>
    <s v="Moody Coliseum"/>
    <s v="NA"/>
    <s v="NA"/>
  </r>
  <r>
    <x v="55"/>
    <s v="ABA"/>
    <x v="53"/>
    <s v="DNR"/>
    <b v="1"/>
    <n v="24.2"/>
    <n v="45"/>
    <n v="33"/>
    <n v="50"/>
    <n v="28"/>
    <n v="4.2300000000000004"/>
    <n v="-0.71"/>
    <n v="3.53"/>
    <n v="102"/>
    <n v="97.9"/>
    <n v="4.0999999999999996"/>
    <n v="103"/>
    <n v="0.375"/>
    <n v="0.02"/>
    <n v="0.48699999999999999"/>
    <n v="0.43099999999999999"/>
    <n v="13.2"/>
    <s v="NA"/>
    <n v="0.27200000000000002"/>
    <n v="0.40799999999999997"/>
    <n v="14"/>
    <s v="NA"/>
    <n v="0.29299999999999998"/>
    <s v="Denver Auditorium Arena"/>
    <s v="NA"/>
    <s v="NA"/>
  </r>
  <r>
    <x v="55"/>
    <s v="ABA"/>
    <x v="69"/>
    <s v="HSM"/>
    <b v="1"/>
    <n v="23.6"/>
    <n v="29"/>
    <n v="49"/>
    <n v="28"/>
    <n v="50"/>
    <n v="-4.2699999999999996"/>
    <n v="0.23"/>
    <n v="-4.04"/>
    <n v="98.9"/>
    <n v="103"/>
    <n v="-4.0999999999999996"/>
    <n v="103.9"/>
    <n v="0.32800000000000001"/>
    <n v="0.05"/>
    <n v="0.45600000000000002"/>
    <n v="0.40699999999999997"/>
    <n v="11"/>
    <s v="NA"/>
    <n v="0.22900000000000001"/>
    <n v="0.437"/>
    <n v="14"/>
    <s v="NA"/>
    <n v="0.28499999999999998"/>
    <s v="Sam Houston Coliseum"/>
    <s v="NA"/>
    <s v="NA"/>
  </r>
  <r>
    <x v="55"/>
    <s v="ABA"/>
    <x v="11"/>
    <s v="INA"/>
    <b v="1"/>
    <n v="24.7"/>
    <n v="38"/>
    <n v="40"/>
    <n v="40"/>
    <n v="38"/>
    <n v="0.21"/>
    <n v="0.28999999999999998"/>
    <n v="0.5"/>
    <n v="101.5"/>
    <n v="101.3"/>
    <n v="0.2"/>
    <n v="107.2"/>
    <n v="0.40200000000000002"/>
    <n v="4.9000000000000002E-2"/>
    <n v="0.49099999999999999"/>
    <n v="0.436"/>
    <n v="13.9"/>
    <s v="NA"/>
    <n v="0.28399999999999997"/>
    <n v="0.43099999999999999"/>
    <n v="12.6"/>
    <s v="NA"/>
    <n v="0.22500000000000001"/>
    <s v="Indiana State Fair Coliseum"/>
    <s v="NA"/>
    <s v="NA"/>
  </r>
  <r>
    <x v="55"/>
    <s v="ABA"/>
    <x v="43"/>
    <s v="KEN"/>
    <b v="1"/>
    <n v="24.7"/>
    <n v="36"/>
    <n v="42"/>
    <n v="37"/>
    <n v="41"/>
    <n v="-0.73"/>
    <n v="0.35"/>
    <n v="-0.38"/>
    <n v="99.8"/>
    <n v="100.5"/>
    <n v="-0.7"/>
    <n v="104.3"/>
    <n v="0.36"/>
    <n v="6.2E-2"/>
    <n v="0.47399999999999998"/>
    <n v="0.41899999999999998"/>
    <n v="13.3"/>
    <s v="NA"/>
    <n v="0.25900000000000001"/>
    <n v="0.42099999999999999"/>
    <n v="13.7"/>
    <s v="NA"/>
    <n v="0.29199999999999998"/>
    <s v="Louisville Convention Center"/>
    <s v="NA"/>
    <s v="NA"/>
  </r>
  <r>
    <x v="55"/>
    <s v="NBA"/>
    <x v="13"/>
    <s v="LAL"/>
    <b v="1"/>
    <n v="27.8"/>
    <n v="52"/>
    <n v="30"/>
    <n v="54"/>
    <n v="28"/>
    <n v="5.61"/>
    <n v="-0.62"/>
    <n v="4.99"/>
    <n v="101.7"/>
    <n v="97"/>
    <n v="4.7"/>
    <n v="118.1"/>
    <n v="0.39100000000000001"/>
    <s v="NA"/>
    <n v="0.52800000000000002"/>
    <n v="0.47699999999999998"/>
    <s v="NA"/>
    <s v="NA"/>
    <n v="0.28399999999999997"/>
    <s v="NA"/>
    <s v="NA"/>
    <s v="NA"/>
    <s v="NA"/>
    <s v="The Forum"/>
    <n v="421326"/>
    <s v="NA"/>
  </r>
  <r>
    <x v="55"/>
    <s v="ABA"/>
    <x v="73"/>
    <s v="MNM"/>
    <b v="1"/>
    <n v="22.2"/>
    <n v="50"/>
    <n v="28"/>
    <n v="49"/>
    <n v="29"/>
    <n v="3.92"/>
    <n v="-0.13"/>
    <n v="3.8"/>
    <n v="100.4"/>
    <n v="96.7"/>
    <n v="3.7"/>
    <n v="107.2"/>
    <n v="0.36699999999999999"/>
    <n v="3.4000000000000002E-2"/>
    <n v="0.45100000000000001"/>
    <n v="0.40699999999999997"/>
    <n v="12.3"/>
    <s v="NA"/>
    <n v="0.23499999999999999"/>
    <n v="0.42099999999999999"/>
    <n v="13.3"/>
    <s v="NA"/>
    <n v="0.27100000000000002"/>
    <s v="Metropolitan Sports Center"/>
    <s v="NA"/>
    <s v="NA"/>
  </r>
  <r>
    <x v="55"/>
    <s v="ABA"/>
    <x v="74"/>
    <s v="NJA"/>
    <b v="0"/>
    <n v="25.4"/>
    <n v="36"/>
    <n v="42"/>
    <n v="35"/>
    <n v="43"/>
    <n v="-1.63"/>
    <n v="0.49"/>
    <n v="-1.1299999999999999"/>
    <n v="102.2"/>
    <n v="103.7"/>
    <n v="-1.5"/>
    <n v="108.2"/>
    <n v="0.372"/>
    <n v="5.8999999999999997E-2"/>
    <n v="0.48"/>
    <n v="0.42099999999999999"/>
    <n v="12"/>
    <s v="NA"/>
    <n v="0.27700000000000002"/>
    <n v="0.436"/>
    <n v="12.6"/>
    <s v="NA"/>
    <n v="0.27200000000000002"/>
    <s v="Teaneck Armory"/>
    <s v="NA"/>
    <s v="NA"/>
  </r>
  <r>
    <x v="55"/>
    <s v="ABA"/>
    <x v="66"/>
    <s v="NOB"/>
    <b v="1"/>
    <n v="26.1"/>
    <n v="48"/>
    <n v="30"/>
    <n v="51"/>
    <n v="27"/>
    <n v="4.8499999999999996"/>
    <n v="-0.69"/>
    <n v="4.16"/>
    <n v="102.4"/>
    <n v="97.9"/>
    <n v="4.5"/>
    <n v="108.5"/>
    <n v="0.39900000000000002"/>
    <n v="2.9000000000000001E-2"/>
    <n v="0.49299999999999999"/>
    <n v="0.43"/>
    <n v="13.8"/>
    <s v="NA"/>
    <n v="0.29799999999999999"/>
    <n v="0.41"/>
    <n v="13.3"/>
    <s v="NA"/>
    <n v="0.251"/>
    <s v="Loyola Field House"/>
    <s v="NA"/>
    <s v="NA"/>
  </r>
  <r>
    <x v="55"/>
    <s v="NBA"/>
    <x v="19"/>
    <s v="NYK"/>
    <b v="1"/>
    <n v="25.6"/>
    <n v="43"/>
    <n v="39"/>
    <n v="46"/>
    <n v="36"/>
    <n v="1.82"/>
    <n v="-0.04"/>
    <n v="1.78"/>
    <n v="98.1"/>
    <n v="96.5"/>
    <n v="1.6"/>
    <n v="117.2"/>
    <n v="0.377"/>
    <s v="NA"/>
    <n v="0.50600000000000001"/>
    <n v="0.45600000000000002"/>
    <s v="NA"/>
    <s v="NA"/>
    <n v="0.26800000000000002"/>
    <s v="NA"/>
    <s v="NA"/>
    <s v="NA"/>
    <s v="NA"/>
    <s v="Madison Square Garden (III)"/>
    <s v="NA"/>
    <s v="NA"/>
  </r>
  <r>
    <x v="55"/>
    <s v="ABA"/>
    <x v="71"/>
    <s v="OAK"/>
    <b v="0"/>
    <n v="24.9"/>
    <n v="22"/>
    <n v="56"/>
    <n v="24"/>
    <n v="54"/>
    <n v="-6.64"/>
    <n v="0.44"/>
    <n v="-6.2"/>
    <n v="99.7"/>
    <n v="105.7"/>
    <n v="-6"/>
    <n v="110.5"/>
    <n v="0.371"/>
    <n v="4.5999999999999999E-2"/>
    <n v="0.48399999999999999"/>
    <n v="0.42499999999999999"/>
    <n v="13.8"/>
    <s v="NA"/>
    <n v="0.27500000000000002"/>
    <n v="0.441"/>
    <n v="11.6"/>
    <s v="NA"/>
    <n v="0.252"/>
    <s v="Oakland-Alameda County Coliseum Arena"/>
    <s v="NA"/>
    <n v="2330"/>
  </r>
  <r>
    <x v="55"/>
    <s v="NBA"/>
    <x v="22"/>
    <s v="PHI"/>
    <b v="1"/>
    <n v="27.6"/>
    <n v="62"/>
    <n v="20"/>
    <n v="60"/>
    <n v="22"/>
    <n v="8.6"/>
    <n v="-0.64"/>
    <n v="7.96"/>
    <n v="98.1"/>
    <n v="91.2"/>
    <n v="6.9"/>
    <n v="124.3"/>
    <n v="0.39700000000000002"/>
    <s v="NA"/>
    <n v="0.50900000000000001"/>
    <n v="0.47099999999999997"/>
    <s v="NA"/>
    <s v="NA"/>
    <n v="0.252"/>
    <s v="NA"/>
    <s v="NA"/>
    <s v="NA"/>
    <s v="NA"/>
    <s v="The Spectrum"/>
    <s v="NA"/>
    <s v="NA"/>
  </r>
  <r>
    <x v="55"/>
    <s v="ABA"/>
    <x v="67"/>
    <s v="PTP"/>
    <b v="1"/>
    <n v="24.8"/>
    <n v="54"/>
    <n v="24"/>
    <n v="47"/>
    <n v="31"/>
    <n v="3.23"/>
    <n v="-0.06"/>
    <n v="3.17"/>
    <n v="103.8"/>
    <n v="100.9"/>
    <n v="2.9"/>
    <n v="107.4"/>
    <n v="0.377"/>
    <n v="0.105"/>
    <n v="0.497"/>
    <n v="0.44500000000000001"/>
    <n v="13"/>
    <s v="NA"/>
    <n v="0.26900000000000002"/>
    <n v="0.434"/>
    <n v="14.2"/>
    <s v="NA"/>
    <n v="0.25600000000000001"/>
    <s v="Pittsburgh Civic Arena"/>
    <s v="NA"/>
    <s v="NA"/>
  </r>
  <r>
    <x v="55"/>
    <s v="NBA"/>
    <x v="61"/>
    <s v="SDR"/>
    <b v="0"/>
    <n v="26.4"/>
    <n v="15"/>
    <n v="67"/>
    <n v="22"/>
    <n v="60"/>
    <n v="-8.59"/>
    <n v="0.65"/>
    <n v="-7.94"/>
    <n v="91.8"/>
    <n v="98.8"/>
    <n v="-7"/>
    <n v="121.9"/>
    <n v="0.34300000000000003"/>
    <s v="NA"/>
    <n v="0.46800000000000003"/>
    <n v="0.41699999999999998"/>
    <s v="NA"/>
    <s v="NA"/>
    <n v="0.24399999999999999"/>
    <s v="NA"/>
    <s v="NA"/>
    <s v="NA"/>
    <s v="NA"/>
    <s v="San Diego Sports Arena"/>
    <s v="NA"/>
    <s v="NA"/>
  </r>
  <r>
    <x v="55"/>
    <s v="NBA"/>
    <x v="34"/>
    <s v="SEA"/>
    <b v="0"/>
    <n v="25.1"/>
    <n v="23"/>
    <n v="59"/>
    <n v="26"/>
    <n v="56"/>
    <n v="-6.45"/>
    <n v="0.46"/>
    <n v="-6"/>
    <n v="95.4"/>
    <n v="100.6"/>
    <n v="-5.2"/>
    <n v="123.9"/>
    <n v="0.35399999999999998"/>
    <s v="NA"/>
    <n v="0.49"/>
    <n v="0.439"/>
    <s v="NA"/>
    <s v="NA"/>
    <n v="0.255"/>
    <s v="NA"/>
    <s v="NA"/>
    <s v="NA"/>
    <s v="NA"/>
    <s v="Seattle Center Coliseum"/>
    <s v="NA"/>
    <s v="NA"/>
  </r>
  <r>
    <x v="55"/>
    <s v="NBA"/>
    <x v="62"/>
    <s v="SFW"/>
    <b v="1"/>
    <n v="26.2"/>
    <n v="43"/>
    <n v="39"/>
    <n v="40"/>
    <n v="42"/>
    <n v="-0.6"/>
    <n v="-7.0000000000000007E-2"/>
    <n v="-0.66"/>
    <n v="94.1"/>
    <n v="94.6"/>
    <n v="-0.5"/>
    <n v="123.6"/>
    <n v="0.36699999999999999"/>
    <s v="NA"/>
    <n v="0.48099999999999998"/>
    <n v="0.42299999999999999"/>
    <s v="NA"/>
    <s v="NA"/>
    <n v="0.27200000000000002"/>
    <s v="NA"/>
    <s v="NA"/>
    <s v="NA"/>
    <s v="NA"/>
    <s v="Cow Palace"/>
    <s v="NA"/>
    <s v="NA"/>
  </r>
  <r>
    <x v="55"/>
    <s v="NBA"/>
    <x v="75"/>
    <s v="STL"/>
    <b v="1"/>
    <n v="26.9"/>
    <n v="56"/>
    <n v="26"/>
    <n v="48"/>
    <n v="34"/>
    <n v="2.73"/>
    <n v="-0.36"/>
    <n v="2.37"/>
    <n v="98.4"/>
    <n v="96"/>
    <n v="2.4"/>
    <n v="113.7"/>
    <n v="0.40100000000000002"/>
    <s v="NA"/>
    <n v="0.50700000000000001"/>
    <n v="0.45100000000000001"/>
    <s v="NA"/>
    <s v="NA"/>
    <n v="0.29099999999999998"/>
    <s v="NA"/>
    <s v="NA"/>
    <s v="NA"/>
    <s v="NA"/>
    <s v="Kiel Auditorium"/>
    <s v="NA"/>
    <s v="NA"/>
  </r>
  <r>
    <x v="55"/>
    <s v="NBA"/>
    <x v="30"/>
    <s v="NA"/>
    <b v="0"/>
    <n v="26.8"/>
    <s v="NA"/>
    <s v="NA"/>
    <n v="41"/>
    <n v="41"/>
    <n v="0"/>
    <n v="0"/>
    <n v="0"/>
    <n v="96.8"/>
    <n v="96.8"/>
    <s v="NA"/>
    <n v="119.8"/>
    <n v="0.36799999999999999"/>
    <s v="NA"/>
    <n v="0.498"/>
    <n v="0.44600000000000001"/>
    <s v="NA"/>
    <s v="NA"/>
    <n v="0.26500000000000001"/>
    <s v="NA"/>
    <s v="NA"/>
    <s v="NA"/>
    <s v="NA"/>
    <s v="NA"/>
    <n v="371057"/>
    <n v="2330"/>
  </r>
  <r>
    <x v="55"/>
    <s v="ABA"/>
    <x v="30"/>
    <s v="NA"/>
    <b v="0"/>
    <n v="24"/>
    <s v="NA"/>
    <s v="NA"/>
    <n v="39"/>
    <n v="39"/>
    <n v="0"/>
    <n v="0.01"/>
    <n v="0.01"/>
    <n v="101.3"/>
    <n v="101.3"/>
    <s v="NA"/>
    <n v="107"/>
    <n v="0.375"/>
    <n v="5.1999999999999998E-2"/>
    <n v="0.48299999999999998"/>
    <n v="0.42799999999999999"/>
    <n v="13.2"/>
    <s v="NA"/>
    <n v="0.26900000000000002"/>
    <n v="0.42799999999999999"/>
    <n v="13.2"/>
    <s v="NA"/>
    <n v="0.26900000000000002"/>
    <s v="NA"/>
    <s v="NA"/>
    <n v="2330"/>
  </r>
  <r>
    <x v="56"/>
    <s v="NBA"/>
    <x v="55"/>
    <s v="BAL"/>
    <b v="0"/>
    <n v="27.5"/>
    <n v="20"/>
    <n v="61"/>
    <n v="26"/>
    <n v="55"/>
    <n v="-6.52"/>
    <n v="0.65"/>
    <n v="-5.87"/>
    <n v="93.4"/>
    <n v="98.6"/>
    <n v="-5.2"/>
    <n v="123"/>
    <n v="0.32300000000000001"/>
    <s v="NA"/>
    <n v="0.47699999999999998"/>
    <n v="0.42699999999999999"/>
    <s v="NA"/>
    <s v="NA"/>
    <n v="0.23599999999999999"/>
    <s v="NA"/>
    <s v="NA"/>
    <s v="NA"/>
    <s v="NA"/>
    <s v="Baltimore Civic Center"/>
    <s v="NA"/>
    <s v="NA"/>
  </r>
  <r>
    <x v="56"/>
    <s v="NBA"/>
    <x v="1"/>
    <s v="BOS"/>
    <b v="1"/>
    <n v="29.6"/>
    <n v="60"/>
    <n v="21"/>
    <n v="59"/>
    <n v="22"/>
    <n v="8.0500000000000007"/>
    <n v="-0.81"/>
    <n v="7.24"/>
    <n v="97.5"/>
    <n v="91"/>
    <n v="6.5"/>
    <n v="121.2"/>
    <n v="0.35599999999999998"/>
    <s v="NA"/>
    <n v="0.502"/>
    <n v="0.44700000000000001"/>
    <s v="NA"/>
    <s v="NA"/>
    <n v="0.26600000000000001"/>
    <s v="NA"/>
    <s v="NA"/>
    <s v="NA"/>
    <s v="NA"/>
    <s v="Boston Garden"/>
    <n v="322690"/>
    <s v="NA"/>
  </r>
  <r>
    <x v="56"/>
    <s v="NBA"/>
    <x v="3"/>
    <s v="CHI"/>
    <b v="1"/>
    <n v="25.6"/>
    <n v="33"/>
    <n v="48"/>
    <n v="31"/>
    <n v="50"/>
    <n v="-3.74"/>
    <n v="0.37"/>
    <n v="-3.37"/>
    <n v="92.3"/>
    <n v="95.4"/>
    <n v="-3.1"/>
    <n v="122.2"/>
    <n v="0.32700000000000001"/>
    <s v="NA"/>
    <n v="0.47099999999999997"/>
    <n v="0.41899999999999998"/>
    <s v="NA"/>
    <s v="NA"/>
    <n v="0.24"/>
    <s v="NA"/>
    <s v="NA"/>
    <s v="NA"/>
    <s v="NA"/>
    <s v="International Amphitheatre"/>
    <s v="NA"/>
    <s v="NA"/>
  </r>
  <r>
    <x v="56"/>
    <s v="NBA"/>
    <x v="57"/>
    <s v="CIN"/>
    <b v="1"/>
    <n v="26.4"/>
    <n v="39"/>
    <n v="42"/>
    <n v="40"/>
    <n v="41"/>
    <n v="-0.26"/>
    <n v="0.03"/>
    <n v="-0.23"/>
    <n v="98.4"/>
    <n v="98.6"/>
    <n v="-0.2"/>
    <n v="118.6"/>
    <n v="0.34499999999999997"/>
    <s v="NA"/>
    <n v="0.50600000000000001"/>
    <n v="0.44900000000000001"/>
    <s v="NA"/>
    <s v="NA"/>
    <n v="0.26800000000000002"/>
    <s v="NA"/>
    <s v="NA"/>
    <s v="NA"/>
    <s v="NA"/>
    <s v="Cincinnati Gardens"/>
    <s v="NA"/>
    <s v="NA"/>
  </r>
  <r>
    <x v="56"/>
    <s v="NBA"/>
    <x v="8"/>
    <s v="DET"/>
    <b v="0"/>
    <n v="25.2"/>
    <n v="30"/>
    <n v="51"/>
    <n v="27"/>
    <n v="54"/>
    <n v="-5.53"/>
    <n v="0.55000000000000004"/>
    <n v="-4.9800000000000004"/>
    <n v="90.9"/>
    <n v="95.4"/>
    <n v="-4.5"/>
    <n v="121.5"/>
    <n v="0.31900000000000001"/>
    <s v="NA"/>
    <n v="0.46300000000000002"/>
    <n v="0.41199999999999998"/>
    <s v="NA"/>
    <s v="NA"/>
    <n v="0.23100000000000001"/>
    <s v="NA"/>
    <s v="NA"/>
    <s v="NA"/>
    <s v="NA"/>
    <s v="Cobo Arena"/>
    <s v="NA"/>
    <s v="NA"/>
  </r>
  <r>
    <x v="56"/>
    <s v="NBA"/>
    <x v="13"/>
    <s v="LAL"/>
    <b v="1"/>
    <n v="27.1"/>
    <n v="36"/>
    <n v="45"/>
    <n v="41"/>
    <n v="40"/>
    <n v="0.35"/>
    <n v="-0.04"/>
    <n v="0.31"/>
    <n v="97.4"/>
    <n v="97.1"/>
    <n v="0.3"/>
    <n v="123"/>
    <n v="0.34499999999999997"/>
    <s v="NA"/>
    <n v="0.501"/>
    <n v="0.44700000000000001"/>
    <s v="NA"/>
    <s v="NA"/>
    <n v="0.25900000000000001"/>
    <s v="NA"/>
    <s v="NA"/>
    <s v="NA"/>
    <s v="NA"/>
    <s v="Los Angeles Memorial Sports Arena"/>
    <n v="435008"/>
    <s v="NA"/>
  </r>
  <r>
    <x v="56"/>
    <s v="NBA"/>
    <x v="19"/>
    <s v="NYK"/>
    <b v="1"/>
    <n v="25.2"/>
    <n v="36"/>
    <n v="45"/>
    <n v="33"/>
    <n v="48"/>
    <n v="-3.05"/>
    <n v="0.31"/>
    <n v="-2.74"/>
    <n v="97.9"/>
    <n v="100.5"/>
    <n v="-2.6"/>
    <n v="118.5"/>
    <n v="0.371"/>
    <s v="NA"/>
    <n v="0.505"/>
    <n v="0.45300000000000001"/>
    <s v="NA"/>
    <s v="NA"/>
    <n v="0.26800000000000002"/>
    <s v="NA"/>
    <s v="NA"/>
    <s v="NA"/>
    <s v="NA"/>
    <s v="Madison Square Garden (III)"/>
    <s v="NA"/>
    <s v="NA"/>
  </r>
  <r>
    <x v="56"/>
    <s v="NBA"/>
    <x v="22"/>
    <s v="PHI"/>
    <b v="1"/>
    <n v="27"/>
    <n v="68"/>
    <n v="13"/>
    <n v="61"/>
    <n v="20"/>
    <n v="9.44"/>
    <n v="-0.94"/>
    <n v="8.5"/>
    <n v="101.5"/>
    <n v="93.9"/>
    <n v="7.6"/>
    <n v="122.9"/>
    <n v="0.42099999999999999"/>
    <s v="NA"/>
    <n v="0.52800000000000002"/>
    <n v="0.48299999999999998"/>
    <s v="NA"/>
    <s v="NA"/>
    <n v="0.28599999999999998"/>
    <s v="NA"/>
    <s v="NA"/>
    <s v="NA"/>
    <s v="NA"/>
    <s v="Convention Hall"/>
    <s v="NA"/>
    <s v="NA"/>
  </r>
  <r>
    <x v="56"/>
    <s v="NBA"/>
    <x v="62"/>
    <s v="SFW"/>
    <b v="1"/>
    <n v="25.3"/>
    <n v="44"/>
    <n v="37"/>
    <n v="47"/>
    <n v="34"/>
    <n v="2.86"/>
    <n v="-0.28999999999999998"/>
    <n v="2.58"/>
    <n v="95.3"/>
    <n v="93.1"/>
    <n v="2.2000000000000002"/>
    <n v="127.4"/>
    <n v="0.34300000000000003"/>
    <s v="NA"/>
    <n v="0.48799999999999999"/>
    <n v="0.433"/>
    <s v="NA"/>
    <s v="NA"/>
    <n v="0.25900000000000001"/>
    <s v="NA"/>
    <s v="NA"/>
    <s v="NA"/>
    <s v="NA"/>
    <s v="San Francisco Civic Auditorium"/>
    <s v="NA"/>
    <s v="NA"/>
  </r>
  <r>
    <x v="56"/>
    <s v="NBA"/>
    <x v="75"/>
    <s v="STL"/>
    <b v="1"/>
    <n v="26.7"/>
    <n v="39"/>
    <n v="42"/>
    <n v="37"/>
    <n v="44"/>
    <n v="-1.6"/>
    <n v="0.16"/>
    <n v="-1.44"/>
    <n v="96.1"/>
    <n v="97.4"/>
    <n v="-1.3"/>
    <n v="117.7"/>
    <n v="0.372"/>
    <s v="NA"/>
    <n v="0.49399999999999999"/>
    <n v="0.443"/>
    <s v="NA"/>
    <s v="NA"/>
    <n v="0.26400000000000001"/>
    <s v="NA"/>
    <s v="NA"/>
    <s v="NA"/>
    <s v="NA"/>
    <s v="Kiel Auditorium"/>
    <s v="NA"/>
    <s v="NA"/>
  </r>
  <r>
    <x v="56"/>
    <s v="NBA"/>
    <x v="30"/>
    <s v="NA"/>
    <b v="0"/>
    <n v="26.6"/>
    <s v="NA"/>
    <s v="NA"/>
    <n v="40"/>
    <n v="41"/>
    <n v="0"/>
    <n v="0"/>
    <n v="0"/>
    <n v="96.1"/>
    <n v="96.1"/>
    <s v="NA"/>
    <n v="121.6"/>
    <n v="0.35199999999999998"/>
    <s v="NA"/>
    <n v="0.49299999999999999"/>
    <n v="0.441"/>
    <s v="NA"/>
    <s v="NA"/>
    <n v="0.25700000000000001"/>
    <s v="NA"/>
    <s v="NA"/>
    <s v="NA"/>
    <s v="NA"/>
    <s v="NA"/>
    <n v="378849"/>
    <s v="NA"/>
  </r>
  <r>
    <x v="57"/>
    <s v="NBA"/>
    <x v="55"/>
    <s v="BAL"/>
    <b v="1"/>
    <n v="27.8"/>
    <n v="38"/>
    <n v="42"/>
    <n v="37"/>
    <n v="43"/>
    <n v="-1.19"/>
    <n v="0.13"/>
    <n v="-1.06"/>
    <n v="95.8"/>
    <n v="96.8"/>
    <n v="-1"/>
    <n v="123.1"/>
    <n v="0.38800000000000001"/>
    <s v="NA"/>
    <n v="0.49199999999999999"/>
    <n v="0.438"/>
    <s v="NA"/>
    <s v="NA"/>
    <n v="0.27600000000000002"/>
    <s v="NA"/>
    <s v="NA"/>
    <s v="NA"/>
    <s v="NA"/>
    <s v="Baltimore Civic Center"/>
    <s v="NA"/>
    <s v="NA"/>
  </r>
  <r>
    <x v="57"/>
    <s v="NBA"/>
    <x v="1"/>
    <s v="BOS"/>
    <b v="1"/>
    <n v="28.8"/>
    <n v="54"/>
    <n v="26"/>
    <n v="52"/>
    <n v="28"/>
    <n v="4.8899999999999997"/>
    <n v="-0.54"/>
    <n v="4.34"/>
    <n v="92.3"/>
    <n v="88.3"/>
    <n v="4"/>
    <n v="122"/>
    <n v="0.33"/>
    <s v="NA"/>
    <n v="0.47"/>
    <n v="0.41699999999999998"/>
    <s v="NA"/>
    <s v="NA"/>
    <n v="0.24399999999999999"/>
    <s v="NA"/>
    <s v="NA"/>
    <s v="NA"/>
    <s v="NA"/>
    <s v="Boston Garden"/>
    <n v="246189"/>
    <s v="NA"/>
  </r>
  <r>
    <x v="57"/>
    <s v="NBA"/>
    <x v="57"/>
    <s v="CIN"/>
    <b v="1"/>
    <n v="26.8"/>
    <n v="45"/>
    <n v="35"/>
    <n v="43"/>
    <n v="37"/>
    <n v="1.1599999999999999"/>
    <n v="-0.13"/>
    <n v="1.03"/>
    <n v="97.5"/>
    <n v="96.5"/>
    <n v="1"/>
    <n v="120.4"/>
    <n v="0.35799999999999998"/>
    <s v="NA"/>
    <n v="0.501"/>
    <n v="0.44400000000000001"/>
    <s v="NA"/>
    <s v="NA"/>
    <n v="0.27100000000000002"/>
    <s v="NA"/>
    <s v="NA"/>
    <s v="NA"/>
    <s v="NA"/>
    <s v="Cincinnati Gardens"/>
    <s v="NA"/>
    <s v="NA"/>
  </r>
  <r>
    <x v="57"/>
    <s v="NBA"/>
    <x v="8"/>
    <s v="DET"/>
    <b v="0"/>
    <n v="25"/>
    <n v="22"/>
    <n v="58"/>
    <n v="24"/>
    <n v="56"/>
    <n v="-6.83"/>
    <n v="0.76"/>
    <n v="-6.07"/>
    <n v="89.4"/>
    <n v="94.9"/>
    <n v="-5.5"/>
    <n v="123.4"/>
    <n v="0.32200000000000001"/>
    <s v="NA"/>
    <n v="0.45500000000000002"/>
    <n v="0.40899999999999997"/>
    <s v="NA"/>
    <s v="NA"/>
    <n v="0.221"/>
    <s v="NA"/>
    <s v="NA"/>
    <s v="NA"/>
    <s v="NA"/>
    <s v="Cobo Arena"/>
    <s v="NA"/>
    <s v="NA"/>
  </r>
  <r>
    <x v="57"/>
    <s v="NBA"/>
    <x v="13"/>
    <s v="LAL"/>
    <b v="1"/>
    <n v="26.5"/>
    <n v="45"/>
    <n v="35"/>
    <n v="47"/>
    <n v="33"/>
    <n v="3.1"/>
    <n v="-0.34"/>
    <n v="2.76"/>
    <n v="98.3"/>
    <n v="95.7"/>
    <n v="2.6"/>
    <n v="121.2"/>
    <n v="0.377"/>
    <s v="NA"/>
    <n v="0.505"/>
    <n v="0.44400000000000001"/>
    <s v="NA"/>
    <s v="NA"/>
    <n v="0.29099999999999998"/>
    <s v="NA"/>
    <s v="NA"/>
    <s v="NA"/>
    <s v="NA"/>
    <s v="Los Angeles Memorial Sports Arena"/>
    <n v="426467"/>
    <s v="NA"/>
  </r>
  <r>
    <x v="57"/>
    <s v="NBA"/>
    <x v="19"/>
    <s v="NYK"/>
    <b v="0"/>
    <n v="25.4"/>
    <n v="30"/>
    <n v="50"/>
    <n v="34"/>
    <n v="46"/>
    <n v="-2.6"/>
    <n v="0.28999999999999998"/>
    <n v="-2.31"/>
    <n v="97.8"/>
    <n v="99.9"/>
    <n v="-2.1"/>
    <n v="118.9"/>
    <n v="0.38900000000000001"/>
    <s v="NA"/>
    <n v="0.504"/>
    <n v="0.45"/>
    <s v="NA"/>
    <s v="NA"/>
    <n v="0.28000000000000003"/>
    <s v="NA"/>
    <s v="NA"/>
    <s v="NA"/>
    <s v="NA"/>
    <s v="Madison Square Garden (III)"/>
    <s v="NA"/>
    <s v="NA"/>
  </r>
  <r>
    <x v="57"/>
    <s v="NBA"/>
    <x v="22"/>
    <s v="PHI"/>
    <b v="1"/>
    <n v="26.5"/>
    <n v="55"/>
    <n v="25"/>
    <n v="51"/>
    <n v="29"/>
    <n v="4.68"/>
    <n v="-0.52"/>
    <n v="4.16"/>
    <n v="95.3"/>
    <n v="91.5"/>
    <n v="3.8"/>
    <n v="122.8"/>
    <n v="0.38400000000000001"/>
    <s v="NA"/>
    <n v="0.49"/>
    <n v="0.44600000000000001"/>
    <s v="NA"/>
    <s v="NA"/>
    <n v="0.255"/>
    <s v="NA"/>
    <s v="NA"/>
    <s v="NA"/>
    <s v="NA"/>
    <s v="Convention Hall"/>
    <s v="NA"/>
    <s v="NA"/>
  </r>
  <r>
    <x v="57"/>
    <s v="NBA"/>
    <x v="62"/>
    <s v="SFW"/>
    <b v="0"/>
    <n v="25.6"/>
    <n v="35"/>
    <n v="45"/>
    <n v="34"/>
    <n v="46"/>
    <n v="-2.65"/>
    <n v="0.28999999999999998"/>
    <n v="-2.36"/>
    <n v="92.6"/>
    <n v="94.8"/>
    <n v="-2.2000000000000002"/>
    <n v="124.6"/>
    <n v="0.33800000000000002"/>
    <s v="NA"/>
    <n v="0.47299999999999998"/>
    <n v="0.41799999999999998"/>
    <s v="NA"/>
    <s v="NA"/>
    <n v="0.25"/>
    <s v="NA"/>
    <s v="NA"/>
    <s v="NA"/>
    <s v="NA"/>
    <s v="San Francisco Civic Auditorium"/>
    <s v="NA"/>
    <n v="2436"/>
  </r>
  <r>
    <x v="57"/>
    <s v="NBA"/>
    <x v="75"/>
    <s v="STL"/>
    <b v="1"/>
    <n v="27.4"/>
    <n v="36"/>
    <n v="44"/>
    <n v="39"/>
    <n v="41"/>
    <n v="-0.56000000000000005"/>
    <n v="0.06"/>
    <n v="-0.5"/>
    <n v="95.6"/>
    <n v="96.1"/>
    <n v="-0.5"/>
    <n v="116.6"/>
    <n v="0.36599999999999999"/>
    <s v="NA"/>
    <n v="0.49"/>
    <n v="0.43099999999999999"/>
    <s v="NA"/>
    <s v="NA"/>
    <n v="0.27500000000000002"/>
    <s v="NA"/>
    <s v="NA"/>
    <s v="NA"/>
    <s v="NA"/>
    <s v="Kiel Auditorium"/>
    <s v="NA"/>
    <s v="NA"/>
  </r>
  <r>
    <x v="57"/>
    <s v="NBA"/>
    <x v="30"/>
    <s v="NA"/>
    <b v="0"/>
    <n v="26.6"/>
    <s v="NA"/>
    <s v="NA"/>
    <n v="40"/>
    <n v="40"/>
    <n v="0"/>
    <n v="0"/>
    <n v="0"/>
    <n v="94.9"/>
    <n v="94.9"/>
    <s v="NA"/>
    <n v="121.4"/>
    <n v="0.36099999999999999"/>
    <s v="NA"/>
    <n v="0.48699999999999999"/>
    <n v="0.433"/>
    <s v="NA"/>
    <s v="NA"/>
    <n v="0.26200000000000001"/>
    <s v="NA"/>
    <s v="NA"/>
    <s v="NA"/>
    <s v="NA"/>
    <s v="NA"/>
    <n v="336328"/>
    <n v="2436"/>
  </r>
  <r>
    <x v="58"/>
    <s v="NBA"/>
    <x v="55"/>
    <s v="BAL"/>
    <b v="1"/>
    <n v="26.1"/>
    <n v="37"/>
    <n v="43"/>
    <n v="35"/>
    <n v="45"/>
    <n v="-2.21"/>
    <n v="0.25"/>
    <n v="-1.97"/>
    <n v="96.8"/>
    <n v="98.7"/>
    <n v="-1.9"/>
    <n v="116.2"/>
    <n v="0.40699999999999997"/>
    <s v="NA"/>
    <n v="0.498"/>
    <n v="0.442"/>
    <s v="NA"/>
    <s v="NA"/>
    <n v="0.28999999999999998"/>
    <s v="NA"/>
    <s v="NA"/>
    <s v="NA"/>
    <s v="NA"/>
    <s v="Baltimore Civic Center"/>
    <s v="NA"/>
    <s v="NA"/>
  </r>
  <r>
    <x v="58"/>
    <s v="NBA"/>
    <x v="1"/>
    <s v="BOS"/>
    <b v="1"/>
    <n v="28.3"/>
    <n v="62"/>
    <n v="18"/>
    <n v="60"/>
    <n v="20"/>
    <n v="8.41"/>
    <n v="-0.93"/>
    <n v="7.46"/>
    <n v="90.9"/>
    <n v="84.2"/>
    <n v="6.7"/>
    <n v="123.6"/>
    <n v="0.3"/>
    <s v="NA"/>
    <n v="0.46300000000000002"/>
    <n v="0.41399999999999998"/>
    <s v="NA"/>
    <s v="NA"/>
    <n v="0.22"/>
    <s v="NA"/>
    <s v="NA"/>
    <s v="NA"/>
    <s v="NA"/>
    <s v="Boston Garden"/>
    <n v="246529"/>
    <s v="NA"/>
  </r>
  <r>
    <x v="58"/>
    <s v="NBA"/>
    <x v="57"/>
    <s v="CIN"/>
    <b v="1"/>
    <n v="26.5"/>
    <n v="48"/>
    <n v="32"/>
    <n v="46"/>
    <n v="34"/>
    <n v="2.2799999999999998"/>
    <n v="-0.26"/>
    <n v="2.04"/>
    <n v="98"/>
    <n v="96"/>
    <n v="2"/>
    <n v="115.8"/>
    <n v="0.36799999999999999"/>
    <s v="NA"/>
    <n v="0.504"/>
    <n v="0.44700000000000001"/>
    <s v="NA"/>
    <s v="NA"/>
    <n v="0.27800000000000002"/>
    <s v="NA"/>
    <s v="NA"/>
    <s v="NA"/>
    <s v="NA"/>
    <s v="Cincinnati Gardens"/>
    <s v="NA"/>
    <s v="NA"/>
  </r>
  <r>
    <x v="58"/>
    <s v="NBA"/>
    <x v="8"/>
    <s v="DET"/>
    <b v="0"/>
    <n v="24.4"/>
    <n v="31"/>
    <n v="49"/>
    <n v="31"/>
    <n v="49"/>
    <n v="-3.41"/>
    <n v="0.38"/>
    <n v="-3.03"/>
    <n v="90.5"/>
    <n v="93.3"/>
    <n v="-2.8"/>
    <n v="119.2"/>
    <n v="0.30599999999999999"/>
    <s v="NA"/>
    <n v="0.46100000000000002"/>
    <n v="0.41799999999999998"/>
    <s v="NA"/>
    <s v="NA"/>
    <n v="0.21099999999999999"/>
    <s v="NA"/>
    <s v="NA"/>
    <s v="NA"/>
    <s v="NA"/>
    <s v="Cobo Arena"/>
    <s v="NA"/>
    <s v="NA"/>
  </r>
  <r>
    <x v="58"/>
    <s v="NBA"/>
    <x v="13"/>
    <s v="LAL"/>
    <b v="1"/>
    <n v="26.4"/>
    <n v="49"/>
    <n v="31"/>
    <n v="45"/>
    <n v="35"/>
    <n v="1.91"/>
    <n v="-0.21"/>
    <n v="1.7"/>
    <n v="97.4"/>
    <n v="95.8"/>
    <n v="1.6"/>
    <n v="113.9"/>
    <n v="0.39100000000000001"/>
    <s v="NA"/>
    <n v="0.5"/>
    <n v="0.437"/>
    <s v="NA"/>
    <s v="NA"/>
    <n v="0.29799999999999999"/>
    <s v="NA"/>
    <s v="NA"/>
    <s v="NA"/>
    <s v="NA"/>
    <s v="Los Angeles Memorial Sports Arena"/>
    <n v="392004"/>
    <s v="NA"/>
  </r>
  <r>
    <x v="58"/>
    <s v="NBA"/>
    <x v="19"/>
    <s v="NYK"/>
    <b v="0"/>
    <n v="25.5"/>
    <n v="31"/>
    <n v="49"/>
    <n v="31"/>
    <n v="49"/>
    <n v="-3.66"/>
    <n v="0.41"/>
    <n v="-3.26"/>
    <n v="93.2"/>
    <n v="96.4"/>
    <n v="-3.2"/>
    <n v="113.5"/>
    <n v="0.34300000000000003"/>
    <s v="NA"/>
    <n v="0.47699999999999998"/>
    <n v="0.42599999999999999"/>
    <s v="NA"/>
    <s v="NA"/>
    <n v="0.24399999999999999"/>
    <s v="NA"/>
    <s v="NA"/>
    <s v="NA"/>
    <s v="NA"/>
    <s v="Madison Square Garden (III)"/>
    <s v="NA"/>
    <s v="NA"/>
  </r>
  <r>
    <x v="58"/>
    <s v="NBA"/>
    <x v="22"/>
    <s v="PHI"/>
    <b v="1"/>
    <n v="27.6"/>
    <n v="40"/>
    <n v="40"/>
    <n v="40"/>
    <n v="40"/>
    <n v="-0.15"/>
    <n v="0.02"/>
    <n v="-0.13"/>
    <n v="94.1"/>
    <n v="94.2"/>
    <n v="-0.1"/>
    <n v="119.1"/>
    <n v="0.375"/>
    <s v="NA"/>
    <n v="0.48099999999999998"/>
    <n v="0.42199999999999999"/>
    <s v="NA"/>
    <s v="NA"/>
    <n v="0.27700000000000002"/>
    <s v="NA"/>
    <s v="NA"/>
    <s v="NA"/>
    <s v="NA"/>
    <s v="Convention Hall"/>
    <s v="NA"/>
    <s v="NA"/>
  </r>
  <r>
    <x v="58"/>
    <s v="NBA"/>
    <x v="62"/>
    <s v="SFW"/>
    <b v="0"/>
    <n v="25.6"/>
    <n v="17"/>
    <n v="63"/>
    <n v="25"/>
    <n v="55"/>
    <n v="-6.19"/>
    <n v="0.69"/>
    <n v="-5.49"/>
    <n v="87.7"/>
    <n v="92.8"/>
    <n v="-5.0999999999999996"/>
    <n v="119.7"/>
    <n v="0.34499999999999997"/>
    <s v="NA"/>
    <n v="0.44600000000000001"/>
    <n v="0.40300000000000002"/>
    <s v="NA"/>
    <s v="NA"/>
    <n v="0.221"/>
    <s v="NA"/>
    <s v="NA"/>
    <s v="NA"/>
    <s v="NA"/>
    <s v="San Francisco Civic Auditorium"/>
    <s v="NA"/>
    <s v="NA"/>
  </r>
  <r>
    <x v="58"/>
    <s v="NBA"/>
    <x v="75"/>
    <s v="STL"/>
    <b v="1"/>
    <n v="27.1"/>
    <n v="45"/>
    <n v="35"/>
    <n v="48"/>
    <n v="32"/>
    <n v="3.03"/>
    <n v="-0.34"/>
    <n v="2.68"/>
    <n v="94.5"/>
    <n v="91.8"/>
    <n v="2.7"/>
    <n v="115.1"/>
    <n v="0.38200000000000001"/>
    <s v="NA"/>
    <n v="0.48299999999999998"/>
    <n v="0.42399999999999999"/>
    <s v="NA"/>
    <s v="NA"/>
    <n v="0.28100000000000003"/>
    <s v="NA"/>
    <s v="NA"/>
    <s v="NA"/>
    <s v="NA"/>
    <s v="Kiel Auditorium"/>
    <s v="NA"/>
    <s v="NA"/>
  </r>
  <r>
    <x v="58"/>
    <s v="NBA"/>
    <x v="30"/>
    <s v="NA"/>
    <b v="0"/>
    <n v="26.4"/>
    <s v="NA"/>
    <s v="NA"/>
    <n v="40"/>
    <n v="40"/>
    <n v="0"/>
    <n v="0"/>
    <n v="0"/>
    <n v="93.6"/>
    <n v="93.6"/>
    <s v="NA"/>
    <n v="117.3"/>
    <n v="0.35599999999999998"/>
    <s v="NA"/>
    <n v="0.47899999999999998"/>
    <n v="0.42599999999999999"/>
    <s v="NA"/>
    <s v="NA"/>
    <n v="0.25700000000000001"/>
    <s v="NA"/>
    <s v="NA"/>
    <s v="NA"/>
    <s v="NA"/>
    <s v="NA"/>
    <n v="319267"/>
    <s v="NA"/>
  </r>
  <r>
    <x v="59"/>
    <s v="NBA"/>
    <x v="55"/>
    <s v="BAL"/>
    <b v="0"/>
    <n v="25"/>
    <n v="31"/>
    <n v="49"/>
    <n v="36"/>
    <n v="44"/>
    <n v="-1.79"/>
    <n v="0.2"/>
    <n v="-1.59"/>
    <n v="95"/>
    <n v="96.6"/>
    <n v="-1.6"/>
    <n v="117"/>
    <n v="0.376"/>
    <s v="NA"/>
    <n v="0.48799999999999999"/>
    <n v="0.44"/>
    <s v="NA"/>
    <s v="NA"/>
    <n v="0.25900000000000001"/>
    <s v="NA"/>
    <s v="NA"/>
    <s v="NA"/>
    <s v="NA"/>
    <s v="Baltimore Civic Center"/>
    <s v="NA"/>
    <s v="NA"/>
  </r>
  <r>
    <x v="59"/>
    <s v="NBA"/>
    <x v="1"/>
    <s v="BOS"/>
    <b v="1"/>
    <n v="28.4"/>
    <n v="59"/>
    <n v="21"/>
    <n v="59"/>
    <n v="21"/>
    <n v="7.9"/>
    <n v="-0.97"/>
    <n v="6.93"/>
    <n v="90.1"/>
    <n v="83.8"/>
    <n v="6.3"/>
    <n v="125"/>
    <n v="0.28399999999999997"/>
    <s v="NA"/>
    <n v="0.45800000000000002"/>
    <n v="0.41299999999999998"/>
    <s v="NA"/>
    <s v="NA"/>
    <n v="0.20599999999999999"/>
    <s v="NA"/>
    <s v="NA"/>
    <s v="NA"/>
    <s v="NA"/>
    <s v="Boston Garden"/>
    <n v="223347"/>
    <s v="NA"/>
  </r>
  <r>
    <x v="59"/>
    <s v="NBA"/>
    <x v="57"/>
    <s v="CIN"/>
    <b v="1"/>
    <n v="26"/>
    <n v="55"/>
    <n v="25"/>
    <n v="52"/>
    <n v="28"/>
    <n v="5.08"/>
    <n v="-0.65"/>
    <n v="4.43"/>
    <n v="98.9"/>
    <n v="94.5"/>
    <n v="4.4000000000000004"/>
    <n v="115.9"/>
    <n v="0.36399999999999999"/>
    <s v="NA"/>
    <n v="0.51"/>
    <n v="0.45300000000000001"/>
    <s v="NA"/>
    <s v="NA"/>
    <n v="0.27700000000000002"/>
    <s v="NA"/>
    <s v="NA"/>
    <s v="NA"/>
    <s v="NA"/>
    <s v="Cincinnati Gardens"/>
    <s v="NA"/>
    <s v="NA"/>
  </r>
  <r>
    <x v="59"/>
    <s v="NBA"/>
    <x v="8"/>
    <s v="DET"/>
    <b v="0"/>
    <n v="25.5"/>
    <n v="23"/>
    <n v="57"/>
    <n v="22"/>
    <n v="58"/>
    <n v="-7.73"/>
    <n v="0.95"/>
    <n v="-6.77"/>
    <n v="92.5"/>
    <n v="99.1"/>
    <n v="-6.6"/>
    <n v="115.9"/>
    <n v="0.33800000000000002"/>
    <s v="NA"/>
    <n v="0.47199999999999998"/>
    <n v="0.42099999999999999"/>
    <s v="NA"/>
    <s v="NA"/>
    <n v="0.24299999999999999"/>
    <s v="NA"/>
    <s v="NA"/>
    <s v="NA"/>
    <s v="NA"/>
    <s v="Cobo Arena"/>
    <s v="NA"/>
    <s v="NA"/>
  </r>
  <r>
    <x v="59"/>
    <s v="NBA"/>
    <x v="13"/>
    <s v="LAL"/>
    <b v="1"/>
    <n v="26.3"/>
    <n v="42"/>
    <n v="38"/>
    <n v="43"/>
    <n v="37"/>
    <n v="1.03"/>
    <n v="-0.14000000000000001"/>
    <n v="0.87"/>
    <n v="97.9"/>
    <n v="97"/>
    <n v="0.9"/>
    <n v="111.6"/>
    <n v="0.39100000000000001"/>
    <s v="NA"/>
    <n v="0.503"/>
    <n v="0.44"/>
    <s v="NA"/>
    <s v="NA"/>
    <n v="0.3"/>
    <s v="NA"/>
    <s v="NA"/>
    <s v="NA"/>
    <s v="NA"/>
    <s v="Los Angeles Memorial Sports Arena"/>
    <n v="322331"/>
    <s v="NA"/>
  </r>
  <r>
    <x v="59"/>
    <s v="NBA"/>
    <x v="19"/>
    <s v="NYK"/>
    <b v="0"/>
    <n v="25.7"/>
    <n v="22"/>
    <n v="58"/>
    <n v="24"/>
    <n v="56"/>
    <n v="-6.81"/>
    <n v="0.9"/>
    <n v="-5.91"/>
    <n v="95.4"/>
    <n v="101.2"/>
    <n v="-5.8"/>
    <n v="117.1"/>
    <n v="0.36199999999999999"/>
    <s v="NA"/>
    <n v="0.49099999999999999"/>
    <n v="0.44500000000000001"/>
    <s v="NA"/>
    <s v="NA"/>
    <n v="0.247"/>
    <s v="NA"/>
    <s v="NA"/>
    <s v="NA"/>
    <s v="NA"/>
    <s v="Madison Square Garden (III)"/>
    <s v="NA"/>
    <s v="NA"/>
  </r>
  <r>
    <x v="59"/>
    <s v="NBA"/>
    <x v="22"/>
    <s v="PHI"/>
    <b v="1"/>
    <n v="27.4"/>
    <n v="34"/>
    <n v="46"/>
    <n v="30"/>
    <n v="50"/>
    <n v="-4.3899999999999997"/>
    <n v="0.64"/>
    <n v="-3.75"/>
    <n v="93.8"/>
    <n v="97.5"/>
    <n v="-3.7"/>
    <n v="119.4"/>
    <n v="0.35099999999999998"/>
    <s v="NA"/>
    <n v="0.47899999999999998"/>
    <n v="0.41799999999999998"/>
    <s v="NA"/>
    <s v="NA"/>
    <n v="0.26900000000000002"/>
    <s v="NA"/>
    <s v="NA"/>
    <s v="NA"/>
    <s v="NA"/>
    <s v="Convention Hall"/>
    <s v="NA"/>
    <s v="NA"/>
  </r>
  <r>
    <x v="59"/>
    <s v="NBA"/>
    <x v="62"/>
    <s v="SFW"/>
    <b v="1"/>
    <n v="25.5"/>
    <n v="48"/>
    <n v="32"/>
    <n v="53"/>
    <n v="27"/>
    <n v="5.1100000000000003"/>
    <n v="-0.73"/>
    <n v="4.41"/>
    <n v="93"/>
    <n v="88.6"/>
    <n v="4.4000000000000004"/>
    <n v="115.1"/>
    <n v="0.36299999999999999"/>
    <s v="NA"/>
    <n v="0.47699999999999998"/>
    <n v="0.438"/>
    <s v="NA"/>
    <s v="NA"/>
    <n v="0.23100000000000001"/>
    <s v="NA"/>
    <s v="NA"/>
    <s v="NA"/>
    <s v="NA"/>
    <s v="Cow Palace"/>
    <s v="NA"/>
    <s v="NA"/>
  </r>
  <r>
    <x v="59"/>
    <s v="NBA"/>
    <x v="75"/>
    <s v="STL"/>
    <b v="1"/>
    <n v="27.5"/>
    <n v="46"/>
    <n v="34"/>
    <n v="44"/>
    <n v="36"/>
    <n v="1.6"/>
    <n v="-0.21"/>
    <n v="1.39"/>
    <n v="95.4"/>
    <n v="94"/>
    <n v="1.4"/>
    <n v="114.6"/>
    <n v="0.35899999999999999"/>
    <s v="NA"/>
    <n v="0.48799999999999999"/>
    <n v="0.43"/>
    <s v="NA"/>
    <s v="NA"/>
    <n v="0.27200000000000002"/>
    <s v="NA"/>
    <s v="NA"/>
    <s v="NA"/>
    <s v="NA"/>
    <s v="Kiel Auditorium"/>
    <s v="NA"/>
    <s v="NA"/>
  </r>
  <r>
    <x v="59"/>
    <s v="NBA"/>
    <x v="30"/>
    <s v="NA"/>
    <b v="0"/>
    <n v="26.3"/>
    <s v="NA"/>
    <s v="NA"/>
    <n v="40"/>
    <n v="40"/>
    <n v="0"/>
    <n v="0"/>
    <n v="0"/>
    <n v="94.6"/>
    <n v="94.6"/>
    <s v="NA"/>
    <n v="116.8"/>
    <n v="0.35299999999999998"/>
    <s v="NA"/>
    <n v="0.48499999999999999"/>
    <n v="0.433"/>
    <s v="NA"/>
    <s v="NA"/>
    <n v="0.255"/>
    <s v="NA"/>
    <s v="NA"/>
    <s v="NA"/>
    <s v="NA"/>
    <s v="NA"/>
    <n v="272839"/>
    <s v="NA"/>
  </r>
  <r>
    <x v="60"/>
    <s v="NBA"/>
    <x v="1"/>
    <s v="BOS"/>
    <b v="1"/>
    <n v="28.3"/>
    <n v="58"/>
    <n v="22"/>
    <n v="56"/>
    <n v="24"/>
    <n v="7.18"/>
    <n v="-0.8"/>
    <n v="6.38"/>
    <n v="93"/>
    <n v="87.4"/>
    <n v="5.6"/>
    <n v="127.3"/>
    <n v="0.316"/>
    <s v="NA"/>
    <n v="0.47499999999999998"/>
    <n v="0.42699999999999999"/>
    <s v="NA"/>
    <s v="NA"/>
    <n v="0.22900000000000001"/>
    <s v="NA"/>
    <s v="NA"/>
    <s v="NA"/>
    <s v="NA"/>
    <s v="Boston Garden"/>
    <n v="262581"/>
    <s v="NA"/>
  </r>
  <r>
    <x v="60"/>
    <s v="NBA"/>
    <x v="76"/>
    <s v="CHZ"/>
    <b v="0"/>
    <n v="25.3"/>
    <n v="25"/>
    <n v="55"/>
    <n v="30"/>
    <n v="50"/>
    <n v="-4.09"/>
    <n v="0.45"/>
    <n v="-3.63"/>
    <n v="97.5"/>
    <n v="101.1"/>
    <n v="-3.6"/>
    <n v="112.2"/>
    <n v="0.39500000000000002"/>
    <s v="NA"/>
    <n v="0.503"/>
    <n v="0.45300000000000001"/>
    <s v="NA"/>
    <s v="NA"/>
    <n v="0.27600000000000002"/>
    <s v="NA"/>
    <s v="NA"/>
    <s v="NA"/>
    <s v="NA"/>
    <s v="Chicago Coliseum"/>
    <s v="NA"/>
    <s v="NA"/>
  </r>
  <r>
    <x v="60"/>
    <s v="NBA"/>
    <x v="57"/>
    <s v="CIN"/>
    <b v="1"/>
    <n v="26"/>
    <n v="42"/>
    <n v="38"/>
    <n v="43"/>
    <n v="37"/>
    <n v="1.26"/>
    <n v="-0.03"/>
    <n v="1.24"/>
    <n v="99.4"/>
    <n v="98.3"/>
    <n v="1.1000000000000001"/>
    <n v="119"/>
    <n v="0.36499999999999999"/>
    <s v="NA"/>
    <n v="0.51300000000000001"/>
    <n v="0.45900000000000002"/>
    <s v="NA"/>
    <s v="NA"/>
    <n v="0.27300000000000002"/>
    <s v="NA"/>
    <s v="NA"/>
    <s v="NA"/>
    <s v="NA"/>
    <s v="Cincinnati Gardens"/>
    <s v="NA"/>
    <s v="NA"/>
  </r>
  <r>
    <x v="60"/>
    <s v="NBA"/>
    <x v="8"/>
    <s v="DET"/>
    <b v="1"/>
    <n v="24.9"/>
    <n v="34"/>
    <n v="46"/>
    <n v="31"/>
    <n v="49"/>
    <n v="-3.7"/>
    <n v="0.32"/>
    <n v="-3.38"/>
    <n v="94.2"/>
    <n v="97.3"/>
    <n v="-3.1"/>
    <n v="120.3"/>
    <n v="0.34799999999999998"/>
    <s v="NA"/>
    <n v="0.48199999999999998"/>
    <n v="0.432"/>
    <s v="NA"/>
    <s v="NA"/>
    <n v="0.25"/>
    <s v="NA"/>
    <s v="NA"/>
    <s v="NA"/>
    <s v="NA"/>
    <s v="Cobo Arena"/>
    <s v="NA"/>
    <s v="NA"/>
  </r>
  <r>
    <x v="60"/>
    <s v="NBA"/>
    <x v="13"/>
    <s v="LAL"/>
    <b v="1"/>
    <n v="26.2"/>
    <n v="53"/>
    <n v="27"/>
    <n v="48"/>
    <n v="32"/>
    <n v="3.13"/>
    <n v="-0.46"/>
    <n v="2.67"/>
    <n v="97.4"/>
    <n v="94.7"/>
    <n v="2.7"/>
    <n v="117.8"/>
    <n v="0.36899999999999999"/>
    <s v="NA"/>
    <n v="0.5"/>
    <n v="0.441"/>
    <s v="NA"/>
    <s v="NA"/>
    <n v="0.28100000000000003"/>
    <s v="NA"/>
    <s v="NA"/>
    <s v="NA"/>
    <s v="NA"/>
    <s v="Los Angeles Memorial Sports Arena"/>
    <n v="285462"/>
    <s v="NA"/>
  </r>
  <r>
    <x v="60"/>
    <s v="NBA"/>
    <x v="19"/>
    <s v="NYK"/>
    <b v="0"/>
    <n v="27.7"/>
    <n v="21"/>
    <n v="59"/>
    <n v="23"/>
    <n v="57"/>
    <n v="-7.25"/>
    <n v="1.06"/>
    <n v="-6.2"/>
    <n v="93.5"/>
    <n v="99.7"/>
    <n v="-6.2"/>
    <n v="117.5"/>
    <n v="0.34699999999999998"/>
    <s v="NA"/>
    <n v="0.47899999999999998"/>
    <n v="0.42899999999999999"/>
    <s v="NA"/>
    <s v="NA"/>
    <n v="0.246"/>
    <s v="NA"/>
    <s v="NA"/>
    <s v="NA"/>
    <s v="NA"/>
    <s v="Madison Square Garden (III)"/>
    <s v="NA"/>
    <s v="NA"/>
  </r>
  <r>
    <x v="60"/>
    <s v="NBA"/>
    <x v="62"/>
    <s v="SFW"/>
    <b v="0"/>
    <n v="25.7"/>
    <n v="31"/>
    <n v="49"/>
    <n v="35"/>
    <n v="45"/>
    <n v="-2.09"/>
    <n v="0.22"/>
    <n v="-1.86"/>
    <n v="95.2"/>
    <n v="96.8"/>
    <n v="-1.6"/>
    <n v="123.2"/>
    <n v="0.33100000000000002"/>
    <s v="NA"/>
    <n v="0.49"/>
    <n v="0.45"/>
    <s v="NA"/>
    <s v="NA"/>
    <n v="0.221"/>
    <s v="NA"/>
    <s v="NA"/>
    <s v="NA"/>
    <s v="NA"/>
    <s v="Cow Palace"/>
    <s v="NA"/>
    <s v="NA"/>
  </r>
  <r>
    <x v="60"/>
    <s v="NBA"/>
    <x v="75"/>
    <s v="STL"/>
    <b v="1"/>
    <n v="26.1"/>
    <n v="48"/>
    <n v="32"/>
    <n v="45"/>
    <n v="35"/>
    <n v="1.78"/>
    <n v="-0.39"/>
    <n v="1.38"/>
    <n v="94.8"/>
    <n v="93.3"/>
    <n v="1.5"/>
    <n v="115.6"/>
    <n v="0.36199999999999999"/>
    <s v="NA"/>
    <n v="0.48599999999999999"/>
    <n v="0.43099999999999999"/>
    <s v="NA"/>
    <s v="NA"/>
    <n v="0.26400000000000001"/>
    <s v="NA"/>
    <s v="NA"/>
    <s v="NA"/>
    <s v="NA"/>
    <s v="Kiel Auditorium"/>
    <s v="NA"/>
    <s v="NA"/>
  </r>
  <r>
    <x v="60"/>
    <s v="NBA"/>
    <x v="77"/>
    <s v="SYR"/>
    <b v="1"/>
    <n v="26.7"/>
    <n v="48"/>
    <n v="32"/>
    <n v="49"/>
    <n v="31"/>
    <n v="3.79"/>
    <n v="-0.39"/>
    <n v="3.4"/>
    <n v="98.4"/>
    <n v="95.3"/>
    <n v="3.1"/>
    <n v="123.3"/>
    <n v="0.36199999999999999"/>
    <s v="NA"/>
    <n v="0.50600000000000001"/>
    <n v="0.44500000000000001"/>
    <s v="NA"/>
    <s v="NA"/>
    <n v="0.28299999999999997"/>
    <s v="NA"/>
    <s v="NA"/>
    <s v="NA"/>
    <s v="NA"/>
    <s v="Onondaga War Memorial"/>
    <s v="NA"/>
    <s v="NA"/>
  </r>
  <r>
    <x v="60"/>
    <s v="NBA"/>
    <x v="30"/>
    <s v="NA"/>
    <b v="0"/>
    <n v="26.4"/>
    <s v="NA"/>
    <s v="NA"/>
    <n v="40"/>
    <n v="40"/>
    <n v="0"/>
    <n v="0"/>
    <n v="0"/>
    <n v="95.9"/>
    <n v="95.9"/>
    <s v="NA"/>
    <n v="119.6"/>
    <n v="0.35399999999999998"/>
    <s v="NA"/>
    <n v="0.49299999999999999"/>
    <n v="0.441"/>
    <s v="NA"/>
    <s v="NA"/>
    <n v="0.25800000000000001"/>
    <s v="NA"/>
    <s v="NA"/>
    <s v="NA"/>
    <s v="NA"/>
    <s v="NA"/>
    <n v="274022"/>
    <s v="NA"/>
  </r>
  <r>
    <x v="61"/>
    <s v="NBA"/>
    <x v="1"/>
    <s v="BOS"/>
    <b v="1"/>
    <n v="27.9"/>
    <n v="60"/>
    <n v="20"/>
    <n v="60"/>
    <n v="20"/>
    <n v="9.24"/>
    <n v="-0.98"/>
    <n v="8.25"/>
    <n v="92.1"/>
    <n v="85.1"/>
    <n v="7"/>
    <n v="130.80000000000001"/>
    <n v="0.29799999999999999"/>
    <s v="NA"/>
    <n v="0.47"/>
    <n v="0.42299999999999999"/>
    <s v="NA"/>
    <s v="NA"/>
    <n v="0.217"/>
    <s v="NA"/>
    <s v="NA"/>
    <s v="NA"/>
    <s v="NA"/>
    <s v="Boston Garden"/>
    <n v="191855"/>
    <s v="NA"/>
  </r>
  <r>
    <x v="61"/>
    <s v="NBA"/>
    <x v="78"/>
    <s v="CHP"/>
    <b v="0"/>
    <n v="25.8"/>
    <n v="18"/>
    <n v="62"/>
    <n v="21"/>
    <n v="59"/>
    <n v="-8.49"/>
    <n v="0.94"/>
    <n v="-7.54"/>
    <n v="90"/>
    <n v="96.9"/>
    <n v="-6.9"/>
    <n v="122.9"/>
    <n v="0.34499999999999997"/>
    <s v="NA"/>
    <n v="0.45800000000000002"/>
    <n v="0.41199999999999998"/>
    <s v="NA"/>
    <s v="NA"/>
    <n v="0.23200000000000001"/>
    <s v="NA"/>
    <s v="NA"/>
    <s v="NA"/>
    <s v="NA"/>
    <s v="International Amphitheatre"/>
    <s v="NA"/>
    <s v="NA"/>
  </r>
  <r>
    <x v="61"/>
    <s v="NBA"/>
    <x v="57"/>
    <s v="CIN"/>
    <b v="1"/>
    <n v="25"/>
    <n v="43"/>
    <n v="37"/>
    <n v="44"/>
    <n v="36"/>
    <n v="1.76"/>
    <n v="-0.48"/>
    <n v="1.28"/>
    <n v="98.3"/>
    <n v="96.9"/>
    <n v="1.4"/>
    <n v="124.9"/>
    <n v="0.35299999999999998"/>
    <s v="NA"/>
    <n v="0.50600000000000001"/>
    <n v="0.45200000000000001"/>
    <s v="NA"/>
    <s v="NA"/>
    <n v="0.26500000000000001"/>
    <s v="NA"/>
    <s v="NA"/>
    <s v="NA"/>
    <s v="NA"/>
    <s v="Cincinnati Gardens"/>
    <s v="NA"/>
    <s v="NA"/>
  </r>
  <r>
    <x v="61"/>
    <s v="NBA"/>
    <x v="8"/>
    <s v="DET"/>
    <b v="1"/>
    <n v="26"/>
    <n v="37"/>
    <n v="43"/>
    <n v="36"/>
    <n v="44"/>
    <n v="-1.69"/>
    <n v="-0.03"/>
    <n v="-1.72"/>
    <n v="92.8"/>
    <n v="94.2"/>
    <n v="-1.4"/>
    <n v="124.1"/>
    <n v="0.376"/>
    <s v="NA"/>
    <n v="0.47399999999999998"/>
    <n v="0.41499999999999998"/>
    <s v="NA"/>
    <s v="NA"/>
    <n v="0.27400000000000002"/>
    <s v="NA"/>
    <s v="NA"/>
    <s v="NA"/>
    <s v="NA"/>
    <s v="Cobo Arena"/>
    <s v="NA"/>
    <s v="NA"/>
  </r>
  <r>
    <x v="61"/>
    <s v="NBA"/>
    <x v="13"/>
    <s v="LAL"/>
    <b v="1"/>
    <n v="25.9"/>
    <n v="54"/>
    <n v="26"/>
    <n v="45"/>
    <n v="35"/>
    <n v="2.2000000000000002"/>
    <n v="-0.4"/>
    <n v="1.8"/>
    <n v="95"/>
    <n v="93.3"/>
    <n v="1.7"/>
    <n v="123.3"/>
    <n v="0.39"/>
    <s v="NA"/>
    <n v="0.48699999999999999"/>
    <n v="0.42699999999999999"/>
    <s v="NA"/>
    <s v="NA"/>
    <n v="0.28599999999999998"/>
    <s v="NA"/>
    <s v="NA"/>
    <s v="NA"/>
    <s v="NA"/>
    <s v="Los Angeles Memorial Sports Arena"/>
    <n v="190321"/>
    <s v="NA"/>
  </r>
  <r>
    <x v="61"/>
    <s v="NBA"/>
    <x v="19"/>
    <s v="NYK"/>
    <b v="0"/>
    <n v="26"/>
    <n v="29"/>
    <n v="51"/>
    <n v="29"/>
    <n v="51"/>
    <n v="-4.84"/>
    <n v="0.86"/>
    <n v="-3.98"/>
    <n v="91.2"/>
    <n v="95"/>
    <n v="-3.8"/>
    <n v="125.6"/>
    <n v="0.31"/>
    <s v="NA"/>
    <n v="0.46500000000000002"/>
    <n v="0.41799999999999998"/>
    <s v="NA"/>
    <s v="NA"/>
    <n v="0.22"/>
    <s v="NA"/>
    <s v="NA"/>
    <s v="NA"/>
    <s v="NA"/>
    <s v="Madison Square Garden (III)"/>
    <s v="NA"/>
    <s v="NA"/>
  </r>
  <r>
    <x v="61"/>
    <s v="NBA"/>
    <x v="79"/>
    <s v="PHW"/>
    <b v="1"/>
    <n v="26.5"/>
    <n v="49"/>
    <n v="31"/>
    <n v="46"/>
    <n v="34"/>
    <n v="2.78"/>
    <n v="-0.14000000000000001"/>
    <n v="2.63"/>
    <n v="94.5"/>
    <n v="92.4"/>
    <n v="2.1"/>
    <n v="131.1"/>
    <n v="0.35899999999999999"/>
    <s v="NA"/>
    <n v="0.48499999999999999"/>
    <n v="0.439"/>
    <s v="NA"/>
    <s v="NA"/>
    <n v="0.247"/>
    <s v="NA"/>
    <s v="NA"/>
    <s v="NA"/>
    <s v="NA"/>
    <s v="Philadelphia Civic Center"/>
    <s v="NA"/>
    <s v="NA"/>
  </r>
  <r>
    <x v="61"/>
    <s v="NBA"/>
    <x v="75"/>
    <s v="STL"/>
    <b v="0"/>
    <n v="27.4"/>
    <n v="29"/>
    <n v="51"/>
    <n v="32"/>
    <n v="48"/>
    <n v="-3.28"/>
    <n v="0.31"/>
    <n v="-2.96"/>
    <n v="95.2"/>
    <n v="97.8"/>
    <n v="-2.6"/>
    <n v="124.6"/>
    <n v="0.34699999999999998"/>
    <s v="NA"/>
    <n v="0.48699999999999999"/>
    <n v="0.43"/>
    <s v="NA"/>
    <s v="NA"/>
    <n v="0.26300000000000001"/>
    <s v="NA"/>
    <s v="NA"/>
    <s v="NA"/>
    <s v="NA"/>
    <s v="Kiel Auditorium"/>
    <s v="NA"/>
    <s v="NA"/>
  </r>
  <r>
    <x v="61"/>
    <s v="NBA"/>
    <x v="77"/>
    <s v="SYR"/>
    <b v="1"/>
    <n v="26.9"/>
    <n v="41"/>
    <n v="39"/>
    <n v="45"/>
    <n v="35"/>
    <n v="2.31"/>
    <n v="-7.0000000000000007E-2"/>
    <n v="2.2400000000000002"/>
    <n v="93.4"/>
    <n v="91.6"/>
    <n v="1.8"/>
    <n v="128.80000000000001"/>
    <n v="0.32500000000000001"/>
    <s v="NA"/>
    <n v="0.47599999999999998"/>
    <n v="0.41799999999999998"/>
    <s v="NA"/>
    <s v="NA"/>
    <n v="0.253"/>
    <s v="NA"/>
    <s v="NA"/>
    <s v="NA"/>
    <s v="NA"/>
    <s v="Onondaga War Memorial"/>
    <s v="NA"/>
    <s v="NA"/>
  </r>
  <r>
    <x v="61"/>
    <s v="NBA"/>
    <x v="30"/>
    <s v="NA"/>
    <b v="0"/>
    <n v="26.3"/>
    <s v="NA"/>
    <s v="NA"/>
    <n v="40"/>
    <n v="40"/>
    <n v="0"/>
    <n v="0"/>
    <n v="0"/>
    <n v="93.6"/>
    <n v="93.6"/>
    <s v="NA"/>
    <n v="126.2"/>
    <n v="0.34399999999999997"/>
    <s v="NA"/>
    <n v="0.47899999999999998"/>
    <n v="0.42599999999999999"/>
    <s v="NA"/>
    <s v="NA"/>
    <n v="0.25"/>
    <s v="NA"/>
    <s v="NA"/>
    <s v="NA"/>
    <s v="NA"/>
    <s v="NA"/>
    <n v="191088"/>
    <s v="NA"/>
  </r>
  <r>
    <x v="62"/>
    <s v="NBA"/>
    <x v="1"/>
    <s v="BOS"/>
    <b v="1"/>
    <n v="28.3"/>
    <n v="57"/>
    <n v="22"/>
    <n v="52"/>
    <n v="27"/>
    <n v="5.66"/>
    <n v="-0.72"/>
    <n v="4.9400000000000004"/>
    <n v="88.7"/>
    <n v="84.5"/>
    <n v="4.2"/>
    <n v="134.4"/>
    <n v="0.30199999999999999"/>
    <s v="NA"/>
    <n v="0.44900000000000001"/>
    <n v="0.39800000000000002"/>
    <s v="NA"/>
    <s v="NA"/>
    <n v="0.222"/>
    <s v="NA"/>
    <s v="NA"/>
    <s v="NA"/>
    <s v="NA"/>
    <s v="Boston Garden"/>
    <n v="201569"/>
    <s v="NA"/>
  </r>
  <r>
    <x v="62"/>
    <s v="NBA"/>
    <x v="57"/>
    <s v="CIN"/>
    <b v="0"/>
    <n v="24.4"/>
    <n v="33"/>
    <n v="46"/>
    <n v="32"/>
    <n v="47"/>
    <n v="-3.46"/>
    <n v="0.42"/>
    <n v="-3.04"/>
    <n v="95.6"/>
    <n v="98.4"/>
    <n v="-2.8"/>
    <n v="122.8"/>
    <n v="0.33300000000000002"/>
    <s v="NA"/>
    <n v="0.49"/>
    <n v="0.438"/>
    <s v="NA"/>
    <s v="NA"/>
    <n v="0.249"/>
    <s v="NA"/>
    <s v="NA"/>
    <s v="NA"/>
    <s v="NA"/>
    <s v="Cincinnati Gardens"/>
    <s v="NA"/>
    <s v="NA"/>
  </r>
  <r>
    <x v="62"/>
    <s v="NBA"/>
    <x v="8"/>
    <s v="DET"/>
    <b v="1"/>
    <n v="25.8"/>
    <n v="34"/>
    <n v="45"/>
    <n v="34"/>
    <n v="45"/>
    <n v="-2.38"/>
    <n v="0.27"/>
    <n v="-2.11"/>
    <n v="93.8"/>
    <n v="95.6"/>
    <n v="-1.8"/>
    <n v="126"/>
    <n v="0.38800000000000001"/>
    <s v="NA"/>
    <n v="0.47899999999999998"/>
    <n v="0.41699999999999998"/>
    <s v="NA"/>
    <s v="NA"/>
    <n v="0.28799999999999998"/>
    <s v="NA"/>
    <s v="NA"/>
    <s v="NA"/>
    <s v="NA"/>
    <s v="Detroit Olympia"/>
    <s v="NA"/>
    <s v="NA"/>
  </r>
  <r>
    <x v="62"/>
    <s v="NBA"/>
    <x v="13"/>
    <s v="LAL"/>
    <b v="1"/>
    <n v="25.2"/>
    <n v="36"/>
    <n v="43"/>
    <n v="39"/>
    <n v="40"/>
    <n v="-0.05"/>
    <n v="-0.06"/>
    <n v="-0.11"/>
    <n v="90.8"/>
    <n v="90.9"/>
    <n v="-0.1"/>
    <n v="124.9"/>
    <n v="0.35599999999999998"/>
    <s v="NA"/>
    <n v="0.46200000000000002"/>
    <n v="0.40300000000000002"/>
    <s v="NA"/>
    <s v="NA"/>
    <n v="0.26100000000000001"/>
    <s v="NA"/>
    <s v="NA"/>
    <s v="NA"/>
    <s v="NA"/>
    <s v="Los Angeles Memorial Sports Arena"/>
    <n v="151344"/>
    <s v="NA"/>
  </r>
  <r>
    <x v="62"/>
    <s v="NBA"/>
    <x v="19"/>
    <s v="NYK"/>
    <b v="0"/>
    <n v="26.2"/>
    <n v="21"/>
    <n v="58"/>
    <n v="25"/>
    <n v="54"/>
    <n v="-6.42"/>
    <n v="0.99"/>
    <n v="-5.43"/>
    <n v="91.9"/>
    <n v="97.1"/>
    <n v="-5.2"/>
    <n v="122.9"/>
    <n v="0.34"/>
    <s v="NA"/>
    <n v="0.46800000000000003"/>
    <n v="0.41"/>
    <s v="NA"/>
    <s v="NA"/>
    <n v="0.25600000000000001"/>
    <s v="NA"/>
    <s v="NA"/>
    <s v="NA"/>
    <s v="NA"/>
    <s v="Madison Square Garden (III)"/>
    <s v="NA"/>
    <s v="NA"/>
  </r>
  <r>
    <x v="62"/>
    <s v="NBA"/>
    <x v="79"/>
    <s v="PHW"/>
    <b v="1"/>
    <n v="27"/>
    <n v="46"/>
    <n v="33"/>
    <n v="42"/>
    <n v="37"/>
    <n v="0.94"/>
    <n v="-0.05"/>
    <n v="0.89"/>
    <n v="91.2"/>
    <n v="90.5"/>
    <n v="0.7"/>
    <n v="132"/>
    <n v="0.35"/>
    <s v="NA"/>
    <n v="0.46600000000000003"/>
    <n v="0.42399999999999999"/>
    <s v="NA"/>
    <s v="NA"/>
    <n v="0.22800000000000001"/>
    <s v="NA"/>
    <s v="NA"/>
    <s v="NA"/>
    <s v="NA"/>
    <s v="Philadelphia Civic Center"/>
    <s v="NA"/>
    <s v="NA"/>
  </r>
  <r>
    <x v="62"/>
    <s v="NBA"/>
    <x v="75"/>
    <s v="STL"/>
    <b v="1"/>
    <n v="27.4"/>
    <n v="51"/>
    <n v="28"/>
    <n v="48"/>
    <n v="31"/>
    <n v="3.56"/>
    <n v="-0.56999999999999995"/>
    <n v="2.99"/>
    <n v="91.4"/>
    <n v="88.7"/>
    <n v="2.7"/>
    <n v="129.1"/>
    <n v="0.33200000000000002"/>
    <s v="NA"/>
    <n v="0.46500000000000002"/>
    <n v="0.41099999999999998"/>
    <s v="NA"/>
    <s v="NA"/>
    <n v="0.24399999999999999"/>
    <s v="NA"/>
    <s v="NA"/>
    <s v="NA"/>
    <s v="NA"/>
    <s v="Kiel Auditorium"/>
    <s v="NA"/>
    <s v="NA"/>
  </r>
  <r>
    <x v="62"/>
    <s v="NBA"/>
    <x v="77"/>
    <s v="SYR"/>
    <b v="1"/>
    <n v="26.7"/>
    <n v="38"/>
    <n v="41"/>
    <n v="44"/>
    <n v="35"/>
    <n v="2.15"/>
    <n v="-0.22"/>
    <n v="1.93"/>
    <n v="93.6"/>
    <n v="91.9"/>
    <n v="1.7"/>
    <n v="129.1"/>
    <n v="0.33700000000000002"/>
    <s v="NA"/>
    <n v="0.47699999999999998"/>
    <n v="0.41799999999999998"/>
    <s v="NA"/>
    <s v="NA"/>
    <n v="0.26"/>
    <s v="NA"/>
    <s v="NA"/>
    <s v="NA"/>
    <s v="NA"/>
    <s v="Onondaga War Memorial"/>
    <s v="NA"/>
    <s v="NA"/>
  </r>
  <r>
    <x v="62"/>
    <s v="NBA"/>
    <x v="30"/>
    <s v="NA"/>
    <b v="0"/>
    <n v="26.4"/>
    <s v="NA"/>
    <s v="NA"/>
    <n v="40"/>
    <n v="39"/>
    <n v="0"/>
    <n v="0.01"/>
    <n v="0.01"/>
    <n v="92.1"/>
    <n v="92.1"/>
    <s v="NA"/>
    <n v="127.7"/>
    <n v="0.34200000000000003"/>
    <s v="NA"/>
    <n v="0.46899999999999997"/>
    <n v="0.41499999999999998"/>
    <s v="NA"/>
    <s v="NA"/>
    <n v="0.25"/>
    <s v="NA"/>
    <s v="NA"/>
    <s v="NA"/>
    <s v="NA"/>
    <s v="NA"/>
    <n v="176457"/>
    <s v="NA"/>
  </r>
  <r>
    <x v="63"/>
    <s v="NBA"/>
    <x v="1"/>
    <s v="BOS"/>
    <b v="1"/>
    <n v="27.5"/>
    <n v="59"/>
    <n v="16"/>
    <n v="54"/>
    <n v="21"/>
    <n v="8.32"/>
    <n v="-0.7"/>
    <n v="7.62"/>
    <n v="91"/>
    <n v="84.9"/>
    <n v="6.1"/>
    <n v="136.30000000000001"/>
    <n v="0.28100000000000003"/>
    <s v="NA"/>
    <n v="0.46300000000000002"/>
    <n v="0.41699999999999998"/>
    <s v="NA"/>
    <s v="NA"/>
    <n v="0.20599999999999999"/>
    <s v="NA"/>
    <s v="NA"/>
    <s v="NA"/>
    <s v="NA"/>
    <s v="Boston Garden"/>
    <n v="209374"/>
    <s v="NA"/>
  </r>
  <r>
    <x v="63"/>
    <s v="NBA"/>
    <x v="57"/>
    <s v="CIN"/>
    <b v="0"/>
    <n v="25"/>
    <n v="19"/>
    <n v="56"/>
    <n v="24"/>
    <n v="51"/>
    <n v="-6.32"/>
    <n v="0.4"/>
    <n v="-5.92"/>
    <n v="91.3"/>
    <n v="96.5"/>
    <n v="-5.2"/>
    <n v="121.6"/>
    <n v="0.34300000000000003"/>
    <s v="NA"/>
    <n v="0.46500000000000002"/>
    <n v="0.41199999999999998"/>
    <s v="NA"/>
    <s v="NA"/>
    <n v="0.246"/>
    <s v="NA"/>
    <s v="NA"/>
    <s v="NA"/>
    <s v="NA"/>
    <s v="Cincinnati Gardens"/>
    <s v="NA"/>
    <s v="NA"/>
  </r>
  <r>
    <x v="63"/>
    <s v="NBA"/>
    <x v="8"/>
    <s v="DET"/>
    <b v="1"/>
    <n v="27.1"/>
    <n v="30"/>
    <n v="45"/>
    <n v="30"/>
    <n v="45"/>
    <n v="-3.43"/>
    <n v="-0.03"/>
    <n v="-3.45"/>
    <n v="89.8"/>
    <n v="92.6"/>
    <n v="-2.8"/>
    <n v="123.1"/>
    <n v="0.35899999999999999"/>
    <s v="NA"/>
    <n v="0.45600000000000002"/>
    <n v="0.39700000000000002"/>
    <s v="NA"/>
    <s v="NA"/>
    <n v="0.26200000000000001"/>
    <s v="NA"/>
    <s v="NA"/>
    <s v="NA"/>
    <s v="NA"/>
    <s v="Detroit Olympia"/>
    <s v="NA"/>
    <s v="NA"/>
  </r>
  <r>
    <x v="63"/>
    <s v="NBA"/>
    <x v="80"/>
    <s v="MNL"/>
    <b v="1"/>
    <n v="25.5"/>
    <n v="25"/>
    <n v="50"/>
    <n v="28"/>
    <n v="47"/>
    <n v="-4.2300000000000004"/>
    <n v="0.09"/>
    <n v="-4.1399999999999997"/>
    <n v="87.7"/>
    <n v="91.2"/>
    <n v="-3.5"/>
    <n v="121.2"/>
    <n v="0.34100000000000003"/>
    <s v="NA"/>
    <n v="0.44400000000000001"/>
    <n v="0.38600000000000001"/>
    <s v="NA"/>
    <s v="NA"/>
    <n v="0.249"/>
    <s v="NA"/>
    <s v="NA"/>
    <s v="NA"/>
    <s v="NA"/>
    <s v="Minneapolis Armory"/>
    <s v="NA"/>
    <s v="NA"/>
  </r>
  <r>
    <x v="63"/>
    <s v="NBA"/>
    <x v="19"/>
    <s v="NYK"/>
    <b v="0"/>
    <n v="26.4"/>
    <n v="27"/>
    <n v="48"/>
    <n v="32"/>
    <n v="43"/>
    <n v="-2.31"/>
    <n v="0.87"/>
    <n v="-1.43"/>
    <n v="93"/>
    <n v="94.9"/>
    <n v="-1.9"/>
    <n v="125.9"/>
    <n v="0.311"/>
    <s v="NA"/>
    <n v="0.47499999999999998"/>
    <n v="0.42099999999999999"/>
    <s v="NA"/>
    <s v="NA"/>
    <n v="0.23799999999999999"/>
    <s v="NA"/>
    <s v="NA"/>
    <s v="NA"/>
    <s v="NA"/>
    <s v="Madison Square Garden (III)"/>
    <s v="NA"/>
    <s v="NA"/>
  </r>
  <r>
    <x v="63"/>
    <s v="NBA"/>
    <x v="79"/>
    <s v="PHW"/>
    <b v="1"/>
    <n v="26.2"/>
    <n v="49"/>
    <n v="26"/>
    <n v="43"/>
    <n v="32"/>
    <n v="2.63"/>
    <n v="0.15"/>
    <n v="2.77"/>
    <n v="88.7"/>
    <n v="86.8"/>
    <n v="1.9"/>
    <n v="133.30000000000001"/>
    <n v="0.31"/>
    <s v="NA"/>
    <n v="0.45100000000000001"/>
    <n v="0.40899999999999997"/>
    <s v="NA"/>
    <s v="NA"/>
    <n v="0.20699999999999999"/>
    <s v="NA"/>
    <s v="NA"/>
    <s v="NA"/>
    <s v="NA"/>
    <s v="Philadelphia Civic Center"/>
    <s v="NA"/>
    <s v="NA"/>
  </r>
  <r>
    <x v="63"/>
    <s v="NBA"/>
    <x v="75"/>
    <s v="STL"/>
    <b v="1"/>
    <n v="27.6"/>
    <n v="46"/>
    <n v="29"/>
    <n v="44"/>
    <n v="31"/>
    <n v="2.71"/>
    <n v="-0.93"/>
    <n v="1.77"/>
    <n v="94"/>
    <n v="91.8"/>
    <n v="2.2000000000000002"/>
    <n v="120"/>
    <n v="0.38100000000000001"/>
    <s v="NA"/>
    <n v="0.48099999999999998"/>
    <n v="0.41899999999999998"/>
    <s v="NA"/>
    <s v="NA"/>
    <n v="0.28299999999999997"/>
    <s v="NA"/>
    <s v="NA"/>
    <s v="NA"/>
    <s v="NA"/>
    <s v="Kiel Auditorium"/>
    <s v="NA"/>
    <s v="NA"/>
  </r>
  <r>
    <x v="63"/>
    <s v="NBA"/>
    <x v="77"/>
    <s v="SYR"/>
    <b v="1"/>
    <n v="27"/>
    <n v="45"/>
    <n v="30"/>
    <n v="43"/>
    <n v="32"/>
    <n v="2.63"/>
    <n v="0.15"/>
    <n v="2.77"/>
    <n v="93.1"/>
    <n v="91"/>
    <n v="2.1"/>
    <n v="127.2"/>
    <n v="0.32300000000000001"/>
    <s v="NA"/>
    <n v="0.47399999999999998"/>
    <n v="0.41399999999999998"/>
    <s v="NA"/>
    <s v="NA"/>
    <n v="0.25600000000000001"/>
    <s v="NA"/>
    <s v="NA"/>
    <s v="NA"/>
    <s v="NA"/>
    <s v="Onondaga War Memorial"/>
    <s v="NA"/>
    <s v="NA"/>
  </r>
  <r>
    <x v="63"/>
    <s v="NBA"/>
    <x v="30"/>
    <s v="NA"/>
    <b v="0"/>
    <n v="26.5"/>
    <s v="NA"/>
    <s v="NA"/>
    <n v="37"/>
    <n v="38"/>
    <n v="0"/>
    <n v="0"/>
    <n v="0"/>
    <n v="91.1"/>
    <n v="91.1"/>
    <s v="NA"/>
    <n v="126.1"/>
    <n v="0.33"/>
    <s v="NA"/>
    <n v="0.46300000000000002"/>
    <n v="0.41"/>
    <s v="NA"/>
    <s v="NA"/>
    <n v="0.24199999999999999"/>
    <s v="NA"/>
    <s v="NA"/>
    <s v="NA"/>
    <s v="NA"/>
    <s v="NA"/>
    <n v="209374"/>
    <s v="NA"/>
  </r>
  <r>
    <x v="64"/>
    <s v="NBA"/>
    <x v="1"/>
    <s v="BOS"/>
    <b v="1"/>
    <n v="27.1"/>
    <n v="52"/>
    <n v="20"/>
    <n v="50"/>
    <n v="22"/>
    <n v="6.49"/>
    <n v="-0.65"/>
    <n v="5.84"/>
    <n v="89.5"/>
    <n v="84.5"/>
    <n v="5"/>
    <n v="128.69999999999999"/>
    <n v="0.316"/>
    <s v="NA"/>
    <n v="0.45300000000000001"/>
    <n v="0.39500000000000002"/>
    <s v="NA"/>
    <s v="NA"/>
    <n v="0.24199999999999999"/>
    <s v="NA"/>
    <s v="NA"/>
    <s v="NA"/>
    <s v="NA"/>
    <s v="Boston Garden"/>
    <n v="244642"/>
    <s v="NA"/>
  </r>
  <r>
    <x v="64"/>
    <s v="NBA"/>
    <x v="57"/>
    <s v="CIN"/>
    <b v="0"/>
    <n v="23.7"/>
    <n v="19"/>
    <n v="53"/>
    <n v="17"/>
    <n v="55"/>
    <n v="-8.8800000000000008"/>
    <n v="0.99"/>
    <n v="-7.89"/>
    <n v="87.5"/>
    <n v="95"/>
    <n v="-7.5"/>
    <n v="116.4"/>
    <n v="0.32400000000000001"/>
    <s v="NA"/>
    <n v="0.443"/>
    <n v="0.38900000000000001"/>
    <s v="NA"/>
    <s v="NA"/>
    <n v="0.23300000000000001"/>
    <s v="NA"/>
    <s v="NA"/>
    <s v="NA"/>
    <s v="NA"/>
    <s v="Cincinnati Gardens"/>
    <s v="NA"/>
    <s v="NA"/>
  </r>
  <r>
    <x v="64"/>
    <s v="NBA"/>
    <x v="8"/>
    <s v="DET"/>
    <b v="1"/>
    <n v="27.5"/>
    <n v="28"/>
    <n v="44"/>
    <n v="33"/>
    <n v="39"/>
    <n v="-1.28"/>
    <n v="-0.1"/>
    <n v="-1.36"/>
    <n v="88.4"/>
    <n v="89.4"/>
    <n v="-1"/>
    <n v="117.8"/>
    <n v="0.36"/>
    <s v="NA"/>
    <n v="0.44700000000000001"/>
    <n v="0.38500000000000001"/>
    <s v="NA"/>
    <s v="NA"/>
    <n v="0.26600000000000001"/>
    <s v="NA"/>
    <s v="NA"/>
    <s v="NA"/>
    <s v="NA"/>
    <s v="Detroit Olympia"/>
    <s v="NA"/>
    <s v="NA"/>
  </r>
  <r>
    <x v="64"/>
    <s v="NBA"/>
    <x v="80"/>
    <s v="MNL"/>
    <b v="1"/>
    <n v="25.7"/>
    <n v="33"/>
    <n v="39"/>
    <n v="33"/>
    <n v="39"/>
    <n v="-1.33"/>
    <n v="-0.09"/>
    <n v="-1.42"/>
    <n v="90.8"/>
    <n v="91.9"/>
    <n v="-1.1000000000000001"/>
    <n v="115.5"/>
    <n v="0.38400000000000001"/>
    <s v="NA"/>
    <n v="0.46100000000000002"/>
    <n v="0.39200000000000002"/>
    <s v="NA"/>
    <s v="NA"/>
    <n v="0.29199999999999998"/>
    <s v="NA"/>
    <s v="NA"/>
    <s v="NA"/>
    <s v="NA"/>
    <s v="Minneapolis Auditorium"/>
    <s v="NA"/>
    <s v="NA"/>
  </r>
  <r>
    <x v="64"/>
    <s v="NBA"/>
    <x v="19"/>
    <s v="NYK"/>
    <b v="1"/>
    <n v="25.7"/>
    <n v="40"/>
    <n v="32"/>
    <n v="37"/>
    <n v="35"/>
    <n v="0.25"/>
    <n v="0.24"/>
    <n v="0.49"/>
    <n v="93"/>
    <n v="92.7"/>
    <n v="0.3"/>
    <n v="118"/>
    <n v="0.39100000000000001"/>
    <s v="NA"/>
    <n v="0.47299999999999998"/>
    <n v="0.39900000000000002"/>
    <s v="NA"/>
    <s v="NA"/>
    <n v="0.309"/>
    <s v="NA"/>
    <s v="NA"/>
    <s v="NA"/>
    <s v="NA"/>
    <s v="Madison Square Garden (III)"/>
    <s v="NA"/>
    <s v="NA"/>
  </r>
  <r>
    <x v="64"/>
    <s v="NBA"/>
    <x v="79"/>
    <s v="PHW"/>
    <b v="0"/>
    <n v="26.9"/>
    <n v="32"/>
    <n v="40"/>
    <n v="29"/>
    <n v="43"/>
    <n v="-3"/>
    <n v="0.71"/>
    <n v="-2.29"/>
    <n v="86.7"/>
    <n v="89.3"/>
    <n v="-2.6"/>
    <n v="118.4"/>
    <n v="0.32700000000000001"/>
    <s v="NA"/>
    <n v="0.438"/>
    <n v="0.38100000000000001"/>
    <s v="NA"/>
    <s v="NA"/>
    <n v="0.24"/>
    <s v="NA"/>
    <s v="NA"/>
    <s v="NA"/>
    <s v="NA"/>
    <s v="Philadelphia Civic Center"/>
    <s v="NA"/>
    <s v="NA"/>
  </r>
  <r>
    <x v="64"/>
    <s v="NBA"/>
    <x v="75"/>
    <s v="STL"/>
    <b v="1"/>
    <n v="28.1"/>
    <n v="49"/>
    <n v="23"/>
    <n v="45"/>
    <n v="27"/>
    <n v="3.69"/>
    <n v="-0.81"/>
    <n v="2.89"/>
    <n v="93.3"/>
    <n v="90.1"/>
    <n v="3.2"/>
    <n v="115.6"/>
    <n v="0.39300000000000002"/>
    <s v="NA"/>
    <n v="0.47599999999999998"/>
    <n v="0.41"/>
    <s v="NA"/>
    <s v="NA"/>
    <n v="0.29499999999999998"/>
    <s v="NA"/>
    <s v="NA"/>
    <s v="NA"/>
    <s v="NA"/>
    <s v="Kiel Auditorium"/>
    <s v="NA"/>
    <s v="NA"/>
  </r>
  <r>
    <x v="64"/>
    <s v="NBA"/>
    <x v="77"/>
    <s v="SYR"/>
    <b v="1"/>
    <n v="26.2"/>
    <n v="35"/>
    <n v="37"/>
    <n v="45"/>
    <n v="27"/>
    <n v="4.04"/>
    <n v="-0.3"/>
    <n v="3.74"/>
    <n v="92.5"/>
    <n v="89.2"/>
    <n v="3.3"/>
    <n v="121"/>
    <n v="0.35299999999999998"/>
    <s v="NA"/>
    <n v="0.47099999999999997"/>
    <n v="0.40699999999999997"/>
    <s v="NA"/>
    <s v="NA"/>
    <n v="0.27300000000000002"/>
    <s v="NA"/>
    <s v="NA"/>
    <s v="NA"/>
    <s v="NA"/>
    <s v="Onondaga War Memorial"/>
    <s v="NA"/>
    <s v="NA"/>
  </r>
  <r>
    <x v="64"/>
    <s v="NBA"/>
    <x v="30"/>
    <s v="NA"/>
    <b v="0"/>
    <n v="26.4"/>
    <s v="NA"/>
    <s v="NA"/>
    <n v="36"/>
    <n v="36"/>
    <n v="0"/>
    <n v="0"/>
    <n v="0"/>
    <n v="90.2"/>
    <n v="90.2"/>
    <s v="NA"/>
    <n v="118.9"/>
    <n v="0.35499999999999998"/>
    <s v="NA"/>
    <n v="0.45700000000000002"/>
    <n v="0.39500000000000002"/>
    <s v="NA"/>
    <s v="NA"/>
    <n v="0.26800000000000002"/>
    <s v="NA"/>
    <s v="NA"/>
    <s v="NA"/>
    <s v="NA"/>
    <s v="NA"/>
    <n v="244642"/>
    <s v="NA"/>
  </r>
  <r>
    <x v="65"/>
    <s v="NBA"/>
    <x v="1"/>
    <s v="BOS"/>
    <b v="1"/>
    <n v="27.6"/>
    <n v="49"/>
    <n v="23"/>
    <n v="48"/>
    <n v="24"/>
    <n v="5.5"/>
    <n v="-0.47"/>
    <n v="5.0199999999999996"/>
    <n v="88"/>
    <n v="83.6"/>
    <n v="4.4000000000000004"/>
    <n v="124.8"/>
    <n v="0.33300000000000002"/>
    <s v="NA"/>
    <n v="0.44500000000000001"/>
    <n v="0.38700000000000001"/>
    <s v="NA"/>
    <s v="NA"/>
    <n v="0.245"/>
    <s v="NA"/>
    <s v="NA"/>
    <s v="NA"/>
    <s v="NA"/>
    <s v="Boston Garden"/>
    <n v="240943"/>
    <s v="NA"/>
  </r>
  <r>
    <x v="65"/>
    <s v="NBA"/>
    <x v="57"/>
    <s v="CIN"/>
    <b v="1"/>
    <n v="25.7"/>
    <n v="33"/>
    <n v="39"/>
    <n v="33"/>
    <n v="39"/>
    <n v="-1.36"/>
    <n v="-0.12"/>
    <n v="-1.47"/>
    <n v="86.5"/>
    <n v="87.6"/>
    <n v="-1.1000000000000001"/>
    <n v="117.3"/>
    <n v="0.32300000000000001"/>
    <s v="NA"/>
    <n v="0.437"/>
    <n v="0.38400000000000001"/>
    <s v="NA"/>
    <s v="NA"/>
    <n v="0.23"/>
    <s v="NA"/>
    <s v="NA"/>
    <s v="NA"/>
    <s v="NA"/>
    <s v="Cincinnati Gardens"/>
    <s v="NA"/>
    <s v="NA"/>
  </r>
  <r>
    <x v="65"/>
    <s v="NBA"/>
    <x v="8"/>
    <s v="DET"/>
    <b v="1"/>
    <n v="28.4"/>
    <n v="33"/>
    <n v="39"/>
    <n v="30"/>
    <n v="42"/>
    <n v="-2.35"/>
    <n v="0.02"/>
    <n v="-2.3199999999999998"/>
    <n v="88.2"/>
    <n v="90.1"/>
    <n v="-1.9"/>
    <n v="118.8"/>
    <n v="0.38"/>
    <s v="NA"/>
    <n v="0.44500000000000001"/>
    <n v="0.376"/>
    <s v="NA"/>
    <s v="NA"/>
    <n v="0.28699999999999998"/>
    <s v="NA"/>
    <s v="NA"/>
    <s v="NA"/>
    <s v="NA"/>
    <s v="Detroit Olympia"/>
    <s v="NA"/>
    <s v="NA"/>
  </r>
  <r>
    <x v="65"/>
    <s v="NBA"/>
    <x v="80"/>
    <s v="MNL"/>
    <b v="0"/>
    <n v="25.9"/>
    <n v="19"/>
    <n v="53"/>
    <n v="22"/>
    <n v="50"/>
    <n v="-6.38"/>
    <n v="0.6"/>
    <n v="-5.78"/>
    <n v="88"/>
    <n v="93.3"/>
    <n v="-5.3"/>
    <n v="118.8"/>
    <n v="0.41799999999999998"/>
    <s v="NA"/>
    <n v="0.44400000000000001"/>
    <n v="0.37"/>
    <s v="NA"/>
    <s v="NA"/>
    <n v="0.312"/>
    <s v="NA"/>
    <s v="NA"/>
    <s v="NA"/>
    <s v="NA"/>
    <s v="Minneapolis Auditorium"/>
    <s v="NA"/>
    <s v="NA"/>
  </r>
  <r>
    <x v="65"/>
    <s v="NBA"/>
    <x v="19"/>
    <s v="NYK"/>
    <b v="0"/>
    <n v="25.1"/>
    <n v="35"/>
    <n v="37"/>
    <n v="39"/>
    <n v="33"/>
    <n v="1.21"/>
    <n v="0.14000000000000001"/>
    <n v="1.35"/>
    <n v="91.7"/>
    <n v="90.8"/>
    <n v="0.9"/>
    <n v="121.5"/>
    <n v="0.41799999999999998"/>
    <s v="NA"/>
    <n v="0.46600000000000003"/>
    <n v="0.39500000000000002"/>
    <s v="NA"/>
    <s v="NA"/>
    <n v="0.315"/>
    <s v="NA"/>
    <s v="NA"/>
    <s v="NA"/>
    <s v="NA"/>
    <s v="Madison Square Garden (III)"/>
    <s v="NA"/>
    <s v="NA"/>
  </r>
  <r>
    <x v="65"/>
    <s v="NBA"/>
    <x v="79"/>
    <s v="PHW"/>
    <b v="1"/>
    <n v="26.8"/>
    <n v="37"/>
    <n v="35"/>
    <n v="36"/>
    <n v="36"/>
    <n v="-0.13"/>
    <n v="0.33"/>
    <n v="0.21"/>
    <n v="88.3"/>
    <n v="88.4"/>
    <n v="-0.1"/>
    <n v="117.8"/>
    <n v="0.35699999999999998"/>
    <s v="NA"/>
    <n v="0.44600000000000001"/>
    <n v="0.38"/>
    <s v="NA"/>
    <s v="NA"/>
    <n v="0.27200000000000002"/>
    <s v="NA"/>
    <s v="NA"/>
    <s v="NA"/>
    <s v="NA"/>
    <s v="Philadelphia Civic Center"/>
    <s v="NA"/>
    <s v="NA"/>
  </r>
  <r>
    <x v="65"/>
    <s v="NBA"/>
    <x v="75"/>
    <s v="STL"/>
    <b v="1"/>
    <n v="28"/>
    <n v="41"/>
    <n v="31"/>
    <n v="39"/>
    <n v="33"/>
    <n v="1.32"/>
    <n v="-0.5"/>
    <n v="0.82"/>
    <n v="89.7"/>
    <n v="88.6"/>
    <n v="1.1000000000000001"/>
    <n v="119.5"/>
    <n v="0.42499999999999999"/>
    <s v="NA"/>
    <n v="0.45500000000000002"/>
    <n v="0.38800000000000001"/>
    <s v="NA"/>
    <s v="NA"/>
    <n v="0.30399999999999999"/>
    <s v="NA"/>
    <s v="NA"/>
    <s v="NA"/>
    <s v="NA"/>
    <s v="Kiel Auditorium"/>
    <s v="NA"/>
    <s v="NA"/>
  </r>
  <r>
    <x v="65"/>
    <s v="NBA"/>
    <x v="77"/>
    <s v="SYR"/>
    <b v="1"/>
    <n v="26.6"/>
    <n v="41"/>
    <n v="31"/>
    <n v="41"/>
    <n v="31"/>
    <n v="2.1800000000000002"/>
    <n v="0"/>
    <n v="2.1800000000000002"/>
    <n v="89.9"/>
    <n v="88.1"/>
    <n v="1.8"/>
    <n v="119.1"/>
    <n v="0.35699999999999998"/>
    <s v="NA"/>
    <n v="0.45500000000000002"/>
    <n v="0.38500000000000001"/>
    <s v="NA"/>
    <s v="NA"/>
    <n v="0.28299999999999997"/>
    <s v="NA"/>
    <s v="NA"/>
    <s v="NA"/>
    <s v="NA"/>
    <s v="Onondaga War Memorial"/>
    <s v="NA"/>
    <s v="NA"/>
  </r>
  <r>
    <x v="65"/>
    <s v="NBA"/>
    <x v="30"/>
    <s v="NA"/>
    <b v="0"/>
    <n v="26.7"/>
    <s v="NA"/>
    <s v="NA"/>
    <n v="36"/>
    <n v="36"/>
    <n v="0"/>
    <n v="0"/>
    <n v="0"/>
    <n v="88.8"/>
    <n v="88.8"/>
    <s v="NA"/>
    <n v="119.7"/>
    <n v="0.376"/>
    <s v="NA"/>
    <n v="0.44900000000000001"/>
    <n v="0.38300000000000001"/>
    <s v="NA"/>
    <s v="NA"/>
    <n v="0.28100000000000003"/>
    <s v="NA"/>
    <s v="NA"/>
    <s v="NA"/>
    <s v="NA"/>
    <s v="NA"/>
    <n v="240943"/>
    <s v="NA"/>
  </r>
  <r>
    <x v="66"/>
    <s v="NBA"/>
    <x v="1"/>
    <s v="BOS"/>
    <b v="1"/>
    <n v="27"/>
    <n v="44"/>
    <n v="28"/>
    <n v="49"/>
    <n v="23"/>
    <n v="5.36"/>
    <n v="-0.57999999999999996"/>
    <n v="4.78"/>
    <n v="88.5"/>
    <n v="84"/>
    <n v="4.5"/>
    <n v="118"/>
    <n v="0.36099999999999999"/>
    <s v="NA"/>
    <n v="0.44800000000000001"/>
    <n v="0.38300000000000001"/>
    <s v="NA"/>
    <s v="NA"/>
    <n v="0.27100000000000002"/>
    <s v="NA"/>
    <s v="NA"/>
    <s v="NA"/>
    <s v="NA"/>
    <s v="Boston Garden"/>
    <n v="262918"/>
    <s v="NA"/>
  </r>
  <r>
    <x v="66"/>
    <s v="NBA"/>
    <x v="81"/>
    <s v="FTW"/>
    <b v="1"/>
    <n v="26.7"/>
    <n v="34"/>
    <n v="38"/>
    <n v="30"/>
    <n v="42"/>
    <n v="-2.31"/>
    <n v="0.13"/>
    <n v="-2.1800000000000002"/>
    <n v="88.8"/>
    <n v="91"/>
    <n v="-2.2000000000000002"/>
    <n v="107.7"/>
    <n v="0.38"/>
    <s v="NA"/>
    <n v="0.45"/>
    <n v="0.38300000000000001"/>
    <s v="NA"/>
    <s v="NA"/>
    <n v="0.28299999999999997"/>
    <s v="NA"/>
    <s v="NA"/>
    <s v="NA"/>
    <s v="NA"/>
    <s v="War Memorial Coliseum"/>
    <s v="NA"/>
    <s v="NA"/>
  </r>
  <r>
    <x v="66"/>
    <s v="NBA"/>
    <x v="80"/>
    <s v="MNL"/>
    <b v="1"/>
    <n v="25.5"/>
    <n v="34"/>
    <n v="38"/>
    <n v="34"/>
    <n v="38"/>
    <n v="-0.81"/>
    <n v="-0.08"/>
    <n v="-0.89"/>
    <n v="88.5"/>
    <n v="89.2"/>
    <n v="-0.7"/>
    <n v="114.8"/>
    <n v="0.41599999999999998"/>
    <s v="NA"/>
    <n v="0.44700000000000001"/>
    <n v="0.371"/>
    <s v="NA"/>
    <s v="NA"/>
    <n v="0.315"/>
    <s v="NA"/>
    <s v="NA"/>
    <s v="NA"/>
    <s v="NA"/>
    <s v="Minneapolis Auditorium"/>
    <s v="NA"/>
    <s v="NA"/>
  </r>
  <r>
    <x v="66"/>
    <s v="NBA"/>
    <x v="19"/>
    <s v="NYK"/>
    <b v="0"/>
    <n v="27"/>
    <n v="36"/>
    <n v="36"/>
    <n v="36"/>
    <n v="36"/>
    <n v="-0.14000000000000001"/>
    <n v="0.21"/>
    <n v="7.0000000000000007E-2"/>
    <n v="90.6"/>
    <n v="90.7"/>
    <n v="-0.1"/>
    <n v="110.5"/>
    <n v="0.42799999999999999"/>
    <s v="NA"/>
    <n v="0.45900000000000002"/>
    <n v="0.38700000000000001"/>
    <s v="NA"/>
    <s v="NA"/>
    <n v="0.31900000000000001"/>
    <s v="NA"/>
    <s v="NA"/>
    <s v="NA"/>
    <s v="NA"/>
    <s v="Madison Square Garden (III)"/>
    <s v="NA"/>
    <s v="NA"/>
  </r>
  <r>
    <x v="66"/>
    <s v="NBA"/>
    <x v="79"/>
    <s v="PHW"/>
    <b v="1"/>
    <n v="26.7"/>
    <n v="37"/>
    <n v="35"/>
    <n v="40"/>
    <n v="32"/>
    <n v="1.58"/>
    <n v="-0.04"/>
    <n v="1.54"/>
    <n v="92.4"/>
    <n v="90.9"/>
    <n v="1.5"/>
    <n v="108"/>
    <n v="0.40699999999999997"/>
    <s v="NA"/>
    <n v="0.46899999999999997"/>
    <n v="0.39600000000000002"/>
    <s v="NA"/>
    <s v="NA"/>
    <n v="0.316"/>
    <s v="NA"/>
    <s v="NA"/>
    <s v="NA"/>
    <s v="NA"/>
    <s v="Philadelphia Civic Center"/>
    <s v="NA"/>
    <s v="NA"/>
  </r>
  <r>
    <x v="66"/>
    <s v="NBA"/>
    <x v="82"/>
    <s v="ROC"/>
    <b v="0"/>
    <n v="23.4"/>
    <n v="31"/>
    <n v="41"/>
    <n v="30"/>
    <n v="42"/>
    <n v="-2.19"/>
    <n v="0.12"/>
    <n v="-2.08"/>
    <n v="84.9"/>
    <n v="86.9"/>
    <n v="-2"/>
    <n v="109.4"/>
    <n v="0.35299999999999998"/>
    <s v="NA"/>
    <n v="0.42799999999999999"/>
    <n v="0.36899999999999999"/>
    <s v="NA"/>
    <s v="NA"/>
    <n v="0.249"/>
    <s v="NA"/>
    <s v="NA"/>
    <s v="NA"/>
    <s v="NA"/>
    <s v="Rochester Community War Memorial"/>
    <s v="NA"/>
    <s v="NA"/>
  </r>
  <r>
    <x v="66"/>
    <s v="NBA"/>
    <x v="75"/>
    <s v="STL"/>
    <b v="1"/>
    <n v="27.7"/>
    <n v="34"/>
    <n v="38"/>
    <n v="36"/>
    <n v="36"/>
    <n v="-0.08"/>
    <n v="-0.19"/>
    <n v="-0.27"/>
    <n v="89"/>
    <n v="89.1"/>
    <n v="-0.1"/>
    <n v="108.3"/>
    <n v="0.40600000000000003"/>
    <s v="NA"/>
    <n v="0.45100000000000001"/>
    <n v="0.38300000000000001"/>
    <s v="NA"/>
    <s v="NA"/>
    <n v="0.29599999999999999"/>
    <s v="NA"/>
    <s v="NA"/>
    <s v="NA"/>
    <s v="NA"/>
    <s v="Kiel Auditorium"/>
    <s v="NA"/>
    <s v="NA"/>
  </r>
  <r>
    <x v="66"/>
    <s v="NBA"/>
    <x v="77"/>
    <s v="SYR"/>
    <b v="1"/>
    <n v="25.7"/>
    <n v="38"/>
    <n v="34"/>
    <n v="32"/>
    <n v="40"/>
    <n v="-1.42"/>
    <n v="0.39"/>
    <n v="-1.03"/>
    <n v="88.3"/>
    <n v="89.5"/>
    <n v="-1.2"/>
    <n v="112.3"/>
    <n v="0.378"/>
    <s v="NA"/>
    <n v="0.44500000000000001"/>
    <n v="0.36899999999999999"/>
    <s v="NA"/>
    <s v="NA"/>
    <n v="0.3"/>
    <s v="NA"/>
    <s v="NA"/>
    <s v="NA"/>
    <s v="NA"/>
    <s v="Onondaga War Memorial"/>
    <s v="NA"/>
    <s v="NA"/>
  </r>
  <r>
    <x v="66"/>
    <s v="NBA"/>
    <x v="30"/>
    <s v="NA"/>
    <b v="0"/>
    <n v="26.3"/>
    <s v="NA"/>
    <s v="NA"/>
    <n v="36"/>
    <n v="36"/>
    <n v="0"/>
    <n v="-0.01"/>
    <n v="-0.01"/>
    <n v="88.9"/>
    <n v="88.9"/>
    <s v="NA"/>
    <n v="111.1"/>
    <n v="0.39100000000000001"/>
    <s v="NA"/>
    <n v="0.44900000000000001"/>
    <n v="0.38"/>
    <s v="NA"/>
    <s v="NA"/>
    <n v="0.29299999999999998"/>
    <s v="NA"/>
    <s v="NA"/>
    <s v="NA"/>
    <s v="NA"/>
    <s v="NA"/>
    <n v="262918"/>
    <s v="NA"/>
  </r>
  <r>
    <x v="67"/>
    <s v="NBA"/>
    <x v="1"/>
    <s v="BOS"/>
    <b v="1"/>
    <n v="26.9"/>
    <n v="39"/>
    <n v="33"/>
    <n v="38"/>
    <n v="34"/>
    <n v="0.65"/>
    <n v="7.0000000000000007E-2"/>
    <n v="0.72"/>
    <n v="92.2"/>
    <n v="91.7"/>
    <n v="0.5"/>
    <n v="114.5"/>
    <n v="0.40300000000000002"/>
    <s v="NA"/>
    <n v="0.46899999999999997"/>
    <n v="0.39700000000000002"/>
    <s v="NA"/>
    <s v="NA"/>
    <n v="0.31"/>
    <s v="NA"/>
    <s v="NA"/>
    <s v="NA"/>
    <s v="NA"/>
    <s v="Boston Garden"/>
    <n v="209645"/>
    <s v="NA"/>
  </r>
  <r>
    <x v="67"/>
    <s v="NBA"/>
    <x v="81"/>
    <s v="FTW"/>
    <b v="1"/>
    <n v="27.2"/>
    <n v="37"/>
    <n v="35"/>
    <n v="38"/>
    <n v="34"/>
    <n v="0.71"/>
    <n v="-0.26"/>
    <n v="0.45"/>
    <n v="90.7"/>
    <n v="90"/>
    <n v="0.7"/>
    <n v="103.2"/>
    <n v="0.442"/>
    <s v="NA"/>
    <n v="0.46100000000000002"/>
    <n v="0.38800000000000001"/>
    <s v="NA"/>
    <s v="NA"/>
    <n v="0.32400000000000001"/>
    <s v="NA"/>
    <s v="NA"/>
    <s v="NA"/>
    <s v="NA"/>
    <s v="War Memorial Coliseum"/>
    <s v="NA"/>
    <s v="NA"/>
  </r>
  <r>
    <x v="67"/>
    <s v="NBA"/>
    <x v="80"/>
    <s v="MNL"/>
    <b v="1"/>
    <n v="26.8"/>
    <n v="33"/>
    <n v="39"/>
    <n v="34"/>
    <n v="38"/>
    <n v="-0.89"/>
    <n v="-0.03"/>
    <n v="-0.92"/>
    <n v="91.5"/>
    <n v="92.4"/>
    <n v="-0.9"/>
    <n v="108"/>
    <n v="0.40100000000000002"/>
    <s v="NA"/>
    <n v="0.46400000000000002"/>
    <n v="0.38800000000000001"/>
    <s v="NA"/>
    <s v="NA"/>
    <n v="0.316"/>
    <s v="NA"/>
    <s v="NA"/>
    <s v="NA"/>
    <s v="NA"/>
    <s v="Minneapolis Auditorium"/>
    <s v="NA"/>
    <s v="NA"/>
  </r>
  <r>
    <x v="67"/>
    <s v="NBA"/>
    <x v="19"/>
    <s v="NYK"/>
    <b v="1"/>
    <n v="26.8"/>
    <n v="35"/>
    <n v="37"/>
    <n v="35"/>
    <n v="37"/>
    <n v="-0.42"/>
    <n v="0.22"/>
    <n v="-0.2"/>
    <n v="92.4"/>
    <n v="92.8"/>
    <n v="-0.4"/>
    <n v="106.5"/>
    <n v="0.45600000000000002"/>
    <s v="NA"/>
    <n v="0.47"/>
    <n v="0.39200000000000002"/>
    <s v="NA"/>
    <s v="NA"/>
    <n v="0.34300000000000003"/>
    <s v="NA"/>
    <s v="NA"/>
    <s v="NA"/>
    <s v="NA"/>
    <s v="Madison Square Garden (III)"/>
    <s v="NA"/>
    <s v="NA"/>
  </r>
  <r>
    <x v="67"/>
    <s v="NBA"/>
    <x v="79"/>
    <s v="PHW"/>
    <b v="1"/>
    <n v="25.6"/>
    <n v="45"/>
    <n v="27"/>
    <n v="46"/>
    <n v="26"/>
    <n v="4.26"/>
    <n v="-0.45"/>
    <n v="3.82"/>
    <n v="94.6"/>
    <n v="90.7"/>
    <n v="3.9"/>
    <n v="108.5"/>
    <n v="0.439"/>
    <s v="NA"/>
    <n v="0.48299999999999998"/>
    <n v="0.41"/>
    <s v="NA"/>
    <s v="NA"/>
    <n v="0.33300000000000002"/>
    <s v="NA"/>
    <s v="NA"/>
    <s v="NA"/>
    <s v="NA"/>
    <s v="Philadelphia Civic Center"/>
    <s v="NA"/>
    <s v="NA"/>
  </r>
  <r>
    <x v="67"/>
    <s v="NBA"/>
    <x v="82"/>
    <s v="ROC"/>
    <b v="0"/>
    <n v="25.2"/>
    <n v="31"/>
    <n v="41"/>
    <n v="29"/>
    <n v="43"/>
    <n v="-2.86"/>
    <n v="0.25"/>
    <n v="-2.61"/>
    <n v="85.3"/>
    <n v="87.9"/>
    <n v="-2.6"/>
    <n v="111.7"/>
    <n v="0.373"/>
    <s v="NA"/>
    <n v="0.43"/>
    <n v="0.37"/>
    <s v="NA"/>
    <s v="NA"/>
    <n v="0.26100000000000001"/>
    <s v="NA"/>
    <s v="NA"/>
    <s v="NA"/>
    <s v="NA"/>
    <s v="Rochester Community War Memorial"/>
    <s v="NA"/>
    <s v="NA"/>
  </r>
  <r>
    <x v="67"/>
    <s v="NBA"/>
    <x v="75"/>
    <s v="STL"/>
    <b v="1"/>
    <n v="25.7"/>
    <n v="33"/>
    <n v="39"/>
    <n v="32"/>
    <n v="40"/>
    <n v="-1.47"/>
    <n v="0.05"/>
    <n v="-1.42"/>
    <n v="87.6"/>
    <n v="88.9"/>
    <n v="-1.3"/>
    <n v="109.4"/>
    <n v="0.41699999999999998"/>
    <s v="NA"/>
    <n v="0.443"/>
    <n v="0.378"/>
    <s v="NA"/>
    <s v="NA"/>
    <n v="0.29299999999999998"/>
    <s v="NA"/>
    <s v="NA"/>
    <s v="NA"/>
    <s v="NA"/>
    <s v="Kiel Auditorium"/>
    <s v="NA"/>
    <s v="NA"/>
  </r>
  <r>
    <x v="67"/>
    <s v="NBA"/>
    <x v="77"/>
    <s v="SYR"/>
    <b v="1"/>
    <n v="26.1"/>
    <n v="35"/>
    <n v="37"/>
    <n v="36"/>
    <n v="36"/>
    <n v="0.01"/>
    <n v="0.16"/>
    <n v="0.17"/>
    <n v="88"/>
    <n v="88"/>
    <n v="0"/>
    <n v="108.5"/>
    <n v="0.40600000000000003"/>
    <s v="NA"/>
    <n v="0.44400000000000001"/>
    <n v="0.37"/>
    <s v="NA"/>
    <s v="NA"/>
    <n v="0.307"/>
    <s v="NA"/>
    <s v="NA"/>
    <s v="NA"/>
    <s v="NA"/>
    <s v="Onondaga War Memorial"/>
    <s v="NA"/>
    <s v="NA"/>
  </r>
  <r>
    <x v="67"/>
    <s v="NBA"/>
    <x v="30"/>
    <s v="NA"/>
    <b v="0"/>
    <n v="26.3"/>
    <s v="NA"/>
    <s v="NA"/>
    <n v="36"/>
    <n v="36"/>
    <n v="0"/>
    <n v="0"/>
    <n v="0"/>
    <n v="90.3"/>
    <n v="90.3"/>
    <s v="NA"/>
    <n v="108.8"/>
    <n v="0.41599999999999998"/>
    <s v="NA"/>
    <n v="0.45800000000000002"/>
    <n v="0.38700000000000001"/>
    <s v="NA"/>
    <s v="NA"/>
    <n v="0.31"/>
    <s v="NA"/>
    <s v="NA"/>
    <s v="NA"/>
    <s v="NA"/>
    <s v="NA"/>
    <n v="209645"/>
    <s v="NA"/>
  </r>
  <r>
    <x v="68"/>
    <s v="NBA"/>
    <x v="55"/>
    <s v="BLB"/>
    <b v="0"/>
    <n v="24.9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x v="68"/>
    <s v="NBA"/>
    <x v="1"/>
    <s v="BOS"/>
    <b v="1"/>
    <n v="26.7"/>
    <n v="36"/>
    <n v="36"/>
    <n v="36"/>
    <n v="36"/>
    <n v="-0.06"/>
    <n v="0.05"/>
    <n v="-0.03"/>
    <n v="93"/>
    <n v="93"/>
    <n v="0"/>
    <n v="108.6"/>
    <n v="0.41399999999999998"/>
    <s v="NA"/>
    <n v="0.47299999999999998"/>
    <n v="0.39900000000000002"/>
    <s v="NA"/>
    <s v="NA"/>
    <n v="0.32100000000000001"/>
    <s v="NA"/>
    <s v="NA"/>
    <s v="NA"/>
    <s v="NA"/>
    <s v="Boston Garden"/>
    <n v="175675"/>
    <s v="NA"/>
  </r>
  <r>
    <x v="68"/>
    <s v="NBA"/>
    <x v="81"/>
    <s v="FTW"/>
    <b v="1"/>
    <n v="27.1"/>
    <n v="43"/>
    <n v="29"/>
    <n v="43"/>
    <n v="29"/>
    <n v="2.39"/>
    <n v="-0.38"/>
    <n v="2.0099999999999998"/>
    <n v="91.2"/>
    <n v="88.9"/>
    <n v="2.2999999999999998"/>
    <n v="100.7"/>
    <n v="0.45300000000000001"/>
    <s v="NA"/>
    <n v="0.46400000000000002"/>
    <n v="0.39"/>
    <s v="NA"/>
    <s v="NA"/>
    <n v="0.33200000000000002"/>
    <s v="NA"/>
    <s v="NA"/>
    <s v="NA"/>
    <s v="NA"/>
    <s v="War Memorial Coliseum"/>
    <s v="NA"/>
    <s v="NA"/>
  </r>
  <r>
    <x v="68"/>
    <s v="NBA"/>
    <x v="83"/>
    <s v="MLH"/>
    <b v="0"/>
    <n v="25.9"/>
    <n v="26"/>
    <n v="46"/>
    <n v="28"/>
    <n v="44"/>
    <n v="-3.04"/>
    <n v="0.4"/>
    <n v="-2.66"/>
    <n v="86.4"/>
    <n v="89.4"/>
    <n v="-3"/>
    <n v="100.5"/>
    <n v="0.442"/>
    <s v="NA"/>
    <n v="0.436"/>
    <n v="0.36199999999999999"/>
    <s v="NA"/>
    <s v="NA"/>
    <n v="0.317"/>
    <s v="NA"/>
    <s v="NA"/>
    <s v="NA"/>
    <s v="NA"/>
    <s v="Milwaukee Arena"/>
    <s v="NA"/>
    <s v="NA"/>
  </r>
  <r>
    <x v="68"/>
    <s v="NBA"/>
    <x v="80"/>
    <s v="MNL"/>
    <b v="1"/>
    <n v="26.8"/>
    <n v="40"/>
    <n v="32"/>
    <n v="39"/>
    <n v="33"/>
    <n v="1.17"/>
    <n v="-0.21"/>
    <n v="0.96"/>
    <n v="89.7"/>
    <n v="88.6"/>
    <n v="1.1000000000000001"/>
    <n v="105.5"/>
    <n v="0.38900000000000001"/>
    <s v="NA"/>
    <n v="0.45500000000000002"/>
    <n v="0.38800000000000001"/>
    <s v="NA"/>
    <s v="NA"/>
    <n v="0.28999999999999998"/>
    <s v="NA"/>
    <s v="NA"/>
    <s v="NA"/>
    <s v="NA"/>
    <s v="Minneapolis Auditorium"/>
    <s v="NA"/>
    <s v="NA"/>
  </r>
  <r>
    <x v="68"/>
    <s v="NBA"/>
    <x v="19"/>
    <s v="NYK"/>
    <b v="1"/>
    <n v="27.1"/>
    <n v="38"/>
    <n v="34"/>
    <n v="36"/>
    <n v="36"/>
    <n v="0.08"/>
    <n v="0.03"/>
    <n v="0.11"/>
    <n v="90.2"/>
    <n v="90.1"/>
    <n v="0.1"/>
    <n v="101.8"/>
    <n v="0.42199999999999999"/>
    <s v="NA"/>
    <n v="0.45800000000000002"/>
    <n v="0.38900000000000001"/>
    <s v="NA"/>
    <s v="NA"/>
    <n v="0.307"/>
    <s v="NA"/>
    <s v="NA"/>
    <s v="NA"/>
    <s v="NA"/>
    <s v="Madison Square Garden (III)"/>
    <s v="NA"/>
    <s v="NA"/>
  </r>
  <r>
    <x v="68"/>
    <s v="NBA"/>
    <x v="79"/>
    <s v="PHW"/>
    <b v="0"/>
    <n v="25.2"/>
    <n v="33"/>
    <n v="39"/>
    <n v="35"/>
    <n v="37"/>
    <n v="-0.26"/>
    <n v="0.08"/>
    <n v="-0.19"/>
    <n v="89.6"/>
    <n v="89.9"/>
    <n v="-0.3"/>
    <n v="102.9"/>
    <n v="0.42099999999999999"/>
    <s v="NA"/>
    <n v="0.45400000000000001"/>
    <n v="0.38400000000000001"/>
    <s v="NA"/>
    <s v="NA"/>
    <n v="0.309"/>
    <s v="NA"/>
    <s v="NA"/>
    <s v="NA"/>
    <s v="NA"/>
    <s v="Philadelphia Civic Center"/>
    <s v="NA"/>
    <s v="NA"/>
  </r>
  <r>
    <x v="68"/>
    <s v="NBA"/>
    <x v="82"/>
    <s v="ROC"/>
    <b v="1"/>
    <n v="29"/>
    <n v="29"/>
    <n v="43"/>
    <n v="32"/>
    <n v="40"/>
    <n v="-1.63"/>
    <n v="0.19"/>
    <n v="-1.43"/>
    <n v="90.7"/>
    <n v="92.3"/>
    <n v="-1.6"/>
    <n v="99.5"/>
    <n v="0.40200000000000002"/>
    <s v="NA"/>
    <n v="0.46100000000000002"/>
    <n v="0.39900000000000002"/>
    <s v="NA"/>
    <s v="NA"/>
    <n v="0.28899999999999998"/>
    <s v="NA"/>
    <s v="NA"/>
    <s v="NA"/>
    <s v="NA"/>
    <s v="Edgerton Park Arena"/>
    <s v="NA"/>
    <s v="NA"/>
  </r>
  <r>
    <x v="68"/>
    <s v="NBA"/>
    <x v="77"/>
    <s v="SYR"/>
    <b v="1"/>
    <n v="26.2"/>
    <n v="43"/>
    <n v="29"/>
    <n v="40"/>
    <n v="32"/>
    <n v="1.39"/>
    <n v="-0.16"/>
    <n v="1.23"/>
    <n v="87.5"/>
    <n v="86.2"/>
    <n v="1.3"/>
    <n v="103.6"/>
    <n v="0.38600000000000001"/>
    <s v="NA"/>
    <n v="0.442"/>
    <n v="0.372"/>
    <s v="NA"/>
    <s v="NA"/>
    <n v="0.28999999999999998"/>
    <s v="NA"/>
    <s v="NA"/>
    <s v="NA"/>
    <s v="NA"/>
    <s v="Onondaga War Memorial"/>
    <s v="NA"/>
    <s v="NA"/>
  </r>
  <r>
    <x v="68"/>
    <s v="NBA"/>
    <x v="30"/>
    <s v="NA"/>
    <b v="0"/>
    <n v="26.5"/>
    <s v="NA"/>
    <s v="NA"/>
    <n v="36"/>
    <n v="36"/>
    <n v="0.01"/>
    <n v="0"/>
    <n v="0"/>
    <n v="89.8"/>
    <n v="89.8"/>
    <s v="NA"/>
    <n v="102.9"/>
    <n v="0.41599999999999998"/>
    <s v="NA"/>
    <n v="0.45500000000000002"/>
    <n v="0.38500000000000001"/>
    <s v="NA"/>
    <s v="NA"/>
    <n v="0.307"/>
    <s v="NA"/>
    <s v="NA"/>
    <s v="NA"/>
    <s v="NA"/>
    <s v="NA"/>
    <n v="175675"/>
    <s v="NA"/>
  </r>
  <r>
    <x v="69"/>
    <s v="NBA"/>
    <x v="55"/>
    <s v="BLB"/>
    <b v="0"/>
    <n v="24.1"/>
    <n v="16"/>
    <n v="56"/>
    <n v="17"/>
    <n v="55"/>
    <n v="-6.76"/>
    <n v="0.79"/>
    <n v="-5.98"/>
    <n v="85.2"/>
    <n v="92.6"/>
    <n v="-7.4"/>
    <n v="91.3"/>
    <n v="0.41699999999999998"/>
    <s v="NA"/>
    <n v="0.43"/>
    <n v="0.36799999999999999"/>
    <s v="NA"/>
    <s v="NA"/>
    <n v="0.28299999999999997"/>
    <s v="NA"/>
    <s v="NA"/>
    <s v="NA"/>
    <s v="NA"/>
    <s v="Baltimore Coliseum"/>
    <s v="NA"/>
    <s v="NA"/>
  </r>
  <r>
    <x v="69"/>
    <s v="NBA"/>
    <x v="1"/>
    <s v="BOS"/>
    <b v="1"/>
    <n v="26.4"/>
    <n v="42"/>
    <n v="30"/>
    <n v="43"/>
    <n v="29"/>
    <n v="2.33"/>
    <n v="-0.32"/>
    <n v="1.97"/>
    <n v="92.5"/>
    <n v="90"/>
    <n v="2.5"/>
    <n v="93"/>
    <n v="0.45700000000000002"/>
    <s v="NA"/>
    <n v="0.47099999999999997"/>
    <n v="0.4"/>
    <s v="NA"/>
    <s v="NA"/>
    <n v="0.33200000000000002"/>
    <s v="NA"/>
    <s v="NA"/>
    <s v="NA"/>
    <s v="NA"/>
    <s v="Boston Garden"/>
    <n v="156912"/>
    <s v="NA"/>
  </r>
  <r>
    <x v="69"/>
    <s v="NBA"/>
    <x v="81"/>
    <s v="FTW"/>
    <b v="1"/>
    <n v="26.8"/>
    <n v="40"/>
    <n v="32"/>
    <n v="41"/>
    <n v="31"/>
    <n v="1.63"/>
    <n v="-0.18"/>
    <n v="1.45"/>
    <n v="89"/>
    <n v="87.2"/>
    <n v="1.8"/>
    <n v="86.9"/>
    <n v="0.44600000000000001"/>
    <s v="NA"/>
    <n v="0.45100000000000001"/>
    <n v="0.376"/>
    <s v="NA"/>
    <s v="NA"/>
    <n v="0.32600000000000001"/>
    <s v="NA"/>
    <s v="NA"/>
    <s v="NA"/>
    <s v="NA"/>
    <s v="War Memorial Coliseum"/>
    <s v="NA"/>
    <s v="NA"/>
  </r>
  <r>
    <x v="69"/>
    <s v="NBA"/>
    <x v="83"/>
    <s v="MLH"/>
    <b v="0"/>
    <n v="26.1"/>
    <n v="21"/>
    <n v="51"/>
    <n v="19"/>
    <n v="53"/>
    <n v="-5.29"/>
    <n v="0.75"/>
    <n v="-4.55"/>
    <n v="82.9"/>
    <n v="89.2"/>
    <n v="-6.3"/>
    <n v="84.2"/>
    <n v="0.433"/>
    <s v="NA"/>
    <n v="0.41599999999999998"/>
    <n v="0.34499999999999997"/>
    <s v="NA"/>
    <s v="NA"/>
    <n v="0.3"/>
    <s v="NA"/>
    <s v="NA"/>
    <s v="NA"/>
    <s v="NA"/>
    <s v="Milwaukee Arena"/>
    <s v="NA"/>
    <s v="NA"/>
  </r>
  <r>
    <x v="69"/>
    <s v="NBA"/>
    <x v="80"/>
    <s v="MNL"/>
    <b v="1"/>
    <n v="27.3"/>
    <n v="46"/>
    <n v="26"/>
    <n v="45"/>
    <n v="27"/>
    <n v="3.06"/>
    <n v="-0.35"/>
    <n v="2.71"/>
    <n v="86.8"/>
    <n v="83.5"/>
    <n v="3.3"/>
    <n v="93.5"/>
    <n v="0.35599999999999998"/>
    <s v="NA"/>
    <n v="0.438"/>
    <n v="0.376"/>
    <s v="NA"/>
    <s v="NA"/>
    <n v="0.26100000000000001"/>
    <s v="NA"/>
    <s v="NA"/>
    <s v="NA"/>
    <s v="NA"/>
    <s v="Minneapolis Auditorium"/>
    <s v="NA"/>
    <s v="NA"/>
  </r>
  <r>
    <x v="69"/>
    <s v="NBA"/>
    <x v="19"/>
    <s v="NYK"/>
    <b v="1"/>
    <n v="27.1"/>
    <n v="44"/>
    <n v="28"/>
    <n v="36"/>
    <n v="36"/>
    <n v="-0.13"/>
    <n v="-0.02"/>
    <n v="-0.16"/>
    <n v="89.3"/>
    <n v="89.4"/>
    <n v="-0.1"/>
    <n v="87.4"/>
    <n v="0.48799999999999999"/>
    <s v="NA"/>
    <n v="0.45200000000000001"/>
    <n v="0.374"/>
    <s v="NA"/>
    <s v="NA"/>
    <n v="0.35199999999999998"/>
    <s v="NA"/>
    <s v="NA"/>
    <s v="NA"/>
    <s v="NA"/>
    <s v="Madison Square Garden (III)"/>
    <s v="NA"/>
    <s v="NA"/>
  </r>
  <r>
    <x v="69"/>
    <s v="NBA"/>
    <x v="79"/>
    <s v="PHW"/>
    <b v="0"/>
    <n v="24.8"/>
    <n v="29"/>
    <n v="43"/>
    <n v="29"/>
    <n v="43"/>
    <n v="-2.14"/>
    <n v="0.22"/>
    <n v="-1.89"/>
    <n v="86.7"/>
    <n v="89"/>
    <n v="-2.2999999999999998"/>
    <n v="89.4"/>
    <n v="0.41799999999999998"/>
    <s v="NA"/>
    <n v="0.438"/>
    <n v="0.372"/>
    <s v="NA"/>
    <s v="NA"/>
    <n v="0.29199999999999998"/>
    <s v="NA"/>
    <s v="NA"/>
    <s v="NA"/>
    <s v="NA"/>
    <s v="Philadelphia Civic Center"/>
    <s v="NA"/>
    <s v="NA"/>
  </r>
  <r>
    <x v="69"/>
    <s v="NBA"/>
    <x v="82"/>
    <s v="ROC"/>
    <b v="1"/>
    <n v="29.2"/>
    <n v="44"/>
    <n v="28"/>
    <n v="44"/>
    <n v="28"/>
    <n v="2.4300000000000002"/>
    <n v="-0.2"/>
    <n v="2.2400000000000002"/>
    <n v="86.6"/>
    <n v="84"/>
    <n v="2.6"/>
    <n v="90.9"/>
    <n v="0.46200000000000002"/>
    <s v="NA"/>
    <n v="0.438"/>
    <n v="0.36899999999999999"/>
    <s v="NA"/>
    <s v="NA"/>
    <n v="0.316"/>
    <s v="NA"/>
    <s v="NA"/>
    <s v="NA"/>
    <s v="NA"/>
    <s v="Edgerton Park Arena"/>
    <s v="NA"/>
    <s v="NA"/>
  </r>
  <r>
    <x v="69"/>
    <s v="NBA"/>
    <x v="77"/>
    <s v="SYR"/>
    <b v="1"/>
    <n v="25.5"/>
    <n v="42"/>
    <n v="30"/>
    <n v="50"/>
    <n v="22"/>
    <n v="4.9000000000000004"/>
    <n v="-0.64"/>
    <n v="4.2699999999999996"/>
    <n v="88.2"/>
    <n v="83"/>
    <n v="5.2"/>
    <n v="93.5"/>
    <n v="0.47499999999999998"/>
    <s v="NA"/>
    <n v="0.44600000000000001"/>
    <n v="0.36799999999999999"/>
    <s v="NA"/>
    <s v="NA"/>
    <n v="0.34100000000000003"/>
    <s v="NA"/>
    <s v="NA"/>
    <s v="NA"/>
    <s v="NA"/>
    <s v="Onondaga War Memorial"/>
    <s v="NA"/>
    <s v="NA"/>
  </r>
  <r>
    <x v="69"/>
    <s v="NBA"/>
    <x v="30"/>
    <s v="NA"/>
    <b v="0"/>
    <n v="26.3"/>
    <s v="NA"/>
    <s v="NA"/>
    <n v="36"/>
    <n v="36"/>
    <n v="0"/>
    <n v="0.01"/>
    <n v="0.01"/>
    <n v="87.5"/>
    <n v="87.5"/>
    <s v="NA"/>
    <n v="90"/>
    <n v="0.438"/>
    <s v="NA"/>
    <n v="0.442"/>
    <n v="0.372"/>
    <s v="NA"/>
    <s v="NA"/>
    <n v="0.311"/>
    <s v="NA"/>
    <s v="NA"/>
    <s v="NA"/>
    <s v="NA"/>
    <s v="NA"/>
    <n v="156912"/>
    <s v="NA"/>
  </r>
  <r>
    <x v="70"/>
    <s v="NBA"/>
    <x v="55"/>
    <s v="BLB"/>
    <b v="1"/>
    <n v="26.3"/>
    <n v="16"/>
    <n v="54"/>
    <n v="18"/>
    <n v="52"/>
    <n v="-6.41"/>
    <n v="0.62"/>
    <n v="-5.8"/>
    <n v="86.8"/>
    <n v="93.4"/>
    <n v="-6.6"/>
    <n v="95.2"/>
    <n v="0.45300000000000001"/>
    <s v="NA"/>
    <n v="0.439"/>
    <n v="0.371"/>
    <s v="NA"/>
    <s v="NA"/>
    <n v="0.311"/>
    <s v="NA"/>
    <s v="NA"/>
    <s v="NA"/>
    <s v="NA"/>
    <s v="Baltimore Coliseum"/>
    <s v="NA"/>
    <s v="NA"/>
  </r>
  <r>
    <x v="70"/>
    <s v="NBA"/>
    <x v="1"/>
    <s v="BOS"/>
    <b v="1"/>
    <n v="25.4"/>
    <n v="46"/>
    <n v="25"/>
    <n v="42"/>
    <n v="29"/>
    <n v="2.37"/>
    <n v="-0.43"/>
    <n v="1.94"/>
    <n v="91.7"/>
    <n v="89.3"/>
    <n v="2.4"/>
    <n v="94.7"/>
    <n v="0.47099999999999997"/>
    <s v="NA"/>
    <n v="0.46700000000000003"/>
    <n v="0.39200000000000002"/>
    <s v="NA"/>
    <s v="NA"/>
    <n v="0.34300000000000003"/>
    <s v="NA"/>
    <s v="NA"/>
    <s v="NA"/>
    <s v="NA"/>
    <s v="Boston Garden"/>
    <n v="161808"/>
    <s v="NA"/>
  </r>
  <r>
    <x v="70"/>
    <s v="NBA"/>
    <x v="81"/>
    <s v="FTW"/>
    <b v="1"/>
    <n v="26.5"/>
    <n v="36"/>
    <n v="33"/>
    <n v="34"/>
    <n v="35"/>
    <n v="-0.12"/>
    <n v="0.28999999999999998"/>
    <n v="0.17"/>
    <n v="87.6"/>
    <n v="87.7"/>
    <n v="-0.1"/>
    <n v="91.1"/>
    <n v="0.47599999999999998"/>
    <s v="NA"/>
    <n v="0.442"/>
    <n v="0.35899999999999999"/>
    <s v="NA"/>
    <s v="NA"/>
    <n v="0.35199999999999998"/>
    <s v="NA"/>
    <s v="NA"/>
    <s v="NA"/>
    <s v="NA"/>
    <s v="War Memorial Coliseum"/>
    <s v="NA"/>
    <s v="NA"/>
  </r>
  <r>
    <x v="70"/>
    <s v="NBA"/>
    <x v="84"/>
    <s v="INO"/>
    <b v="1"/>
    <n v="25.5"/>
    <n v="28"/>
    <n v="43"/>
    <n v="27"/>
    <n v="44"/>
    <n v="-2.79"/>
    <n v="0.49"/>
    <n v="-2.2999999999999998"/>
    <n v="84.9"/>
    <n v="88"/>
    <n v="-3.1"/>
    <n v="86.3"/>
    <n v="0.438"/>
    <s v="NA"/>
    <n v="0.42699999999999999"/>
    <n v="0.35099999999999998"/>
    <s v="NA"/>
    <s v="NA"/>
    <n v="0.315"/>
    <s v="NA"/>
    <s v="NA"/>
    <s v="NA"/>
    <s v="NA"/>
    <s v="Hinkle Fieldhouse"/>
    <s v="NA"/>
    <s v="NA"/>
  </r>
  <r>
    <x v="70"/>
    <s v="NBA"/>
    <x v="83"/>
    <s v="MLH"/>
    <b v="0"/>
    <n v="26.3"/>
    <n v="27"/>
    <n v="44"/>
    <n v="31"/>
    <n v="40"/>
    <n v="-1.51"/>
    <n v="0.51"/>
    <n v="-2.4900000000000002"/>
    <n v="84"/>
    <n v="85.7"/>
    <n v="-1.7"/>
    <n v="88.4"/>
    <n v="0.45100000000000001"/>
    <s v="NA"/>
    <n v="0.42299999999999999"/>
    <n v="0.35199999999999998"/>
    <s v="NA"/>
    <s v="NA"/>
    <n v="0.309"/>
    <s v="NA"/>
    <s v="NA"/>
    <s v="NA"/>
    <s v="NA"/>
    <s v="Milwaukee Arena"/>
    <s v="NA"/>
    <s v="NA"/>
  </r>
  <r>
    <x v="70"/>
    <s v="NBA"/>
    <x v="80"/>
    <s v="MNL"/>
    <b v="1"/>
    <n v="26.5"/>
    <n v="48"/>
    <n v="22"/>
    <n v="52"/>
    <n v="18"/>
    <n v="6.13"/>
    <n v="-0.59"/>
    <n v="5.54"/>
    <n v="90.1"/>
    <n v="83.6"/>
    <n v="6.5"/>
    <n v="93.7"/>
    <n v="0.4"/>
    <s v="NA"/>
    <n v="0.45700000000000002"/>
    <n v="0.39"/>
    <s v="NA"/>
    <s v="NA"/>
    <n v="0.29499999999999998"/>
    <s v="NA"/>
    <s v="NA"/>
    <s v="NA"/>
    <s v="NA"/>
    <s v="Minneapolis Auditorium"/>
    <s v="NA"/>
    <s v="NA"/>
  </r>
  <r>
    <x v="70"/>
    <s v="NBA"/>
    <x v="19"/>
    <s v="NYK"/>
    <b v="1"/>
    <n v="26"/>
    <n v="47"/>
    <n v="23"/>
    <n v="50"/>
    <n v="20"/>
    <n v="5.23"/>
    <n v="-0.84"/>
    <n v="4.3899999999999997"/>
    <n v="90.5"/>
    <n v="85"/>
    <n v="5.5"/>
    <n v="93.1"/>
    <n v="0.497"/>
    <s v="NA"/>
    <n v="0.46"/>
    <n v="0.38600000000000001"/>
    <s v="NA"/>
    <s v="NA"/>
    <n v="0.35"/>
    <s v="NA"/>
    <s v="NA"/>
    <s v="NA"/>
    <s v="NA"/>
    <s v="Madison Square Garden (III)"/>
    <s v="NA"/>
    <s v="NA"/>
  </r>
  <r>
    <x v="70"/>
    <s v="NBA"/>
    <x v="79"/>
    <s v="PHW"/>
    <b v="0"/>
    <n v="26"/>
    <n v="12"/>
    <n v="57"/>
    <n v="16"/>
    <n v="53"/>
    <n v="-7.2"/>
    <n v="0.91"/>
    <n v="-7.75"/>
    <n v="83.9"/>
    <n v="91.4"/>
    <n v="-7.5"/>
    <n v="94.7"/>
    <n v="0.41399999999999998"/>
    <s v="NA"/>
    <n v="0.42199999999999999"/>
    <n v="0.35799999999999998"/>
    <s v="NA"/>
    <s v="NA"/>
    <n v="0.28100000000000003"/>
    <s v="NA"/>
    <s v="NA"/>
    <s v="NA"/>
    <s v="NA"/>
    <s v="Philadelphia Civic Center"/>
    <s v="NA"/>
    <s v="NA"/>
  </r>
  <r>
    <x v="70"/>
    <s v="NBA"/>
    <x v="82"/>
    <s v="ROC"/>
    <b v="1"/>
    <n v="29.2"/>
    <n v="44"/>
    <n v="26"/>
    <n v="43"/>
    <n v="27"/>
    <n v="2.8"/>
    <n v="-0.18"/>
    <n v="2.62"/>
    <n v="89.8"/>
    <n v="86.9"/>
    <n v="2.9"/>
    <n v="94.1"/>
    <n v="0.50600000000000001"/>
    <s v="NA"/>
    <n v="0.45500000000000002"/>
    <n v="0.372"/>
    <s v="NA"/>
    <s v="NA"/>
    <n v="0.36899999999999999"/>
    <s v="NA"/>
    <s v="NA"/>
    <s v="NA"/>
    <s v="NA"/>
    <s v="Edgerton Park Arena"/>
    <s v="NA"/>
    <s v="NA"/>
  </r>
  <r>
    <x v="70"/>
    <s v="NBA"/>
    <x v="77"/>
    <s v="SYR"/>
    <b v="1"/>
    <n v="25.8"/>
    <n v="47"/>
    <n v="24"/>
    <n v="48"/>
    <n v="23"/>
    <n v="4.3099999999999996"/>
    <n v="-0.69"/>
    <n v="3.62"/>
    <n v="90.6"/>
    <n v="86"/>
    <n v="4.5999999999999996"/>
    <n v="92.8"/>
    <n v="0.55400000000000005"/>
    <s v="NA"/>
    <n v="0.45900000000000002"/>
    <n v="0.36399999999999999"/>
    <s v="NA"/>
    <s v="NA"/>
    <n v="0.41199999999999998"/>
    <s v="NA"/>
    <s v="NA"/>
    <s v="NA"/>
    <s v="NA"/>
    <s v="Onondaga War Memorial"/>
    <s v="NA"/>
    <s v="NA"/>
  </r>
  <r>
    <x v="70"/>
    <s v="NBA"/>
    <x v="30"/>
    <s v="NA"/>
    <b v="0"/>
    <n v="26.5"/>
    <s v="NA"/>
    <s v="NA"/>
    <n v="36"/>
    <n v="34"/>
    <n v="0.28999999999999998"/>
    <n v="0.01"/>
    <n v="0.01"/>
    <n v="88"/>
    <n v="87.7"/>
    <s v="NA"/>
    <n v="92.4"/>
    <n v="0.46500000000000002"/>
    <s v="NA"/>
    <n v="0.44500000000000001"/>
    <n v="0.37"/>
    <s v="NA"/>
    <s v="NA"/>
    <n v="0.33300000000000002"/>
    <s v="NA"/>
    <s v="NA"/>
    <s v="NA"/>
    <s v="NA"/>
    <s v="NA"/>
    <n v="161808"/>
    <s v="NA"/>
  </r>
  <r>
    <x v="71"/>
    <s v="NBA"/>
    <x v="55"/>
    <s v="BLB"/>
    <b v="0"/>
    <n v="27.3"/>
    <n v="20"/>
    <n v="46"/>
    <n v="15"/>
    <n v="51"/>
    <n v="-7.5"/>
    <n v="0.92"/>
    <n v="-6.6"/>
    <n v="83"/>
    <n v="90.6"/>
    <n v="-7.6"/>
    <n v="97.3"/>
    <n v="0.40200000000000002"/>
    <s v="NA"/>
    <n v="0.41599999999999998"/>
    <n v="0.34200000000000003"/>
    <s v="NA"/>
    <s v="NA"/>
    <n v="0.29399999999999998"/>
    <s v="NA"/>
    <s v="NA"/>
    <s v="NA"/>
    <s v="NA"/>
    <s v="Baltimore Coliseum"/>
    <s v="NA"/>
    <s v="NA"/>
  </r>
  <r>
    <x v="71"/>
    <s v="NBA"/>
    <x v="1"/>
    <s v="BOS"/>
    <b v="1"/>
    <n v="24.9"/>
    <n v="39"/>
    <n v="27"/>
    <n v="43"/>
    <n v="23"/>
    <n v="4.08"/>
    <n v="-0.47"/>
    <n v="3.6"/>
    <n v="90.4"/>
    <n v="86.4"/>
    <n v="4"/>
    <n v="100"/>
    <n v="0.437"/>
    <s v="NA"/>
    <n v="0.45900000000000002"/>
    <n v="0.38700000000000001"/>
    <s v="NA"/>
    <s v="NA"/>
    <n v="0.32"/>
    <s v="NA"/>
    <s v="NA"/>
    <s v="NA"/>
    <s v="NA"/>
    <s v="Boston Garden"/>
    <n v="160167"/>
    <s v="NA"/>
  </r>
  <r>
    <x v="71"/>
    <s v="NBA"/>
    <x v="81"/>
    <s v="FTW"/>
    <b v="1"/>
    <n v="26.5"/>
    <n v="29"/>
    <n v="37"/>
    <n v="27"/>
    <n v="39"/>
    <n v="-2.0499999999999998"/>
    <n v="0.22"/>
    <n v="-1.83"/>
    <n v="85.6"/>
    <n v="87.9"/>
    <n v="-2.2999999999999998"/>
    <n v="90.1"/>
    <n v="0.438"/>
    <s v="NA"/>
    <n v="0.43099999999999999"/>
    <n v="0.35299999999999998"/>
    <s v="NA"/>
    <s v="NA"/>
    <n v="0.32100000000000001"/>
    <s v="NA"/>
    <s v="NA"/>
    <s v="NA"/>
    <s v="NA"/>
    <s v="North Side High School Gym"/>
    <s v="NA"/>
    <s v="NA"/>
  </r>
  <r>
    <x v="71"/>
    <s v="NBA"/>
    <x v="84"/>
    <s v="INO"/>
    <b v="1"/>
    <n v="24.5"/>
    <n v="34"/>
    <n v="32"/>
    <n v="33"/>
    <n v="33"/>
    <n v="0.12"/>
    <n v="-0.04"/>
    <n v="0.08"/>
    <n v="85.2"/>
    <n v="85.1"/>
    <n v="0.1"/>
    <n v="96.7"/>
    <n v="0.35599999999999998"/>
    <s v="NA"/>
    <n v="0.42899999999999999"/>
    <n v="0.36699999999999999"/>
    <s v="NA"/>
    <s v="NA"/>
    <n v="0.25800000000000001"/>
    <s v="NA"/>
    <s v="NA"/>
    <s v="NA"/>
    <s v="NA"/>
    <s v="Hinkle Fieldhouse"/>
    <s v="NA"/>
    <s v="NA"/>
  </r>
  <r>
    <x v="71"/>
    <s v="NBA"/>
    <x v="83"/>
    <s v="MLH"/>
    <b v="0"/>
    <n v="26.6"/>
    <n v="17"/>
    <n v="49"/>
    <n v="13"/>
    <n v="53"/>
    <n v="-7.94"/>
    <n v="0.93"/>
    <n v="-7.04"/>
    <n v="80.400000000000006"/>
    <n v="89.1"/>
    <n v="-8.6999999999999993"/>
    <n v="90.7"/>
    <n v="0.43099999999999999"/>
    <s v="NA"/>
    <n v="0.40200000000000002"/>
    <n v="0.33100000000000002"/>
    <s v="NA"/>
    <s v="NA"/>
    <n v="0.29399999999999998"/>
    <s v="NA"/>
    <s v="NA"/>
    <s v="NA"/>
    <s v="NA"/>
    <s v="Milwaukee Arena"/>
    <s v="NA"/>
    <s v="NA"/>
  </r>
  <r>
    <x v="71"/>
    <s v="NBA"/>
    <x v="80"/>
    <s v="MNL"/>
    <b v="1"/>
    <n v="25.9"/>
    <n v="40"/>
    <n v="26"/>
    <n v="49"/>
    <n v="17"/>
    <n v="6.03"/>
    <n v="-0.75"/>
    <n v="5.28"/>
    <n v="85.3"/>
    <n v="79.3"/>
    <n v="6"/>
    <n v="97.2"/>
    <n v="0.33500000000000002"/>
    <s v="NA"/>
    <n v="0.42899999999999999"/>
    <n v="0.36699999999999999"/>
    <s v="NA"/>
    <s v="NA"/>
    <n v="0.25"/>
    <s v="NA"/>
    <s v="NA"/>
    <s v="NA"/>
    <s v="NA"/>
    <s v="Minneapolis Auditorium"/>
    <s v="NA"/>
    <s v="NA"/>
  </r>
  <r>
    <x v="71"/>
    <s v="NBA"/>
    <x v="19"/>
    <s v="NYK"/>
    <b v="1"/>
    <n v="25.5"/>
    <n v="37"/>
    <n v="29"/>
    <n v="35"/>
    <n v="31"/>
    <n v="0.74"/>
    <n v="-7.0000000000000007E-2"/>
    <n v="0.67"/>
    <n v="88.7"/>
    <n v="87.9"/>
    <n v="0.8"/>
    <n v="94.9"/>
    <n v="0.41399999999999998"/>
    <s v="NA"/>
    <n v="0.44900000000000001"/>
    <n v="0.38300000000000001"/>
    <s v="NA"/>
    <s v="NA"/>
    <n v="0.29599999999999999"/>
    <s v="NA"/>
    <s v="NA"/>
    <s v="NA"/>
    <s v="NA"/>
    <s v="Madison Square Garden (III)"/>
    <s v="NA"/>
    <s v="NA"/>
  </r>
  <r>
    <x v="71"/>
    <s v="NBA"/>
    <x v="79"/>
    <s v="PHW"/>
    <b v="1"/>
    <n v="26.6"/>
    <n v="33"/>
    <n v="33"/>
    <n v="30"/>
    <n v="36"/>
    <n v="-1.26"/>
    <n v="0.17"/>
    <n v="-1.08"/>
    <n v="89.5"/>
    <n v="90.8"/>
    <n v="-1.3"/>
    <n v="95.5"/>
    <n v="0.39900000000000002"/>
    <s v="NA"/>
    <n v="0.45300000000000001"/>
    <n v="0.38"/>
    <s v="NA"/>
    <s v="NA"/>
    <n v="0.30399999999999999"/>
    <s v="NA"/>
    <s v="NA"/>
    <s v="NA"/>
    <s v="NA"/>
    <s v="Philadelphia Arena"/>
    <s v="NA"/>
    <s v="NA"/>
  </r>
  <r>
    <x v="71"/>
    <s v="NBA"/>
    <x v="82"/>
    <s v="ROC"/>
    <b v="1"/>
    <n v="28.9"/>
    <n v="41"/>
    <n v="25"/>
    <n v="42"/>
    <n v="24"/>
    <n v="3.35"/>
    <n v="-0.43"/>
    <n v="2.92"/>
    <n v="91.6"/>
    <n v="88.1"/>
    <n v="3.5"/>
    <n v="92.7"/>
    <n v="0.41599999999999998"/>
    <s v="NA"/>
    <n v="0.46500000000000002"/>
    <n v="0.38900000000000001"/>
    <s v="NA"/>
    <s v="NA"/>
    <n v="0.32100000000000001"/>
    <s v="NA"/>
    <s v="NA"/>
    <s v="NA"/>
    <s v="NA"/>
    <s v="Edgerton Park Arena"/>
    <s v="NA"/>
    <s v="NA"/>
  </r>
  <r>
    <x v="71"/>
    <s v="NBA"/>
    <x v="77"/>
    <s v="SYR"/>
    <b v="1"/>
    <n v="25.8"/>
    <n v="40"/>
    <n v="26"/>
    <n v="45"/>
    <n v="21"/>
    <n v="4.45"/>
    <n v="-0.52"/>
    <n v="3.94"/>
    <n v="89.2"/>
    <n v="84.6"/>
    <n v="4.5999999999999996"/>
    <n v="96.1"/>
    <n v="0.497"/>
    <s v="NA"/>
    <n v="0.45100000000000001"/>
    <n v="0.36399999999999999"/>
    <s v="NA"/>
    <s v="NA"/>
    <n v="0.371"/>
    <s v="NA"/>
    <s v="NA"/>
    <s v="NA"/>
    <s v="NA"/>
    <s v="Onondaga War Memorial"/>
    <s v="NA"/>
    <s v="NA"/>
  </r>
  <r>
    <x v="71"/>
    <s v="NBA"/>
    <x v="30"/>
    <s v="NA"/>
    <b v="0"/>
    <n v="26.3"/>
    <s v="NA"/>
    <s v="NA"/>
    <n v="33"/>
    <n v="33"/>
    <n v="0"/>
    <n v="0"/>
    <n v="-0.01"/>
    <n v="86.9"/>
    <n v="86.9"/>
    <s v="NA"/>
    <n v="95.1"/>
    <n v="0.41099999999999998"/>
    <s v="NA"/>
    <n v="0.438"/>
    <n v="0.36699999999999999"/>
    <s v="NA"/>
    <s v="NA"/>
    <n v="0.30199999999999999"/>
    <s v="NA"/>
    <s v="NA"/>
    <s v="NA"/>
    <s v="NA"/>
    <s v="NA"/>
    <n v="160167"/>
    <s v="NA"/>
  </r>
  <r>
    <x v="72"/>
    <s v="NBA"/>
    <x v="55"/>
    <s v="BLB"/>
    <b v="0"/>
    <s v="NA"/>
    <n v="24"/>
    <n v="42"/>
    <n v="27"/>
    <n v="39"/>
    <n v="-2.29"/>
    <n v="0.35"/>
    <n v="-1.94"/>
    <n v="83.9"/>
    <n v="86.3"/>
    <n v="-2.4"/>
    <n v="96.8"/>
    <n v="0.36399999999999999"/>
    <s v="NA"/>
    <n v="0.42099999999999999"/>
    <n v="0.35299999999999998"/>
    <s v="NA"/>
    <s v="NA"/>
    <n v="0.27100000000000002"/>
    <s v="NA"/>
    <s v="NA"/>
    <s v="NA"/>
    <s v="NA"/>
    <s v="Baltimore Coliseum"/>
    <s v="NA"/>
    <s v="NA"/>
  </r>
  <r>
    <x v="72"/>
    <s v="NBA"/>
    <x v="1"/>
    <s v="BOS"/>
    <b v="1"/>
    <s v="NA"/>
    <n v="39"/>
    <n v="30"/>
    <n v="34"/>
    <n v="35"/>
    <n v="-0.26"/>
    <n v="-0.15"/>
    <n v="-0.41"/>
    <n v="87.3"/>
    <n v="87.6"/>
    <n v="-0.3"/>
    <n v="95.9"/>
    <n v="0.43099999999999999"/>
    <s v="NA"/>
    <n v="0.441"/>
    <n v="0.36799999999999999"/>
    <s v="NA"/>
    <s v="NA"/>
    <n v="0.312"/>
    <s v="NA"/>
    <s v="NA"/>
    <s v="NA"/>
    <s v="NA"/>
    <s v="Boston Garden"/>
    <n v="197888"/>
    <s v="NA"/>
  </r>
  <r>
    <x v="72"/>
    <s v="NBA"/>
    <x v="81"/>
    <s v="FTW"/>
    <b v="1"/>
    <s v="NA"/>
    <n v="32"/>
    <n v="36"/>
    <n v="29"/>
    <n v="39"/>
    <n v="-1.87"/>
    <n v="7.0000000000000007E-2"/>
    <n v="-1.81"/>
    <n v="82"/>
    <n v="83.8"/>
    <n v="-1.8"/>
    <n v="102.4"/>
    <n v="0.40300000000000002"/>
    <s v="NA"/>
    <n v="0.41"/>
    <n v="0.33800000000000002"/>
    <s v="NA"/>
    <s v="NA"/>
    <n v="0.28999999999999998"/>
    <s v="NA"/>
    <s v="NA"/>
    <s v="NA"/>
    <s v="NA"/>
    <s v="North Side High School Gym"/>
    <s v="NA"/>
    <s v="NA"/>
  </r>
  <r>
    <x v="72"/>
    <s v="NBA"/>
    <x v="84"/>
    <s v="INO"/>
    <b v="1"/>
    <s v="NA"/>
    <n v="31"/>
    <n v="37"/>
    <n v="27"/>
    <n v="41"/>
    <n v="-2.37"/>
    <n v="0.37"/>
    <n v="-2"/>
    <n v="83.6"/>
    <n v="86"/>
    <n v="-2.4"/>
    <n v="96.4"/>
    <n v="0.32900000000000001"/>
    <s v="NA"/>
    <n v="0.42"/>
    <n v="0.36299999999999999"/>
    <s v="NA"/>
    <s v="NA"/>
    <n v="0.23599999999999999"/>
    <s v="NA"/>
    <s v="NA"/>
    <s v="NA"/>
    <s v="NA"/>
    <s v="Hinkle Fieldhouse"/>
    <s v="NA"/>
    <s v="NA"/>
  </r>
  <r>
    <x v="72"/>
    <s v="NBA"/>
    <x v="80"/>
    <s v="MNL"/>
    <b v="1"/>
    <s v="NA"/>
    <n v="44"/>
    <n v="24"/>
    <n v="49"/>
    <n v="19"/>
    <n v="5.41"/>
    <n v="-0.63"/>
    <n v="4.79"/>
    <n v="86.4"/>
    <n v="80.7"/>
    <n v="5.7"/>
    <n v="94.8"/>
    <n v="0.35599999999999998"/>
    <s v="NA"/>
    <n v="0.436"/>
    <n v="0.373"/>
    <s v="NA"/>
    <s v="NA"/>
    <n v="0.26200000000000001"/>
    <s v="NA"/>
    <s v="NA"/>
    <s v="NA"/>
    <s v="NA"/>
    <s v="Minneapolis Auditorium"/>
    <s v="NA"/>
    <s v="NA"/>
  </r>
  <r>
    <x v="72"/>
    <s v="NBA"/>
    <x v="19"/>
    <s v="NYK"/>
    <b v="1"/>
    <s v="NA"/>
    <n v="36"/>
    <n v="30"/>
    <n v="34"/>
    <n v="32"/>
    <n v="0.41"/>
    <n v="7.0000000000000007E-2"/>
    <n v="0.49"/>
    <n v="88"/>
    <n v="87.6"/>
    <n v="0.4"/>
    <n v="94.8"/>
    <n v="0.41499999999999998"/>
    <s v="NA"/>
    <n v="0.44500000000000001"/>
    <n v="0.379"/>
    <s v="NA"/>
    <s v="NA"/>
    <n v="0.29599999999999999"/>
    <s v="NA"/>
    <s v="NA"/>
    <s v="NA"/>
    <s v="NA"/>
    <s v="Madison Square Garden (III)"/>
    <s v="NA"/>
    <s v="NA"/>
  </r>
  <r>
    <x v="72"/>
    <s v="NBA"/>
    <x v="79"/>
    <s v="PHW"/>
    <b v="1"/>
    <s v="NA"/>
    <n v="40"/>
    <n v="26"/>
    <n v="43"/>
    <n v="23"/>
    <n v="3.76"/>
    <n v="-0.36"/>
    <n v="3.4"/>
    <n v="84.8"/>
    <n v="81"/>
    <n v="3.8"/>
    <n v="99.3"/>
    <n v="0.38500000000000001"/>
    <s v="NA"/>
    <n v="0.42499999999999999"/>
    <n v="0.35"/>
    <s v="NA"/>
    <s v="NA"/>
    <n v="0.29399999999999998"/>
    <s v="NA"/>
    <s v="NA"/>
    <s v="NA"/>
    <s v="NA"/>
    <s v="Philadelphia Arena"/>
    <s v="NA"/>
    <s v="NA"/>
  </r>
  <r>
    <x v="72"/>
    <s v="NBA"/>
    <x v="82"/>
    <s v="ROC"/>
    <b v="1"/>
    <s v="NA"/>
    <n v="41"/>
    <n v="27"/>
    <n v="42"/>
    <n v="26"/>
    <n v="2.99"/>
    <n v="-0.44"/>
    <n v="2.54"/>
    <n v="89.3"/>
    <n v="86.2"/>
    <n v="3.1"/>
    <n v="92.3"/>
    <n v="0.41799999999999998"/>
    <s v="NA"/>
    <n v="0.45200000000000001"/>
    <n v="0.378"/>
    <s v="NA"/>
    <s v="NA"/>
    <n v="0.315"/>
    <s v="NA"/>
    <s v="NA"/>
    <s v="NA"/>
    <s v="NA"/>
    <s v="Edgerton Park Arena"/>
    <s v="NA"/>
    <s v="NA"/>
  </r>
  <r>
    <x v="72"/>
    <s v="NBA"/>
    <x v="77"/>
    <s v="SYR"/>
    <b v="1"/>
    <s v="NA"/>
    <n v="32"/>
    <n v="34"/>
    <n v="34"/>
    <n v="32"/>
    <n v="0.53"/>
    <n v="0.09"/>
    <n v="0.62"/>
    <n v="86.4"/>
    <n v="85.9"/>
    <n v="0.5"/>
    <n v="98.1"/>
    <n v="0.49099999999999999"/>
    <s v="NA"/>
    <n v="0.435"/>
    <n v="0.35099999999999998"/>
    <s v="NA"/>
    <s v="NA"/>
    <n v="0.35599999999999998"/>
    <s v="NA"/>
    <s v="NA"/>
    <s v="NA"/>
    <s v="NA"/>
    <s v="State Fair Coliseum"/>
    <s v="NA"/>
    <s v="NA"/>
  </r>
  <r>
    <x v="72"/>
    <s v="NBA"/>
    <x v="85"/>
    <s v="TRI"/>
    <b v="0"/>
    <s v="NA"/>
    <n v="25"/>
    <n v="43"/>
    <n v="24"/>
    <n v="44"/>
    <n v="-3.79"/>
    <n v="0.56000000000000005"/>
    <n v="-3.22"/>
    <n v="80.8"/>
    <n v="84.4"/>
    <n v="-3.6"/>
    <n v="103.9"/>
    <n v="0.40100000000000002"/>
    <s v="NA"/>
    <n v="0.40300000000000002"/>
    <n v="0.32900000000000001"/>
    <s v="NA"/>
    <s v="NA"/>
    <n v="0.28999999999999998"/>
    <s v="NA"/>
    <s v="NA"/>
    <s v="NA"/>
    <s v="NA"/>
    <s v="Wharton Field House"/>
    <s v="NA"/>
    <s v="NA"/>
  </r>
  <r>
    <x v="72"/>
    <s v="NBA"/>
    <x v="68"/>
    <s v="WSC"/>
    <b v="0"/>
    <s v="NA"/>
    <n v="10"/>
    <n v="25"/>
    <n v="11"/>
    <n v="24"/>
    <n v="-4.7699999999999996"/>
    <n v="0.14000000000000001"/>
    <n v="-4.63"/>
    <n v="83.2"/>
    <n v="88.1"/>
    <n v="-4.9000000000000004"/>
    <n v="97.1"/>
    <n v="0.41299999999999998"/>
    <s v="NA"/>
    <n v="0.41599999999999998"/>
    <n v="0.33400000000000002"/>
    <s v="NA"/>
    <s v="NA"/>
    <n v="0.316"/>
    <s v="NA"/>
    <s v="NA"/>
    <s v="NA"/>
    <s v="NA"/>
    <s v="Uline Arena"/>
    <s v="NA"/>
    <s v="NA"/>
  </r>
  <r>
    <x v="72"/>
    <s v="NBA"/>
    <x v="30"/>
    <s v="NA"/>
    <b v="0"/>
    <s v="NA"/>
    <s v="NA"/>
    <s v="NA"/>
    <n v="32"/>
    <n v="32"/>
    <n v="0"/>
    <n v="0"/>
    <n v="0"/>
    <n v="85.1"/>
    <n v="85.1"/>
    <s v="NA"/>
    <n v="97.4"/>
    <n v="0.39900000000000002"/>
    <s v="NA"/>
    <n v="0.42799999999999999"/>
    <n v="0.35699999999999998"/>
    <s v="NA"/>
    <s v="NA"/>
    <n v="0.29299999999999998"/>
    <s v="NA"/>
    <s v="NA"/>
    <s v="NA"/>
    <s v="NA"/>
    <s v="NA"/>
    <n v="197888"/>
    <s v="NA"/>
  </r>
  <r>
    <x v="73"/>
    <s v="NBA"/>
    <x v="86"/>
    <s v="AND"/>
    <b v="1"/>
    <s v="NA"/>
    <n v="37"/>
    <n v="27"/>
    <n v="42"/>
    <n v="22"/>
    <n v="3.8"/>
    <n v="-1.38"/>
    <n v="2.42"/>
    <s v="NA"/>
    <s v="NA"/>
    <s v="NA"/>
    <s v="NA"/>
    <n v="0.375"/>
    <s v="NA"/>
    <n v="0.38400000000000001"/>
    <n v="0.311"/>
    <s v="NA"/>
    <s v="NA"/>
    <n v="0.27200000000000002"/>
    <s v="NA"/>
    <s v="NA"/>
    <s v="NA"/>
    <s v="NA"/>
    <s v="Anderson High School Wigwam"/>
    <s v="NA"/>
    <s v="NA"/>
  </r>
  <r>
    <x v="73"/>
    <s v="NBA"/>
    <x v="55"/>
    <s v="BLB"/>
    <b v="0"/>
    <s v="NA"/>
    <n v="25"/>
    <n v="43"/>
    <n v="18"/>
    <n v="50"/>
    <n v="-5.59"/>
    <n v="1.04"/>
    <n v="-4.55"/>
    <s v="NA"/>
    <s v="NA"/>
    <s v="NA"/>
    <s v="NA"/>
    <n v="0.38500000000000001"/>
    <s v="NA"/>
    <n v="0.38500000000000001"/>
    <n v="0.31"/>
    <s v="NA"/>
    <s v="NA"/>
    <n v="0.28100000000000003"/>
    <s v="NA"/>
    <s v="NA"/>
    <s v="NA"/>
    <s v="NA"/>
    <s v="Baltimore Coliseum"/>
    <s v="NA"/>
    <s v="NA"/>
  </r>
  <r>
    <x v="73"/>
    <s v="NBA"/>
    <x v="1"/>
    <s v="BOS"/>
    <b v="0"/>
    <s v="NA"/>
    <n v="22"/>
    <n v="46"/>
    <n v="27"/>
    <n v="41"/>
    <n v="-2.5"/>
    <n v="0.79"/>
    <n v="-1.73"/>
    <s v="NA"/>
    <s v="NA"/>
    <s v="NA"/>
    <s v="NA"/>
    <n v="0.376"/>
    <s v="NA"/>
    <n v="0.40400000000000003"/>
    <n v="0.33800000000000002"/>
    <s v="NA"/>
    <s v="NA"/>
    <n v="0.26600000000000001"/>
    <s v="NA"/>
    <s v="NA"/>
    <s v="NA"/>
    <s v="NA"/>
    <s v="Boston Garden"/>
    <n v="110552"/>
    <s v="NA"/>
  </r>
  <r>
    <x v="73"/>
    <s v="NBA"/>
    <x v="87"/>
    <s v="CHS"/>
    <b v="1"/>
    <s v="NA"/>
    <n v="40"/>
    <n v="28"/>
    <n v="39"/>
    <n v="29"/>
    <n v="1.6"/>
    <n v="0.45"/>
    <n v="2.06"/>
    <s v="NA"/>
    <s v="NA"/>
    <s v="NA"/>
    <s v="NA"/>
    <n v="0.32800000000000001"/>
    <s v="NA"/>
    <n v="0.39700000000000002"/>
    <n v="0.34"/>
    <s v="NA"/>
    <s v="NA"/>
    <n v="0.22800000000000001"/>
    <s v="NA"/>
    <s v="NA"/>
    <s v="NA"/>
    <s v="NA"/>
    <s v="Chicago Stadium"/>
    <s v="NA"/>
    <s v="NA"/>
  </r>
  <r>
    <x v="73"/>
    <s v="NBA"/>
    <x v="7"/>
    <s v="DNN"/>
    <b v="0"/>
    <s v="NA"/>
    <n v="11"/>
    <n v="51"/>
    <n v="8"/>
    <n v="54"/>
    <n v="-11.5"/>
    <n v="0.18"/>
    <n v="-11.31"/>
    <s v="NA"/>
    <s v="NA"/>
    <s v="NA"/>
    <s v="NA"/>
    <n v="0.38600000000000001"/>
    <s v="NA"/>
    <n v="0.39700000000000002"/>
    <n v="0.33400000000000002"/>
    <s v="NA"/>
    <s v="NA"/>
    <n v="0.26100000000000001"/>
    <s v="NA"/>
    <s v="NA"/>
    <s v="NA"/>
    <s v="NA"/>
    <s v="Denver Auditorium Arena"/>
    <s v="NA"/>
    <s v="NA"/>
  </r>
  <r>
    <x v="73"/>
    <s v="NBA"/>
    <x v="81"/>
    <s v="FTW"/>
    <b v="1"/>
    <s v="NA"/>
    <n v="40"/>
    <n v="28"/>
    <n v="38"/>
    <n v="30"/>
    <n v="1.37"/>
    <n v="0.47"/>
    <n v="1.84"/>
    <s v="NA"/>
    <s v="NA"/>
    <s v="NA"/>
    <s v="NA"/>
    <n v="0.39500000000000002"/>
    <s v="NA"/>
    <n v="0.38900000000000001"/>
    <n v="0.318"/>
    <s v="NA"/>
    <s v="NA"/>
    <n v="0.27700000000000002"/>
    <s v="NA"/>
    <s v="NA"/>
    <s v="NA"/>
    <s v="NA"/>
    <s v="North Side High School Gym"/>
    <s v="NA"/>
    <s v="NA"/>
  </r>
  <r>
    <x v="73"/>
    <s v="NBA"/>
    <x v="84"/>
    <s v="INO"/>
    <b v="1"/>
    <s v="NA"/>
    <n v="39"/>
    <n v="25"/>
    <n v="42"/>
    <n v="22"/>
    <n v="3.7"/>
    <n v="-1.1499999999999999"/>
    <n v="2.59"/>
    <s v="NA"/>
    <s v="NA"/>
    <s v="NA"/>
    <s v="NA"/>
    <n v="0.40600000000000003"/>
    <s v="NA"/>
    <n v="0.441"/>
    <n v="0.375"/>
    <s v="NA"/>
    <s v="NA"/>
    <n v="0.28899999999999998"/>
    <s v="NA"/>
    <s v="NA"/>
    <s v="NA"/>
    <s v="NA"/>
    <s v="Hinkle Fieldhouse"/>
    <s v="NA"/>
    <s v="NA"/>
  </r>
  <r>
    <x v="73"/>
    <s v="NBA"/>
    <x v="80"/>
    <s v="MNL"/>
    <b v="1"/>
    <s v="NA"/>
    <n v="51"/>
    <n v="17"/>
    <n v="55"/>
    <n v="13"/>
    <n v="8.34"/>
    <n v="-0.09"/>
    <n v="8.25"/>
    <s v="NA"/>
    <s v="NA"/>
    <s v="NA"/>
    <s v="NA"/>
    <n v="0.33300000000000002"/>
    <s v="NA"/>
    <n v="0.42699999999999999"/>
    <n v="0.36699999999999999"/>
    <s v="NA"/>
    <s v="NA"/>
    <n v="0.247"/>
    <s v="NA"/>
    <s v="NA"/>
    <s v="NA"/>
    <s v="NA"/>
    <s v="Minneapolis Auditorium"/>
    <s v="NA"/>
    <s v="NA"/>
  </r>
  <r>
    <x v="73"/>
    <s v="NBA"/>
    <x v="19"/>
    <s v="NYK"/>
    <b v="1"/>
    <s v="NA"/>
    <n v="40"/>
    <n v="28"/>
    <n v="40"/>
    <n v="28"/>
    <n v="2.12"/>
    <n v="0.41"/>
    <n v="2.5299999999999998"/>
    <s v="NA"/>
    <s v="NA"/>
    <s v="NA"/>
    <s v="NA"/>
    <n v="0.44900000000000001"/>
    <s v="NA"/>
    <n v="0.42799999999999999"/>
    <n v="0.35299999999999998"/>
    <s v="NA"/>
    <s v="NA"/>
    <n v="0.32"/>
    <s v="NA"/>
    <s v="NA"/>
    <s v="NA"/>
    <s v="NA"/>
    <s v="Madison Square Garden (III)"/>
    <s v="NA"/>
    <s v="NA"/>
  </r>
  <r>
    <x v="73"/>
    <s v="NBA"/>
    <x v="79"/>
    <s v="PHW"/>
    <b v="1"/>
    <s v="NA"/>
    <n v="26"/>
    <n v="42"/>
    <n v="24"/>
    <n v="44"/>
    <n v="-3.1"/>
    <n v="0.84"/>
    <n v="-2.27"/>
    <s v="NA"/>
    <s v="NA"/>
    <s v="NA"/>
    <s v="NA"/>
    <n v="0.35699999999999998"/>
    <s v="NA"/>
    <n v="0.377"/>
    <n v="0.312"/>
    <s v="NA"/>
    <s v="NA"/>
    <n v="0.25"/>
    <s v="NA"/>
    <s v="NA"/>
    <s v="NA"/>
    <s v="NA"/>
    <s v="Philadelphia Arena"/>
    <s v="NA"/>
    <s v="NA"/>
  </r>
  <r>
    <x v="73"/>
    <s v="NBA"/>
    <x v="82"/>
    <s v="ROC"/>
    <b v="1"/>
    <s v="NA"/>
    <n v="51"/>
    <n v="17"/>
    <n v="54"/>
    <n v="14"/>
    <n v="7.76"/>
    <n v="-0.05"/>
    <n v="7.72"/>
    <s v="NA"/>
    <s v="NA"/>
    <s v="NA"/>
    <s v="NA"/>
    <n v="0.442"/>
    <s v="NA"/>
    <n v="0.44700000000000001"/>
    <n v="0.373"/>
    <s v="NA"/>
    <s v="NA"/>
    <n v="0.32200000000000001"/>
    <s v="NA"/>
    <s v="NA"/>
    <s v="NA"/>
    <s v="NA"/>
    <s v="Edgerton Park Arena"/>
    <s v="NA"/>
    <s v="NA"/>
  </r>
  <r>
    <x v="73"/>
    <s v="NBA"/>
    <x v="88"/>
    <s v="SHE"/>
    <b v="1"/>
    <s v="NA"/>
    <n v="22"/>
    <n v="40"/>
    <n v="18"/>
    <n v="44"/>
    <n v="-5.4"/>
    <n v="-0.44"/>
    <n v="-5.85"/>
    <s v="NA"/>
    <s v="NA"/>
    <s v="NA"/>
    <s v="NA"/>
    <n v="0.46600000000000003"/>
    <s v="NA"/>
    <n v="0.42199999999999999"/>
    <n v="0.34399999999999997"/>
    <s v="NA"/>
    <s v="NA"/>
    <n v="0.32900000000000001"/>
    <s v="NA"/>
    <s v="NA"/>
    <s v="NA"/>
    <s v="NA"/>
    <s v="Sheboygan Municipal Auditorium and Armory"/>
    <s v="NA"/>
    <s v="NA"/>
  </r>
  <r>
    <x v="73"/>
    <s v="NBA"/>
    <x v="89"/>
    <s v="STB"/>
    <b v="0"/>
    <s v="NA"/>
    <n v="26"/>
    <n v="42"/>
    <n v="25"/>
    <n v="43"/>
    <n v="-2.82"/>
    <n v="0.81"/>
    <n v="-2.0099999999999998"/>
    <s v="NA"/>
    <s v="NA"/>
    <s v="NA"/>
    <s v="NA"/>
    <n v="0.42299999999999999"/>
    <s v="NA"/>
    <n v="0.41499999999999998"/>
    <n v="0.34200000000000003"/>
    <s v="NA"/>
    <s v="NA"/>
    <n v="0.3"/>
    <s v="NA"/>
    <s v="NA"/>
    <s v="NA"/>
    <s v="NA"/>
    <s v="St. Louis Arena"/>
    <s v="NA"/>
    <s v="NA"/>
  </r>
  <r>
    <x v="73"/>
    <s v="NBA"/>
    <x v="77"/>
    <s v="SYR"/>
    <b v="1"/>
    <s v="NA"/>
    <n v="51"/>
    <n v="13"/>
    <n v="51"/>
    <n v="13"/>
    <n v="8.14"/>
    <n v="-1.7"/>
    <n v="6.48"/>
    <s v="NA"/>
    <s v="NA"/>
    <s v="NA"/>
    <s v="NA"/>
    <n v="0.45400000000000001"/>
    <s v="NA"/>
    <n v="0.42899999999999999"/>
    <n v="0.35399999999999998"/>
    <s v="NA"/>
    <s v="NA"/>
    <n v="0.32100000000000001"/>
    <s v="NA"/>
    <s v="NA"/>
    <s v="NA"/>
    <s v="NA"/>
    <s v="State Fair Coliseum"/>
    <s v="NA"/>
    <s v="NA"/>
  </r>
  <r>
    <x v="73"/>
    <s v="NBA"/>
    <x v="85"/>
    <s v="TRI"/>
    <b v="1"/>
    <s v="NA"/>
    <n v="29"/>
    <n v="35"/>
    <n v="30"/>
    <n v="34"/>
    <n v="-0.59"/>
    <n v="-0.84"/>
    <n v="-1.43"/>
    <s v="NA"/>
    <s v="NA"/>
    <s v="NA"/>
    <s v="NA"/>
    <n v="0.41799999999999998"/>
    <s v="NA"/>
    <n v="0.40699999999999997"/>
    <n v="0.33"/>
    <s v="NA"/>
    <s v="NA"/>
    <n v="0.30399999999999999"/>
    <s v="NA"/>
    <s v="NA"/>
    <s v="NA"/>
    <s v="NA"/>
    <s v="Wharton Field House"/>
    <s v="NA"/>
    <s v="NA"/>
  </r>
  <r>
    <x v="73"/>
    <s v="NBA"/>
    <x v="90"/>
    <s v="WAT"/>
    <b v="0"/>
    <s v="NA"/>
    <n v="19"/>
    <n v="43"/>
    <n v="17"/>
    <n v="45"/>
    <n v="-5.53"/>
    <n v="-0.43"/>
    <n v="-5.96"/>
    <s v="NA"/>
    <s v="NA"/>
    <s v="NA"/>
    <s v="NA"/>
    <n v="0.40799999999999997"/>
    <s v="NA"/>
    <n v="0.42499999999999999"/>
    <n v="0.35599999999999998"/>
    <s v="NA"/>
    <s v="NA"/>
    <n v="0.29099999999999998"/>
    <s v="NA"/>
    <s v="NA"/>
    <s v="NA"/>
    <s v="NA"/>
    <s v="McElroy Auditorium"/>
    <s v="NA"/>
    <s v="NA"/>
  </r>
  <r>
    <x v="73"/>
    <s v="NBA"/>
    <x v="68"/>
    <s v="WSC"/>
    <b v="1"/>
    <s v="NA"/>
    <n v="32"/>
    <n v="36"/>
    <n v="31"/>
    <n v="37"/>
    <n v="-0.94"/>
    <n v="0.66"/>
    <n v="-0.28000000000000003"/>
    <s v="NA"/>
    <s v="NA"/>
    <s v="NA"/>
    <s v="NA"/>
    <n v="0.38400000000000001"/>
    <s v="NA"/>
    <n v="0.40500000000000003"/>
    <n v="0.33"/>
    <s v="NA"/>
    <s v="NA"/>
    <n v="0.28699999999999998"/>
    <s v="NA"/>
    <s v="NA"/>
    <s v="NA"/>
    <s v="NA"/>
    <s v="Uline Arena"/>
    <s v="NA"/>
    <s v="NA"/>
  </r>
  <r>
    <x v="73"/>
    <s v="NBA"/>
    <x v="30"/>
    <s v="NA"/>
    <b v="0"/>
    <s v="NA"/>
    <s v="NA"/>
    <s v="NA"/>
    <n v="33"/>
    <n v="33"/>
    <n v="0"/>
    <n v="0"/>
    <n v="0"/>
    <s v="NA"/>
    <s v="NA"/>
    <s v="NA"/>
    <s v="NA"/>
    <n v="0.39700000000000002"/>
    <s v="NA"/>
    <n v="0.41"/>
    <n v="0.34"/>
    <s v="NA"/>
    <s v="NA"/>
    <n v="0.28399999999999997"/>
    <s v="NA"/>
    <s v="NA"/>
    <s v="NA"/>
    <s v="NA"/>
    <s v="NA"/>
    <n v="110552"/>
    <s v="NA"/>
  </r>
  <r>
    <x v="74"/>
    <s v="BAA"/>
    <x v="55"/>
    <s v="BLB"/>
    <b v="1"/>
    <s v="NA"/>
    <n v="29"/>
    <n v="31"/>
    <n v="33"/>
    <n v="27"/>
    <n v="1.38"/>
    <n v="-0.23"/>
    <n v="1.1499999999999999"/>
    <s v="NA"/>
    <s v="NA"/>
    <s v="NA"/>
    <s v="NA"/>
    <n v="0.39800000000000002"/>
    <s v="NA"/>
    <n v="0.41399999999999998"/>
    <n v="0.33600000000000002"/>
    <s v="NA"/>
    <s v="NA"/>
    <n v="0.29899999999999999"/>
    <s v="NA"/>
    <s v="NA"/>
    <s v="NA"/>
    <s v="NA"/>
    <s v="Baltimore Coliseum"/>
    <s v="NA"/>
    <s v="NA"/>
  </r>
  <r>
    <x v="74"/>
    <s v="BAA"/>
    <x v="1"/>
    <s v="BOS"/>
    <b v="0"/>
    <s v="NA"/>
    <n v="25"/>
    <n v="35"/>
    <n v="22"/>
    <n v="38"/>
    <n v="-2.92"/>
    <n v="0.16"/>
    <n v="-2.76"/>
    <s v="NA"/>
    <s v="NA"/>
    <s v="NA"/>
    <s v="NA"/>
    <n v="0.33900000000000002"/>
    <s v="NA"/>
    <n v="0.36499999999999999"/>
    <n v="0.311"/>
    <s v="NA"/>
    <s v="NA"/>
    <n v="0.215"/>
    <s v="NA"/>
    <s v="NA"/>
    <s v="NA"/>
    <s v="NA"/>
    <s v="Boston Garden"/>
    <n v="144275"/>
    <s v="NA"/>
  </r>
  <r>
    <x v="74"/>
    <s v="BAA"/>
    <x v="87"/>
    <s v="CHS"/>
    <b v="1"/>
    <s v="NA"/>
    <n v="38"/>
    <n v="22"/>
    <n v="40"/>
    <n v="20"/>
    <n v="4"/>
    <n v="-0.27"/>
    <n v="3.73"/>
    <s v="NA"/>
    <s v="NA"/>
    <s v="NA"/>
    <s v="NA"/>
    <n v="0.309"/>
    <s v="NA"/>
    <n v="0.38600000000000001"/>
    <n v="0.33100000000000002"/>
    <s v="NA"/>
    <s v="NA"/>
    <n v="0.214"/>
    <s v="NA"/>
    <s v="NA"/>
    <s v="NA"/>
    <s v="NA"/>
    <s v="Chicago Stadium"/>
    <s v="NA"/>
    <s v="NA"/>
  </r>
  <r>
    <x v="74"/>
    <s v="BAA"/>
    <x v="81"/>
    <s v="FTW"/>
    <b v="0"/>
    <s v="NA"/>
    <n v="22"/>
    <n v="38"/>
    <n v="21"/>
    <n v="39"/>
    <n v="-3.23"/>
    <n v="0.38"/>
    <n v="-2.85"/>
    <s v="NA"/>
    <s v="NA"/>
    <s v="NA"/>
    <s v="NA"/>
    <n v="0.36899999999999999"/>
    <s v="NA"/>
    <n v="0.35699999999999998"/>
    <n v="0.28599999999999998"/>
    <s v="NA"/>
    <s v="NA"/>
    <n v="0.25800000000000001"/>
    <s v="NA"/>
    <s v="NA"/>
    <s v="NA"/>
    <s v="NA"/>
    <s v="North Side High School Gym"/>
    <s v="NA"/>
    <s v="NA"/>
  </r>
  <r>
    <x v="74"/>
    <s v="BAA"/>
    <x v="91"/>
    <s v="INJ"/>
    <b v="0"/>
    <s v="NA"/>
    <n v="18"/>
    <n v="42"/>
    <n v="18"/>
    <n v="42"/>
    <n v="-4.72"/>
    <n v="0.52"/>
    <n v="-4.2"/>
    <s v="NA"/>
    <s v="NA"/>
    <s v="NA"/>
    <s v="NA"/>
    <n v="0.33500000000000002"/>
    <s v="NA"/>
    <n v="0.36399999999999999"/>
    <n v="0.30199999999999999"/>
    <s v="NA"/>
    <s v="NA"/>
    <n v="0.23100000000000001"/>
    <s v="NA"/>
    <s v="NA"/>
    <s v="NA"/>
    <s v="NA"/>
    <s v="Hinkle Fieldhouse"/>
    <s v="NA"/>
    <s v="NA"/>
  </r>
  <r>
    <x v="74"/>
    <s v="BAA"/>
    <x v="80"/>
    <s v="MNL"/>
    <b v="1"/>
    <s v="NA"/>
    <n v="44"/>
    <n v="16"/>
    <n v="47"/>
    <n v="13"/>
    <n v="7.38"/>
    <n v="-0.57999999999999996"/>
    <n v="6.8"/>
    <s v="NA"/>
    <s v="NA"/>
    <s v="NA"/>
    <s v="NA"/>
    <n v="0.34200000000000003"/>
    <s v="NA"/>
    <n v="0.42599999999999999"/>
    <n v="0.36599999999999999"/>
    <s v="NA"/>
    <s v="NA"/>
    <n v="0.247"/>
    <s v="NA"/>
    <s v="NA"/>
    <s v="NA"/>
    <s v="NA"/>
    <s v="Minneapolis Auditorium"/>
    <s v="NA"/>
    <s v="NA"/>
  </r>
  <r>
    <x v="74"/>
    <s v="BAA"/>
    <x v="19"/>
    <s v="NYK"/>
    <b v="1"/>
    <s v="NA"/>
    <n v="32"/>
    <n v="28"/>
    <n v="34"/>
    <n v="26"/>
    <n v="1.48"/>
    <n v="-0.24"/>
    <n v="1.24"/>
    <s v="NA"/>
    <s v="NA"/>
    <s v="NA"/>
    <s v="NA"/>
    <n v="0.374"/>
    <s v="NA"/>
    <n v="0.39"/>
    <n v="0.32200000000000001"/>
    <s v="NA"/>
    <s v="NA"/>
    <n v="0.26300000000000001"/>
    <s v="NA"/>
    <s v="NA"/>
    <s v="NA"/>
    <s v="NA"/>
    <s v="Madison Square Garden (III)"/>
    <s v="NA"/>
    <s v="NA"/>
  </r>
  <r>
    <x v="74"/>
    <s v="BAA"/>
    <x v="79"/>
    <s v="PHW"/>
    <b v="1"/>
    <s v="NA"/>
    <n v="28"/>
    <n v="32"/>
    <n v="31"/>
    <n v="29"/>
    <n v="0.35"/>
    <n v="-0.14000000000000001"/>
    <n v="0.21"/>
    <s v="NA"/>
    <s v="NA"/>
    <s v="NA"/>
    <s v="NA"/>
    <n v="0.33300000000000002"/>
    <s v="NA"/>
    <n v="0.38500000000000001"/>
    <n v="0.32200000000000001"/>
    <s v="NA"/>
    <s v="NA"/>
    <n v="0.23899999999999999"/>
    <s v="NA"/>
    <s v="NA"/>
    <s v="NA"/>
    <s v="NA"/>
    <s v="Philadelphia Arena"/>
    <s v="NA"/>
    <s v="NA"/>
  </r>
  <r>
    <x v="74"/>
    <s v="BAA"/>
    <x v="92"/>
    <s v="PRO"/>
    <b v="0"/>
    <s v="NA"/>
    <n v="12"/>
    <n v="48"/>
    <n v="11"/>
    <n v="49"/>
    <n v="-9.1300000000000008"/>
    <n v="0.73"/>
    <n v="-8.44"/>
    <s v="NA"/>
    <s v="NA"/>
    <s v="NA"/>
    <s v="NA"/>
    <n v="0.32100000000000001"/>
    <s v="NA"/>
    <n v="0.38"/>
    <n v="0.32200000000000001"/>
    <s v="NA"/>
    <s v="NA"/>
    <n v="0.222"/>
    <s v="NA"/>
    <s v="NA"/>
    <s v="NA"/>
    <s v="NA"/>
    <s v="Rhode Island Auditorium"/>
    <s v="NA"/>
    <s v="NA"/>
  </r>
  <r>
    <x v="74"/>
    <s v="BAA"/>
    <x v="82"/>
    <s v="ROC"/>
    <b v="1"/>
    <s v="NA"/>
    <n v="45"/>
    <n v="15"/>
    <n v="46"/>
    <n v="14"/>
    <n v="6.63"/>
    <n v="-0.51"/>
    <n v="6.12"/>
    <s v="NA"/>
    <s v="NA"/>
    <s v="NA"/>
    <s v="NA"/>
    <n v="0.42299999999999999"/>
    <s v="NA"/>
    <n v="0.437"/>
    <n v="0.372"/>
    <s v="NA"/>
    <s v="NA"/>
    <n v="0.29199999999999998"/>
    <s v="NA"/>
    <s v="NA"/>
    <s v="NA"/>
    <s v="NA"/>
    <s v="Edgerton Park Arena"/>
    <s v="NA"/>
    <s v="NA"/>
  </r>
  <r>
    <x v="74"/>
    <s v="BAA"/>
    <x v="89"/>
    <s v="STB"/>
    <b v="1"/>
    <s v="NA"/>
    <n v="29"/>
    <n v="31"/>
    <n v="21"/>
    <n v="39"/>
    <n v="-3.63"/>
    <n v="0.42"/>
    <n v="-3.21"/>
    <s v="NA"/>
    <s v="NA"/>
    <s v="NA"/>
    <s v="NA"/>
    <n v="0.36399999999999999"/>
    <s v="NA"/>
    <n v="0.40300000000000002"/>
    <n v="0.34100000000000003"/>
    <s v="NA"/>
    <s v="NA"/>
    <n v="0.253"/>
    <s v="NA"/>
    <s v="NA"/>
    <s v="NA"/>
    <s v="NA"/>
    <s v="St. Louis Arena"/>
    <s v="NA"/>
    <s v="NA"/>
  </r>
  <r>
    <x v="74"/>
    <s v="BAA"/>
    <x v="68"/>
    <s v="WSC"/>
    <b v="1"/>
    <s v="NA"/>
    <n v="38"/>
    <n v="22"/>
    <n v="36"/>
    <n v="24"/>
    <n v="2.4300000000000002"/>
    <n v="-0.33"/>
    <n v="2.11"/>
    <s v="NA"/>
    <s v="NA"/>
    <s v="NA"/>
    <s v="NA"/>
    <n v="0.35"/>
    <s v="NA"/>
    <n v="0.38900000000000001"/>
    <n v="0.32"/>
    <s v="NA"/>
    <s v="NA"/>
    <n v="0.25700000000000001"/>
    <s v="NA"/>
    <s v="NA"/>
    <s v="NA"/>
    <s v="NA"/>
    <s v="Uline Arena"/>
    <s v="NA"/>
    <s v="NA"/>
  </r>
  <r>
    <x v="74"/>
    <s v="BAA"/>
    <x v="30"/>
    <s v="NA"/>
    <b v="0"/>
    <s v="NA"/>
    <s v="NA"/>
    <s v="NA"/>
    <n v="30"/>
    <n v="30"/>
    <n v="0"/>
    <n v="-0.01"/>
    <n v="-0.01"/>
    <s v="NA"/>
    <s v="NA"/>
    <s v="NA"/>
    <s v="NA"/>
    <n v="0.35299999999999998"/>
    <s v="NA"/>
    <n v="0.39"/>
    <n v="0.32700000000000001"/>
    <s v="NA"/>
    <s v="NA"/>
    <n v="0.248"/>
    <s v="NA"/>
    <s v="NA"/>
    <s v="NA"/>
    <s v="NA"/>
    <s v="NA"/>
    <n v="144275"/>
    <s v="NA"/>
  </r>
  <r>
    <x v="75"/>
    <s v="BAA"/>
    <x v="55"/>
    <s v="BLB"/>
    <b v="1"/>
    <s v="NA"/>
    <n v="28"/>
    <n v="20"/>
    <n v="33"/>
    <n v="15"/>
    <n v="3.85"/>
    <n v="-0.16"/>
    <n v="3.69"/>
    <s v="NA"/>
    <s v="NA"/>
    <s v="NA"/>
    <s v="NA"/>
    <n v="0.33700000000000002"/>
    <s v="NA"/>
    <n v="0.36299999999999999"/>
    <n v="0.30099999999999999"/>
    <s v="NA"/>
    <s v="NA"/>
    <n v="0.23200000000000001"/>
    <s v="NA"/>
    <s v="NA"/>
    <s v="NA"/>
    <s v="NA"/>
    <s v="Baltimore Coliseum"/>
    <s v="NA"/>
    <s v="NA"/>
  </r>
  <r>
    <x v="75"/>
    <s v="BAA"/>
    <x v="1"/>
    <s v="BOS"/>
    <b v="1"/>
    <s v="NA"/>
    <n v="20"/>
    <n v="28"/>
    <n v="15"/>
    <n v="33"/>
    <n v="-3.92"/>
    <n v="0.16"/>
    <n v="-3.76"/>
    <s v="NA"/>
    <s v="NA"/>
    <s v="NA"/>
    <s v="NA"/>
    <n v="0.28799999999999998"/>
    <s v="NA"/>
    <n v="0.33900000000000002"/>
    <n v="0.28699999999999998"/>
    <s v="NA"/>
    <s v="NA"/>
    <n v="0.19"/>
    <s v="NA"/>
    <s v="NA"/>
    <s v="NA"/>
    <s v="NA"/>
    <s v="Boston Garden"/>
    <n v="90264"/>
    <n v="179"/>
  </r>
  <r>
    <x v="75"/>
    <s v="BAA"/>
    <x v="87"/>
    <s v="CHS"/>
    <b v="1"/>
    <s v="NA"/>
    <n v="28"/>
    <n v="20"/>
    <n v="30"/>
    <n v="18"/>
    <n v="2.65"/>
    <n v="0.01"/>
    <n v="2.66"/>
    <s v="NA"/>
    <s v="NA"/>
    <s v="NA"/>
    <s v="NA"/>
    <n v="0.27900000000000003"/>
    <s v="NA"/>
    <n v="0.34599999999999997"/>
    <n v="0.29699999999999999"/>
    <s v="NA"/>
    <s v="NA"/>
    <n v="0.184"/>
    <s v="NA"/>
    <s v="NA"/>
    <s v="NA"/>
    <s v="NA"/>
    <s v="Chicago Stadium"/>
    <s v="NA"/>
    <s v="NA"/>
  </r>
  <r>
    <x v="75"/>
    <s v="BAA"/>
    <x v="19"/>
    <s v="NYK"/>
    <b v="1"/>
    <s v="NA"/>
    <n v="26"/>
    <n v="22"/>
    <n v="31"/>
    <n v="17"/>
    <n v="3.15"/>
    <n v="-0.85"/>
    <n v="2.2999999999999998"/>
    <s v="NA"/>
    <s v="NA"/>
    <s v="NA"/>
    <s v="NA"/>
    <n v="0.27300000000000002"/>
    <s v="NA"/>
    <n v="0.33800000000000002"/>
    <n v="0.28699999999999998"/>
    <s v="NA"/>
    <s v="NA"/>
    <n v="0.184"/>
    <s v="NA"/>
    <s v="NA"/>
    <s v="NA"/>
    <s v="NA"/>
    <s v="Madison Square Garden (III)"/>
    <s v="NA"/>
    <s v="NA"/>
  </r>
  <r>
    <x v="75"/>
    <s v="BAA"/>
    <x v="79"/>
    <s v="PHW"/>
    <b v="1"/>
    <s v="NA"/>
    <n v="27"/>
    <n v="21"/>
    <n v="27"/>
    <n v="21"/>
    <n v="1.27"/>
    <n v="-0.57999999999999996"/>
    <n v="0.69"/>
    <s v="NA"/>
    <s v="NA"/>
    <s v="NA"/>
    <s v="NA"/>
    <n v="0.27700000000000002"/>
    <s v="NA"/>
    <n v="0.32200000000000001"/>
    <n v="0.26200000000000001"/>
    <s v="NA"/>
    <s v="NA"/>
    <n v="0.19800000000000001"/>
    <s v="NA"/>
    <s v="NA"/>
    <s v="NA"/>
    <s v="NA"/>
    <s v="Philadelphia Arena"/>
    <s v="NA"/>
    <s v="NA"/>
  </r>
  <r>
    <x v="75"/>
    <s v="BAA"/>
    <x v="92"/>
    <s v="PRO"/>
    <b v="0"/>
    <s v="NA"/>
    <n v="6"/>
    <n v="42"/>
    <n v="5"/>
    <n v="43"/>
    <n v="-11.56"/>
    <n v="1.25"/>
    <n v="-10.31"/>
    <s v="NA"/>
    <s v="NA"/>
    <s v="NA"/>
    <s v="NA"/>
    <n v="0.27500000000000002"/>
    <s v="NA"/>
    <n v="0.32"/>
    <n v="0.27400000000000002"/>
    <s v="NA"/>
    <s v="NA"/>
    <n v="0.16900000000000001"/>
    <s v="NA"/>
    <s v="NA"/>
    <s v="NA"/>
    <s v="NA"/>
    <s v="Rhode Island Auditorium"/>
    <s v="NA"/>
    <n v="239"/>
  </r>
  <r>
    <x v="75"/>
    <s v="BAA"/>
    <x v="89"/>
    <s v="STB"/>
    <b v="1"/>
    <s v="NA"/>
    <n v="29"/>
    <n v="19"/>
    <n v="29"/>
    <n v="19"/>
    <n v="2.02"/>
    <n v="0.1"/>
    <n v="2.12"/>
    <s v="NA"/>
    <s v="NA"/>
    <s v="NA"/>
    <s v="NA"/>
    <n v="0.27300000000000002"/>
    <s v="NA"/>
    <n v="0.33700000000000002"/>
    <n v="0.28499999999999998"/>
    <s v="NA"/>
    <s v="NA"/>
    <n v="0.184"/>
    <s v="NA"/>
    <s v="NA"/>
    <s v="NA"/>
    <s v="NA"/>
    <s v="St. Louis Arena"/>
    <s v="NA"/>
    <s v="NA"/>
  </r>
  <r>
    <x v="75"/>
    <s v="BAA"/>
    <x v="68"/>
    <s v="WSC"/>
    <b v="1"/>
    <s v="NA"/>
    <n v="28"/>
    <n v="20"/>
    <n v="30"/>
    <n v="18"/>
    <n v="2.54"/>
    <n v="0.03"/>
    <n v="2.57"/>
    <s v="NA"/>
    <s v="NA"/>
    <s v="NA"/>
    <s v="NA"/>
    <n v="0.251"/>
    <s v="NA"/>
    <n v="0.33300000000000002"/>
    <n v="0.27900000000000003"/>
    <s v="NA"/>
    <s v="NA"/>
    <n v="0.18099999999999999"/>
    <s v="NA"/>
    <s v="NA"/>
    <s v="NA"/>
    <s v="NA"/>
    <s v="Uline Arena"/>
    <s v="NA"/>
    <s v="NA"/>
  </r>
  <r>
    <x v="75"/>
    <s v="BAA"/>
    <x v="30"/>
    <s v="NA"/>
    <b v="0"/>
    <s v="NA"/>
    <s v="NA"/>
    <s v="NA"/>
    <n v="25"/>
    <n v="23"/>
    <n v="0"/>
    <n v="-0.01"/>
    <n v="-0.01"/>
    <s v="NA"/>
    <s v="NA"/>
    <s v="NA"/>
    <s v="NA"/>
    <n v="0.28100000000000003"/>
    <s v="NA"/>
    <n v="0.33700000000000002"/>
    <n v="0.28399999999999997"/>
    <s v="NA"/>
    <s v="NA"/>
    <n v="0.19"/>
    <s v="NA"/>
    <s v="NA"/>
    <s v="NA"/>
    <s v="NA"/>
    <s v="NA"/>
    <n v="90264"/>
    <n v="52"/>
  </r>
  <r>
    <x v="76"/>
    <s v="BAA"/>
    <x v="1"/>
    <s v="BOS"/>
    <b v="0"/>
    <s v="NA"/>
    <n v="22"/>
    <n v="38"/>
    <n v="15"/>
    <n v="45"/>
    <n v="-4.88"/>
    <n v="0.44"/>
    <n v="-4.45"/>
    <s v="NA"/>
    <s v="NA"/>
    <s v="NA"/>
    <s v="NA"/>
    <n v="0.26800000000000002"/>
    <s v="NA"/>
    <n v="0.314"/>
    <n v="0.27200000000000002"/>
    <s v="NA"/>
    <s v="NA"/>
    <n v="0.158"/>
    <s v="NA"/>
    <s v="NA"/>
    <s v="NA"/>
    <s v="NA"/>
    <s v="Boston Garden"/>
    <n v="108240"/>
    <s v="NA"/>
  </r>
  <r>
    <x v="76"/>
    <s v="BAA"/>
    <x v="87"/>
    <s v="CHS"/>
    <b v="1"/>
    <s v="NA"/>
    <n v="39"/>
    <n v="22"/>
    <n v="41"/>
    <n v="20"/>
    <n v="3.67"/>
    <n v="-0.3"/>
    <n v="3.34"/>
    <s v="NA"/>
    <s v="NA"/>
    <s v="NA"/>
    <s v="NA"/>
    <n v="0.246"/>
    <s v="NA"/>
    <n v="0.33600000000000002"/>
    <n v="0.29799999999999999"/>
    <s v="NA"/>
    <s v="NA"/>
    <n v="0.14899999999999999"/>
    <s v="NA"/>
    <s v="NA"/>
    <s v="NA"/>
    <s v="NA"/>
    <s v="Chicago Stadium"/>
    <s v="NA"/>
    <s v="NA"/>
  </r>
  <r>
    <x v="76"/>
    <s v="BAA"/>
    <x v="93"/>
    <s v="CLR"/>
    <b v="1"/>
    <s v="NA"/>
    <n v="30"/>
    <n v="30"/>
    <n v="27"/>
    <n v="33"/>
    <n v="-0.95"/>
    <n v="0.08"/>
    <n v="-0.86"/>
    <s v="NA"/>
    <s v="NA"/>
    <s v="NA"/>
    <s v="NA"/>
    <n v="0.251"/>
    <s v="NA"/>
    <n v="0.33600000000000002"/>
    <n v="0.29399999999999998"/>
    <s v="NA"/>
    <s v="NA"/>
    <n v="0.158"/>
    <s v="NA"/>
    <s v="NA"/>
    <s v="NA"/>
    <s v="NA"/>
    <s v="Cleveland Arena"/>
    <s v="NA"/>
    <s v="NA"/>
  </r>
  <r>
    <x v="76"/>
    <s v="BAA"/>
    <x v="94"/>
    <s v="DTF"/>
    <b v="0"/>
    <s v="NA"/>
    <n v="20"/>
    <n v="40"/>
    <n v="24"/>
    <n v="36"/>
    <n v="-2"/>
    <n v="0.18"/>
    <n v="-1.83"/>
    <s v="NA"/>
    <s v="NA"/>
    <s v="NA"/>
    <s v="NA"/>
    <n v="0.25600000000000001"/>
    <s v="NA"/>
    <n v="0.29199999999999998"/>
    <n v="0.246"/>
    <s v="NA"/>
    <s v="NA"/>
    <n v="0.158"/>
    <s v="NA"/>
    <s v="NA"/>
    <s v="NA"/>
    <s v="NA"/>
    <s v="Detroit Olympia"/>
    <s v="NA"/>
    <s v="NA"/>
  </r>
  <r>
    <x v="76"/>
    <s v="BAA"/>
    <x v="19"/>
    <s v="NYK"/>
    <b v="1"/>
    <s v="NA"/>
    <n v="33"/>
    <n v="27"/>
    <n v="32"/>
    <n v="28"/>
    <n v="0.65"/>
    <n v="-7.0000000000000007E-2"/>
    <n v="0.57999999999999996"/>
    <s v="NA"/>
    <s v="NA"/>
    <s v="NA"/>
    <s v="NA"/>
    <n v="0.27400000000000002"/>
    <s v="NA"/>
    <n v="0.33"/>
    <n v="0.27900000000000003"/>
    <s v="NA"/>
    <s v="NA"/>
    <n v="0.18099999999999999"/>
    <s v="NA"/>
    <s v="NA"/>
    <s v="NA"/>
    <s v="NA"/>
    <s v="Madison Square Garden (III)"/>
    <s v="NA"/>
    <n v="505"/>
  </r>
  <r>
    <x v="76"/>
    <s v="BAA"/>
    <x v="79"/>
    <s v="PHW"/>
    <b v="1"/>
    <s v="NA"/>
    <n v="35"/>
    <n v="25"/>
    <n v="40"/>
    <n v="20"/>
    <n v="3.48"/>
    <n v="-0.32"/>
    <n v="3.16"/>
    <s v="NA"/>
    <s v="NA"/>
    <s v="NA"/>
    <s v="NA"/>
    <n v="0.29599999999999999"/>
    <s v="NA"/>
    <n v="0.33800000000000002"/>
    <n v="0.28000000000000003"/>
    <s v="NA"/>
    <s v="NA"/>
    <n v="0.20399999999999999"/>
    <s v="NA"/>
    <s v="NA"/>
    <s v="NA"/>
    <s v="NA"/>
    <s v="Philadelphia Arena"/>
    <s v="NA"/>
    <s v="NA"/>
  </r>
  <r>
    <x v="76"/>
    <s v="BAA"/>
    <x v="95"/>
    <s v="PIT"/>
    <b v="0"/>
    <s v="NA"/>
    <n v="15"/>
    <n v="45"/>
    <n v="12"/>
    <n v="48"/>
    <n v="-6.38"/>
    <n v="0.56999999999999995"/>
    <n v="-5.81"/>
    <s v="NA"/>
    <s v="NA"/>
    <s v="NA"/>
    <s v="NA"/>
    <n v="0.30399999999999999"/>
    <s v="NA"/>
    <n v="0.32700000000000001"/>
    <n v="0.27100000000000002"/>
    <s v="NA"/>
    <s v="NA"/>
    <n v="0.19800000000000001"/>
    <s v="NA"/>
    <s v="NA"/>
    <s v="NA"/>
    <s v="NA"/>
    <s v="Duquesne Gardens"/>
    <s v="NA"/>
    <s v="NA"/>
  </r>
  <r>
    <x v="76"/>
    <s v="BAA"/>
    <x v="92"/>
    <s v="PRO"/>
    <b v="0"/>
    <s v="NA"/>
    <n v="28"/>
    <n v="32"/>
    <n v="25"/>
    <n v="35"/>
    <n v="-1.67"/>
    <n v="0.15"/>
    <n v="-1.54"/>
    <s v="NA"/>
    <s v="NA"/>
    <s v="NA"/>
    <s v="NA"/>
    <n v="0.29799999999999999"/>
    <s v="NA"/>
    <n v="0.34399999999999997"/>
    <n v="0.29199999999999998"/>
    <s v="NA"/>
    <s v="NA"/>
    <n v="0.19600000000000001"/>
    <s v="NA"/>
    <s v="NA"/>
    <s v="NA"/>
    <s v="NA"/>
    <s v="Rhode Island Auditorium"/>
    <s v="NA"/>
    <s v="NA"/>
  </r>
  <r>
    <x v="76"/>
    <s v="BAA"/>
    <x v="89"/>
    <s v="STB"/>
    <b v="1"/>
    <s v="NA"/>
    <n v="38"/>
    <n v="23"/>
    <n v="39"/>
    <n v="22"/>
    <n v="2.5099999999999998"/>
    <n v="-0.18"/>
    <n v="2.34"/>
    <s v="NA"/>
    <s v="NA"/>
    <s v="NA"/>
    <s v="NA"/>
    <n v="0.23799999999999999"/>
    <s v="NA"/>
    <n v="0.313"/>
    <n v="0.27200000000000002"/>
    <s v="NA"/>
    <s v="NA"/>
    <n v="0.14699999999999999"/>
    <s v="NA"/>
    <s v="NA"/>
    <s v="NA"/>
    <s v="NA"/>
    <s v="St. Louis Arena"/>
    <s v="NA"/>
    <s v="NA"/>
  </r>
  <r>
    <x v="76"/>
    <s v="BAA"/>
    <x v="96"/>
    <s v="TRH"/>
    <b v="0"/>
    <s v="NA"/>
    <n v="22"/>
    <n v="38"/>
    <n v="17"/>
    <n v="43"/>
    <n v="-4.43"/>
    <n v="0.39"/>
    <n v="-4.0199999999999996"/>
    <s v="NA"/>
    <s v="NA"/>
    <s v="NA"/>
    <s v="NA"/>
    <n v="0.27400000000000002"/>
    <s v="NA"/>
    <n v="0.314"/>
    <n v="0.26700000000000002"/>
    <s v="NA"/>
    <s v="NA"/>
    <n v="0.17"/>
    <s v="NA"/>
    <s v="NA"/>
    <s v="NA"/>
    <s v="NA"/>
    <s v="Maple Leaf Gardens"/>
    <s v="NA"/>
    <s v="NA"/>
  </r>
  <r>
    <x v="76"/>
    <s v="BAA"/>
    <x v="68"/>
    <s v="WSC"/>
    <b v="1"/>
    <s v="NA"/>
    <n v="49"/>
    <n v="11"/>
    <n v="53"/>
    <n v="7"/>
    <n v="9.8699999999999992"/>
    <n v="-0.91"/>
    <n v="8.99"/>
    <s v="NA"/>
    <s v="NA"/>
    <s v="NA"/>
    <s v="NA"/>
    <n v="0.24"/>
    <s v="NA"/>
    <n v="0.34599999999999997"/>
    <n v="0.29699999999999999"/>
    <s v="NA"/>
    <s v="NA"/>
    <n v="0.16900000000000001"/>
    <s v="NA"/>
    <s v="NA"/>
    <s v="NA"/>
    <s v="NA"/>
    <s v="Uline Arena"/>
    <s v="NA"/>
    <s v="NA"/>
  </r>
  <r>
    <x v="76"/>
    <s v="BAA"/>
    <x v="30"/>
    <s v="NA"/>
    <b v="0"/>
    <s v="NA"/>
    <s v="NA"/>
    <s v="NA"/>
    <n v="30"/>
    <n v="31"/>
    <n v="0"/>
    <n v="0"/>
    <n v="0"/>
    <s v="NA"/>
    <s v="NA"/>
    <s v="NA"/>
    <s v="NA"/>
    <n v="0.26700000000000002"/>
    <s v="NA"/>
    <n v="0.32600000000000001"/>
    <n v="0.27900000000000003"/>
    <s v="NA"/>
    <s v="NA"/>
    <n v="0.17100000000000001"/>
    <s v="NA"/>
    <s v="NA"/>
    <s v="NA"/>
    <s v="NA"/>
    <s v="NA"/>
    <n v="108240"/>
    <n v="46"/>
  </r>
  <r>
    <x v="77"/>
    <m/>
    <x v="97"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6552D6-0CB8-5340-B44D-25E95D84FD1E}" name="PivotTable6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L10" firstHeaderRow="0" firstDataRow="1" firstDataCol="1"/>
  <pivotFields count="28">
    <pivotField axis="axisRow" showAll="0">
      <items count="79">
        <item h="1" x="76"/>
        <item h="1" x="75"/>
        <item h="1" x="74"/>
        <item h="1" x="73"/>
        <item h="1" x="72"/>
        <item h="1" x="71"/>
        <item h="1" x="70"/>
        <item h="1" x="69"/>
        <item h="1" x="68"/>
        <item h="1" x="67"/>
        <item h="1" x="66"/>
        <item h="1" x="65"/>
        <item h="1" x="64"/>
        <item h="1" x="63"/>
        <item h="1" x="62"/>
        <item h="1" x="61"/>
        <item h="1" x="60"/>
        <item h="1" x="59"/>
        <item h="1" x="58"/>
        <item h="1" x="57"/>
        <item h="1" x="56"/>
        <item h="1" x="55"/>
        <item h="1" x="54"/>
        <item h="1" x="53"/>
        <item h="1" x="52"/>
        <item h="1" x="51"/>
        <item h="1" x="50"/>
        <item h="1" x="49"/>
        <item h="1" x="48"/>
        <item h="1" x="47"/>
        <item h="1" x="46"/>
        <item h="1" x="45"/>
        <item h="1" x="44"/>
        <item h="1" x="43"/>
        <item h="1" x="42"/>
        <item h="1" x="41"/>
        <item h="1" x="40"/>
        <item h="1" x="39"/>
        <item h="1" x="38"/>
        <item h="1" x="37"/>
        <item h="1" x="36"/>
        <item h="1" x="35"/>
        <item h="1" x="34"/>
        <item h="1" x="33"/>
        <item h="1" x="32"/>
        <item h="1" x="31"/>
        <item h="1" x="30"/>
        <item h="1" x="29"/>
        <item h="1" x="28"/>
        <item h="1" x="27"/>
        <item h="1" x="26"/>
        <item h="1" x="25"/>
        <item h="1" x="24"/>
        <item h="1" x="23"/>
        <item h="1" x="22"/>
        <item h="1" x="21"/>
        <item h="1" x="20"/>
        <item h="1" x="19"/>
        <item h="1" x="18"/>
        <item h="1" x="17"/>
        <item h="1" x="16"/>
        <item h="1" x="15"/>
        <item h="1" x="14"/>
        <item h="1" x="13"/>
        <item h="1" x="12"/>
        <item h="1" x="11"/>
        <item h="1" x="10"/>
        <item h="1" x="9"/>
        <item h="1" x="8"/>
        <item h="1" x="7"/>
        <item h="1" x="6"/>
        <item h="1" x="5"/>
        <item h="1" x="4"/>
        <item h="1" x="3"/>
        <item h="1" x="2"/>
        <item h="1" x="1"/>
        <item x="0"/>
        <item h="1" x="77"/>
        <item t="default"/>
      </items>
    </pivotField>
    <pivotField showAll="0"/>
    <pivotField axis="axisRow" showAll="0">
      <items count="99">
        <item h="1" x="72"/>
        <item h="1" x="86"/>
        <item h="1" x="0"/>
        <item h="1" x="55"/>
        <item h="1" x="1"/>
        <item h="1" x="2"/>
        <item h="1" x="41"/>
        <item h="1" x="51"/>
        <item h="1" x="52"/>
        <item h="1" x="31"/>
        <item x="4"/>
        <item h="1" x="3"/>
        <item h="1" x="78"/>
        <item h="1" x="87"/>
        <item h="1" x="76"/>
        <item h="1" x="57"/>
        <item h="1" x="5"/>
        <item h="1" x="93"/>
        <item h="1" x="56"/>
        <item h="1" x="6"/>
        <item h="1" x="7"/>
        <item h="1" x="53"/>
        <item h="1" x="94"/>
        <item h="1" x="8"/>
        <item h="1" x="81"/>
        <item h="1" x="9"/>
        <item h="1" x="69"/>
        <item h="1" x="10"/>
        <item h="1" x="11"/>
        <item h="1" x="91"/>
        <item h="1" x="84"/>
        <item h="1" x="38"/>
        <item h="1" x="48"/>
        <item h="1" x="43"/>
        <item h="1" x="30"/>
        <item h="1" x="12"/>
        <item h="1" x="13"/>
        <item h="1" x="64"/>
        <item h="1" x="14"/>
        <item h="1" x="59"/>
        <item h="1" x="49"/>
        <item h="1" x="54"/>
        <item h="1" x="65"/>
        <item h="1" x="15"/>
        <item h="1" x="16"/>
        <item h="1" x="83"/>
        <item h="1" x="80"/>
        <item h="1" x="73"/>
        <item h="1" x="70"/>
        <item h="1" x="17"/>
        <item h="1" x="74"/>
        <item h="1" x="33"/>
        <item h="1" x="66"/>
        <item h="1" x="32"/>
        <item h="1" x="40"/>
        <item h="1" x="18"/>
        <item h="1" x="35"/>
        <item x="19"/>
        <item h="1" x="42"/>
        <item h="1" x="71"/>
        <item x="20"/>
        <item h="1" x="21"/>
        <item h="1" x="22"/>
        <item h="1" x="79"/>
        <item h="1" x="23"/>
        <item h="1" x="60"/>
        <item h="1" x="95"/>
        <item h="1" x="67"/>
        <item h="1" x="24"/>
        <item h="1" x="92"/>
        <item h="1" x="82"/>
        <item h="1" x="25"/>
        <item h="1" x="26"/>
        <item h="1" x="39"/>
        <item h="1" x="50"/>
        <item h="1" x="61"/>
        <item h="1" x="44"/>
        <item h="1" x="62"/>
        <item h="1" x="34"/>
        <item h="1" x="88"/>
        <item h="1" x="45"/>
        <item h="1" x="89"/>
        <item h="1" x="75"/>
        <item h="1" x="77"/>
        <item h="1" x="63"/>
        <item h="1" x="58"/>
        <item h="1" x="96"/>
        <item h="1" x="27"/>
        <item h="1" x="85"/>
        <item h="1" x="28"/>
        <item h="1" x="46"/>
        <item h="1" x="36"/>
        <item h="1" x="47"/>
        <item h="1" x="37"/>
        <item h="1" x="68"/>
        <item h="1" x="29"/>
        <item h="1" x="90"/>
        <item h="1" x="97"/>
        <item t="default"/>
      </items>
    </pivotField>
    <pivotField showAll="0"/>
    <pivotField showAll="0"/>
    <pivotField dataField="1" showAll="0"/>
    <pivotField showAll="0"/>
    <pivotField dataField="1" showAll="0">
      <items count="1044">
        <item x="809"/>
        <item x="811"/>
        <item x="993"/>
        <item x="1023"/>
        <item x="1027"/>
        <item x="1026"/>
        <item x="1022"/>
        <item x="1028"/>
        <item x="1030"/>
        <item x="1029"/>
        <item x="1036"/>
        <item x="1025"/>
        <item x="1024"/>
        <item x="1031"/>
        <item x="1033"/>
        <item x="1034"/>
        <item x="1035"/>
        <item x="1039"/>
        <item x="1013"/>
        <item x="483"/>
        <item x="1041"/>
        <item x="486"/>
        <item x="1038"/>
        <item x="499"/>
        <item x="495"/>
        <item x="1014"/>
        <item x="1037"/>
        <item x="508"/>
        <item x="501"/>
        <item x="1020"/>
        <item x="489"/>
        <item x="485"/>
        <item x="976"/>
        <item x="488"/>
        <item x="507"/>
        <item x="500"/>
        <item x="1016"/>
        <item x="498"/>
        <item x="1011"/>
        <item x="510"/>
        <item x="493"/>
        <item x="995"/>
        <item x="1040"/>
        <item x="1003"/>
        <item x="490"/>
        <item x="492"/>
        <item x="1010"/>
        <item x="505"/>
        <item x="1004"/>
        <item x="1007"/>
        <item x="503"/>
        <item x="487"/>
        <item x="1018"/>
        <item x="1021"/>
        <item x="496"/>
        <item x="491"/>
        <item x="506"/>
        <item x="954"/>
        <item x="509"/>
        <item x="974"/>
        <item x="1002"/>
        <item x="502"/>
        <item x="1019"/>
        <item x="1008"/>
        <item x="484"/>
        <item x="1006"/>
        <item x="964"/>
        <item x="1017"/>
        <item x="497"/>
        <item x="494"/>
        <item x="1009"/>
        <item x="1005"/>
        <item x="965"/>
        <item x="963"/>
        <item x="998"/>
        <item x="1032"/>
        <item x="972"/>
        <item x="991"/>
        <item x="1015"/>
        <item x="1001"/>
        <item x="981"/>
        <item x="1012"/>
        <item x="504"/>
        <item x="956"/>
        <item x="970"/>
        <item x="994"/>
        <item x="996"/>
        <item x="953"/>
        <item x="983"/>
        <item x="982"/>
        <item x="999"/>
        <item x="989"/>
        <item x="968"/>
        <item x="992"/>
        <item x="971"/>
        <item x="985"/>
        <item x="997"/>
        <item x="958"/>
        <item x="980"/>
        <item x="969"/>
        <item x="960"/>
        <item x="978"/>
        <item x="957"/>
        <item x="975"/>
        <item x="990"/>
        <item x="951"/>
        <item x="988"/>
        <item x="979"/>
        <item x="959"/>
        <item x="967"/>
        <item x="984"/>
        <item x="961"/>
        <item x="987"/>
        <item x="986"/>
        <item x="977"/>
        <item x="973"/>
        <item x="1000"/>
        <item x="966"/>
        <item x="962"/>
        <item x="955"/>
        <item x="946"/>
        <item x="271"/>
        <item x="952"/>
        <item x="273"/>
        <item x="283"/>
        <item x="293"/>
        <item x="287"/>
        <item x="276"/>
        <item x="284"/>
        <item x="945"/>
        <item x="270"/>
        <item x="278"/>
        <item x="282"/>
        <item x="949"/>
        <item x="285"/>
        <item x="947"/>
        <item x="935"/>
        <item x="950"/>
        <item x="274"/>
        <item x="948"/>
        <item x="290"/>
        <item x="296"/>
        <item x="295"/>
        <item x="90"/>
        <item x="269"/>
        <item x="279"/>
        <item x="280"/>
        <item x="286"/>
        <item x="941"/>
        <item x="272"/>
        <item x="288"/>
        <item x="277"/>
        <item x="291"/>
        <item x="289"/>
        <item x="281"/>
        <item x="940"/>
        <item x="937"/>
        <item x="95"/>
        <item x="930"/>
        <item x="294"/>
        <item x="927"/>
        <item x="936"/>
        <item x="942"/>
        <item x="932"/>
        <item x="939"/>
        <item x="931"/>
        <item x="471"/>
        <item x="929"/>
        <item x="275"/>
        <item x="89"/>
        <item x="928"/>
        <item x="102"/>
        <item x="933"/>
        <item x="94"/>
        <item x="944"/>
        <item x="292"/>
        <item x="91"/>
        <item x="104"/>
        <item x="938"/>
        <item x="428"/>
        <item x="926"/>
        <item x="399"/>
        <item x="512"/>
        <item x="425"/>
        <item x="438"/>
        <item x="434"/>
        <item x="429"/>
        <item x="462"/>
        <item x="431"/>
        <item x="527"/>
        <item x="384"/>
        <item x="405"/>
        <item x="459"/>
        <item x="87"/>
        <item x="421"/>
        <item x="417"/>
        <item x="393"/>
        <item x="934"/>
        <item x="386"/>
        <item x="416"/>
        <item x="404"/>
        <item x="78"/>
        <item x="465"/>
        <item x="541"/>
        <item x="430"/>
        <item x="535"/>
        <item x="228"/>
        <item x="519"/>
        <item x="422"/>
        <item x="457"/>
        <item x="62"/>
        <item x="923"/>
        <item x="464"/>
        <item x="65"/>
        <item x="385"/>
        <item x="390"/>
        <item x="545"/>
        <item x="77"/>
        <item x="537"/>
        <item x="413"/>
        <item x="458"/>
        <item x="451"/>
        <item x="402"/>
        <item x="452"/>
        <item x="359"/>
        <item x="536"/>
        <item x="448"/>
        <item x="524"/>
        <item x="325"/>
        <item x="305"/>
        <item x="444"/>
        <item x="418"/>
        <item x="532"/>
        <item x="358"/>
        <item x="388"/>
        <item x="254"/>
        <item x="72"/>
        <item x="67"/>
        <item x="529"/>
        <item x="410"/>
        <item x="412"/>
        <item x="365"/>
        <item x="470"/>
        <item x="436"/>
        <item x="450"/>
        <item x="76"/>
        <item x="435"/>
        <item x="427"/>
        <item x="237"/>
        <item x="259"/>
        <item x="398"/>
        <item x="442"/>
        <item x="394"/>
        <item x="433"/>
        <item x="396"/>
        <item x="446"/>
        <item x="922"/>
        <item x="360"/>
        <item x="318"/>
        <item x="83"/>
        <item x="513"/>
        <item x="924"/>
        <item x="518"/>
        <item x="341"/>
        <item x="335"/>
        <item x="455"/>
        <item x="469"/>
        <item x="106"/>
        <item x="369"/>
        <item x="298"/>
        <item x="373"/>
        <item x="61"/>
        <item x="456"/>
        <item x="475"/>
        <item x="105"/>
        <item x="100"/>
        <item x="423"/>
        <item x="226"/>
        <item x="468"/>
        <item x="114"/>
        <item x="112"/>
        <item x="441"/>
        <item x="387"/>
        <item x="460"/>
        <item x="482"/>
        <item x="447"/>
        <item x="443"/>
        <item x="401"/>
        <item x="407"/>
        <item x="111"/>
        <item x="426"/>
        <item x="232"/>
        <item x="445"/>
        <item x="466"/>
        <item x="372"/>
        <item x="424"/>
        <item x="368"/>
        <item x="88"/>
        <item x="925"/>
        <item x="267"/>
        <item x="343"/>
        <item x="214"/>
        <item x="439"/>
        <item x="449"/>
        <item x="307"/>
        <item x="371"/>
        <item x="514"/>
        <item x="414"/>
        <item x="409"/>
        <item x="400"/>
        <item x="70"/>
        <item x="255"/>
        <item x="346"/>
        <item x="515"/>
        <item x="235"/>
        <item x="74"/>
        <item x="528"/>
        <item x="362"/>
        <item x="96"/>
        <item x="57"/>
        <item x="363"/>
        <item x="383"/>
        <item x="320"/>
        <item x="374"/>
        <item x="253"/>
        <item x="109"/>
        <item x="308"/>
        <item x="377"/>
        <item x="440"/>
        <item x="380"/>
        <item x="241"/>
        <item x="250"/>
        <item x="242"/>
        <item x="391"/>
        <item x="262"/>
        <item x="311"/>
        <item x="209"/>
        <item x="63"/>
        <item x="338"/>
        <item x="354"/>
        <item x="378"/>
        <item x="481"/>
        <item x="420"/>
        <item x="260"/>
        <item x="522"/>
        <item x="411"/>
        <item x="86"/>
        <item x="174"/>
        <item x="206"/>
        <item x="84"/>
        <item x="66"/>
        <item x="330"/>
        <item x="353"/>
        <item x="236"/>
        <item x="472"/>
        <item x="366"/>
        <item x="258"/>
        <item x="480"/>
        <item x="79"/>
        <item x="382"/>
        <item x="181"/>
        <item x="58"/>
        <item x="225"/>
        <item x="355"/>
        <item x="525"/>
        <item x="531"/>
        <item x="113"/>
        <item x="432"/>
        <item x="98"/>
        <item x="256"/>
        <item x="351"/>
        <item x="110"/>
        <item x="234"/>
        <item x="347"/>
        <item x="220"/>
        <item x="345"/>
        <item x="107"/>
        <item x="213"/>
        <item x="322"/>
        <item x="301"/>
        <item x="379"/>
        <item x="328"/>
        <item x="99"/>
        <item x="333"/>
        <item x="69"/>
        <item x="231"/>
        <item x="511"/>
        <item x="155"/>
        <item x="82"/>
        <item x="302"/>
        <item x="349"/>
        <item x="200"/>
        <item x="321"/>
        <item x="478"/>
        <item x="204"/>
        <item x="297"/>
        <item x="356"/>
        <item x="248"/>
        <item x="244"/>
        <item x="419"/>
        <item x="397"/>
        <item x="304"/>
        <item x="219"/>
        <item x="189"/>
        <item x="342"/>
        <item x="60"/>
        <item x="193"/>
        <item x="530"/>
        <item x="395"/>
        <item x="317"/>
        <item x="921"/>
        <item x="217"/>
        <item x="299"/>
        <item x="268"/>
        <item x="352"/>
        <item x="403"/>
        <item x="266"/>
        <item x="375"/>
        <item x="315"/>
        <item x="437"/>
        <item x="324"/>
        <item x="207"/>
        <item x="521"/>
        <item x="222"/>
        <item x="517"/>
        <item x="300"/>
        <item x="474"/>
        <item x="336"/>
        <item x="264"/>
        <item x="75"/>
        <item x="233"/>
        <item x="813"/>
        <item x="327"/>
        <item x="195"/>
        <item x="103"/>
        <item x="310"/>
        <item x="81"/>
        <item x="93"/>
        <item x="376"/>
        <item x="539"/>
        <item x="97"/>
        <item x="227"/>
        <item x="392"/>
        <item x="381"/>
        <item x="523"/>
        <item x="319"/>
        <item x="224"/>
        <item x="252"/>
        <item x="71"/>
        <item x="265"/>
        <item x="329"/>
        <item x="46"/>
        <item x="215"/>
        <item x="306"/>
        <item x="334"/>
        <item x="173"/>
        <item x="198"/>
        <item x="203"/>
        <item x="797"/>
        <item x="223"/>
        <item x="542"/>
        <item x="216"/>
        <item x="243"/>
        <item x="171"/>
        <item x="370"/>
        <item x="187"/>
        <item x="59"/>
        <item x="85"/>
        <item x="461"/>
        <item x="196"/>
        <item x="463"/>
        <item x="129"/>
        <item x="64"/>
        <item x="68"/>
        <item x="80"/>
        <item x="895"/>
        <item x="581"/>
        <item x="211"/>
        <item x="108"/>
        <item x="169"/>
        <item x="92"/>
        <item x="312"/>
        <item x="263"/>
        <item x="326"/>
        <item x="148"/>
        <item x="36"/>
        <item x="143"/>
        <item x="454"/>
        <item x="467"/>
        <item x="553"/>
        <item x="133"/>
        <item x="144"/>
        <item x="476"/>
        <item x="520"/>
        <item x="48"/>
        <item x="309"/>
        <item x="47"/>
        <item x="199"/>
        <item x="350"/>
        <item x="314"/>
        <item x="202"/>
        <item x="516"/>
        <item x="239"/>
        <item x="261"/>
        <item x="201"/>
        <item x="163"/>
        <item x="554"/>
        <item x="344"/>
        <item x="538"/>
        <item x="101"/>
        <item x="51"/>
        <item x="533"/>
        <item x="361"/>
        <item x="192"/>
        <item x="208"/>
        <item x="170"/>
        <item x="172"/>
        <item x="145"/>
        <item x="194"/>
        <item x="246"/>
        <item x="152"/>
        <item x="230"/>
        <item x="548"/>
        <item x="251"/>
        <item x="229"/>
        <item x="164"/>
        <item x="889"/>
        <item x="316"/>
        <item x="121"/>
        <item x="586"/>
        <item x="156"/>
        <item x="123"/>
        <item x="590"/>
        <item x="120"/>
        <item x="650"/>
        <item x="540"/>
        <item x="212"/>
        <item x="245"/>
        <item x="473"/>
        <item x="146"/>
        <item x="331"/>
        <item x="303"/>
        <item x="165"/>
        <item x="408"/>
        <item x="748"/>
        <item x="247"/>
        <item x="150"/>
        <item x="569"/>
        <item x="183"/>
        <item x="188"/>
        <item x="611"/>
        <item x="15"/>
        <item x="191"/>
        <item x="543"/>
        <item x="125"/>
        <item x="313"/>
        <item x="339"/>
        <item x="73"/>
        <item x="34"/>
        <item x="323"/>
        <item x="180"/>
        <item x="559"/>
        <item x="477"/>
        <item x="332"/>
        <item x="221"/>
        <item x="37"/>
        <item x="49"/>
        <item x="337"/>
        <item x="182"/>
        <item x="240"/>
        <item x="184"/>
        <item x="210"/>
        <item x="680"/>
        <item x="179"/>
        <item x="186"/>
        <item x="8"/>
        <item x="552"/>
        <item x="42"/>
        <item x="549"/>
        <item x="168"/>
        <item x="238"/>
        <item x="130"/>
        <item x="715"/>
        <item x="33"/>
        <item x="587"/>
        <item x="157"/>
        <item x="600"/>
        <item x="894"/>
        <item x="367"/>
        <item x="582"/>
        <item x="606"/>
        <item x="118"/>
        <item x="453"/>
        <item x="567"/>
        <item x="176"/>
        <item x="185"/>
        <item x="161"/>
        <item x="568"/>
        <item x="584"/>
        <item x="167"/>
        <item x="479"/>
        <item x="526"/>
        <item x="364"/>
        <item x="564"/>
        <item x="6"/>
        <item x="544"/>
        <item x="39"/>
        <item x="598"/>
        <item x="137"/>
        <item x="557"/>
        <item x="834"/>
        <item x="534"/>
        <item x="45"/>
        <item x="119"/>
        <item x="608"/>
        <item x="862"/>
        <item x="117"/>
        <item x="154"/>
        <item x="178"/>
        <item x="731"/>
        <item x="340"/>
        <item x="607"/>
        <item x="566"/>
        <item x="547"/>
        <item x="147"/>
        <item x="589"/>
        <item x="644"/>
        <item x="141"/>
        <item x="135"/>
        <item x="23"/>
        <item x="618"/>
        <item x="890"/>
        <item x="52"/>
        <item x="415"/>
        <item x="20"/>
        <item x="821"/>
        <item x="249"/>
        <item x="55"/>
        <item x="827"/>
        <item x="10"/>
        <item x="623"/>
        <item x="56"/>
        <item x="54"/>
        <item x="550"/>
        <item x="160"/>
        <item x="575"/>
        <item x="574"/>
        <item x="605"/>
        <item x="149"/>
        <item x="257"/>
        <item x="30"/>
        <item x="556"/>
        <item x="712"/>
        <item x="153"/>
        <item x="910"/>
        <item x="21"/>
        <item x="593"/>
        <item x="162"/>
        <item x="406"/>
        <item x="562"/>
        <item x="658"/>
        <item x="546"/>
        <item x="820"/>
        <item x="572"/>
        <item x="571"/>
        <item x="637"/>
        <item x="652"/>
        <item x="596"/>
        <item x="158"/>
        <item x="588"/>
        <item x="142"/>
        <item x="12"/>
        <item x="558"/>
        <item x="205"/>
        <item x="348"/>
        <item x="666"/>
        <item x="826"/>
        <item x="175"/>
        <item x="595"/>
        <item x="594"/>
        <item x="617"/>
        <item x="551"/>
        <item x="166"/>
        <item x="127"/>
        <item x="4"/>
        <item x="707"/>
        <item x="190"/>
        <item x="126"/>
        <item x="604"/>
        <item x="115"/>
        <item x="911"/>
        <item x="631"/>
        <item x="38"/>
        <item x="2"/>
        <item x="745"/>
        <item x="29"/>
        <item x="357"/>
        <item x="625"/>
        <item x="734"/>
        <item x="799"/>
        <item x="136"/>
        <item x="5"/>
        <item x="610"/>
        <item x="218"/>
        <item x="44"/>
        <item x="626"/>
        <item x="132"/>
        <item x="822"/>
        <item x="40"/>
        <item x="35"/>
        <item x="612"/>
        <item x="828"/>
        <item x="807"/>
        <item x="906"/>
        <item x="31"/>
        <item x="814"/>
        <item x="561"/>
        <item x="628"/>
        <item x="580"/>
        <item x="43"/>
        <item x="389"/>
        <item x="812"/>
        <item x="705"/>
        <item x="843"/>
        <item x="25"/>
        <item x="660"/>
        <item x="649"/>
        <item x="620"/>
        <item x="122"/>
        <item x="676"/>
        <item x="28"/>
        <item x="642"/>
        <item x="11"/>
        <item x="789"/>
        <item x="837"/>
        <item x="18"/>
        <item x="629"/>
        <item x="603"/>
        <item x="116"/>
        <item x="22"/>
        <item x="664"/>
        <item x="659"/>
        <item x="27"/>
        <item x="619"/>
        <item x="655"/>
        <item x="726"/>
        <item x="1"/>
        <item x="646"/>
        <item x="759"/>
        <item x="647"/>
        <item x="774"/>
        <item x="648"/>
        <item x="622"/>
        <item x="908"/>
        <item x="140"/>
        <item x="638"/>
        <item x="138"/>
        <item x="847"/>
        <item x="915"/>
        <item x="573"/>
        <item x="563"/>
        <item x="560"/>
        <item x="592"/>
        <item x="752"/>
        <item x="672"/>
        <item x="833"/>
        <item x="801"/>
        <item x="641"/>
        <item x="616"/>
        <item x="657"/>
        <item x="26"/>
        <item x="723"/>
        <item x="3"/>
        <item x="197"/>
        <item x="848"/>
        <item x="128"/>
        <item x="576"/>
        <item x="570"/>
        <item x="780"/>
        <item x="134"/>
        <item x="585"/>
        <item x="159"/>
        <item x="739"/>
        <item x="871"/>
        <item x="16"/>
        <item x="743"/>
        <item x="913"/>
        <item x="694"/>
        <item x="32"/>
        <item x="151"/>
        <item x="724"/>
        <item x="798"/>
        <item x="555"/>
        <item x="800"/>
        <item x="17"/>
        <item x="13"/>
        <item x="769"/>
        <item x="681"/>
        <item x="640"/>
        <item x="627"/>
        <item x="854"/>
        <item x="669"/>
        <item x="740"/>
        <item x="767"/>
        <item x="730"/>
        <item x="633"/>
        <item x="691"/>
        <item x="614"/>
        <item x="177"/>
        <item x="19"/>
        <item x="697"/>
        <item x="793"/>
        <item x="836"/>
        <item x="714"/>
        <item x="9"/>
        <item x="850"/>
        <item x="139"/>
        <item x="684"/>
        <item x="577"/>
        <item x="565"/>
        <item x="53"/>
        <item x="783"/>
        <item x="679"/>
        <item x="756"/>
        <item x="653"/>
        <item x="742"/>
        <item x="591"/>
        <item x="746"/>
        <item x="131"/>
        <item x="747"/>
        <item x="905"/>
        <item x="904"/>
        <item x="686"/>
        <item x="736"/>
        <item x="613"/>
        <item x="639"/>
        <item x="878"/>
        <item x="602"/>
        <item x="907"/>
        <item x="784"/>
        <item x="732"/>
        <item x="765"/>
        <item x="41"/>
        <item x="621"/>
        <item x="24"/>
        <item x="7"/>
        <item x="667"/>
        <item x="651"/>
        <item x="609"/>
        <item x="768"/>
        <item x="790"/>
        <item x="50"/>
        <item x="761"/>
        <item x="887"/>
        <item x="634"/>
        <item x="14"/>
        <item x="754"/>
        <item x="698"/>
        <item x="791"/>
        <item x="670"/>
        <item x="662"/>
        <item x="683"/>
        <item x="729"/>
        <item x="624"/>
        <item x="643"/>
        <item x="725"/>
        <item x="678"/>
        <item x="830"/>
        <item x="737"/>
        <item x="886"/>
        <item x="711"/>
        <item x="877"/>
        <item x="870"/>
        <item x="888"/>
        <item x="682"/>
        <item x="124"/>
        <item x="578"/>
        <item x="706"/>
        <item x="891"/>
        <item x="699"/>
        <item x="757"/>
        <item x="700"/>
        <item x="909"/>
        <item x="846"/>
        <item x="718"/>
        <item x="728"/>
        <item x="919"/>
        <item x="719"/>
        <item x="786"/>
        <item x="741"/>
        <item x="831"/>
        <item x="673"/>
        <item x="599"/>
        <item x="869"/>
        <item x="710"/>
        <item x="753"/>
        <item x="901"/>
        <item x="868"/>
        <item x="760"/>
        <item x="917"/>
        <item x="579"/>
        <item x="661"/>
        <item x="693"/>
        <item x="668"/>
        <item x="779"/>
        <item x="899"/>
        <item x="841"/>
        <item x="733"/>
        <item x="0"/>
        <item x="796"/>
        <item x="654"/>
        <item x="794"/>
        <item x="690"/>
        <item x="842"/>
        <item x="795"/>
        <item x="912"/>
        <item x="716"/>
        <item x="775"/>
        <item x="708"/>
        <item x="744"/>
        <item x="835"/>
        <item x="896"/>
        <item x="903"/>
        <item x="858"/>
        <item x="763"/>
        <item x="892"/>
        <item x="898"/>
        <item x="857"/>
        <item x="803"/>
        <item x="597"/>
        <item x="727"/>
        <item x="696"/>
        <item x="918"/>
        <item x="840"/>
        <item x="635"/>
        <item x="851"/>
        <item x="674"/>
        <item x="656"/>
        <item x="720"/>
        <item x="695"/>
        <item x="884"/>
        <item x="713"/>
        <item x="829"/>
        <item x="816"/>
        <item x="844"/>
        <item x="615"/>
        <item x="671"/>
        <item x="721"/>
        <item x="685"/>
        <item x="751"/>
        <item x="792"/>
        <item x="770"/>
        <item x="832"/>
        <item x="703"/>
        <item x="632"/>
        <item x="787"/>
        <item x="818"/>
        <item x="781"/>
        <item x="804"/>
        <item x="866"/>
        <item x="665"/>
        <item x="755"/>
        <item x="880"/>
        <item x="663"/>
        <item x="885"/>
        <item x="689"/>
        <item x="806"/>
        <item x="636"/>
        <item x="893"/>
        <item x="805"/>
        <item x="675"/>
        <item x="771"/>
        <item x="583"/>
        <item x="920"/>
        <item x="645"/>
        <item x="825"/>
        <item x="845"/>
        <item x="879"/>
        <item x="823"/>
        <item x="750"/>
        <item x="749"/>
        <item x="900"/>
        <item x="872"/>
        <item x="810"/>
        <item x="788"/>
        <item x="864"/>
        <item x="702"/>
        <item x="782"/>
        <item x="764"/>
        <item x="852"/>
        <item x="859"/>
        <item x="861"/>
        <item x="914"/>
        <item x="758"/>
        <item x="630"/>
        <item x="902"/>
        <item x="785"/>
        <item x="875"/>
        <item x="849"/>
        <item x="778"/>
        <item x="860"/>
        <item x="874"/>
        <item x="772"/>
        <item x="677"/>
        <item x="688"/>
        <item x="824"/>
        <item x="776"/>
        <item x="863"/>
        <item x="704"/>
        <item x="838"/>
        <item x="766"/>
        <item x="883"/>
        <item x="687"/>
        <item x="819"/>
        <item x="808"/>
        <item x="817"/>
        <item x="762"/>
        <item x="601"/>
        <item x="773"/>
        <item x="839"/>
        <item x="709"/>
        <item x="855"/>
        <item x="856"/>
        <item x="882"/>
        <item x="916"/>
        <item x="738"/>
        <item x="853"/>
        <item x="881"/>
        <item x="876"/>
        <item x="777"/>
        <item x="865"/>
        <item x="701"/>
        <item x="717"/>
        <item x="692"/>
        <item x="815"/>
        <item x="722"/>
        <item x="897"/>
        <item x="867"/>
        <item x="735"/>
        <item x="873"/>
        <item x="802"/>
        <item x="943"/>
        <item x="1042"/>
        <item t="default"/>
      </items>
    </pivotField>
    <pivotField dataField="1" showAll="0"/>
    <pivotField showAll="0"/>
    <pivotField dataField="1" showAll="0"/>
    <pivotField showAll="0"/>
    <pivotField showAll="0"/>
    <pivotField dataField="1" showAll="0"/>
    <pivotField dataField="1"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</pivotFields>
  <rowFields count="2">
    <field x="2"/>
    <field x="0"/>
  </rowFields>
  <rowItems count="7">
    <i>
      <x v="10"/>
    </i>
    <i r="1">
      <x v="76"/>
    </i>
    <i>
      <x v="57"/>
    </i>
    <i r="1">
      <x v="76"/>
    </i>
    <i>
      <x v="60"/>
    </i>
    <i r="1">
      <x v="76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Sum of games" fld="5" baseField="0" baseItem="0"/>
    <dataField name="Sum of fg" fld="7" baseField="0" baseItem="0"/>
    <dataField name="Sum of fg attempts" fld="8" baseField="0" baseItem="0"/>
    <dataField name="Sum of 3pt" fld="10" baseField="0" baseItem="0"/>
    <dataField name="Sum of 2pt" fld="13" baseField="0" baseItem="0"/>
    <dataField name="Sum of ft" fld="16" baseField="0" baseItem="0"/>
    <dataField name="Sum of turnovers" fld="25" baseField="0" baseItem="0"/>
    <dataField name="Sum of pts" fld="27" baseField="0" baseItem="0"/>
    <dataField name="Sum of 2pt attempts" fld="14" baseField="0" baseItem="0"/>
    <dataField name="Sum of steals" fld="23" baseField="0" baseItem="0"/>
    <dataField name="Sum of total rebounds" fld="2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9B6460-021D-0649-9FA2-544DA01DAF20}" name="PivotTable7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8" firstHeaderRow="0" firstDataRow="1" firstDataCol="1"/>
  <pivotFields count="31">
    <pivotField axis="axisRow" showAll="0">
      <items count="79">
        <item h="1" x="76"/>
        <item h="1" x="75"/>
        <item h="1" x="74"/>
        <item h="1" x="73"/>
        <item h="1" x="72"/>
        <item h="1" x="71"/>
        <item h="1" x="70"/>
        <item h="1" x="69"/>
        <item h="1" x="68"/>
        <item h="1" x="67"/>
        <item h="1" x="66"/>
        <item h="1" x="65"/>
        <item h="1" x="64"/>
        <item h="1" x="63"/>
        <item h="1" x="62"/>
        <item h="1" x="61"/>
        <item h="1" x="60"/>
        <item h="1" x="59"/>
        <item h="1" x="58"/>
        <item h="1" x="57"/>
        <item h="1" x="56"/>
        <item h="1" x="55"/>
        <item h="1" x="54"/>
        <item h="1" x="53"/>
        <item h="1" x="52"/>
        <item h="1" x="51"/>
        <item h="1" x="50"/>
        <item h="1" x="49"/>
        <item h="1" x="48"/>
        <item h="1" x="47"/>
        <item h="1" x="46"/>
        <item h="1" x="45"/>
        <item h="1" x="44"/>
        <item h="1" x="43"/>
        <item h="1" x="42"/>
        <item h="1" x="41"/>
        <item h="1" x="40"/>
        <item h="1" x="39"/>
        <item h="1" x="38"/>
        <item h="1" x="37"/>
        <item h="1" x="36"/>
        <item h="1" x="35"/>
        <item h="1" x="34"/>
        <item h="1" x="33"/>
        <item h="1" x="32"/>
        <item h="1" x="31"/>
        <item h="1" x="30"/>
        <item h="1" x="29"/>
        <item h="1" x="28"/>
        <item h="1" x="27"/>
        <item h="1" x="26"/>
        <item h="1" x="25"/>
        <item h="1" x="24"/>
        <item h="1" x="23"/>
        <item h="1" x="22"/>
        <item h="1" x="21"/>
        <item h="1" x="20"/>
        <item h="1" x="19"/>
        <item h="1" x="18"/>
        <item h="1" x="17"/>
        <item h="1" x="16"/>
        <item h="1" x="15"/>
        <item h="1" x="14"/>
        <item h="1" x="13"/>
        <item h="1" x="12"/>
        <item h="1" x="11"/>
        <item h="1" x="10"/>
        <item h="1" x="9"/>
        <item h="1" x="8"/>
        <item h="1" x="7"/>
        <item h="1" x="6"/>
        <item h="1" x="5"/>
        <item h="1" x="4"/>
        <item h="1" x="3"/>
        <item h="1" x="2"/>
        <item h="1" x="1"/>
        <item x="0"/>
        <item h="1" x="77"/>
        <item t="default"/>
      </items>
    </pivotField>
    <pivotField showAll="0"/>
    <pivotField axis="axisRow" showAll="0">
      <items count="99">
        <item h="1" x="72"/>
        <item h="1" x="86"/>
        <item h="1" x="0"/>
        <item h="1" x="55"/>
        <item h="1" x="1"/>
        <item h="1" x="2"/>
        <item h="1" x="41"/>
        <item h="1" x="51"/>
        <item h="1" x="52"/>
        <item h="1" x="31"/>
        <item x="4"/>
        <item h="1" x="3"/>
        <item h="1" x="78"/>
        <item h="1" x="87"/>
        <item h="1" x="76"/>
        <item h="1" x="57"/>
        <item h="1" x="5"/>
        <item h="1" x="93"/>
        <item h="1" x="56"/>
        <item h="1" x="6"/>
        <item h="1" x="7"/>
        <item h="1" x="53"/>
        <item h="1" x="94"/>
        <item h="1" x="8"/>
        <item h="1" x="81"/>
        <item h="1" x="9"/>
        <item h="1" x="69"/>
        <item h="1" x="10"/>
        <item h="1" x="11"/>
        <item h="1" x="91"/>
        <item h="1" x="84"/>
        <item h="1" x="38"/>
        <item h="1" x="48"/>
        <item h="1" x="43"/>
        <item h="1" x="30"/>
        <item h="1" x="12"/>
        <item h="1" x="13"/>
        <item h="1" x="64"/>
        <item h="1" x="14"/>
        <item h="1" x="59"/>
        <item h="1" x="49"/>
        <item h="1" x="54"/>
        <item h="1" x="65"/>
        <item h="1" x="15"/>
        <item h="1" x="16"/>
        <item h="1" x="83"/>
        <item h="1" x="80"/>
        <item h="1" x="73"/>
        <item h="1" x="70"/>
        <item h="1" x="17"/>
        <item h="1" x="74"/>
        <item h="1" x="33"/>
        <item h="1" x="66"/>
        <item h="1" x="32"/>
        <item h="1" x="40"/>
        <item h="1" x="18"/>
        <item h="1" x="35"/>
        <item x="19"/>
        <item h="1" x="42"/>
        <item h="1" x="71"/>
        <item x="20"/>
        <item h="1" x="21"/>
        <item h="1" x="22"/>
        <item h="1" x="79"/>
        <item h="1" x="23"/>
        <item h="1" x="60"/>
        <item h="1" x="95"/>
        <item h="1" x="67"/>
        <item h="1" x="24"/>
        <item h="1" x="92"/>
        <item h="1" x="82"/>
        <item h="1" x="25"/>
        <item h="1" x="26"/>
        <item h="1" x="39"/>
        <item h="1" x="50"/>
        <item h="1" x="61"/>
        <item h="1" x="44"/>
        <item h="1" x="62"/>
        <item h="1" x="34"/>
        <item h="1" x="88"/>
        <item h="1" x="45"/>
        <item h="1" x="89"/>
        <item h="1" x="75"/>
        <item h="1" x="77"/>
        <item h="1" x="63"/>
        <item h="1" x="58"/>
        <item h="1" x="96"/>
        <item h="1" x="27"/>
        <item h="1" x="85"/>
        <item h="1" x="28"/>
        <item h="1" x="46"/>
        <item h="1" x="36"/>
        <item h="1" x="47"/>
        <item h="1" x="37"/>
        <item h="1" x="68"/>
        <item h="1" x="29"/>
        <item h="1" x="90"/>
        <item h="1" x="97"/>
        <item t="default"/>
      </items>
    </pivotField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5">
    <i>
      <x v="76"/>
    </i>
    <i r="1">
      <x v="10"/>
    </i>
    <i r="1">
      <x v="57"/>
    </i>
    <i r="1">
      <x v="6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wins" fld="6" baseField="0" baseItem="0"/>
    <dataField name="Sum of loss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B3D92-45CE-A847-B3EB-56205FFACE86}">
  <dimension ref="A1:AB1815"/>
  <sheetViews>
    <sheetView tabSelected="1" workbookViewId="0">
      <pane ySplit="1" topLeftCell="A2" activePane="bottomLeft" state="frozen"/>
      <selection activeCell="I1" sqref="I1"/>
      <selection pane="bottomLeft" activeCell="X1" sqref="X1"/>
    </sheetView>
  </sheetViews>
  <sheetFormatPr baseColWidth="10" defaultRowHeight="16" x14ac:dyDescent="0.2"/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414</v>
      </c>
      <c r="G1" t="s">
        <v>415</v>
      </c>
      <c r="H1" t="s">
        <v>416</v>
      </c>
      <c r="I1" t="s">
        <v>417</v>
      </c>
      <c r="J1" t="s">
        <v>418</v>
      </c>
      <c r="K1" t="s">
        <v>419</v>
      </c>
      <c r="L1" t="s">
        <v>420</v>
      </c>
      <c r="M1" t="s">
        <v>421</v>
      </c>
      <c r="N1" t="s">
        <v>422</v>
      </c>
      <c r="O1" t="s">
        <v>423</v>
      </c>
      <c r="P1" t="s">
        <v>424</v>
      </c>
      <c r="Q1" t="s">
        <v>425</v>
      </c>
      <c r="R1" t="s">
        <v>426</v>
      </c>
      <c r="S1" t="s">
        <v>427</v>
      </c>
      <c r="T1" t="s">
        <v>428</v>
      </c>
      <c r="U1" t="s">
        <v>429</v>
      </c>
      <c r="V1" t="s">
        <v>430</v>
      </c>
      <c r="W1" t="s">
        <v>431</v>
      </c>
      <c r="X1" t="s">
        <v>432</v>
      </c>
      <c r="Y1" t="s">
        <v>433</v>
      </c>
      <c r="Z1" t="s">
        <v>434</v>
      </c>
      <c r="AA1" t="s">
        <v>435</v>
      </c>
      <c r="AB1" t="s">
        <v>436</v>
      </c>
    </row>
    <row r="2" spans="1:28" x14ac:dyDescent="0.2">
      <c r="A2">
        <v>2023</v>
      </c>
      <c r="B2" t="s">
        <v>31</v>
      </c>
      <c r="C2" t="s">
        <v>32</v>
      </c>
      <c r="D2" t="s">
        <v>33</v>
      </c>
      <c r="E2" t="b">
        <v>0</v>
      </c>
      <c r="F2">
        <v>82</v>
      </c>
      <c r="G2">
        <v>19855</v>
      </c>
      <c r="H2">
        <v>3658</v>
      </c>
      <c r="I2">
        <v>7574</v>
      </c>
      <c r="J2">
        <v>0.48299999999999998</v>
      </c>
      <c r="K2">
        <v>882</v>
      </c>
      <c r="L2">
        <v>2505</v>
      </c>
      <c r="M2">
        <v>0.35199999999999998</v>
      </c>
      <c r="N2">
        <v>2776</v>
      </c>
      <c r="O2">
        <v>5069</v>
      </c>
      <c r="P2">
        <v>0.54800000000000004</v>
      </c>
      <c r="Q2">
        <v>1513</v>
      </c>
      <c r="R2">
        <v>1850</v>
      </c>
      <c r="S2">
        <v>0.81799999999999995</v>
      </c>
      <c r="T2">
        <v>920</v>
      </c>
      <c r="U2">
        <v>2719</v>
      </c>
      <c r="V2">
        <v>3639</v>
      </c>
      <c r="W2">
        <v>2049</v>
      </c>
      <c r="X2">
        <v>580</v>
      </c>
      <c r="Y2">
        <v>401</v>
      </c>
      <c r="Z2">
        <v>1060</v>
      </c>
      <c r="AA2">
        <v>1541</v>
      </c>
      <c r="AB2">
        <v>9711</v>
      </c>
    </row>
    <row r="3" spans="1:28" x14ac:dyDescent="0.2">
      <c r="A3">
        <v>2023</v>
      </c>
      <c r="B3" t="s">
        <v>31</v>
      </c>
      <c r="C3" t="s">
        <v>35</v>
      </c>
      <c r="D3" t="s">
        <v>36</v>
      </c>
      <c r="E3" t="b">
        <v>0</v>
      </c>
      <c r="F3">
        <v>82</v>
      </c>
      <c r="G3">
        <v>19980</v>
      </c>
      <c r="H3">
        <v>3460</v>
      </c>
      <c r="I3">
        <v>7278</v>
      </c>
      <c r="J3">
        <v>0.47499999999999998</v>
      </c>
      <c r="K3">
        <v>1315</v>
      </c>
      <c r="L3">
        <v>3492</v>
      </c>
      <c r="M3">
        <v>0.377</v>
      </c>
      <c r="N3">
        <v>2145</v>
      </c>
      <c r="O3">
        <v>3786</v>
      </c>
      <c r="P3">
        <v>0.56699999999999995</v>
      </c>
      <c r="Q3">
        <v>1436</v>
      </c>
      <c r="R3">
        <v>1769</v>
      </c>
      <c r="S3">
        <v>0.81200000000000006</v>
      </c>
      <c r="T3">
        <v>796</v>
      </c>
      <c r="U3">
        <v>2921</v>
      </c>
      <c r="V3">
        <v>3717</v>
      </c>
      <c r="W3">
        <v>2186</v>
      </c>
      <c r="X3">
        <v>521</v>
      </c>
      <c r="Y3">
        <v>430</v>
      </c>
      <c r="Z3">
        <v>1095</v>
      </c>
      <c r="AA3">
        <v>1542</v>
      </c>
      <c r="AB3">
        <v>9671</v>
      </c>
    </row>
    <row r="4" spans="1:28" x14ac:dyDescent="0.2">
      <c r="A4">
        <v>2023</v>
      </c>
      <c r="B4" t="s">
        <v>31</v>
      </c>
      <c r="C4" t="s">
        <v>38</v>
      </c>
      <c r="D4" t="s">
        <v>39</v>
      </c>
      <c r="E4" t="b">
        <v>0</v>
      </c>
      <c r="F4">
        <v>82</v>
      </c>
      <c r="G4">
        <v>19730</v>
      </c>
      <c r="H4">
        <v>3399</v>
      </c>
      <c r="I4">
        <v>6978</v>
      </c>
      <c r="J4">
        <v>0.48699999999999999</v>
      </c>
      <c r="K4">
        <v>1048</v>
      </c>
      <c r="L4">
        <v>2771</v>
      </c>
      <c r="M4">
        <v>0.378</v>
      </c>
      <c r="N4">
        <v>2351</v>
      </c>
      <c r="O4">
        <v>4207</v>
      </c>
      <c r="P4">
        <v>0.55900000000000005</v>
      </c>
      <c r="Q4">
        <v>1449</v>
      </c>
      <c r="R4">
        <v>1811</v>
      </c>
      <c r="S4">
        <v>0.8</v>
      </c>
      <c r="T4">
        <v>674</v>
      </c>
      <c r="U4">
        <v>2648</v>
      </c>
      <c r="V4">
        <v>3322</v>
      </c>
      <c r="W4">
        <v>2093</v>
      </c>
      <c r="X4">
        <v>585</v>
      </c>
      <c r="Y4">
        <v>506</v>
      </c>
      <c r="Z4">
        <v>1127</v>
      </c>
      <c r="AA4">
        <v>1730</v>
      </c>
      <c r="AB4">
        <v>9295</v>
      </c>
    </row>
    <row r="5" spans="1:28" x14ac:dyDescent="0.2">
      <c r="A5">
        <v>2023</v>
      </c>
      <c r="B5" t="s">
        <v>31</v>
      </c>
      <c r="C5" t="s">
        <v>41</v>
      </c>
      <c r="D5" t="s">
        <v>42</v>
      </c>
      <c r="E5" t="b">
        <v>0</v>
      </c>
      <c r="F5">
        <v>82</v>
      </c>
      <c r="G5">
        <v>19905</v>
      </c>
      <c r="H5">
        <v>3488</v>
      </c>
      <c r="I5">
        <v>7116</v>
      </c>
      <c r="J5">
        <v>0.49</v>
      </c>
      <c r="K5">
        <v>854</v>
      </c>
      <c r="L5">
        <v>2367</v>
      </c>
      <c r="M5">
        <v>0.36099999999999999</v>
      </c>
      <c r="N5">
        <v>2634</v>
      </c>
      <c r="O5">
        <v>4749</v>
      </c>
      <c r="P5">
        <v>0.55500000000000005</v>
      </c>
      <c r="Q5">
        <v>1446</v>
      </c>
      <c r="R5">
        <v>1788</v>
      </c>
      <c r="S5">
        <v>0.80900000000000005</v>
      </c>
      <c r="T5">
        <v>694</v>
      </c>
      <c r="U5">
        <v>2779</v>
      </c>
      <c r="V5">
        <v>3473</v>
      </c>
      <c r="W5">
        <v>2006</v>
      </c>
      <c r="X5">
        <v>644</v>
      </c>
      <c r="Y5">
        <v>371</v>
      </c>
      <c r="Z5">
        <v>1097</v>
      </c>
      <c r="AA5">
        <v>1551</v>
      </c>
      <c r="AB5">
        <v>9276</v>
      </c>
    </row>
    <row r="6" spans="1:28" x14ac:dyDescent="0.2">
      <c r="A6">
        <v>2023</v>
      </c>
      <c r="B6" t="s">
        <v>31</v>
      </c>
      <c r="C6" t="s">
        <v>44</v>
      </c>
      <c r="D6" t="s">
        <v>45</v>
      </c>
      <c r="E6" t="b">
        <v>0</v>
      </c>
      <c r="F6">
        <v>82</v>
      </c>
      <c r="G6">
        <v>19830</v>
      </c>
      <c r="H6">
        <v>3385</v>
      </c>
      <c r="I6">
        <v>7413</v>
      </c>
      <c r="J6">
        <v>0.45700000000000002</v>
      </c>
      <c r="K6">
        <v>881</v>
      </c>
      <c r="L6">
        <v>2669</v>
      </c>
      <c r="M6">
        <v>0.33</v>
      </c>
      <c r="N6">
        <v>2504</v>
      </c>
      <c r="O6">
        <v>4744</v>
      </c>
      <c r="P6">
        <v>0.52800000000000002</v>
      </c>
      <c r="Q6">
        <v>1447</v>
      </c>
      <c r="R6">
        <v>1933</v>
      </c>
      <c r="S6">
        <v>0.749</v>
      </c>
      <c r="T6">
        <v>901</v>
      </c>
      <c r="U6">
        <v>2751</v>
      </c>
      <c r="V6">
        <v>3652</v>
      </c>
      <c r="W6">
        <v>2062</v>
      </c>
      <c r="X6">
        <v>634</v>
      </c>
      <c r="Y6">
        <v>425</v>
      </c>
      <c r="Z6">
        <v>1164</v>
      </c>
      <c r="AA6">
        <v>1661</v>
      </c>
      <c r="AB6">
        <v>9098</v>
      </c>
    </row>
    <row r="7" spans="1:28" x14ac:dyDescent="0.2">
      <c r="A7">
        <v>2023</v>
      </c>
      <c r="B7" t="s">
        <v>31</v>
      </c>
      <c r="C7" t="s">
        <v>47</v>
      </c>
      <c r="D7" t="s">
        <v>48</v>
      </c>
      <c r="E7" t="b">
        <v>0</v>
      </c>
      <c r="F7">
        <v>82</v>
      </c>
      <c r="G7">
        <v>19880</v>
      </c>
      <c r="H7">
        <v>3408</v>
      </c>
      <c r="I7">
        <v>6984</v>
      </c>
      <c r="J7">
        <v>0.48799999999999999</v>
      </c>
      <c r="K7">
        <v>950</v>
      </c>
      <c r="L7">
        <v>2589</v>
      </c>
      <c r="M7">
        <v>0.36699999999999999</v>
      </c>
      <c r="N7">
        <v>2458</v>
      </c>
      <c r="O7">
        <v>4395</v>
      </c>
      <c r="P7">
        <v>0.55900000000000005</v>
      </c>
      <c r="Q7">
        <v>1439</v>
      </c>
      <c r="R7">
        <v>1844</v>
      </c>
      <c r="S7">
        <v>0.78</v>
      </c>
      <c r="T7">
        <v>795</v>
      </c>
      <c r="U7">
        <v>2574</v>
      </c>
      <c r="V7">
        <v>3369</v>
      </c>
      <c r="W7">
        <v>2045</v>
      </c>
      <c r="X7">
        <v>586</v>
      </c>
      <c r="Y7">
        <v>384</v>
      </c>
      <c r="Z7">
        <v>1094</v>
      </c>
      <c r="AA7">
        <v>1560</v>
      </c>
      <c r="AB7">
        <v>9205</v>
      </c>
    </row>
    <row r="8" spans="1:28" x14ac:dyDescent="0.2">
      <c r="A8">
        <v>2023</v>
      </c>
      <c r="B8" t="s">
        <v>31</v>
      </c>
      <c r="C8" t="s">
        <v>50</v>
      </c>
      <c r="D8" t="s">
        <v>51</v>
      </c>
      <c r="E8" t="b">
        <v>0</v>
      </c>
      <c r="F8">
        <v>82</v>
      </c>
      <c r="G8">
        <v>19930</v>
      </c>
      <c r="H8">
        <v>3283</v>
      </c>
      <c r="I8">
        <v>6909</v>
      </c>
      <c r="J8">
        <v>0.47499999999999998</v>
      </c>
      <c r="K8">
        <v>1246</v>
      </c>
      <c r="L8">
        <v>3362</v>
      </c>
      <c r="M8">
        <v>0.371</v>
      </c>
      <c r="N8">
        <v>2037</v>
      </c>
      <c r="O8">
        <v>3547</v>
      </c>
      <c r="P8">
        <v>0.57399999999999995</v>
      </c>
      <c r="Q8">
        <v>1554</v>
      </c>
      <c r="R8">
        <v>2057</v>
      </c>
      <c r="S8">
        <v>0.755</v>
      </c>
      <c r="T8">
        <v>625</v>
      </c>
      <c r="U8">
        <v>2556</v>
      </c>
      <c r="V8">
        <v>3181</v>
      </c>
      <c r="W8">
        <v>1880</v>
      </c>
      <c r="X8">
        <v>514</v>
      </c>
      <c r="Y8">
        <v>304</v>
      </c>
      <c r="Z8">
        <v>1002</v>
      </c>
      <c r="AA8">
        <v>1697</v>
      </c>
      <c r="AB8">
        <v>9366</v>
      </c>
    </row>
    <row r="9" spans="1:28" x14ac:dyDescent="0.2">
      <c r="A9">
        <v>2023</v>
      </c>
      <c r="B9" t="s">
        <v>31</v>
      </c>
      <c r="C9" t="s">
        <v>53</v>
      </c>
      <c r="D9" t="s">
        <v>54</v>
      </c>
      <c r="E9" t="b">
        <v>0</v>
      </c>
      <c r="F9">
        <v>82</v>
      </c>
      <c r="G9">
        <v>19755</v>
      </c>
      <c r="H9">
        <v>3574</v>
      </c>
      <c r="I9">
        <v>7088</v>
      </c>
      <c r="J9">
        <v>0.504</v>
      </c>
      <c r="K9">
        <v>969</v>
      </c>
      <c r="L9">
        <v>2559</v>
      </c>
      <c r="M9">
        <v>0.379</v>
      </c>
      <c r="N9">
        <v>2605</v>
      </c>
      <c r="O9">
        <v>4529</v>
      </c>
      <c r="P9">
        <v>0.57499999999999996</v>
      </c>
      <c r="Q9">
        <v>1378</v>
      </c>
      <c r="R9">
        <v>1834</v>
      </c>
      <c r="S9">
        <v>0.751</v>
      </c>
      <c r="T9">
        <v>828</v>
      </c>
      <c r="U9">
        <v>2699</v>
      </c>
      <c r="V9">
        <v>3527</v>
      </c>
      <c r="W9">
        <v>2368</v>
      </c>
      <c r="X9">
        <v>618</v>
      </c>
      <c r="Y9">
        <v>368</v>
      </c>
      <c r="Z9">
        <v>1192</v>
      </c>
      <c r="AA9">
        <v>1525</v>
      </c>
      <c r="AB9">
        <v>9495</v>
      </c>
    </row>
    <row r="10" spans="1:28" x14ac:dyDescent="0.2">
      <c r="A10">
        <v>2023</v>
      </c>
      <c r="B10" t="s">
        <v>31</v>
      </c>
      <c r="C10" t="s">
        <v>56</v>
      </c>
      <c r="D10" t="s">
        <v>57</v>
      </c>
      <c r="E10" t="b">
        <v>0</v>
      </c>
      <c r="F10">
        <v>82</v>
      </c>
      <c r="G10">
        <v>19805</v>
      </c>
      <c r="H10">
        <v>3244</v>
      </c>
      <c r="I10">
        <v>7140</v>
      </c>
      <c r="J10">
        <v>0.45400000000000001</v>
      </c>
      <c r="K10">
        <v>934</v>
      </c>
      <c r="L10">
        <v>2659</v>
      </c>
      <c r="M10">
        <v>0.35099999999999998</v>
      </c>
      <c r="N10">
        <v>2310</v>
      </c>
      <c r="O10">
        <v>4481</v>
      </c>
      <c r="P10">
        <v>0.51600000000000001</v>
      </c>
      <c r="Q10">
        <v>1623</v>
      </c>
      <c r="R10">
        <v>2106</v>
      </c>
      <c r="S10">
        <v>0.77100000000000002</v>
      </c>
      <c r="T10">
        <v>916</v>
      </c>
      <c r="U10">
        <v>2564</v>
      </c>
      <c r="V10">
        <v>3480</v>
      </c>
      <c r="W10">
        <v>1884</v>
      </c>
      <c r="X10">
        <v>574</v>
      </c>
      <c r="Y10">
        <v>308</v>
      </c>
      <c r="Z10">
        <v>1237</v>
      </c>
      <c r="AA10">
        <v>1813</v>
      </c>
      <c r="AB10">
        <v>9045</v>
      </c>
    </row>
    <row r="11" spans="1:28" x14ac:dyDescent="0.2">
      <c r="A11">
        <v>2023</v>
      </c>
      <c r="B11" t="s">
        <v>31</v>
      </c>
      <c r="C11" t="s">
        <v>59</v>
      </c>
      <c r="D11" t="s">
        <v>60</v>
      </c>
      <c r="E11" t="b">
        <v>0</v>
      </c>
      <c r="F11">
        <v>82</v>
      </c>
      <c r="G11">
        <v>19830</v>
      </c>
      <c r="H11">
        <v>3538</v>
      </c>
      <c r="I11">
        <v>7393</v>
      </c>
      <c r="J11">
        <v>0.47899999999999998</v>
      </c>
      <c r="K11">
        <v>1363</v>
      </c>
      <c r="L11">
        <v>3540</v>
      </c>
      <c r="M11">
        <v>0.38500000000000001</v>
      </c>
      <c r="N11">
        <v>2175</v>
      </c>
      <c r="O11">
        <v>3853</v>
      </c>
      <c r="P11">
        <v>0.56399999999999995</v>
      </c>
      <c r="Q11">
        <v>1314</v>
      </c>
      <c r="R11">
        <v>1655</v>
      </c>
      <c r="S11">
        <v>0.79400000000000004</v>
      </c>
      <c r="T11">
        <v>864</v>
      </c>
      <c r="U11">
        <v>2793</v>
      </c>
      <c r="V11">
        <v>3657</v>
      </c>
      <c r="W11">
        <v>2446</v>
      </c>
      <c r="X11">
        <v>588</v>
      </c>
      <c r="Y11">
        <v>323</v>
      </c>
      <c r="Z11">
        <v>1336</v>
      </c>
      <c r="AA11">
        <v>1757</v>
      </c>
      <c r="AB11">
        <v>9753</v>
      </c>
    </row>
    <row r="12" spans="1:28" x14ac:dyDescent="0.2">
      <c r="A12">
        <v>2023</v>
      </c>
      <c r="B12" t="s">
        <v>31</v>
      </c>
      <c r="C12" t="s">
        <v>62</v>
      </c>
      <c r="D12" t="s">
        <v>63</v>
      </c>
      <c r="E12" t="b">
        <v>0</v>
      </c>
      <c r="F12">
        <v>82</v>
      </c>
      <c r="G12">
        <v>19755</v>
      </c>
      <c r="H12">
        <v>3329</v>
      </c>
      <c r="I12">
        <v>7286</v>
      </c>
      <c r="J12">
        <v>0.45700000000000002</v>
      </c>
      <c r="K12">
        <v>856</v>
      </c>
      <c r="L12">
        <v>2619</v>
      </c>
      <c r="M12">
        <v>0.32700000000000001</v>
      </c>
      <c r="N12">
        <v>2473</v>
      </c>
      <c r="O12">
        <v>4667</v>
      </c>
      <c r="P12">
        <v>0.53</v>
      </c>
      <c r="Q12">
        <v>1567</v>
      </c>
      <c r="R12">
        <v>2078</v>
      </c>
      <c r="S12">
        <v>0.754</v>
      </c>
      <c r="T12">
        <v>1100</v>
      </c>
      <c r="U12">
        <v>2695</v>
      </c>
      <c r="V12">
        <v>3795</v>
      </c>
      <c r="W12">
        <v>1835</v>
      </c>
      <c r="X12">
        <v>600</v>
      </c>
      <c r="Y12">
        <v>374</v>
      </c>
      <c r="Z12">
        <v>1332</v>
      </c>
      <c r="AA12">
        <v>1679</v>
      </c>
      <c r="AB12">
        <v>9081</v>
      </c>
    </row>
    <row r="13" spans="1:28" x14ac:dyDescent="0.2">
      <c r="A13">
        <v>2023</v>
      </c>
      <c r="B13" t="s">
        <v>31</v>
      </c>
      <c r="C13" t="s">
        <v>65</v>
      </c>
      <c r="D13" t="s">
        <v>66</v>
      </c>
      <c r="E13" t="b">
        <v>0</v>
      </c>
      <c r="F13">
        <v>82</v>
      </c>
      <c r="G13">
        <v>19755</v>
      </c>
      <c r="H13">
        <v>3444</v>
      </c>
      <c r="I13">
        <v>7345</v>
      </c>
      <c r="J13">
        <v>0.46899999999999997</v>
      </c>
      <c r="K13">
        <v>1112</v>
      </c>
      <c r="L13">
        <v>3030</v>
      </c>
      <c r="M13">
        <v>0.36699999999999999</v>
      </c>
      <c r="N13">
        <v>2332</v>
      </c>
      <c r="O13">
        <v>4315</v>
      </c>
      <c r="P13">
        <v>0.54</v>
      </c>
      <c r="Q13">
        <v>1535</v>
      </c>
      <c r="R13">
        <v>1944</v>
      </c>
      <c r="S13">
        <v>0.79</v>
      </c>
      <c r="T13">
        <v>832</v>
      </c>
      <c r="U13">
        <v>2575</v>
      </c>
      <c r="V13">
        <v>3407</v>
      </c>
      <c r="W13">
        <v>2213</v>
      </c>
      <c r="X13">
        <v>631</v>
      </c>
      <c r="Y13">
        <v>478</v>
      </c>
      <c r="Z13">
        <v>1225</v>
      </c>
      <c r="AA13">
        <v>1741</v>
      </c>
      <c r="AB13">
        <v>9535</v>
      </c>
    </row>
    <row r="14" spans="1:28" x14ac:dyDescent="0.2">
      <c r="A14">
        <v>2023</v>
      </c>
      <c r="B14" t="s">
        <v>31</v>
      </c>
      <c r="C14" t="s">
        <v>68</v>
      </c>
      <c r="D14" t="s">
        <v>69</v>
      </c>
      <c r="E14" t="b">
        <v>0</v>
      </c>
      <c r="F14">
        <v>82</v>
      </c>
      <c r="G14">
        <v>19830</v>
      </c>
      <c r="H14">
        <v>3370</v>
      </c>
      <c r="I14">
        <v>7059</v>
      </c>
      <c r="J14">
        <v>0.47699999999999998</v>
      </c>
      <c r="K14">
        <v>1041</v>
      </c>
      <c r="L14">
        <v>2735</v>
      </c>
      <c r="M14">
        <v>0.38100000000000001</v>
      </c>
      <c r="N14">
        <v>2329</v>
      </c>
      <c r="O14">
        <v>4324</v>
      </c>
      <c r="P14">
        <v>0.53900000000000003</v>
      </c>
      <c r="Q14">
        <v>1533</v>
      </c>
      <c r="R14">
        <v>1962</v>
      </c>
      <c r="S14">
        <v>0.78100000000000003</v>
      </c>
      <c r="T14">
        <v>803</v>
      </c>
      <c r="U14">
        <v>2742</v>
      </c>
      <c r="V14">
        <v>3545</v>
      </c>
      <c r="W14">
        <v>1959</v>
      </c>
      <c r="X14">
        <v>580</v>
      </c>
      <c r="Y14">
        <v>364</v>
      </c>
      <c r="Z14">
        <v>1167</v>
      </c>
      <c r="AA14">
        <v>1598</v>
      </c>
      <c r="AB14">
        <v>9314</v>
      </c>
    </row>
    <row r="15" spans="1:28" x14ac:dyDescent="0.2">
      <c r="A15">
        <v>2023</v>
      </c>
      <c r="B15" t="s">
        <v>31</v>
      </c>
      <c r="C15" t="s">
        <v>71</v>
      </c>
      <c r="D15" t="s">
        <v>72</v>
      </c>
      <c r="E15" t="b">
        <v>0</v>
      </c>
      <c r="F15">
        <v>82</v>
      </c>
      <c r="G15">
        <v>19880</v>
      </c>
      <c r="H15">
        <v>3516</v>
      </c>
      <c r="I15">
        <v>7298</v>
      </c>
      <c r="J15">
        <v>0.48199999999999998</v>
      </c>
      <c r="K15">
        <v>885</v>
      </c>
      <c r="L15">
        <v>2558</v>
      </c>
      <c r="M15">
        <v>0.34599999999999997</v>
      </c>
      <c r="N15">
        <v>2631</v>
      </c>
      <c r="O15">
        <v>4740</v>
      </c>
      <c r="P15">
        <v>0.55500000000000005</v>
      </c>
      <c r="Q15">
        <v>1691</v>
      </c>
      <c r="R15">
        <v>2182</v>
      </c>
      <c r="S15">
        <v>0.77500000000000002</v>
      </c>
      <c r="T15">
        <v>818</v>
      </c>
      <c r="U15">
        <v>2930</v>
      </c>
      <c r="V15">
        <v>3748</v>
      </c>
      <c r="W15">
        <v>2072</v>
      </c>
      <c r="X15">
        <v>526</v>
      </c>
      <c r="Y15">
        <v>378</v>
      </c>
      <c r="Z15">
        <v>1154</v>
      </c>
      <c r="AA15">
        <v>1466</v>
      </c>
      <c r="AB15">
        <v>9608</v>
      </c>
    </row>
    <row r="16" spans="1:28" x14ac:dyDescent="0.2">
      <c r="A16">
        <v>2023</v>
      </c>
      <c r="B16" t="s">
        <v>31</v>
      </c>
      <c r="C16" t="s">
        <v>73</v>
      </c>
      <c r="D16" t="s">
        <v>74</v>
      </c>
      <c r="E16" t="b">
        <v>0</v>
      </c>
      <c r="F16">
        <v>82</v>
      </c>
      <c r="G16">
        <v>19780</v>
      </c>
      <c r="H16">
        <v>3585</v>
      </c>
      <c r="I16">
        <v>7551</v>
      </c>
      <c r="J16">
        <v>0.47499999999999998</v>
      </c>
      <c r="K16">
        <v>985</v>
      </c>
      <c r="L16">
        <v>2807</v>
      </c>
      <c r="M16">
        <v>0.35099999999999998</v>
      </c>
      <c r="N16">
        <v>2600</v>
      </c>
      <c r="O16">
        <v>4744</v>
      </c>
      <c r="P16">
        <v>0.54800000000000004</v>
      </c>
      <c r="Q16">
        <v>1432</v>
      </c>
      <c r="R16">
        <v>1954</v>
      </c>
      <c r="S16">
        <v>0.73299999999999998</v>
      </c>
      <c r="T16">
        <v>988</v>
      </c>
      <c r="U16">
        <v>2835</v>
      </c>
      <c r="V16">
        <v>3823</v>
      </c>
      <c r="W16">
        <v>2135</v>
      </c>
      <c r="X16">
        <v>680</v>
      </c>
      <c r="Y16">
        <v>473</v>
      </c>
      <c r="Z16">
        <v>1116</v>
      </c>
      <c r="AA16">
        <v>1643</v>
      </c>
      <c r="AB16">
        <v>9587</v>
      </c>
    </row>
    <row r="17" spans="1:28" x14ac:dyDescent="0.2">
      <c r="A17">
        <v>2023</v>
      </c>
      <c r="B17" t="s">
        <v>31</v>
      </c>
      <c r="C17" t="s">
        <v>76</v>
      </c>
      <c r="D17" t="s">
        <v>77</v>
      </c>
      <c r="E17" t="b">
        <v>0</v>
      </c>
      <c r="F17">
        <v>82</v>
      </c>
      <c r="G17">
        <v>19805</v>
      </c>
      <c r="H17">
        <v>3215</v>
      </c>
      <c r="I17">
        <v>6991</v>
      </c>
      <c r="J17">
        <v>0.46</v>
      </c>
      <c r="K17">
        <v>980</v>
      </c>
      <c r="L17">
        <v>2852</v>
      </c>
      <c r="M17">
        <v>0.34399999999999997</v>
      </c>
      <c r="N17">
        <v>2235</v>
      </c>
      <c r="O17">
        <v>4139</v>
      </c>
      <c r="P17">
        <v>0.54</v>
      </c>
      <c r="Q17">
        <v>1567</v>
      </c>
      <c r="R17">
        <v>1885</v>
      </c>
      <c r="S17">
        <v>0.83099999999999996</v>
      </c>
      <c r="T17">
        <v>796</v>
      </c>
      <c r="U17">
        <v>2533</v>
      </c>
      <c r="V17">
        <v>3329</v>
      </c>
      <c r="W17">
        <v>1955</v>
      </c>
      <c r="X17">
        <v>655</v>
      </c>
      <c r="Y17">
        <v>243</v>
      </c>
      <c r="Z17">
        <v>1106</v>
      </c>
      <c r="AA17">
        <v>1516</v>
      </c>
      <c r="AB17">
        <v>8977</v>
      </c>
    </row>
    <row r="18" spans="1:28" x14ac:dyDescent="0.2">
      <c r="A18">
        <v>2023</v>
      </c>
      <c r="B18" t="s">
        <v>31</v>
      </c>
      <c r="C18" t="s">
        <v>79</v>
      </c>
      <c r="D18" t="s">
        <v>80</v>
      </c>
      <c r="E18" t="b">
        <v>0</v>
      </c>
      <c r="F18">
        <v>82</v>
      </c>
      <c r="G18">
        <v>19830</v>
      </c>
      <c r="H18">
        <v>3504</v>
      </c>
      <c r="I18">
        <v>7411</v>
      </c>
      <c r="J18">
        <v>0.47299999999999998</v>
      </c>
      <c r="K18">
        <v>1217</v>
      </c>
      <c r="L18">
        <v>3306</v>
      </c>
      <c r="M18">
        <v>0.36799999999999999</v>
      </c>
      <c r="N18">
        <v>2287</v>
      </c>
      <c r="O18">
        <v>4105</v>
      </c>
      <c r="P18">
        <v>0.55700000000000005</v>
      </c>
      <c r="Q18">
        <v>1364</v>
      </c>
      <c r="R18">
        <v>1837</v>
      </c>
      <c r="S18">
        <v>0.74299999999999999</v>
      </c>
      <c r="T18">
        <v>914</v>
      </c>
      <c r="U18">
        <v>3074</v>
      </c>
      <c r="V18">
        <v>3988</v>
      </c>
      <c r="W18">
        <v>2115</v>
      </c>
      <c r="X18">
        <v>521</v>
      </c>
      <c r="Y18">
        <v>403</v>
      </c>
      <c r="Z18">
        <v>1199</v>
      </c>
      <c r="AA18">
        <v>1481</v>
      </c>
      <c r="AB18">
        <v>9589</v>
      </c>
    </row>
    <row r="19" spans="1:28" x14ac:dyDescent="0.2">
      <c r="A19">
        <v>2023</v>
      </c>
      <c r="B19" t="s">
        <v>31</v>
      </c>
      <c r="C19" t="s">
        <v>82</v>
      </c>
      <c r="D19" t="s">
        <v>83</v>
      </c>
      <c r="E19" t="b">
        <v>0</v>
      </c>
      <c r="F19">
        <v>82</v>
      </c>
      <c r="G19">
        <v>19830</v>
      </c>
      <c r="H19">
        <v>3515</v>
      </c>
      <c r="I19">
        <v>7167</v>
      </c>
      <c r="J19">
        <v>0.49</v>
      </c>
      <c r="K19">
        <v>997</v>
      </c>
      <c r="L19">
        <v>2731</v>
      </c>
      <c r="M19">
        <v>0.36499999999999999</v>
      </c>
      <c r="N19">
        <v>2518</v>
      </c>
      <c r="O19">
        <v>4436</v>
      </c>
      <c r="P19">
        <v>0.56799999999999995</v>
      </c>
      <c r="Q19">
        <v>1467</v>
      </c>
      <c r="R19">
        <v>1942</v>
      </c>
      <c r="S19">
        <v>0.755</v>
      </c>
      <c r="T19">
        <v>749</v>
      </c>
      <c r="U19">
        <v>2686</v>
      </c>
      <c r="V19">
        <v>3435</v>
      </c>
      <c r="W19">
        <v>2145</v>
      </c>
      <c r="X19">
        <v>657</v>
      </c>
      <c r="Y19">
        <v>444</v>
      </c>
      <c r="Z19">
        <v>1258</v>
      </c>
      <c r="AA19">
        <v>1768</v>
      </c>
      <c r="AB19">
        <v>9494</v>
      </c>
    </row>
    <row r="20" spans="1:28" x14ac:dyDescent="0.2">
      <c r="A20">
        <v>2023</v>
      </c>
      <c r="B20" t="s">
        <v>31</v>
      </c>
      <c r="C20" t="s">
        <v>85</v>
      </c>
      <c r="D20" t="s">
        <v>86</v>
      </c>
      <c r="E20" t="b">
        <v>0</v>
      </c>
      <c r="F20">
        <v>82</v>
      </c>
      <c r="G20">
        <v>19855</v>
      </c>
      <c r="H20">
        <v>3447</v>
      </c>
      <c r="I20">
        <v>7180</v>
      </c>
      <c r="J20">
        <v>0.48</v>
      </c>
      <c r="K20">
        <v>899</v>
      </c>
      <c r="L20">
        <v>2468</v>
      </c>
      <c r="M20">
        <v>0.36399999999999999</v>
      </c>
      <c r="N20">
        <v>2548</v>
      </c>
      <c r="O20">
        <v>4712</v>
      </c>
      <c r="P20">
        <v>0.54100000000000004</v>
      </c>
      <c r="Q20">
        <v>1585</v>
      </c>
      <c r="R20">
        <v>2000</v>
      </c>
      <c r="S20">
        <v>0.79300000000000004</v>
      </c>
      <c r="T20">
        <v>866</v>
      </c>
      <c r="U20">
        <v>2717</v>
      </c>
      <c r="V20">
        <v>3583</v>
      </c>
      <c r="W20">
        <v>2122</v>
      </c>
      <c r="X20">
        <v>681</v>
      </c>
      <c r="Y20">
        <v>337</v>
      </c>
      <c r="Z20">
        <v>1196</v>
      </c>
      <c r="AA20">
        <v>1678</v>
      </c>
      <c r="AB20">
        <v>9378</v>
      </c>
    </row>
    <row r="21" spans="1:28" x14ac:dyDescent="0.2">
      <c r="A21">
        <v>2023</v>
      </c>
      <c r="B21" t="s">
        <v>31</v>
      </c>
      <c r="C21" t="s">
        <v>88</v>
      </c>
      <c r="D21" t="s">
        <v>89</v>
      </c>
      <c r="E21" t="b">
        <v>0</v>
      </c>
      <c r="F21">
        <v>82</v>
      </c>
      <c r="G21">
        <v>19955</v>
      </c>
      <c r="H21">
        <v>3444</v>
      </c>
      <c r="I21">
        <v>7328</v>
      </c>
      <c r="J21">
        <v>0.47</v>
      </c>
      <c r="K21">
        <v>1037</v>
      </c>
      <c r="L21">
        <v>2930</v>
      </c>
      <c r="M21">
        <v>0.35399999999999998</v>
      </c>
      <c r="N21">
        <v>2407</v>
      </c>
      <c r="O21">
        <v>4398</v>
      </c>
      <c r="P21">
        <v>0.54700000000000004</v>
      </c>
      <c r="Q21">
        <v>1589</v>
      </c>
      <c r="R21">
        <v>2087</v>
      </c>
      <c r="S21">
        <v>0.76100000000000001</v>
      </c>
      <c r="T21">
        <v>1031</v>
      </c>
      <c r="U21">
        <v>2790</v>
      </c>
      <c r="V21">
        <v>3821</v>
      </c>
      <c r="W21">
        <v>1880</v>
      </c>
      <c r="X21">
        <v>527</v>
      </c>
      <c r="Y21">
        <v>340</v>
      </c>
      <c r="Z21">
        <v>1065</v>
      </c>
      <c r="AA21">
        <v>1666</v>
      </c>
      <c r="AB21">
        <v>9514</v>
      </c>
    </row>
    <row r="22" spans="1:28" x14ac:dyDescent="0.2">
      <c r="A22">
        <v>2023</v>
      </c>
      <c r="B22" t="s">
        <v>31</v>
      </c>
      <c r="C22" t="s">
        <v>91</v>
      </c>
      <c r="D22" t="s">
        <v>92</v>
      </c>
      <c r="E22" t="b">
        <v>0</v>
      </c>
      <c r="F22">
        <v>82</v>
      </c>
      <c r="G22">
        <v>19855</v>
      </c>
      <c r="H22">
        <v>3533</v>
      </c>
      <c r="I22">
        <v>7590</v>
      </c>
      <c r="J22">
        <v>0.46500000000000002</v>
      </c>
      <c r="K22">
        <v>995</v>
      </c>
      <c r="L22">
        <v>2797</v>
      </c>
      <c r="M22">
        <v>0.35599999999999998</v>
      </c>
      <c r="N22">
        <v>2538</v>
      </c>
      <c r="O22">
        <v>4793</v>
      </c>
      <c r="P22">
        <v>0.53</v>
      </c>
      <c r="Q22">
        <v>1572</v>
      </c>
      <c r="R22">
        <v>1944</v>
      </c>
      <c r="S22">
        <v>0.80900000000000005</v>
      </c>
      <c r="T22">
        <v>934</v>
      </c>
      <c r="U22">
        <v>2645</v>
      </c>
      <c r="V22">
        <v>3579</v>
      </c>
      <c r="W22">
        <v>2002</v>
      </c>
      <c r="X22">
        <v>676</v>
      </c>
      <c r="Y22">
        <v>341</v>
      </c>
      <c r="Z22">
        <v>1069</v>
      </c>
      <c r="AA22">
        <v>1722</v>
      </c>
      <c r="AB22">
        <v>9633</v>
      </c>
    </row>
    <row r="23" spans="1:28" x14ac:dyDescent="0.2">
      <c r="A23">
        <v>2023</v>
      </c>
      <c r="B23" t="s">
        <v>31</v>
      </c>
      <c r="C23" t="s">
        <v>94</v>
      </c>
      <c r="D23" t="s">
        <v>95</v>
      </c>
      <c r="E23" t="b">
        <v>0</v>
      </c>
      <c r="F23">
        <v>82</v>
      </c>
      <c r="G23">
        <v>19780</v>
      </c>
      <c r="H23">
        <v>3323</v>
      </c>
      <c r="I23">
        <v>7074</v>
      </c>
      <c r="J23">
        <v>0.47</v>
      </c>
      <c r="K23">
        <v>883</v>
      </c>
      <c r="L23">
        <v>2551</v>
      </c>
      <c r="M23">
        <v>0.34599999999999997</v>
      </c>
      <c r="N23">
        <v>2440</v>
      </c>
      <c r="O23">
        <v>4523</v>
      </c>
      <c r="P23">
        <v>0.53900000000000003</v>
      </c>
      <c r="Q23">
        <v>1607</v>
      </c>
      <c r="R23">
        <v>2050</v>
      </c>
      <c r="S23">
        <v>0.78400000000000003</v>
      </c>
      <c r="T23">
        <v>833</v>
      </c>
      <c r="U23">
        <v>2713</v>
      </c>
      <c r="V23">
        <v>3546</v>
      </c>
      <c r="W23">
        <v>1906</v>
      </c>
      <c r="X23">
        <v>603</v>
      </c>
      <c r="Y23">
        <v>382</v>
      </c>
      <c r="Z23">
        <v>1236</v>
      </c>
      <c r="AA23">
        <v>1652</v>
      </c>
      <c r="AB23">
        <v>9136</v>
      </c>
    </row>
    <row r="24" spans="1:28" x14ac:dyDescent="0.2">
      <c r="A24">
        <v>2023</v>
      </c>
      <c r="B24" t="s">
        <v>31</v>
      </c>
      <c r="C24" t="s">
        <v>97</v>
      </c>
      <c r="D24" t="s">
        <v>98</v>
      </c>
      <c r="E24" t="b">
        <v>0</v>
      </c>
      <c r="F24">
        <v>82</v>
      </c>
      <c r="G24">
        <v>19880</v>
      </c>
      <c r="H24">
        <v>3347</v>
      </c>
      <c r="I24">
        <v>6870</v>
      </c>
      <c r="J24">
        <v>0.48699999999999999</v>
      </c>
      <c r="K24">
        <v>1035</v>
      </c>
      <c r="L24">
        <v>2675</v>
      </c>
      <c r="M24">
        <v>0.38700000000000001</v>
      </c>
      <c r="N24">
        <v>2312</v>
      </c>
      <c r="O24">
        <v>4195</v>
      </c>
      <c r="P24">
        <v>0.55100000000000005</v>
      </c>
      <c r="Q24">
        <v>1719</v>
      </c>
      <c r="R24">
        <v>2058</v>
      </c>
      <c r="S24">
        <v>0.83499999999999996</v>
      </c>
      <c r="T24">
        <v>715</v>
      </c>
      <c r="U24">
        <v>2641</v>
      </c>
      <c r="V24">
        <v>3356</v>
      </c>
      <c r="W24">
        <v>2063</v>
      </c>
      <c r="X24">
        <v>635</v>
      </c>
      <c r="Y24">
        <v>389</v>
      </c>
      <c r="Z24">
        <v>1121</v>
      </c>
      <c r="AA24">
        <v>1675</v>
      </c>
      <c r="AB24">
        <v>9448</v>
      </c>
    </row>
    <row r="25" spans="1:28" x14ac:dyDescent="0.2">
      <c r="A25">
        <v>2023</v>
      </c>
      <c r="B25" t="s">
        <v>31</v>
      </c>
      <c r="C25" t="s">
        <v>100</v>
      </c>
      <c r="D25" t="s">
        <v>101</v>
      </c>
      <c r="E25" t="b">
        <v>0</v>
      </c>
      <c r="F25">
        <v>82</v>
      </c>
      <c r="G25">
        <v>19780</v>
      </c>
      <c r="H25">
        <v>3453</v>
      </c>
      <c r="I25">
        <v>7388</v>
      </c>
      <c r="J25">
        <v>0.46700000000000003</v>
      </c>
      <c r="K25">
        <v>1001</v>
      </c>
      <c r="L25">
        <v>2674</v>
      </c>
      <c r="M25">
        <v>0.374</v>
      </c>
      <c r="N25">
        <v>2452</v>
      </c>
      <c r="O25">
        <v>4714</v>
      </c>
      <c r="P25">
        <v>0.52</v>
      </c>
      <c r="Q25">
        <v>1412</v>
      </c>
      <c r="R25">
        <v>1781</v>
      </c>
      <c r="S25">
        <v>0.79300000000000004</v>
      </c>
      <c r="T25">
        <v>971</v>
      </c>
      <c r="U25">
        <v>2657</v>
      </c>
      <c r="V25">
        <v>3628</v>
      </c>
      <c r="W25">
        <v>2235</v>
      </c>
      <c r="X25">
        <v>585</v>
      </c>
      <c r="Y25">
        <v>432</v>
      </c>
      <c r="Z25">
        <v>1110</v>
      </c>
      <c r="AA25">
        <v>1739</v>
      </c>
      <c r="AB25">
        <v>9319</v>
      </c>
    </row>
    <row r="26" spans="1:28" x14ac:dyDescent="0.2">
      <c r="A26">
        <v>2023</v>
      </c>
      <c r="B26" t="s">
        <v>31</v>
      </c>
      <c r="C26" t="s">
        <v>103</v>
      </c>
      <c r="D26" t="s">
        <v>104</v>
      </c>
      <c r="E26" t="b">
        <v>0</v>
      </c>
      <c r="F26">
        <v>82</v>
      </c>
      <c r="G26">
        <v>19730</v>
      </c>
      <c r="H26">
        <v>3317</v>
      </c>
      <c r="I26">
        <v>7001</v>
      </c>
      <c r="J26">
        <v>0.47399999999999998</v>
      </c>
      <c r="K26">
        <v>1056</v>
      </c>
      <c r="L26">
        <v>2893</v>
      </c>
      <c r="M26">
        <v>0.36499999999999999</v>
      </c>
      <c r="N26">
        <v>2261</v>
      </c>
      <c r="O26">
        <v>4108</v>
      </c>
      <c r="P26">
        <v>0.55000000000000004</v>
      </c>
      <c r="Q26">
        <v>1609</v>
      </c>
      <c r="R26">
        <v>2021</v>
      </c>
      <c r="S26">
        <v>0.79600000000000004</v>
      </c>
      <c r="T26">
        <v>774</v>
      </c>
      <c r="U26">
        <v>2551</v>
      </c>
      <c r="V26">
        <v>3325</v>
      </c>
      <c r="W26">
        <v>1981</v>
      </c>
      <c r="X26">
        <v>553</v>
      </c>
      <c r="Y26">
        <v>376</v>
      </c>
      <c r="Z26">
        <v>1185</v>
      </c>
      <c r="AA26">
        <v>1643</v>
      </c>
      <c r="AB26">
        <v>9299</v>
      </c>
    </row>
    <row r="27" spans="1:28" x14ac:dyDescent="0.2">
      <c r="A27">
        <v>2023</v>
      </c>
      <c r="B27" t="s">
        <v>31</v>
      </c>
      <c r="C27" t="s">
        <v>106</v>
      </c>
      <c r="D27" t="s">
        <v>107</v>
      </c>
      <c r="E27" t="b">
        <v>0</v>
      </c>
      <c r="F27">
        <v>82</v>
      </c>
      <c r="G27">
        <v>19830</v>
      </c>
      <c r="H27">
        <v>3573</v>
      </c>
      <c r="I27">
        <v>7232</v>
      </c>
      <c r="J27">
        <v>0.49399999999999999</v>
      </c>
      <c r="K27">
        <v>1128</v>
      </c>
      <c r="L27">
        <v>3060</v>
      </c>
      <c r="M27">
        <v>0.36899999999999999</v>
      </c>
      <c r="N27">
        <v>2445</v>
      </c>
      <c r="O27">
        <v>4172</v>
      </c>
      <c r="P27">
        <v>0.58599999999999997</v>
      </c>
      <c r="Q27">
        <v>1624</v>
      </c>
      <c r="R27">
        <v>2055</v>
      </c>
      <c r="S27">
        <v>0.79</v>
      </c>
      <c r="T27">
        <v>782</v>
      </c>
      <c r="U27">
        <v>2699</v>
      </c>
      <c r="V27">
        <v>3481</v>
      </c>
      <c r="W27">
        <v>2237</v>
      </c>
      <c r="X27">
        <v>574</v>
      </c>
      <c r="Y27">
        <v>275</v>
      </c>
      <c r="Z27">
        <v>1106</v>
      </c>
      <c r="AA27">
        <v>1616</v>
      </c>
      <c r="AB27">
        <v>9898</v>
      </c>
    </row>
    <row r="28" spans="1:28" x14ac:dyDescent="0.2">
      <c r="A28">
        <v>2023</v>
      </c>
      <c r="B28" t="s">
        <v>31</v>
      </c>
      <c r="C28" t="s">
        <v>109</v>
      </c>
      <c r="D28" t="s">
        <v>110</v>
      </c>
      <c r="E28" t="b">
        <v>0</v>
      </c>
      <c r="F28">
        <v>82</v>
      </c>
      <c r="G28">
        <v>19855</v>
      </c>
      <c r="H28">
        <v>3533</v>
      </c>
      <c r="I28">
        <v>7593</v>
      </c>
      <c r="J28">
        <v>0.46500000000000002</v>
      </c>
      <c r="K28">
        <v>911</v>
      </c>
      <c r="L28">
        <v>2640</v>
      </c>
      <c r="M28">
        <v>0.34499999999999997</v>
      </c>
      <c r="N28">
        <v>2622</v>
      </c>
      <c r="O28">
        <v>4953</v>
      </c>
      <c r="P28">
        <v>0.52900000000000003</v>
      </c>
      <c r="Q28">
        <v>1292</v>
      </c>
      <c r="R28">
        <v>1739</v>
      </c>
      <c r="S28">
        <v>0.74299999999999999</v>
      </c>
      <c r="T28">
        <v>965</v>
      </c>
      <c r="U28">
        <v>2619</v>
      </c>
      <c r="V28">
        <v>3584</v>
      </c>
      <c r="W28">
        <v>2232</v>
      </c>
      <c r="X28">
        <v>572</v>
      </c>
      <c r="Y28">
        <v>322</v>
      </c>
      <c r="Z28">
        <v>1253</v>
      </c>
      <c r="AA28">
        <v>1630</v>
      </c>
      <c r="AB28">
        <v>9269</v>
      </c>
    </row>
    <row r="29" spans="1:28" x14ac:dyDescent="0.2">
      <c r="A29">
        <v>2023</v>
      </c>
      <c r="B29" t="s">
        <v>31</v>
      </c>
      <c r="C29" t="s">
        <v>112</v>
      </c>
      <c r="D29" t="s">
        <v>113</v>
      </c>
      <c r="E29" t="b">
        <v>0</v>
      </c>
      <c r="F29">
        <v>82</v>
      </c>
      <c r="G29">
        <v>19805</v>
      </c>
      <c r="H29">
        <v>3434</v>
      </c>
      <c r="I29">
        <v>7489</v>
      </c>
      <c r="J29">
        <v>0.45900000000000002</v>
      </c>
      <c r="K29">
        <v>880</v>
      </c>
      <c r="L29">
        <v>2626</v>
      </c>
      <c r="M29">
        <v>0.33500000000000002</v>
      </c>
      <c r="N29">
        <v>2554</v>
      </c>
      <c r="O29">
        <v>4863</v>
      </c>
      <c r="P29">
        <v>0.52500000000000002</v>
      </c>
      <c r="Q29">
        <v>1506</v>
      </c>
      <c r="R29">
        <v>1922</v>
      </c>
      <c r="S29">
        <v>0.78400000000000003</v>
      </c>
      <c r="T29">
        <v>1043</v>
      </c>
      <c r="U29">
        <v>2485</v>
      </c>
      <c r="V29">
        <v>3528</v>
      </c>
      <c r="W29">
        <v>1961</v>
      </c>
      <c r="X29">
        <v>772</v>
      </c>
      <c r="Y29">
        <v>424</v>
      </c>
      <c r="Z29">
        <v>956</v>
      </c>
      <c r="AA29">
        <v>1641</v>
      </c>
      <c r="AB29">
        <v>9254</v>
      </c>
    </row>
    <row r="30" spans="1:28" x14ac:dyDescent="0.2">
      <c r="A30">
        <v>2023</v>
      </c>
      <c r="B30" t="s">
        <v>31</v>
      </c>
      <c r="C30" t="s">
        <v>115</v>
      </c>
      <c r="D30" t="s">
        <v>116</v>
      </c>
      <c r="E30" t="b">
        <v>0</v>
      </c>
      <c r="F30">
        <v>82</v>
      </c>
      <c r="G30">
        <v>19805</v>
      </c>
      <c r="H30">
        <v>3485</v>
      </c>
      <c r="I30">
        <v>7365</v>
      </c>
      <c r="J30">
        <v>0.47299999999999998</v>
      </c>
      <c r="K30">
        <v>1094</v>
      </c>
      <c r="L30">
        <v>3099</v>
      </c>
      <c r="M30">
        <v>0.35299999999999998</v>
      </c>
      <c r="N30">
        <v>2391</v>
      </c>
      <c r="O30">
        <v>4266</v>
      </c>
      <c r="P30">
        <v>0.56000000000000005</v>
      </c>
      <c r="Q30">
        <v>1536</v>
      </c>
      <c r="R30">
        <v>1955</v>
      </c>
      <c r="S30">
        <v>0.78600000000000003</v>
      </c>
      <c r="T30">
        <v>968</v>
      </c>
      <c r="U30">
        <v>2794</v>
      </c>
      <c r="V30">
        <v>3762</v>
      </c>
      <c r="W30">
        <v>2129</v>
      </c>
      <c r="X30">
        <v>500</v>
      </c>
      <c r="Y30">
        <v>429</v>
      </c>
      <c r="Z30">
        <v>1259</v>
      </c>
      <c r="AA30">
        <v>1679</v>
      </c>
      <c r="AB30">
        <v>9600</v>
      </c>
    </row>
    <row r="31" spans="1:28" x14ac:dyDescent="0.2">
      <c r="A31">
        <v>2023</v>
      </c>
      <c r="B31" t="s">
        <v>31</v>
      </c>
      <c r="C31" t="s">
        <v>118</v>
      </c>
      <c r="D31" t="s">
        <v>119</v>
      </c>
      <c r="E31" t="b">
        <v>0</v>
      </c>
      <c r="F31">
        <v>82</v>
      </c>
      <c r="G31">
        <v>19755</v>
      </c>
      <c r="H31">
        <v>3456</v>
      </c>
      <c r="I31">
        <v>7126</v>
      </c>
      <c r="J31">
        <v>0.48499999999999999</v>
      </c>
      <c r="K31">
        <v>925</v>
      </c>
      <c r="L31">
        <v>2601</v>
      </c>
      <c r="M31">
        <v>0.35599999999999998</v>
      </c>
      <c r="N31">
        <v>2531</v>
      </c>
      <c r="O31">
        <v>4525</v>
      </c>
      <c r="P31">
        <v>0.55900000000000005</v>
      </c>
      <c r="Q31">
        <v>1442</v>
      </c>
      <c r="R31">
        <v>1838</v>
      </c>
      <c r="S31">
        <v>0.78500000000000003</v>
      </c>
      <c r="T31">
        <v>773</v>
      </c>
      <c r="U31">
        <v>2803</v>
      </c>
      <c r="V31">
        <v>3576</v>
      </c>
      <c r="W31">
        <v>2083</v>
      </c>
      <c r="X31">
        <v>561</v>
      </c>
      <c r="Y31">
        <v>424</v>
      </c>
      <c r="Z31">
        <v>1157</v>
      </c>
      <c r="AA31">
        <v>1539</v>
      </c>
      <c r="AB31">
        <v>9279</v>
      </c>
    </row>
    <row r="32" spans="1:28" x14ac:dyDescent="0.2">
      <c r="A32">
        <v>2023</v>
      </c>
      <c r="B32" t="s">
        <v>31</v>
      </c>
      <c r="C32" t="s">
        <v>121</v>
      </c>
      <c r="D32" t="s">
        <v>122</v>
      </c>
      <c r="E32" t="b">
        <v>0</v>
      </c>
      <c r="F32">
        <v>82</v>
      </c>
      <c r="G32">
        <v>19828</v>
      </c>
      <c r="H32">
        <v>3442</v>
      </c>
      <c r="I32">
        <v>7241</v>
      </c>
      <c r="J32">
        <v>0.47499999999999998</v>
      </c>
      <c r="K32">
        <v>1012</v>
      </c>
      <c r="L32">
        <v>2806</v>
      </c>
      <c r="M32">
        <v>0.36099999999999999</v>
      </c>
      <c r="N32">
        <v>2430</v>
      </c>
      <c r="O32">
        <v>4435</v>
      </c>
      <c r="P32">
        <v>0.54800000000000004</v>
      </c>
      <c r="Q32">
        <v>1508</v>
      </c>
      <c r="R32">
        <v>1929</v>
      </c>
      <c r="S32">
        <v>0.78200000000000003</v>
      </c>
      <c r="T32">
        <v>856</v>
      </c>
      <c r="U32">
        <v>2706</v>
      </c>
      <c r="V32">
        <v>3562</v>
      </c>
      <c r="W32">
        <v>2076</v>
      </c>
      <c r="X32">
        <v>598</v>
      </c>
      <c r="Y32">
        <v>382</v>
      </c>
      <c r="Z32">
        <v>1156</v>
      </c>
      <c r="AA32">
        <v>1638</v>
      </c>
      <c r="AB32">
        <v>9404</v>
      </c>
    </row>
    <row r="33" spans="1:28" x14ac:dyDescent="0.2">
      <c r="A33">
        <v>2022</v>
      </c>
      <c r="B33" t="s">
        <v>31</v>
      </c>
      <c r="C33" t="s">
        <v>32</v>
      </c>
      <c r="D33" t="s">
        <v>33</v>
      </c>
      <c r="E33" t="b">
        <v>1</v>
      </c>
      <c r="F33">
        <v>82</v>
      </c>
      <c r="G33">
        <v>19705</v>
      </c>
      <c r="H33">
        <v>3401</v>
      </c>
      <c r="I33">
        <v>7241</v>
      </c>
      <c r="J33">
        <v>0.47</v>
      </c>
      <c r="K33">
        <v>1056</v>
      </c>
      <c r="L33">
        <v>2821</v>
      </c>
      <c r="M33">
        <v>0.374</v>
      </c>
      <c r="N33">
        <v>2345</v>
      </c>
      <c r="O33">
        <v>4420</v>
      </c>
      <c r="P33">
        <v>0.53100000000000003</v>
      </c>
      <c r="Q33">
        <v>1485</v>
      </c>
      <c r="R33">
        <v>1829</v>
      </c>
      <c r="S33">
        <v>0.81200000000000006</v>
      </c>
      <c r="T33">
        <v>823</v>
      </c>
      <c r="U33">
        <v>2783</v>
      </c>
      <c r="V33">
        <v>3606</v>
      </c>
      <c r="W33">
        <v>2017</v>
      </c>
      <c r="X33">
        <v>587</v>
      </c>
      <c r="Y33">
        <v>348</v>
      </c>
      <c r="Z33">
        <v>972</v>
      </c>
      <c r="AA33">
        <v>1534</v>
      </c>
      <c r="AB33">
        <v>9343</v>
      </c>
    </row>
    <row r="34" spans="1:28" x14ac:dyDescent="0.2">
      <c r="A34">
        <v>2022</v>
      </c>
      <c r="B34" t="s">
        <v>31</v>
      </c>
      <c r="C34" t="s">
        <v>35</v>
      </c>
      <c r="D34" t="s">
        <v>36</v>
      </c>
      <c r="E34" t="b">
        <v>1</v>
      </c>
      <c r="F34">
        <v>82</v>
      </c>
      <c r="G34">
        <v>19905</v>
      </c>
      <c r="H34">
        <v>3341</v>
      </c>
      <c r="I34">
        <v>7167</v>
      </c>
      <c r="J34">
        <v>0.46600000000000003</v>
      </c>
      <c r="K34">
        <v>1085</v>
      </c>
      <c r="L34">
        <v>3044</v>
      </c>
      <c r="M34">
        <v>0.35599999999999998</v>
      </c>
      <c r="N34">
        <v>2256</v>
      </c>
      <c r="O34">
        <v>4123</v>
      </c>
      <c r="P34">
        <v>0.54700000000000004</v>
      </c>
      <c r="Q34">
        <v>1397</v>
      </c>
      <c r="R34">
        <v>1713</v>
      </c>
      <c r="S34">
        <v>0.81599999999999995</v>
      </c>
      <c r="T34">
        <v>863</v>
      </c>
      <c r="U34">
        <v>2915</v>
      </c>
      <c r="V34">
        <v>3778</v>
      </c>
      <c r="W34">
        <v>2036</v>
      </c>
      <c r="X34">
        <v>591</v>
      </c>
      <c r="Y34">
        <v>478</v>
      </c>
      <c r="Z34">
        <v>1118</v>
      </c>
      <c r="AA34">
        <v>1521</v>
      </c>
      <c r="AB34">
        <v>9164</v>
      </c>
    </row>
    <row r="35" spans="1:28" x14ac:dyDescent="0.2">
      <c r="A35">
        <v>2022</v>
      </c>
      <c r="B35" t="s">
        <v>31</v>
      </c>
      <c r="C35" t="s">
        <v>38</v>
      </c>
      <c r="D35" t="s">
        <v>39</v>
      </c>
      <c r="E35" t="b">
        <v>1</v>
      </c>
      <c r="F35">
        <v>82</v>
      </c>
      <c r="G35">
        <v>19755</v>
      </c>
      <c r="H35">
        <v>3442</v>
      </c>
      <c r="I35">
        <v>7251</v>
      </c>
      <c r="J35">
        <v>0.47499999999999998</v>
      </c>
      <c r="K35">
        <v>940</v>
      </c>
      <c r="L35">
        <v>2602</v>
      </c>
      <c r="M35">
        <v>0.36099999999999999</v>
      </c>
      <c r="N35">
        <v>2502</v>
      </c>
      <c r="O35">
        <v>4649</v>
      </c>
      <c r="P35">
        <v>0.53800000000000003</v>
      </c>
      <c r="Q35">
        <v>1434</v>
      </c>
      <c r="R35">
        <v>1781</v>
      </c>
      <c r="S35">
        <v>0.80500000000000005</v>
      </c>
      <c r="T35">
        <v>844</v>
      </c>
      <c r="U35">
        <v>2796</v>
      </c>
      <c r="V35">
        <v>3640</v>
      </c>
      <c r="W35">
        <v>2071</v>
      </c>
      <c r="X35">
        <v>582</v>
      </c>
      <c r="Y35">
        <v>448</v>
      </c>
      <c r="Z35">
        <v>1153</v>
      </c>
      <c r="AA35">
        <v>1670</v>
      </c>
      <c r="AB35">
        <v>9258</v>
      </c>
    </row>
    <row r="36" spans="1:28" x14ac:dyDescent="0.2">
      <c r="A36">
        <v>2022</v>
      </c>
      <c r="B36" t="s">
        <v>31</v>
      </c>
      <c r="C36" t="s">
        <v>41</v>
      </c>
      <c r="D36" t="s">
        <v>42</v>
      </c>
      <c r="E36" t="b">
        <v>1</v>
      </c>
      <c r="F36">
        <v>82</v>
      </c>
      <c r="G36">
        <v>19730</v>
      </c>
      <c r="H36">
        <v>3422</v>
      </c>
      <c r="I36">
        <v>7127</v>
      </c>
      <c r="J36">
        <v>0.48</v>
      </c>
      <c r="K36">
        <v>872</v>
      </c>
      <c r="L36">
        <v>2364</v>
      </c>
      <c r="M36">
        <v>0.36899999999999999</v>
      </c>
      <c r="N36">
        <v>2550</v>
      </c>
      <c r="O36">
        <v>4763</v>
      </c>
      <c r="P36">
        <v>0.53500000000000003</v>
      </c>
      <c r="Q36">
        <v>1436</v>
      </c>
      <c r="R36">
        <v>1766</v>
      </c>
      <c r="S36">
        <v>0.81299999999999994</v>
      </c>
      <c r="T36">
        <v>711</v>
      </c>
      <c r="U36">
        <v>2760</v>
      </c>
      <c r="V36">
        <v>3471</v>
      </c>
      <c r="W36">
        <v>1958</v>
      </c>
      <c r="X36">
        <v>585</v>
      </c>
      <c r="Y36">
        <v>336</v>
      </c>
      <c r="Z36">
        <v>1053</v>
      </c>
      <c r="AA36">
        <v>1540</v>
      </c>
      <c r="AB36">
        <v>9152</v>
      </c>
    </row>
    <row r="37" spans="1:28" x14ac:dyDescent="0.2">
      <c r="A37">
        <v>2022</v>
      </c>
      <c r="B37" t="s">
        <v>31</v>
      </c>
      <c r="C37" t="s">
        <v>44</v>
      </c>
      <c r="D37" t="s">
        <v>45</v>
      </c>
      <c r="E37" t="b">
        <v>0</v>
      </c>
      <c r="F37">
        <v>82</v>
      </c>
      <c r="G37">
        <v>19880</v>
      </c>
      <c r="H37">
        <v>3508</v>
      </c>
      <c r="I37">
        <v>7497</v>
      </c>
      <c r="J37">
        <v>0.46800000000000003</v>
      </c>
      <c r="K37">
        <v>1143</v>
      </c>
      <c r="L37">
        <v>3130</v>
      </c>
      <c r="M37">
        <v>0.36499999999999999</v>
      </c>
      <c r="N37">
        <v>2365</v>
      </c>
      <c r="O37">
        <v>4367</v>
      </c>
      <c r="P37">
        <v>0.54200000000000004</v>
      </c>
      <c r="Q37">
        <v>1298</v>
      </c>
      <c r="R37">
        <v>1753</v>
      </c>
      <c r="S37">
        <v>0.74</v>
      </c>
      <c r="T37">
        <v>888</v>
      </c>
      <c r="U37">
        <v>2767</v>
      </c>
      <c r="V37">
        <v>3655</v>
      </c>
      <c r="W37">
        <v>2302</v>
      </c>
      <c r="X37">
        <v>707</v>
      </c>
      <c r="Y37">
        <v>402</v>
      </c>
      <c r="Z37">
        <v>1087</v>
      </c>
      <c r="AA37">
        <v>1629</v>
      </c>
      <c r="AB37">
        <v>9457</v>
      </c>
    </row>
    <row r="38" spans="1:28" x14ac:dyDescent="0.2">
      <c r="A38">
        <v>2022</v>
      </c>
      <c r="B38" t="s">
        <v>31</v>
      </c>
      <c r="C38" t="s">
        <v>47</v>
      </c>
      <c r="D38" t="s">
        <v>48</v>
      </c>
      <c r="E38" t="b">
        <v>0</v>
      </c>
      <c r="F38">
        <v>82</v>
      </c>
      <c r="G38">
        <v>19730</v>
      </c>
      <c r="H38">
        <v>3255</v>
      </c>
      <c r="I38">
        <v>6940</v>
      </c>
      <c r="J38">
        <v>0.46899999999999997</v>
      </c>
      <c r="K38">
        <v>953</v>
      </c>
      <c r="L38">
        <v>2686</v>
      </c>
      <c r="M38">
        <v>0.35499999999999998</v>
      </c>
      <c r="N38">
        <v>2302</v>
      </c>
      <c r="O38">
        <v>4254</v>
      </c>
      <c r="P38">
        <v>0.54100000000000004</v>
      </c>
      <c r="Q38">
        <v>1376</v>
      </c>
      <c r="R38">
        <v>1810</v>
      </c>
      <c r="S38">
        <v>0.76</v>
      </c>
      <c r="T38">
        <v>837</v>
      </c>
      <c r="U38">
        <v>2786</v>
      </c>
      <c r="V38">
        <v>3623</v>
      </c>
      <c r="W38">
        <v>2064</v>
      </c>
      <c r="X38">
        <v>580</v>
      </c>
      <c r="Y38">
        <v>343</v>
      </c>
      <c r="Z38">
        <v>1181</v>
      </c>
      <c r="AA38">
        <v>1433</v>
      </c>
      <c r="AB38">
        <v>8839</v>
      </c>
    </row>
    <row r="39" spans="1:28" x14ac:dyDescent="0.2">
      <c r="A39">
        <v>2022</v>
      </c>
      <c r="B39" t="s">
        <v>31</v>
      </c>
      <c r="C39" t="s">
        <v>50</v>
      </c>
      <c r="D39" t="s">
        <v>51</v>
      </c>
      <c r="E39" t="b">
        <v>1</v>
      </c>
      <c r="F39">
        <v>82</v>
      </c>
      <c r="G39">
        <v>19755</v>
      </c>
      <c r="H39">
        <v>3222</v>
      </c>
      <c r="I39">
        <v>6982</v>
      </c>
      <c r="J39">
        <v>0.46100000000000002</v>
      </c>
      <c r="K39">
        <v>1073</v>
      </c>
      <c r="L39">
        <v>3063</v>
      </c>
      <c r="M39">
        <v>0.35</v>
      </c>
      <c r="N39">
        <v>2149</v>
      </c>
      <c r="O39">
        <v>3919</v>
      </c>
      <c r="P39">
        <v>0.54800000000000004</v>
      </c>
      <c r="Q39">
        <v>1341</v>
      </c>
      <c r="R39">
        <v>1739</v>
      </c>
      <c r="S39">
        <v>0.77100000000000002</v>
      </c>
      <c r="T39">
        <v>759</v>
      </c>
      <c r="U39">
        <v>2769</v>
      </c>
      <c r="V39">
        <v>3528</v>
      </c>
      <c r="W39">
        <v>1918</v>
      </c>
      <c r="X39">
        <v>552</v>
      </c>
      <c r="Y39">
        <v>325</v>
      </c>
      <c r="Z39">
        <v>1025</v>
      </c>
      <c r="AA39">
        <v>1612</v>
      </c>
      <c r="AB39">
        <v>8858</v>
      </c>
    </row>
    <row r="40" spans="1:28" x14ac:dyDescent="0.2">
      <c r="A40">
        <v>2022</v>
      </c>
      <c r="B40" t="s">
        <v>31</v>
      </c>
      <c r="C40" t="s">
        <v>53</v>
      </c>
      <c r="D40" t="s">
        <v>54</v>
      </c>
      <c r="E40" t="b">
        <v>1</v>
      </c>
      <c r="F40">
        <v>82</v>
      </c>
      <c r="G40">
        <v>19805</v>
      </c>
      <c r="H40">
        <v>3416</v>
      </c>
      <c r="I40">
        <v>7079</v>
      </c>
      <c r="J40">
        <v>0.48299999999999998</v>
      </c>
      <c r="K40">
        <v>1039</v>
      </c>
      <c r="L40">
        <v>2944</v>
      </c>
      <c r="M40">
        <v>0.35299999999999998</v>
      </c>
      <c r="N40">
        <v>2377</v>
      </c>
      <c r="O40">
        <v>4135</v>
      </c>
      <c r="P40">
        <v>0.57499999999999996</v>
      </c>
      <c r="Q40">
        <v>1372</v>
      </c>
      <c r="R40">
        <v>1725</v>
      </c>
      <c r="S40">
        <v>0.79500000000000004</v>
      </c>
      <c r="T40">
        <v>752</v>
      </c>
      <c r="U40">
        <v>2865</v>
      </c>
      <c r="V40">
        <v>3617</v>
      </c>
      <c r="W40">
        <v>2279</v>
      </c>
      <c r="X40">
        <v>592</v>
      </c>
      <c r="Y40">
        <v>305</v>
      </c>
      <c r="Z40">
        <v>1189</v>
      </c>
      <c r="AA40">
        <v>1639</v>
      </c>
      <c r="AB40">
        <v>9243</v>
      </c>
    </row>
    <row r="41" spans="1:28" x14ac:dyDescent="0.2">
      <c r="A41">
        <v>2022</v>
      </c>
      <c r="B41" t="s">
        <v>31</v>
      </c>
      <c r="C41" t="s">
        <v>56</v>
      </c>
      <c r="D41" t="s">
        <v>57</v>
      </c>
      <c r="E41" t="b">
        <v>0</v>
      </c>
      <c r="F41">
        <v>82</v>
      </c>
      <c r="G41">
        <v>19780</v>
      </c>
      <c r="H41">
        <v>3129</v>
      </c>
      <c r="I41">
        <v>7267</v>
      </c>
      <c r="J41">
        <v>0.43099999999999999</v>
      </c>
      <c r="K41">
        <v>925</v>
      </c>
      <c r="L41">
        <v>2838</v>
      </c>
      <c r="M41">
        <v>0.32600000000000001</v>
      </c>
      <c r="N41">
        <v>2204</v>
      </c>
      <c r="O41">
        <v>4429</v>
      </c>
      <c r="P41">
        <v>0.498</v>
      </c>
      <c r="Q41">
        <v>1413</v>
      </c>
      <c r="R41">
        <v>1806</v>
      </c>
      <c r="S41">
        <v>0.78200000000000003</v>
      </c>
      <c r="T41">
        <v>900</v>
      </c>
      <c r="U41">
        <v>2625</v>
      </c>
      <c r="V41">
        <v>3525</v>
      </c>
      <c r="W41">
        <v>1924</v>
      </c>
      <c r="X41">
        <v>630</v>
      </c>
      <c r="Y41">
        <v>393</v>
      </c>
      <c r="Z41">
        <v>1163</v>
      </c>
      <c r="AA41">
        <v>1799</v>
      </c>
      <c r="AB41">
        <v>8596</v>
      </c>
    </row>
    <row r="42" spans="1:28" x14ac:dyDescent="0.2">
      <c r="A42">
        <v>2022</v>
      </c>
      <c r="B42" t="s">
        <v>31</v>
      </c>
      <c r="C42" t="s">
        <v>59</v>
      </c>
      <c r="D42" t="s">
        <v>60</v>
      </c>
      <c r="E42" t="b">
        <v>1</v>
      </c>
      <c r="F42">
        <v>82</v>
      </c>
      <c r="G42">
        <v>19730</v>
      </c>
      <c r="H42">
        <v>3323</v>
      </c>
      <c r="I42">
        <v>7087</v>
      </c>
      <c r="J42">
        <v>0.46899999999999997</v>
      </c>
      <c r="K42">
        <v>1176</v>
      </c>
      <c r="L42">
        <v>3231</v>
      </c>
      <c r="M42">
        <v>0.36399999999999999</v>
      </c>
      <c r="N42">
        <v>2147</v>
      </c>
      <c r="O42">
        <v>3856</v>
      </c>
      <c r="P42">
        <v>0.55700000000000005</v>
      </c>
      <c r="Q42">
        <v>1280</v>
      </c>
      <c r="R42">
        <v>1665</v>
      </c>
      <c r="S42">
        <v>0.76900000000000002</v>
      </c>
      <c r="T42">
        <v>800</v>
      </c>
      <c r="U42">
        <v>2930</v>
      </c>
      <c r="V42">
        <v>3730</v>
      </c>
      <c r="W42">
        <v>2223</v>
      </c>
      <c r="X42">
        <v>719</v>
      </c>
      <c r="Y42">
        <v>372</v>
      </c>
      <c r="Z42">
        <v>1221</v>
      </c>
      <c r="AA42">
        <v>1723</v>
      </c>
      <c r="AB42">
        <v>9102</v>
      </c>
    </row>
    <row r="43" spans="1:28" x14ac:dyDescent="0.2">
      <c r="A43">
        <v>2022</v>
      </c>
      <c r="B43" t="s">
        <v>31</v>
      </c>
      <c r="C43" t="s">
        <v>62</v>
      </c>
      <c r="D43" t="s">
        <v>63</v>
      </c>
      <c r="E43" t="b">
        <v>0</v>
      </c>
      <c r="F43">
        <v>82</v>
      </c>
      <c r="G43">
        <v>19755</v>
      </c>
      <c r="H43">
        <v>3229</v>
      </c>
      <c r="I43">
        <v>7083</v>
      </c>
      <c r="J43">
        <v>0.45600000000000002</v>
      </c>
      <c r="K43">
        <v>1105</v>
      </c>
      <c r="L43">
        <v>3170</v>
      </c>
      <c r="M43">
        <v>0.34899999999999998</v>
      </c>
      <c r="N43">
        <v>2124</v>
      </c>
      <c r="O43">
        <v>3913</v>
      </c>
      <c r="P43">
        <v>0.54300000000000004</v>
      </c>
      <c r="Q43">
        <v>1434</v>
      </c>
      <c r="R43">
        <v>2010</v>
      </c>
      <c r="S43">
        <v>0.71299999999999997</v>
      </c>
      <c r="T43">
        <v>786</v>
      </c>
      <c r="U43">
        <v>2660</v>
      </c>
      <c r="V43">
        <v>3446</v>
      </c>
      <c r="W43">
        <v>1932</v>
      </c>
      <c r="X43">
        <v>600</v>
      </c>
      <c r="Y43">
        <v>382</v>
      </c>
      <c r="Z43">
        <v>1351</v>
      </c>
      <c r="AA43">
        <v>1692</v>
      </c>
      <c r="AB43">
        <v>8997</v>
      </c>
    </row>
    <row r="44" spans="1:28" x14ac:dyDescent="0.2">
      <c r="A44">
        <v>2022</v>
      </c>
      <c r="B44" t="s">
        <v>31</v>
      </c>
      <c r="C44" t="s">
        <v>65</v>
      </c>
      <c r="D44" t="s">
        <v>66</v>
      </c>
      <c r="E44" t="b">
        <v>0</v>
      </c>
      <c r="F44">
        <v>82</v>
      </c>
      <c r="G44">
        <v>19880</v>
      </c>
      <c r="H44">
        <v>3398</v>
      </c>
      <c r="I44">
        <v>7338</v>
      </c>
      <c r="J44">
        <v>0.46300000000000002</v>
      </c>
      <c r="K44">
        <v>997</v>
      </c>
      <c r="L44">
        <v>2899</v>
      </c>
      <c r="M44">
        <v>0.34399999999999997</v>
      </c>
      <c r="N44">
        <v>2401</v>
      </c>
      <c r="O44">
        <v>4439</v>
      </c>
      <c r="P44">
        <v>0.54100000000000004</v>
      </c>
      <c r="Q44">
        <v>1347</v>
      </c>
      <c r="R44">
        <v>1754</v>
      </c>
      <c r="S44">
        <v>0.76800000000000002</v>
      </c>
      <c r="T44">
        <v>925</v>
      </c>
      <c r="U44">
        <v>2671</v>
      </c>
      <c r="V44">
        <v>3596</v>
      </c>
      <c r="W44">
        <v>2081</v>
      </c>
      <c r="X44">
        <v>582</v>
      </c>
      <c r="Y44">
        <v>457</v>
      </c>
      <c r="Z44">
        <v>1183</v>
      </c>
      <c r="AA44">
        <v>1675</v>
      </c>
      <c r="AB44">
        <v>9140</v>
      </c>
    </row>
    <row r="45" spans="1:28" x14ac:dyDescent="0.2">
      <c r="A45">
        <v>2022</v>
      </c>
      <c r="B45" t="s">
        <v>31</v>
      </c>
      <c r="C45" t="s">
        <v>68</v>
      </c>
      <c r="D45" t="s">
        <v>69</v>
      </c>
      <c r="E45" t="b">
        <v>0</v>
      </c>
      <c r="F45">
        <v>82</v>
      </c>
      <c r="G45">
        <v>19780</v>
      </c>
      <c r="H45">
        <v>3285</v>
      </c>
      <c r="I45">
        <v>7170</v>
      </c>
      <c r="J45">
        <v>0.45800000000000002</v>
      </c>
      <c r="K45">
        <v>1047</v>
      </c>
      <c r="L45">
        <v>2802</v>
      </c>
      <c r="M45">
        <v>0.374</v>
      </c>
      <c r="N45">
        <v>2238</v>
      </c>
      <c r="O45">
        <v>4368</v>
      </c>
      <c r="P45">
        <v>0.51200000000000001</v>
      </c>
      <c r="Q45">
        <v>1273</v>
      </c>
      <c r="R45">
        <v>1606</v>
      </c>
      <c r="S45">
        <v>0.79300000000000004</v>
      </c>
      <c r="T45">
        <v>747</v>
      </c>
      <c r="U45">
        <v>2860</v>
      </c>
      <c r="V45">
        <v>3607</v>
      </c>
      <c r="W45">
        <v>1969</v>
      </c>
      <c r="X45">
        <v>608</v>
      </c>
      <c r="Y45">
        <v>406</v>
      </c>
      <c r="Z45">
        <v>1126</v>
      </c>
      <c r="AA45">
        <v>1528</v>
      </c>
      <c r="AB45">
        <v>8890</v>
      </c>
    </row>
    <row r="46" spans="1:28" x14ac:dyDescent="0.2">
      <c r="A46">
        <v>2022</v>
      </c>
      <c r="B46" t="s">
        <v>31</v>
      </c>
      <c r="C46" t="s">
        <v>71</v>
      </c>
      <c r="D46" t="s">
        <v>72</v>
      </c>
      <c r="E46" t="b">
        <v>0</v>
      </c>
      <c r="F46">
        <v>82</v>
      </c>
      <c r="G46">
        <v>19980</v>
      </c>
      <c r="H46">
        <v>3415</v>
      </c>
      <c r="I46">
        <v>7279</v>
      </c>
      <c r="J46">
        <v>0.46899999999999997</v>
      </c>
      <c r="K46">
        <v>982</v>
      </c>
      <c r="L46">
        <v>2826</v>
      </c>
      <c r="M46">
        <v>0.34699999999999998</v>
      </c>
      <c r="N46">
        <v>2433</v>
      </c>
      <c r="O46">
        <v>4453</v>
      </c>
      <c r="P46">
        <v>0.54600000000000004</v>
      </c>
      <c r="Q46">
        <v>1380</v>
      </c>
      <c r="R46">
        <v>1884</v>
      </c>
      <c r="S46">
        <v>0.73199999999999998</v>
      </c>
      <c r="T46">
        <v>782</v>
      </c>
      <c r="U46">
        <v>2826</v>
      </c>
      <c r="V46">
        <v>3608</v>
      </c>
      <c r="W46">
        <v>1968</v>
      </c>
      <c r="X46">
        <v>626</v>
      </c>
      <c r="Y46">
        <v>425</v>
      </c>
      <c r="Z46">
        <v>1191</v>
      </c>
      <c r="AA46">
        <v>1654</v>
      </c>
      <c r="AB46">
        <v>9192</v>
      </c>
    </row>
    <row r="47" spans="1:28" x14ac:dyDescent="0.2">
      <c r="A47">
        <v>2022</v>
      </c>
      <c r="B47" t="s">
        <v>31</v>
      </c>
      <c r="C47" t="s">
        <v>73</v>
      </c>
      <c r="D47" t="s">
        <v>74</v>
      </c>
      <c r="E47" t="b">
        <v>1</v>
      </c>
      <c r="F47">
        <v>82</v>
      </c>
      <c r="G47">
        <v>19780</v>
      </c>
      <c r="H47">
        <v>3571</v>
      </c>
      <c r="I47">
        <v>7739</v>
      </c>
      <c r="J47">
        <v>0.46100000000000002</v>
      </c>
      <c r="K47">
        <v>945</v>
      </c>
      <c r="L47">
        <v>2679</v>
      </c>
      <c r="M47">
        <v>0.35299999999999998</v>
      </c>
      <c r="N47">
        <v>2626</v>
      </c>
      <c r="O47">
        <v>5060</v>
      </c>
      <c r="P47">
        <v>0.51900000000000002</v>
      </c>
      <c r="Q47">
        <v>1393</v>
      </c>
      <c r="R47">
        <v>1898</v>
      </c>
      <c r="S47">
        <v>0.73399999999999999</v>
      </c>
      <c r="T47">
        <v>1159</v>
      </c>
      <c r="U47">
        <v>2873</v>
      </c>
      <c r="V47">
        <v>4032</v>
      </c>
      <c r="W47">
        <v>2131</v>
      </c>
      <c r="X47">
        <v>800</v>
      </c>
      <c r="Y47">
        <v>533</v>
      </c>
      <c r="Z47">
        <v>1082</v>
      </c>
      <c r="AA47">
        <v>1620</v>
      </c>
      <c r="AB47">
        <v>9480</v>
      </c>
    </row>
    <row r="48" spans="1:28" x14ac:dyDescent="0.2">
      <c r="A48">
        <v>2022</v>
      </c>
      <c r="B48" t="s">
        <v>31</v>
      </c>
      <c r="C48" t="s">
        <v>76</v>
      </c>
      <c r="D48" t="s">
        <v>77</v>
      </c>
      <c r="E48" t="b">
        <v>1</v>
      </c>
      <c r="F48">
        <v>82</v>
      </c>
      <c r="G48">
        <v>19855</v>
      </c>
      <c r="H48">
        <v>3246</v>
      </c>
      <c r="I48">
        <v>6954</v>
      </c>
      <c r="J48">
        <v>0.46700000000000003</v>
      </c>
      <c r="K48">
        <v>1114</v>
      </c>
      <c r="L48">
        <v>2936</v>
      </c>
      <c r="M48">
        <v>0.379</v>
      </c>
      <c r="N48">
        <v>2132</v>
      </c>
      <c r="O48">
        <v>4018</v>
      </c>
      <c r="P48">
        <v>0.53100000000000003</v>
      </c>
      <c r="Q48">
        <v>1416</v>
      </c>
      <c r="R48">
        <v>1753</v>
      </c>
      <c r="S48">
        <v>0.80800000000000005</v>
      </c>
      <c r="T48">
        <v>807</v>
      </c>
      <c r="U48">
        <v>2778</v>
      </c>
      <c r="V48">
        <v>3585</v>
      </c>
      <c r="W48">
        <v>2090</v>
      </c>
      <c r="X48">
        <v>606</v>
      </c>
      <c r="Y48">
        <v>265</v>
      </c>
      <c r="Z48">
        <v>1194</v>
      </c>
      <c r="AA48">
        <v>1679</v>
      </c>
      <c r="AB48">
        <v>9022</v>
      </c>
    </row>
    <row r="49" spans="1:28" x14ac:dyDescent="0.2">
      <c r="A49">
        <v>2022</v>
      </c>
      <c r="B49" t="s">
        <v>31</v>
      </c>
      <c r="C49" t="s">
        <v>79</v>
      </c>
      <c r="D49" t="s">
        <v>80</v>
      </c>
      <c r="E49" t="b">
        <v>1</v>
      </c>
      <c r="F49">
        <v>82</v>
      </c>
      <c r="G49">
        <v>19755</v>
      </c>
      <c r="H49">
        <v>3429</v>
      </c>
      <c r="I49">
        <v>7331</v>
      </c>
      <c r="J49">
        <v>0.46800000000000003</v>
      </c>
      <c r="K49">
        <v>1153</v>
      </c>
      <c r="L49">
        <v>3151</v>
      </c>
      <c r="M49">
        <v>0.36599999999999999</v>
      </c>
      <c r="N49">
        <v>2276</v>
      </c>
      <c r="O49">
        <v>4180</v>
      </c>
      <c r="P49">
        <v>0.54400000000000004</v>
      </c>
      <c r="Q49">
        <v>1459</v>
      </c>
      <c r="R49">
        <v>1881</v>
      </c>
      <c r="S49">
        <v>0.77600000000000002</v>
      </c>
      <c r="T49">
        <v>840</v>
      </c>
      <c r="U49">
        <v>2990</v>
      </c>
      <c r="V49">
        <v>3830</v>
      </c>
      <c r="W49">
        <v>1960</v>
      </c>
      <c r="X49">
        <v>623</v>
      </c>
      <c r="Y49">
        <v>326</v>
      </c>
      <c r="Z49">
        <v>1100</v>
      </c>
      <c r="AA49">
        <v>1494</v>
      </c>
      <c r="AB49">
        <v>9470</v>
      </c>
    </row>
    <row r="50" spans="1:28" x14ac:dyDescent="0.2">
      <c r="A50">
        <v>2022</v>
      </c>
      <c r="B50" t="s">
        <v>31</v>
      </c>
      <c r="C50" t="s">
        <v>82</v>
      </c>
      <c r="D50" t="s">
        <v>83</v>
      </c>
      <c r="E50" t="b">
        <v>1</v>
      </c>
      <c r="F50">
        <v>82</v>
      </c>
      <c r="G50">
        <v>19780</v>
      </c>
      <c r="H50">
        <v>3411</v>
      </c>
      <c r="I50">
        <v>7458</v>
      </c>
      <c r="J50">
        <v>0.45700000000000002</v>
      </c>
      <c r="K50">
        <v>1211</v>
      </c>
      <c r="L50">
        <v>3386</v>
      </c>
      <c r="M50">
        <v>0.35799999999999998</v>
      </c>
      <c r="N50">
        <v>2200</v>
      </c>
      <c r="O50">
        <v>4072</v>
      </c>
      <c r="P50">
        <v>0.54</v>
      </c>
      <c r="Q50">
        <v>1474</v>
      </c>
      <c r="R50">
        <v>1894</v>
      </c>
      <c r="S50">
        <v>0.77800000000000002</v>
      </c>
      <c r="T50">
        <v>921</v>
      </c>
      <c r="U50">
        <v>2700</v>
      </c>
      <c r="V50">
        <v>3621</v>
      </c>
      <c r="W50">
        <v>2106</v>
      </c>
      <c r="X50">
        <v>721</v>
      </c>
      <c r="Y50">
        <v>460</v>
      </c>
      <c r="Z50">
        <v>1175</v>
      </c>
      <c r="AA50">
        <v>1786</v>
      </c>
      <c r="AB50">
        <v>9507</v>
      </c>
    </row>
    <row r="51" spans="1:28" x14ac:dyDescent="0.2">
      <c r="A51">
        <v>2022</v>
      </c>
      <c r="B51" t="s">
        <v>31</v>
      </c>
      <c r="C51" t="s">
        <v>85</v>
      </c>
      <c r="D51" t="s">
        <v>86</v>
      </c>
      <c r="E51" t="b">
        <v>1</v>
      </c>
      <c r="F51">
        <v>82</v>
      </c>
      <c r="G51">
        <v>19755</v>
      </c>
      <c r="H51">
        <v>3294</v>
      </c>
      <c r="I51">
        <v>7212</v>
      </c>
      <c r="J51">
        <v>0.45700000000000002</v>
      </c>
      <c r="K51">
        <v>873</v>
      </c>
      <c r="L51">
        <v>2629</v>
      </c>
      <c r="M51">
        <v>0.33200000000000002</v>
      </c>
      <c r="N51">
        <v>2421</v>
      </c>
      <c r="O51">
        <v>4583</v>
      </c>
      <c r="P51">
        <v>0.52800000000000002</v>
      </c>
      <c r="Q51">
        <v>1501</v>
      </c>
      <c r="R51">
        <v>1903</v>
      </c>
      <c r="S51">
        <v>0.78900000000000003</v>
      </c>
      <c r="T51">
        <v>981</v>
      </c>
      <c r="U51">
        <v>2726</v>
      </c>
      <c r="V51">
        <v>3707</v>
      </c>
      <c r="W51">
        <v>2047</v>
      </c>
      <c r="X51">
        <v>680</v>
      </c>
      <c r="Y51">
        <v>328</v>
      </c>
      <c r="Z51">
        <v>1153</v>
      </c>
      <c r="AA51">
        <v>1612</v>
      </c>
      <c r="AB51">
        <v>8962</v>
      </c>
    </row>
    <row r="52" spans="1:28" x14ac:dyDescent="0.2">
      <c r="A52">
        <v>2022</v>
      </c>
      <c r="B52" t="s">
        <v>31</v>
      </c>
      <c r="C52" t="s">
        <v>88</v>
      </c>
      <c r="D52" t="s">
        <v>89</v>
      </c>
      <c r="E52" t="b">
        <v>0</v>
      </c>
      <c r="F52">
        <v>82</v>
      </c>
      <c r="G52">
        <v>19780</v>
      </c>
      <c r="H52">
        <v>3088</v>
      </c>
      <c r="I52">
        <v>7069</v>
      </c>
      <c r="J52">
        <v>0.437</v>
      </c>
      <c r="K52">
        <v>1082</v>
      </c>
      <c r="L52">
        <v>3029</v>
      </c>
      <c r="M52">
        <v>0.35699999999999998</v>
      </c>
      <c r="N52">
        <v>2006</v>
      </c>
      <c r="O52">
        <v>4040</v>
      </c>
      <c r="P52">
        <v>0.497</v>
      </c>
      <c r="Q52">
        <v>1473</v>
      </c>
      <c r="R52">
        <v>1980</v>
      </c>
      <c r="S52">
        <v>0.74399999999999999</v>
      </c>
      <c r="T52">
        <v>941</v>
      </c>
      <c r="U52">
        <v>2841</v>
      </c>
      <c r="V52">
        <v>3782</v>
      </c>
      <c r="W52">
        <v>1793</v>
      </c>
      <c r="X52">
        <v>570</v>
      </c>
      <c r="Y52">
        <v>399</v>
      </c>
      <c r="Z52">
        <v>1087</v>
      </c>
      <c r="AA52">
        <v>1672</v>
      </c>
      <c r="AB52">
        <v>8731</v>
      </c>
    </row>
    <row r="53" spans="1:28" x14ac:dyDescent="0.2">
      <c r="A53">
        <v>2022</v>
      </c>
      <c r="B53" t="s">
        <v>31</v>
      </c>
      <c r="C53" t="s">
        <v>91</v>
      </c>
      <c r="D53" t="s">
        <v>92</v>
      </c>
      <c r="E53" t="b">
        <v>0</v>
      </c>
      <c r="F53">
        <v>82</v>
      </c>
      <c r="G53">
        <v>19805</v>
      </c>
      <c r="H53">
        <v>3141</v>
      </c>
      <c r="I53">
        <v>7310</v>
      </c>
      <c r="J53">
        <v>0.43</v>
      </c>
      <c r="K53">
        <v>991</v>
      </c>
      <c r="L53">
        <v>3066</v>
      </c>
      <c r="M53">
        <v>0.32300000000000001</v>
      </c>
      <c r="N53">
        <v>2150</v>
      </c>
      <c r="O53">
        <v>4244</v>
      </c>
      <c r="P53">
        <v>0.50700000000000001</v>
      </c>
      <c r="Q53">
        <v>1233</v>
      </c>
      <c r="R53">
        <v>1632</v>
      </c>
      <c r="S53">
        <v>0.75600000000000001</v>
      </c>
      <c r="T53">
        <v>854</v>
      </c>
      <c r="U53">
        <v>2887</v>
      </c>
      <c r="V53">
        <v>3741</v>
      </c>
      <c r="W53">
        <v>1822</v>
      </c>
      <c r="X53">
        <v>622</v>
      </c>
      <c r="Y53">
        <v>380</v>
      </c>
      <c r="Z53">
        <v>1145</v>
      </c>
      <c r="AA53">
        <v>1497</v>
      </c>
      <c r="AB53">
        <v>8506</v>
      </c>
    </row>
    <row r="54" spans="1:28" x14ac:dyDescent="0.2">
      <c r="A54">
        <v>2022</v>
      </c>
      <c r="B54" t="s">
        <v>31</v>
      </c>
      <c r="C54" t="s">
        <v>94</v>
      </c>
      <c r="D54" t="s">
        <v>95</v>
      </c>
      <c r="E54" t="b">
        <v>0</v>
      </c>
      <c r="F54">
        <v>82</v>
      </c>
      <c r="G54">
        <v>19780</v>
      </c>
      <c r="H54">
        <v>3139</v>
      </c>
      <c r="I54">
        <v>7240</v>
      </c>
      <c r="J54">
        <v>0.434</v>
      </c>
      <c r="K54">
        <v>999</v>
      </c>
      <c r="L54">
        <v>3022</v>
      </c>
      <c r="M54">
        <v>0.33100000000000002</v>
      </c>
      <c r="N54">
        <v>2140</v>
      </c>
      <c r="O54">
        <v>4218</v>
      </c>
      <c r="P54">
        <v>0.50700000000000001</v>
      </c>
      <c r="Q54">
        <v>1270</v>
      </c>
      <c r="R54">
        <v>1614</v>
      </c>
      <c r="S54">
        <v>0.78700000000000003</v>
      </c>
      <c r="T54">
        <v>746</v>
      </c>
      <c r="U54">
        <v>2885</v>
      </c>
      <c r="V54">
        <v>3631</v>
      </c>
      <c r="W54">
        <v>1947</v>
      </c>
      <c r="X54">
        <v>555</v>
      </c>
      <c r="Y54">
        <v>367</v>
      </c>
      <c r="Z54">
        <v>1188</v>
      </c>
      <c r="AA54">
        <v>1612</v>
      </c>
      <c r="AB54">
        <v>8547</v>
      </c>
    </row>
    <row r="55" spans="1:28" x14ac:dyDescent="0.2">
      <c r="A55">
        <v>2022</v>
      </c>
      <c r="B55" t="s">
        <v>31</v>
      </c>
      <c r="C55" t="s">
        <v>97</v>
      </c>
      <c r="D55" t="s">
        <v>98</v>
      </c>
      <c r="E55" t="b">
        <v>1</v>
      </c>
      <c r="F55">
        <v>82</v>
      </c>
      <c r="G55">
        <v>19805</v>
      </c>
      <c r="H55">
        <v>3230</v>
      </c>
      <c r="I55">
        <v>6932</v>
      </c>
      <c r="J55">
        <v>0.46600000000000003</v>
      </c>
      <c r="K55">
        <v>950</v>
      </c>
      <c r="L55">
        <v>2608</v>
      </c>
      <c r="M55">
        <v>0.36399999999999999</v>
      </c>
      <c r="N55">
        <v>2280</v>
      </c>
      <c r="O55">
        <v>4324</v>
      </c>
      <c r="P55">
        <v>0.52700000000000002</v>
      </c>
      <c r="Q55">
        <v>1605</v>
      </c>
      <c r="R55">
        <v>1955</v>
      </c>
      <c r="S55">
        <v>0.82099999999999995</v>
      </c>
      <c r="T55">
        <v>700</v>
      </c>
      <c r="U55">
        <v>2770</v>
      </c>
      <c r="V55">
        <v>3470</v>
      </c>
      <c r="W55">
        <v>1945</v>
      </c>
      <c r="X55">
        <v>633</v>
      </c>
      <c r="Y55">
        <v>435</v>
      </c>
      <c r="Z55">
        <v>1027</v>
      </c>
      <c r="AA55">
        <v>1590</v>
      </c>
      <c r="AB55">
        <v>9015</v>
      </c>
    </row>
    <row r="56" spans="1:28" x14ac:dyDescent="0.2">
      <c r="A56">
        <v>2022</v>
      </c>
      <c r="B56" t="s">
        <v>31</v>
      </c>
      <c r="C56" t="s">
        <v>100</v>
      </c>
      <c r="D56" t="s">
        <v>101</v>
      </c>
      <c r="E56" t="b">
        <v>1</v>
      </c>
      <c r="F56">
        <v>82</v>
      </c>
      <c r="G56">
        <v>19730</v>
      </c>
      <c r="H56">
        <v>3581</v>
      </c>
      <c r="I56">
        <v>7389</v>
      </c>
      <c r="J56">
        <v>0.48499999999999999</v>
      </c>
      <c r="K56">
        <v>951</v>
      </c>
      <c r="L56">
        <v>2616</v>
      </c>
      <c r="M56">
        <v>0.36399999999999999</v>
      </c>
      <c r="N56">
        <v>2630</v>
      </c>
      <c r="O56">
        <v>4773</v>
      </c>
      <c r="P56">
        <v>0.55100000000000005</v>
      </c>
      <c r="Q56">
        <v>1303</v>
      </c>
      <c r="R56">
        <v>1635</v>
      </c>
      <c r="S56">
        <v>0.79700000000000004</v>
      </c>
      <c r="T56">
        <v>801</v>
      </c>
      <c r="U56">
        <v>2913</v>
      </c>
      <c r="V56">
        <v>3714</v>
      </c>
      <c r="W56">
        <v>2244</v>
      </c>
      <c r="X56">
        <v>702</v>
      </c>
      <c r="Y56">
        <v>359</v>
      </c>
      <c r="Z56">
        <v>1060</v>
      </c>
      <c r="AA56">
        <v>1633</v>
      </c>
      <c r="AB56">
        <v>9416</v>
      </c>
    </row>
    <row r="57" spans="1:28" x14ac:dyDescent="0.2">
      <c r="A57">
        <v>2022</v>
      </c>
      <c r="B57" t="s">
        <v>31</v>
      </c>
      <c r="C57" t="s">
        <v>103</v>
      </c>
      <c r="D57" t="s">
        <v>104</v>
      </c>
      <c r="E57" t="b">
        <v>0</v>
      </c>
      <c r="F57">
        <v>82</v>
      </c>
      <c r="G57">
        <v>19730</v>
      </c>
      <c r="H57">
        <v>3161</v>
      </c>
      <c r="I57">
        <v>7144</v>
      </c>
      <c r="J57">
        <v>0.442</v>
      </c>
      <c r="K57">
        <v>1043</v>
      </c>
      <c r="L57">
        <v>3017</v>
      </c>
      <c r="M57">
        <v>0.34599999999999997</v>
      </c>
      <c r="N57">
        <v>2118</v>
      </c>
      <c r="O57">
        <v>4127</v>
      </c>
      <c r="P57">
        <v>0.51300000000000001</v>
      </c>
      <c r="Q57">
        <v>1346</v>
      </c>
      <c r="R57">
        <v>1771</v>
      </c>
      <c r="S57">
        <v>0.76</v>
      </c>
      <c r="T57">
        <v>854</v>
      </c>
      <c r="U57">
        <v>2661</v>
      </c>
      <c r="V57">
        <v>3515</v>
      </c>
      <c r="W57">
        <v>1880</v>
      </c>
      <c r="X57">
        <v>657</v>
      </c>
      <c r="Y57">
        <v>366</v>
      </c>
      <c r="Z57">
        <v>1187</v>
      </c>
      <c r="AA57">
        <v>1728</v>
      </c>
      <c r="AB57">
        <v>8711</v>
      </c>
    </row>
    <row r="58" spans="1:28" x14ac:dyDescent="0.2">
      <c r="A58">
        <v>2022</v>
      </c>
      <c r="B58" t="s">
        <v>31</v>
      </c>
      <c r="C58" t="s">
        <v>106</v>
      </c>
      <c r="D58" t="s">
        <v>107</v>
      </c>
      <c r="E58" t="b">
        <v>0</v>
      </c>
      <c r="F58">
        <v>82</v>
      </c>
      <c r="G58">
        <v>19805</v>
      </c>
      <c r="H58">
        <v>3321</v>
      </c>
      <c r="I58">
        <v>7223</v>
      </c>
      <c r="J58">
        <v>0.46</v>
      </c>
      <c r="K58">
        <v>937</v>
      </c>
      <c r="L58">
        <v>2722</v>
      </c>
      <c r="M58">
        <v>0.34399999999999997</v>
      </c>
      <c r="N58">
        <v>2384</v>
      </c>
      <c r="O58">
        <v>4501</v>
      </c>
      <c r="P58">
        <v>0.53</v>
      </c>
      <c r="Q58">
        <v>1466</v>
      </c>
      <c r="R58">
        <v>1908</v>
      </c>
      <c r="S58">
        <v>0.76800000000000002</v>
      </c>
      <c r="T58">
        <v>784</v>
      </c>
      <c r="U58">
        <v>2737</v>
      </c>
      <c r="V58">
        <v>3521</v>
      </c>
      <c r="W58">
        <v>1943</v>
      </c>
      <c r="X58">
        <v>588</v>
      </c>
      <c r="Y58">
        <v>369</v>
      </c>
      <c r="Z58">
        <v>1156</v>
      </c>
      <c r="AA58">
        <v>1552</v>
      </c>
      <c r="AB58">
        <v>9045</v>
      </c>
    </row>
    <row r="59" spans="1:28" x14ac:dyDescent="0.2">
      <c r="A59">
        <v>2022</v>
      </c>
      <c r="B59" t="s">
        <v>31</v>
      </c>
      <c r="C59" t="s">
        <v>109</v>
      </c>
      <c r="D59" t="s">
        <v>110</v>
      </c>
      <c r="E59" t="b">
        <v>0</v>
      </c>
      <c r="F59">
        <v>82</v>
      </c>
      <c r="G59">
        <v>19805</v>
      </c>
      <c r="H59">
        <v>3546</v>
      </c>
      <c r="I59">
        <v>7601</v>
      </c>
      <c r="J59">
        <v>0.46700000000000003</v>
      </c>
      <c r="K59">
        <v>925</v>
      </c>
      <c r="L59">
        <v>2626</v>
      </c>
      <c r="M59">
        <v>0.35199999999999998</v>
      </c>
      <c r="N59">
        <v>2621</v>
      </c>
      <c r="O59">
        <v>4975</v>
      </c>
      <c r="P59">
        <v>0.52700000000000002</v>
      </c>
      <c r="Q59">
        <v>1262</v>
      </c>
      <c r="R59">
        <v>1673</v>
      </c>
      <c r="S59">
        <v>0.754</v>
      </c>
      <c r="T59">
        <v>901</v>
      </c>
      <c r="U59">
        <v>2815</v>
      </c>
      <c r="V59">
        <v>3716</v>
      </c>
      <c r="W59">
        <v>2289</v>
      </c>
      <c r="X59">
        <v>626</v>
      </c>
      <c r="Y59">
        <v>403</v>
      </c>
      <c r="Z59">
        <v>1042</v>
      </c>
      <c r="AA59">
        <v>1483</v>
      </c>
      <c r="AB59">
        <v>9279</v>
      </c>
    </row>
    <row r="60" spans="1:28" x14ac:dyDescent="0.2">
      <c r="A60">
        <v>2022</v>
      </c>
      <c r="B60" t="s">
        <v>31</v>
      </c>
      <c r="C60" t="s">
        <v>112</v>
      </c>
      <c r="D60" t="s">
        <v>113</v>
      </c>
      <c r="E60" t="b">
        <v>1</v>
      </c>
      <c r="F60">
        <v>82</v>
      </c>
      <c r="G60">
        <v>19855</v>
      </c>
      <c r="H60">
        <v>3332</v>
      </c>
      <c r="I60">
        <v>7489</v>
      </c>
      <c r="J60">
        <v>0.44500000000000001</v>
      </c>
      <c r="K60">
        <v>979</v>
      </c>
      <c r="L60">
        <v>2808</v>
      </c>
      <c r="M60">
        <v>0.34899999999999998</v>
      </c>
      <c r="N60">
        <v>2353</v>
      </c>
      <c r="O60">
        <v>4681</v>
      </c>
      <c r="P60">
        <v>0.503</v>
      </c>
      <c r="Q60">
        <v>1327</v>
      </c>
      <c r="R60">
        <v>1749</v>
      </c>
      <c r="S60">
        <v>0.75900000000000001</v>
      </c>
      <c r="T60">
        <v>1095</v>
      </c>
      <c r="U60">
        <v>2622</v>
      </c>
      <c r="V60">
        <v>3717</v>
      </c>
      <c r="W60">
        <v>1809</v>
      </c>
      <c r="X60">
        <v>738</v>
      </c>
      <c r="Y60">
        <v>376</v>
      </c>
      <c r="Z60">
        <v>1021</v>
      </c>
      <c r="AA60">
        <v>1607</v>
      </c>
      <c r="AB60">
        <v>8970</v>
      </c>
    </row>
    <row r="61" spans="1:28" x14ac:dyDescent="0.2">
      <c r="A61">
        <v>2022</v>
      </c>
      <c r="B61" t="s">
        <v>31</v>
      </c>
      <c r="C61" t="s">
        <v>115</v>
      </c>
      <c r="D61" t="s">
        <v>116</v>
      </c>
      <c r="E61" t="b">
        <v>1</v>
      </c>
      <c r="F61">
        <v>82</v>
      </c>
      <c r="G61">
        <v>19730</v>
      </c>
      <c r="H61">
        <v>3327</v>
      </c>
      <c r="I61">
        <v>7067</v>
      </c>
      <c r="J61">
        <v>0.47099999999999997</v>
      </c>
      <c r="K61">
        <v>1192</v>
      </c>
      <c r="L61">
        <v>3308</v>
      </c>
      <c r="M61">
        <v>0.36</v>
      </c>
      <c r="N61">
        <v>2135</v>
      </c>
      <c r="O61">
        <v>3759</v>
      </c>
      <c r="P61">
        <v>0.56799999999999995</v>
      </c>
      <c r="Q61">
        <v>1470</v>
      </c>
      <c r="R61">
        <v>1916</v>
      </c>
      <c r="S61">
        <v>0.76700000000000002</v>
      </c>
      <c r="T61">
        <v>884</v>
      </c>
      <c r="U61">
        <v>2916</v>
      </c>
      <c r="V61">
        <v>3800</v>
      </c>
      <c r="W61">
        <v>1836</v>
      </c>
      <c r="X61">
        <v>588</v>
      </c>
      <c r="Y61">
        <v>402</v>
      </c>
      <c r="Z61">
        <v>1149</v>
      </c>
      <c r="AA61">
        <v>1547</v>
      </c>
      <c r="AB61">
        <v>9316</v>
      </c>
    </row>
    <row r="62" spans="1:28" x14ac:dyDescent="0.2">
      <c r="A62">
        <v>2022</v>
      </c>
      <c r="B62" t="s">
        <v>31</v>
      </c>
      <c r="C62" t="s">
        <v>118</v>
      </c>
      <c r="D62" t="s">
        <v>119</v>
      </c>
      <c r="E62" t="b">
        <v>0</v>
      </c>
      <c r="F62">
        <v>82</v>
      </c>
      <c r="G62">
        <v>19830</v>
      </c>
      <c r="H62">
        <v>3327</v>
      </c>
      <c r="I62">
        <v>7056</v>
      </c>
      <c r="J62">
        <v>0.47199999999999998</v>
      </c>
      <c r="K62">
        <v>860</v>
      </c>
      <c r="L62">
        <v>2512</v>
      </c>
      <c r="M62">
        <v>0.34200000000000003</v>
      </c>
      <c r="N62">
        <v>2467</v>
      </c>
      <c r="O62">
        <v>4544</v>
      </c>
      <c r="P62">
        <v>0.54300000000000004</v>
      </c>
      <c r="Q62">
        <v>1393</v>
      </c>
      <c r="R62">
        <v>1778</v>
      </c>
      <c r="S62">
        <v>0.78300000000000003</v>
      </c>
      <c r="T62">
        <v>737</v>
      </c>
      <c r="U62">
        <v>2798</v>
      </c>
      <c r="V62">
        <v>3535</v>
      </c>
      <c r="W62">
        <v>2052</v>
      </c>
      <c r="X62">
        <v>522</v>
      </c>
      <c r="Y62">
        <v>406</v>
      </c>
      <c r="Z62">
        <v>1077</v>
      </c>
      <c r="AA62">
        <v>1545</v>
      </c>
      <c r="AB62">
        <v>8907</v>
      </c>
    </row>
    <row r="63" spans="1:28" x14ac:dyDescent="0.2">
      <c r="A63">
        <v>2022</v>
      </c>
      <c r="B63" t="s">
        <v>31</v>
      </c>
      <c r="C63" t="s">
        <v>121</v>
      </c>
      <c r="D63" t="s">
        <v>122</v>
      </c>
      <c r="E63" t="b">
        <v>0</v>
      </c>
      <c r="F63">
        <v>82</v>
      </c>
      <c r="G63">
        <v>19792</v>
      </c>
      <c r="H63">
        <v>3331</v>
      </c>
      <c r="I63">
        <v>7224</v>
      </c>
      <c r="J63">
        <v>0.46100000000000002</v>
      </c>
      <c r="K63">
        <v>1020</v>
      </c>
      <c r="L63">
        <v>2885</v>
      </c>
      <c r="M63">
        <v>0.35399999999999998</v>
      </c>
      <c r="N63">
        <v>2311</v>
      </c>
      <c r="O63">
        <v>4340</v>
      </c>
      <c r="P63">
        <v>0.53300000000000003</v>
      </c>
      <c r="Q63">
        <v>1389</v>
      </c>
      <c r="R63">
        <v>1793</v>
      </c>
      <c r="S63">
        <v>0.77500000000000002</v>
      </c>
      <c r="T63">
        <v>847</v>
      </c>
      <c r="U63">
        <v>2798</v>
      </c>
      <c r="V63">
        <v>3645</v>
      </c>
      <c r="W63">
        <v>2021</v>
      </c>
      <c r="X63">
        <v>626</v>
      </c>
      <c r="Y63">
        <v>386</v>
      </c>
      <c r="Z63">
        <v>1129</v>
      </c>
      <c r="AA63">
        <v>1610</v>
      </c>
      <c r="AB63">
        <v>9071</v>
      </c>
    </row>
    <row r="64" spans="1:28" x14ac:dyDescent="0.2">
      <c r="A64">
        <v>2021</v>
      </c>
      <c r="B64" t="s">
        <v>31</v>
      </c>
      <c r="C64" t="s">
        <v>32</v>
      </c>
      <c r="D64" t="s">
        <v>33</v>
      </c>
      <c r="E64" t="b">
        <v>1</v>
      </c>
      <c r="F64">
        <v>72</v>
      </c>
      <c r="G64">
        <v>17405</v>
      </c>
      <c r="H64">
        <v>2937</v>
      </c>
      <c r="I64">
        <v>6281</v>
      </c>
      <c r="J64">
        <v>0.46800000000000003</v>
      </c>
      <c r="K64">
        <v>895</v>
      </c>
      <c r="L64">
        <v>2402</v>
      </c>
      <c r="M64">
        <v>0.373</v>
      </c>
      <c r="N64">
        <v>2042</v>
      </c>
      <c r="O64">
        <v>3879</v>
      </c>
      <c r="P64">
        <v>0.52600000000000002</v>
      </c>
      <c r="Q64">
        <v>1417</v>
      </c>
      <c r="R64">
        <v>1745</v>
      </c>
      <c r="S64">
        <v>0.81200000000000006</v>
      </c>
      <c r="T64">
        <v>760</v>
      </c>
      <c r="U64">
        <v>2525</v>
      </c>
      <c r="V64">
        <v>3285</v>
      </c>
      <c r="W64">
        <v>1737</v>
      </c>
      <c r="X64">
        <v>503</v>
      </c>
      <c r="Y64">
        <v>342</v>
      </c>
      <c r="Z64">
        <v>953</v>
      </c>
      <c r="AA64">
        <v>1392</v>
      </c>
      <c r="AB64">
        <v>8186</v>
      </c>
    </row>
    <row r="65" spans="1:28" x14ac:dyDescent="0.2">
      <c r="A65">
        <v>2021</v>
      </c>
      <c r="B65" t="s">
        <v>31</v>
      </c>
      <c r="C65" t="s">
        <v>35</v>
      </c>
      <c r="D65" t="s">
        <v>36</v>
      </c>
      <c r="E65" t="b">
        <v>1</v>
      </c>
      <c r="F65">
        <v>72</v>
      </c>
      <c r="G65">
        <v>17380</v>
      </c>
      <c r="H65">
        <v>2985</v>
      </c>
      <c r="I65">
        <v>6401</v>
      </c>
      <c r="J65">
        <v>0.46600000000000003</v>
      </c>
      <c r="K65">
        <v>979</v>
      </c>
      <c r="L65">
        <v>2618</v>
      </c>
      <c r="M65">
        <v>0.374</v>
      </c>
      <c r="N65">
        <v>2006</v>
      </c>
      <c r="O65">
        <v>3783</v>
      </c>
      <c r="P65">
        <v>0.53</v>
      </c>
      <c r="Q65">
        <v>1160</v>
      </c>
      <c r="R65">
        <v>1496</v>
      </c>
      <c r="S65">
        <v>0.77500000000000002</v>
      </c>
      <c r="T65">
        <v>765</v>
      </c>
      <c r="U65">
        <v>2421</v>
      </c>
      <c r="V65">
        <v>3186</v>
      </c>
      <c r="W65">
        <v>1689</v>
      </c>
      <c r="X65">
        <v>556</v>
      </c>
      <c r="Y65">
        <v>383</v>
      </c>
      <c r="Z65">
        <v>1012</v>
      </c>
      <c r="AA65">
        <v>1471</v>
      </c>
      <c r="AB65">
        <v>8109</v>
      </c>
    </row>
    <row r="66" spans="1:28" x14ac:dyDescent="0.2">
      <c r="A66">
        <v>2021</v>
      </c>
      <c r="B66" t="s">
        <v>31</v>
      </c>
      <c r="C66" t="s">
        <v>38</v>
      </c>
      <c r="D66" t="s">
        <v>39</v>
      </c>
      <c r="E66" t="b">
        <v>1</v>
      </c>
      <c r="F66">
        <v>72</v>
      </c>
      <c r="G66">
        <v>17405</v>
      </c>
      <c r="H66">
        <v>3106</v>
      </c>
      <c r="I66">
        <v>6289</v>
      </c>
      <c r="J66">
        <v>0.49399999999999999</v>
      </c>
      <c r="K66">
        <v>1020</v>
      </c>
      <c r="L66">
        <v>2600</v>
      </c>
      <c r="M66">
        <v>0.39200000000000002</v>
      </c>
      <c r="N66">
        <v>2086</v>
      </c>
      <c r="O66">
        <v>3689</v>
      </c>
      <c r="P66">
        <v>0.56499999999999995</v>
      </c>
      <c r="Q66">
        <v>1305</v>
      </c>
      <c r="R66">
        <v>1623</v>
      </c>
      <c r="S66">
        <v>0.80400000000000005</v>
      </c>
      <c r="T66">
        <v>640</v>
      </c>
      <c r="U66">
        <v>2559</v>
      </c>
      <c r="V66">
        <v>3199</v>
      </c>
      <c r="W66">
        <v>1929</v>
      </c>
      <c r="X66">
        <v>484</v>
      </c>
      <c r="Y66">
        <v>379</v>
      </c>
      <c r="Z66">
        <v>975</v>
      </c>
      <c r="AA66">
        <v>1371</v>
      </c>
      <c r="AB66">
        <v>8537</v>
      </c>
    </row>
    <row r="67" spans="1:28" x14ac:dyDescent="0.2">
      <c r="A67">
        <v>2021</v>
      </c>
      <c r="B67" t="s">
        <v>31</v>
      </c>
      <c r="C67" t="s">
        <v>41</v>
      </c>
      <c r="D67" t="s">
        <v>42</v>
      </c>
      <c r="E67" t="b">
        <v>0</v>
      </c>
      <c r="F67">
        <v>72</v>
      </c>
      <c r="G67">
        <v>17380</v>
      </c>
      <c r="H67">
        <v>3035</v>
      </c>
      <c r="I67">
        <v>6380</v>
      </c>
      <c r="J67">
        <v>0.47599999999999998</v>
      </c>
      <c r="K67">
        <v>904</v>
      </c>
      <c r="L67">
        <v>2446</v>
      </c>
      <c r="M67">
        <v>0.37</v>
      </c>
      <c r="N67">
        <v>2131</v>
      </c>
      <c r="O67">
        <v>3934</v>
      </c>
      <c r="P67">
        <v>0.54200000000000004</v>
      </c>
      <c r="Q67">
        <v>995</v>
      </c>
      <c r="R67">
        <v>1258</v>
      </c>
      <c r="S67">
        <v>0.79100000000000004</v>
      </c>
      <c r="T67">
        <v>693</v>
      </c>
      <c r="U67">
        <v>2544</v>
      </c>
      <c r="V67">
        <v>3237</v>
      </c>
      <c r="W67">
        <v>1927</v>
      </c>
      <c r="X67">
        <v>482</v>
      </c>
      <c r="Y67">
        <v>304</v>
      </c>
      <c r="Z67">
        <v>1089</v>
      </c>
      <c r="AA67">
        <v>1362</v>
      </c>
      <c r="AB67">
        <v>7969</v>
      </c>
    </row>
    <row r="68" spans="1:28" x14ac:dyDescent="0.2">
      <c r="A68">
        <v>2021</v>
      </c>
      <c r="B68" t="s">
        <v>31</v>
      </c>
      <c r="C68" t="s">
        <v>44</v>
      </c>
      <c r="D68" t="s">
        <v>45</v>
      </c>
      <c r="E68" t="b">
        <v>0</v>
      </c>
      <c r="F68">
        <v>72</v>
      </c>
      <c r="G68">
        <v>17355</v>
      </c>
      <c r="H68">
        <v>2875</v>
      </c>
      <c r="I68">
        <v>6324</v>
      </c>
      <c r="J68">
        <v>0.45500000000000002</v>
      </c>
      <c r="K68">
        <v>985</v>
      </c>
      <c r="L68">
        <v>2666</v>
      </c>
      <c r="M68">
        <v>0.36899999999999999</v>
      </c>
      <c r="N68">
        <v>1890</v>
      </c>
      <c r="O68">
        <v>3658</v>
      </c>
      <c r="P68">
        <v>0.51700000000000002</v>
      </c>
      <c r="Q68">
        <v>1146</v>
      </c>
      <c r="R68">
        <v>1505</v>
      </c>
      <c r="S68">
        <v>0.76100000000000001</v>
      </c>
      <c r="T68">
        <v>762</v>
      </c>
      <c r="U68">
        <v>2389</v>
      </c>
      <c r="V68">
        <v>3151</v>
      </c>
      <c r="W68">
        <v>1933</v>
      </c>
      <c r="X68">
        <v>565</v>
      </c>
      <c r="Y68">
        <v>344</v>
      </c>
      <c r="Z68">
        <v>1069</v>
      </c>
      <c r="AA68">
        <v>1298</v>
      </c>
      <c r="AB68">
        <v>7881</v>
      </c>
    </row>
    <row r="69" spans="1:28" x14ac:dyDescent="0.2">
      <c r="A69">
        <v>2021</v>
      </c>
      <c r="B69" t="s">
        <v>31</v>
      </c>
      <c r="C69" t="s">
        <v>47</v>
      </c>
      <c r="D69" t="s">
        <v>48</v>
      </c>
      <c r="E69" t="b">
        <v>0</v>
      </c>
      <c r="F69">
        <v>72</v>
      </c>
      <c r="G69">
        <v>17430</v>
      </c>
      <c r="H69">
        <v>2778</v>
      </c>
      <c r="I69">
        <v>6175</v>
      </c>
      <c r="J69">
        <v>0.45</v>
      </c>
      <c r="K69">
        <v>720</v>
      </c>
      <c r="L69">
        <v>2141</v>
      </c>
      <c r="M69">
        <v>0.33600000000000002</v>
      </c>
      <c r="N69">
        <v>2058</v>
      </c>
      <c r="O69">
        <v>4034</v>
      </c>
      <c r="P69">
        <v>0.51</v>
      </c>
      <c r="Q69">
        <v>1200</v>
      </c>
      <c r="R69">
        <v>1614</v>
      </c>
      <c r="S69">
        <v>0.74299999999999999</v>
      </c>
      <c r="T69">
        <v>751</v>
      </c>
      <c r="U69">
        <v>2327</v>
      </c>
      <c r="V69">
        <v>3078</v>
      </c>
      <c r="W69">
        <v>1716</v>
      </c>
      <c r="X69">
        <v>559</v>
      </c>
      <c r="Y69">
        <v>325</v>
      </c>
      <c r="Z69">
        <v>1114</v>
      </c>
      <c r="AA69">
        <v>1308</v>
      </c>
      <c r="AB69">
        <v>7476</v>
      </c>
    </row>
    <row r="70" spans="1:28" x14ac:dyDescent="0.2">
      <c r="A70">
        <v>2021</v>
      </c>
      <c r="B70" t="s">
        <v>31</v>
      </c>
      <c r="C70" t="s">
        <v>50</v>
      </c>
      <c r="D70" t="s">
        <v>51</v>
      </c>
      <c r="E70" t="b">
        <v>1</v>
      </c>
      <c r="F70">
        <v>72</v>
      </c>
      <c r="G70">
        <v>17305</v>
      </c>
      <c r="H70">
        <v>2958</v>
      </c>
      <c r="I70">
        <v>6287</v>
      </c>
      <c r="J70">
        <v>0.47</v>
      </c>
      <c r="K70">
        <v>994</v>
      </c>
      <c r="L70">
        <v>2744</v>
      </c>
      <c r="M70">
        <v>0.36199999999999999</v>
      </c>
      <c r="N70">
        <v>1964</v>
      </c>
      <c r="O70">
        <v>3543</v>
      </c>
      <c r="P70">
        <v>0.55400000000000005</v>
      </c>
      <c r="Q70">
        <v>1186</v>
      </c>
      <c r="R70">
        <v>1524</v>
      </c>
      <c r="S70">
        <v>0.77800000000000002</v>
      </c>
      <c r="T70">
        <v>657</v>
      </c>
      <c r="U70">
        <v>2463</v>
      </c>
      <c r="V70">
        <v>3120</v>
      </c>
      <c r="W70">
        <v>1647</v>
      </c>
      <c r="X70">
        <v>450</v>
      </c>
      <c r="Y70">
        <v>311</v>
      </c>
      <c r="Z70">
        <v>869</v>
      </c>
      <c r="AA70">
        <v>1396</v>
      </c>
      <c r="AB70">
        <v>8096</v>
      </c>
    </row>
    <row r="71" spans="1:28" x14ac:dyDescent="0.2">
      <c r="A71">
        <v>2021</v>
      </c>
      <c r="B71" t="s">
        <v>31</v>
      </c>
      <c r="C71" t="s">
        <v>53</v>
      </c>
      <c r="D71" t="s">
        <v>54</v>
      </c>
      <c r="E71" t="b">
        <v>1</v>
      </c>
      <c r="F71">
        <v>72</v>
      </c>
      <c r="G71">
        <v>17480</v>
      </c>
      <c r="H71">
        <v>3114</v>
      </c>
      <c r="I71">
        <v>6422</v>
      </c>
      <c r="J71">
        <v>0.48499999999999999</v>
      </c>
      <c r="K71">
        <v>927</v>
      </c>
      <c r="L71">
        <v>2462</v>
      </c>
      <c r="M71">
        <v>0.377</v>
      </c>
      <c r="N71">
        <v>2187</v>
      </c>
      <c r="O71">
        <v>3960</v>
      </c>
      <c r="P71">
        <v>0.55200000000000005</v>
      </c>
      <c r="Q71">
        <v>1129</v>
      </c>
      <c r="R71">
        <v>1406</v>
      </c>
      <c r="S71">
        <v>0.80300000000000005</v>
      </c>
      <c r="T71">
        <v>758</v>
      </c>
      <c r="U71">
        <v>2442</v>
      </c>
      <c r="V71">
        <v>3200</v>
      </c>
      <c r="W71">
        <v>1933</v>
      </c>
      <c r="X71">
        <v>582</v>
      </c>
      <c r="Y71">
        <v>323</v>
      </c>
      <c r="Z71">
        <v>972</v>
      </c>
      <c r="AA71">
        <v>1374</v>
      </c>
      <c r="AB71">
        <v>8284</v>
      </c>
    </row>
    <row r="72" spans="1:28" x14ac:dyDescent="0.2">
      <c r="A72">
        <v>2021</v>
      </c>
      <c r="B72" t="s">
        <v>31</v>
      </c>
      <c r="C72" t="s">
        <v>56</v>
      </c>
      <c r="D72" t="s">
        <v>57</v>
      </c>
      <c r="E72" t="b">
        <v>0</v>
      </c>
      <c r="F72">
        <v>72</v>
      </c>
      <c r="G72">
        <v>17430</v>
      </c>
      <c r="H72">
        <v>2783</v>
      </c>
      <c r="I72">
        <v>6162</v>
      </c>
      <c r="J72">
        <v>0.45200000000000001</v>
      </c>
      <c r="K72">
        <v>832</v>
      </c>
      <c r="L72">
        <v>2370</v>
      </c>
      <c r="M72">
        <v>0.35099999999999998</v>
      </c>
      <c r="N72">
        <v>1951</v>
      </c>
      <c r="O72">
        <v>3792</v>
      </c>
      <c r="P72">
        <v>0.51500000000000001</v>
      </c>
      <c r="Q72">
        <v>1278</v>
      </c>
      <c r="R72">
        <v>1683</v>
      </c>
      <c r="S72">
        <v>0.75900000000000001</v>
      </c>
      <c r="T72">
        <v>694</v>
      </c>
      <c r="U72">
        <v>2381</v>
      </c>
      <c r="V72">
        <v>3075</v>
      </c>
      <c r="W72">
        <v>1743</v>
      </c>
      <c r="X72">
        <v>531</v>
      </c>
      <c r="Y72">
        <v>371</v>
      </c>
      <c r="Z72">
        <v>1075</v>
      </c>
      <c r="AA72">
        <v>1477</v>
      </c>
      <c r="AB72">
        <v>7676</v>
      </c>
    </row>
    <row r="73" spans="1:28" x14ac:dyDescent="0.2">
      <c r="A73">
        <v>2021</v>
      </c>
      <c r="B73" t="s">
        <v>31</v>
      </c>
      <c r="C73" t="s">
        <v>59</v>
      </c>
      <c r="D73" t="s">
        <v>60</v>
      </c>
      <c r="E73" t="b">
        <v>0</v>
      </c>
      <c r="F73">
        <v>72</v>
      </c>
      <c r="G73">
        <v>17305</v>
      </c>
      <c r="H73">
        <v>2973</v>
      </c>
      <c r="I73">
        <v>6347</v>
      </c>
      <c r="J73">
        <v>0.46800000000000003</v>
      </c>
      <c r="K73">
        <v>1048</v>
      </c>
      <c r="L73">
        <v>2789</v>
      </c>
      <c r="M73">
        <v>0.376</v>
      </c>
      <c r="N73">
        <v>1925</v>
      </c>
      <c r="O73">
        <v>3558</v>
      </c>
      <c r="P73">
        <v>0.54100000000000004</v>
      </c>
      <c r="Q73">
        <v>1193</v>
      </c>
      <c r="R73">
        <v>1520</v>
      </c>
      <c r="S73">
        <v>0.78500000000000003</v>
      </c>
      <c r="T73">
        <v>574</v>
      </c>
      <c r="U73">
        <v>2524</v>
      </c>
      <c r="V73">
        <v>3098</v>
      </c>
      <c r="W73">
        <v>1991</v>
      </c>
      <c r="X73">
        <v>587</v>
      </c>
      <c r="Y73">
        <v>342</v>
      </c>
      <c r="Z73">
        <v>1080</v>
      </c>
      <c r="AA73">
        <v>1526</v>
      </c>
      <c r="AB73">
        <v>8187</v>
      </c>
    </row>
    <row r="74" spans="1:28" x14ac:dyDescent="0.2">
      <c r="A74">
        <v>2021</v>
      </c>
      <c r="B74" t="s">
        <v>31</v>
      </c>
      <c r="C74" t="s">
        <v>62</v>
      </c>
      <c r="D74" t="s">
        <v>63</v>
      </c>
      <c r="E74" t="b">
        <v>0</v>
      </c>
      <c r="F74">
        <v>72</v>
      </c>
      <c r="G74">
        <v>17305</v>
      </c>
      <c r="H74">
        <v>2826</v>
      </c>
      <c r="I74">
        <v>6372</v>
      </c>
      <c r="J74">
        <v>0.44400000000000001</v>
      </c>
      <c r="K74">
        <v>992</v>
      </c>
      <c r="L74">
        <v>2923</v>
      </c>
      <c r="M74">
        <v>0.33900000000000002</v>
      </c>
      <c r="N74">
        <v>1834</v>
      </c>
      <c r="O74">
        <v>3449</v>
      </c>
      <c r="P74">
        <v>0.53200000000000003</v>
      </c>
      <c r="Q74">
        <v>1189</v>
      </c>
      <c r="R74">
        <v>1606</v>
      </c>
      <c r="S74">
        <v>0.74</v>
      </c>
      <c r="T74">
        <v>671</v>
      </c>
      <c r="U74">
        <v>2396</v>
      </c>
      <c r="V74">
        <v>3067</v>
      </c>
      <c r="W74">
        <v>1699</v>
      </c>
      <c r="X74">
        <v>546</v>
      </c>
      <c r="Y74">
        <v>361</v>
      </c>
      <c r="Z74">
        <v>1060</v>
      </c>
      <c r="AA74">
        <v>1407</v>
      </c>
      <c r="AB74">
        <v>7833</v>
      </c>
    </row>
    <row r="75" spans="1:28" x14ac:dyDescent="0.2">
      <c r="A75">
        <v>2021</v>
      </c>
      <c r="B75" t="s">
        <v>31</v>
      </c>
      <c r="C75" t="s">
        <v>65</v>
      </c>
      <c r="D75" t="s">
        <v>66</v>
      </c>
      <c r="E75" t="b">
        <v>0</v>
      </c>
      <c r="F75">
        <v>72</v>
      </c>
      <c r="G75">
        <v>17455</v>
      </c>
      <c r="H75">
        <v>3115</v>
      </c>
      <c r="I75">
        <v>6567</v>
      </c>
      <c r="J75">
        <v>0.47399999999999998</v>
      </c>
      <c r="K75">
        <v>889</v>
      </c>
      <c r="L75">
        <v>2445</v>
      </c>
      <c r="M75">
        <v>0.36399999999999999</v>
      </c>
      <c r="N75">
        <v>2226</v>
      </c>
      <c r="O75">
        <v>4122</v>
      </c>
      <c r="P75">
        <v>0.54</v>
      </c>
      <c r="Q75">
        <v>1183</v>
      </c>
      <c r="R75">
        <v>1493</v>
      </c>
      <c r="S75">
        <v>0.79200000000000004</v>
      </c>
      <c r="T75">
        <v>648</v>
      </c>
      <c r="U75">
        <v>2424</v>
      </c>
      <c r="V75">
        <v>3072</v>
      </c>
      <c r="W75">
        <v>1973</v>
      </c>
      <c r="X75">
        <v>611</v>
      </c>
      <c r="Y75">
        <v>460</v>
      </c>
      <c r="Z75">
        <v>975</v>
      </c>
      <c r="AA75">
        <v>1453</v>
      </c>
      <c r="AB75">
        <v>8302</v>
      </c>
    </row>
    <row r="76" spans="1:28" x14ac:dyDescent="0.2">
      <c r="A76">
        <v>2021</v>
      </c>
      <c r="B76" t="s">
        <v>31</v>
      </c>
      <c r="C76" t="s">
        <v>68</v>
      </c>
      <c r="D76" t="s">
        <v>69</v>
      </c>
      <c r="E76" t="b">
        <v>1</v>
      </c>
      <c r="F76">
        <v>72</v>
      </c>
      <c r="G76">
        <v>17280</v>
      </c>
      <c r="H76">
        <v>3009</v>
      </c>
      <c r="I76">
        <v>6242</v>
      </c>
      <c r="J76">
        <v>0.48199999999999998</v>
      </c>
      <c r="K76">
        <v>1027</v>
      </c>
      <c r="L76">
        <v>2498</v>
      </c>
      <c r="M76">
        <v>0.41099999999999998</v>
      </c>
      <c r="N76">
        <v>1982</v>
      </c>
      <c r="O76">
        <v>3744</v>
      </c>
      <c r="P76">
        <v>0.52900000000000003</v>
      </c>
      <c r="Q76">
        <v>1164</v>
      </c>
      <c r="R76">
        <v>1387</v>
      </c>
      <c r="S76">
        <v>0.83899999999999997</v>
      </c>
      <c r="T76">
        <v>678</v>
      </c>
      <c r="U76">
        <v>2501</v>
      </c>
      <c r="V76">
        <v>3179</v>
      </c>
      <c r="W76">
        <v>1756</v>
      </c>
      <c r="X76">
        <v>509</v>
      </c>
      <c r="Y76">
        <v>295</v>
      </c>
      <c r="Z76">
        <v>950</v>
      </c>
      <c r="AA76">
        <v>1383</v>
      </c>
      <c r="AB76">
        <v>8209</v>
      </c>
    </row>
    <row r="77" spans="1:28" x14ac:dyDescent="0.2">
      <c r="A77">
        <v>2021</v>
      </c>
      <c r="B77" t="s">
        <v>31</v>
      </c>
      <c r="C77" t="s">
        <v>71</v>
      </c>
      <c r="D77" t="s">
        <v>72</v>
      </c>
      <c r="E77" t="b">
        <v>1</v>
      </c>
      <c r="F77">
        <v>72</v>
      </c>
      <c r="G77">
        <v>17455</v>
      </c>
      <c r="H77">
        <v>2925</v>
      </c>
      <c r="I77">
        <v>6197</v>
      </c>
      <c r="J77">
        <v>0.47199999999999998</v>
      </c>
      <c r="K77">
        <v>796</v>
      </c>
      <c r="L77">
        <v>2248</v>
      </c>
      <c r="M77">
        <v>0.35399999999999998</v>
      </c>
      <c r="N77">
        <v>2129</v>
      </c>
      <c r="O77">
        <v>3949</v>
      </c>
      <c r="P77">
        <v>0.53900000000000003</v>
      </c>
      <c r="Q77">
        <v>1241</v>
      </c>
      <c r="R77">
        <v>1679</v>
      </c>
      <c r="S77">
        <v>0.73899999999999999</v>
      </c>
      <c r="T77">
        <v>695</v>
      </c>
      <c r="U77">
        <v>2490</v>
      </c>
      <c r="V77">
        <v>3185</v>
      </c>
      <c r="W77">
        <v>1775</v>
      </c>
      <c r="X77">
        <v>562</v>
      </c>
      <c r="Y77">
        <v>386</v>
      </c>
      <c r="Z77">
        <v>1095</v>
      </c>
      <c r="AA77">
        <v>1377</v>
      </c>
      <c r="AB77">
        <v>7887</v>
      </c>
    </row>
    <row r="78" spans="1:28" x14ac:dyDescent="0.2">
      <c r="A78">
        <v>2021</v>
      </c>
      <c r="B78" t="s">
        <v>31</v>
      </c>
      <c r="C78" t="s">
        <v>73</v>
      </c>
      <c r="D78" t="s">
        <v>74</v>
      </c>
      <c r="E78" t="b">
        <v>1</v>
      </c>
      <c r="F78">
        <v>72</v>
      </c>
      <c r="G78">
        <v>17405</v>
      </c>
      <c r="H78">
        <v>3085</v>
      </c>
      <c r="I78">
        <v>6608</v>
      </c>
      <c r="J78">
        <v>0.46700000000000003</v>
      </c>
      <c r="K78">
        <v>803</v>
      </c>
      <c r="L78">
        <v>2258</v>
      </c>
      <c r="M78">
        <v>0.35599999999999998</v>
      </c>
      <c r="N78">
        <v>2282</v>
      </c>
      <c r="O78">
        <v>4350</v>
      </c>
      <c r="P78">
        <v>0.52500000000000002</v>
      </c>
      <c r="Q78">
        <v>1184</v>
      </c>
      <c r="R78">
        <v>1536</v>
      </c>
      <c r="S78">
        <v>0.77100000000000002</v>
      </c>
      <c r="T78">
        <v>803</v>
      </c>
      <c r="U78">
        <v>2543</v>
      </c>
      <c r="V78">
        <v>3346</v>
      </c>
      <c r="W78">
        <v>1938</v>
      </c>
      <c r="X78">
        <v>655</v>
      </c>
      <c r="Y78">
        <v>364</v>
      </c>
      <c r="Z78">
        <v>957</v>
      </c>
      <c r="AA78">
        <v>1349</v>
      </c>
      <c r="AB78">
        <v>8157</v>
      </c>
    </row>
    <row r="79" spans="1:28" x14ac:dyDescent="0.2">
      <c r="A79">
        <v>2021</v>
      </c>
      <c r="B79" t="s">
        <v>31</v>
      </c>
      <c r="C79" t="s">
        <v>76</v>
      </c>
      <c r="D79" t="s">
        <v>77</v>
      </c>
      <c r="E79" t="b">
        <v>1</v>
      </c>
      <c r="F79">
        <v>72</v>
      </c>
      <c r="G79">
        <v>17380</v>
      </c>
      <c r="H79">
        <v>2824</v>
      </c>
      <c r="I79">
        <v>6029</v>
      </c>
      <c r="J79">
        <v>0.46800000000000003</v>
      </c>
      <c r="K79">
        <v>932</v>
      </c>
      <c r="L79">
        <v>2606</v>
      </c>
      <c r="M79">
        <v>0.35799999999999998</v>
      </c>
      <c r="N79">
        <v>1892</v>
      </c>
      <c r="O79">
        <v>3423</v>
      </c>
      <c r="P79">
        <v>0.55300000000000005</v>
      </c>
      <c r="Q79">
        <v>1201</v>
      </c>
      <c r="R79">
        <v>1520</v>
      </c>
      <c r="S79">
        <v>0.79</v>
      </c>
      <c r="T79">
        <v>579</v>
      </c>
      <c r="U79">
        <v>2409</v>
      </c>
      <c r="V79">
        <v>2988</v>
      </c>
      <c r="W79">
        <v>1895</v>
      </c>
      <c r="X79">
        <v>569</v>
      </c>
      <c r="Y79">
        <v>286</v>
      </c>
      <c r="Z79">
        <v>1013</v>
      </c>
      <c r="AA79">
        <v>1363</v>
      </c>
      <c r="AB79">
        <v>7781</v>
      </c>
    </row>
    <row r="80" spans="1:28" x14ac:dyDescent="0.2">
      <c r="A80">
        <v>2021</v>
      </c>
      <c r="B80" t="s">
        <v>31</v>
      </c>
      <c r="C80" t="s">
        <v>79</v>
      </c>
      <c r="D80" t="s">
        <v>80</v>
      </c>
      <c r="E80" t="b">
        <v>1</v>
      </c>
      <c r="F80">
        <v>72</v>
      </c>
      <c r="G80">
        <v>17330</v>
      </c>
      <c r="H80">
        <v>3221</v>
      </c>
      <c r="I80">
        <v>6610</v>
      </c>
      <c r="J80">
        <v>0.48699999999999999</v>
      </c>
      <c r="K80">
        <v>1038</v>
      </c>
      <c r="L80">
        <v>2669</v>
      </c>
      <c r="M80">
        <v>0.38900000000000001</v>
      </c>
      <c r="N80">
        <v>2183</v>
      </c>
      <c r="O80">
        <v>3941</v>
      </c>
      <c r="P80">
        <v>0.55400000000000005</v>
      </c>
      <c r="Q80">
        <v>1169</v>
      </c>
      <c r="R80">
        <v>1539</v>
      </c>
      <c r="S80">
        <v>0.76</v>
      </c>
      <c r="T80">
        <v>741</v>
      </c>
      <c r="U80">
        <v>2724</v>
      </c>
      <c r="V80">
        <v>3465</v>
      </c>
      <c r="W80">
        <v>1834</v>
      </c>
      <c r="X80">
        <v>585</v>
      </c>
      <c r="Y80">
        <v>334</v>
      </c>
      <c r="Z80">
        <v>995</v>
      </c>
      <c r="AA80">
        <v>1244</v>
      </c>
      <c r="AB80">
        <v>8649</v>
      </c>
    </row>
    <row r="81" spans="1:28" x14ac:dyDescent="0.2">
      <c r="A81">
        <v>2021</v>
      </c>
      <c r="B81" t="s">
        <v>31</v>
      </c>
      <c r="C81" t="s">
        <v>82</v>
      </c>
      <c r="D81" t="s">
        <v>83</v>
      </c>
      <c r="E81" t="b">
        <v>0</v>
      </c>
      <c r="F81">
        <v>72</v>
      </c>
      <c r="G81">
        <v>17405</v>
      </c>
      <c r="H81">
        <v>2932</v>
      </c>
      <c r="I81">
        <v>6546</v>
      </c>
      <c r="J81">
        <v>0.44800000000000001</v>
      </c>
      <c r="K81">
        <v>944</v>
      </c>
      <c r="L81">
        <v>2706</v>
      </c>
      <c r="M81">
        <v>0.34899999999999998</v>
      </c>
      <c r="N81">
        <v>1988</v>
      </c>
      <c r="O81">
        <v>3840</v>
      </c>
      <c r="P81">
        <v>0.51800000000000002</v>
      </c>
      <c r="Q81">
        <v>1265</v>
      </c>
      <c r="R81">
        <v>1662</v>
      </c>
      <c r="S81">
        <v>0.76100000000000001</v>
      </c>
      <c r="T81">
        <v>757</v>
      </c>
      <c r="U81">
        <v>2376</v>
      </c>
      <c r="V81">
        <v>3133</v>
      </c>
      <c r="W81">
        <v>1846</v>
      </c>
      <c r="X81">
        <v>632</v>
      </c>
      <c r="Y81">
        <v>398</v>
      </c>
      <c r="Z81">
        <v>1027</v>
      </c>
      <c r="AA81">
        <v>1507</v>
      </c>
      <c r="AB81">
        <v>8073</v>
      </c>
    </row>
    <row r="82" spans="1:28" x14ac:dyDescent="0.2">
      <c r="A82">
        <v>2021</v>
      </c>
      <c r="B82" t="s">
        <v>31</v>
      </c>
      <c r="C82" t="s">
        <v>85</v>
      </c>
      <c r="D82" t="s">
        <v>86</v>
      </c>
      <c r="E82" t="b">
        <v>0</v>
      </c>
      <c r="F82">
        <v>72</v>
      </c>
      <c r="G82">
        <v>17430</v>
      </c>
      <c r="H82">
        <v>3060</v>
      </c>
      <c r="I82">
        <v>6412</v>
      </c>
      <c r="J82">
        <v>0.47699999999999998</v>
      </c>
      <c r="K82">
        <v>762</v>
      </c>
      <c r="L82">
        <v>2190</v>
      </c>
      <c r="M82">
        <v>0.34799999999999998</v>
      </c>
      <c r="N82">
        <v>2298</v>
      </c>
      <c r="O82">
        <v>4222</v>
      </c>
      <c r="P82">
        <v>0.54400000000000004</v>
      </c>
      <c r="Q82">
        <v>1369</v>
      </c>
      <c r="R82">
        <v>1878</v>
      </c>
      <c r="S82">
        <v>0.72899999999999998</v>
      </c>
      <c r="T82">
        <v>845</v>
      </c>
      <c r="U82">
        <v>2568</v>
      </c>
      <c r="V82">
        <v>3413</v>
      </c>
      <c r="W82">
        <v>1872</v>
      </c>
      <c r="X82">
        <v>545</v>
      </c>
      <c r="Y82">
        <v>315</v>
      </c>
      <c r="Z82">
        <v>1052</v>
      </c>
      <c r="AA82">
        <v>1295</v>
      </c>
      <c r="AB82">
        <v>8251</v>
      </c>
    </row>
    <row r="83" spans="1:28" x14ac:dyDescent="0.2">
      <c r="A83">
        <v>2021</v>
      </c>
      <c r="B83" t="s">
        <v>31</v>
      </c>
      <c r="C83" t="s">
        <v>88</v>
      </c>
      <c r="D83" t="s">
        <v>89</v>
      </c>
      <c r="E83" t="b">
        <v>1</v>
      </c>
      <c r="F83">
        <v>72</v>
      </c>
      <c r="G83">
        <v>17430</v>
      </c>
      <c r="H83">
        <v>2839</v>
      </c>
      <c r="I83">
        <v>6225</v>
      </c>
      <c r="J83">
        <v>0.45600000000000002</v>
      </c>
      <c r="K83">
        <v>847</v>
      </c>
      <c r="L83">
        <v>2163</v>
      </c>
      <c r="M83">
        <v>0.39200000000000002</v>
      </c>
      <c r="N83">
        <v>1992</v>
      </c>
      <c r="O83">
        <v>4062</v>
      </c>
      <c r="P83">
        <v>0.49</v>
      </c>
      <c r="Q83">
        <v>1181</v>
      </c>
      <c r="R83">
        <v>1506</v>
      </c>
      <c r="S83">
        <v>0.78400000000000003</v>
      </c>
      <c r="T83">
        <v>696</v>
      </c>
      <c r="U83">
        <v>2554</v>
      </c>
      <c r="V83">
        <v>3250</v>
      </c>
      <c r="W83">
        <v>1541</v>
      </c>
      <c r="X83">
        <v>507</v>
      </c>
      <c r="Y83">
        <v>365</v>
      </c>
      <c r="Z83">
        <v>932</v>
      </c>
      <c r="AA83">
        <v>1473</v>
      </c>
      <c r="AB83">
        <v>7706</v>
      </c>
    </row>
    <row r="84" spans="1:28" x14ac:dyDescent="0.2">
      <c r="A84">
        <v>2021</v>
      </c>
      <c r="B84" t="s">
        <v>31</v>
      </c>
      <c r="C84" t="s">
        <v>91</v>
      </c>
      <c r="D84" t="s">
        <v>92</v>
      </c>
      <c r="E84" t="b">
        <v>0</v>
      </c>
      <c r="F84">
        <v>72</v>
      </c>
      <c r="G84">
        <v>17355</v>
      </c>
      <c r="H84">
        <v>2795</v>
      </c>
      <c r="I84">
        <v>6338</v>
      </c>
      <c r="J84">
        <v>0.441</v>
      </c>
      <c r="K84">
        <v>857</v>
      </c>
      <c r="L84">
        <v>2529</v>
      </c>
      <c r="M84">
        <v>0.33900000000000002</v>
      </c>
      <c r="N84">
        <v>1938</v>
      </c>
      <c r="O84">
        <v>3809</v>
      </c>
      <c r="P84">
        <v>0.50900000000000001</v>
      </c>
      <c r="Q84">
        <v>1113</v>
      </c>
      <c r="R84">
        <v>1536</v>
      </c>
      <c r="S84">
        <v>0.72499999999999998</v>
      </c>
      <c r="T84">
        <v>715</v>
      </c>
      <c r="U84">
        <v>2568</v>
      </c>
      <c r="V84">
        <v>3283</v>
      </c>
      <c r="W84">
        <v>1588</v>
      </c>
      <c r="X84">
        <v>504</v>
      </c>
      <c r="Y84">
        <v>316</v>
      </c>
      <c r="Z84">
        <v>1162</v>
      </c>
      <c r="AA84">
        <v>1305</v>
      </c>
      <c r="AB84">
        <v>7560</v>
      </c>
    </row>
    <row r="85" spans="1:28" x14ac:dyDescent="0.2">
      <c r="A85">
        <v>2021</v>
      </c>
      <c r="B85" t="s">
        <v>31</v>
      </c>
      <c r="C85" t="s">
        <v>94</v>
      </c>
      <c r="D85" t="s">
        <v>95</v>
      </c>
      <c r="E85" t="b">
        <v>0</v>
      </c>
      <c r="F85">
        <v>72</v>
      </c>
      <c r="G85">
        <v>17330</v>
      </c>
      <c r="H85">
        <v>2754</v>
      </c>
      <c r="I85">
        <v>6423</v>
      </c>
      <c r="J85">
        <v>0.42899999999999999</v>
      </c>
      <c r="K85">
        <v>784</v>
      </c>
      <c r="L85">
        <v>2288</v>
      </c>
      <c r="M85">
        <v>0.34300000000000003</v>
      </c>
      <c r="N85">
        <v>1970</v>
      </c>
      <c r="O85">
        <v>4135</v>
      </c>
      <c r="P85">
        <v>0.47599999999999998</v>
      </c>
      <c r="Q85">
        <v>1196</v>
      </c>
      <c r="R85">
        <v>1543</v>
      </c>
      <c r="S85">
        <v>0.77500000000000002</v>
      </c>
      <c r="T85">
        <v>747</v>
      </c>
      <c r="U85">
        <v>2525</v>
      </c>
      <c r="V85">
        <v>3272</v>
      </c>
      <c r="W85">
        <v>1571</v>
      </c>
      <c r="X85">
        <v>496</v>
      </c>
      <c r="Y85">
        <v>318</v>
      </c>
      <c r="Z85">
        <v>924</v>
      </c>
      <c r="AA85">
        <v>1237</v>
      </c>
      <c r="AB85">
        <v>7488</v>
      </c>
    </row>
    <row r="86" spans="1:28" x14ac:dyDescent="0.2">
      <c r="A86">
        <v>2021</v>
      </c>
      <c r="B86" t="s">
        <v>31</v>
      </c>
      <c r="C86" t="s">
        <v>97</v>
      </c>
      <c r="D86" t="s">
        <v>98</v>
      </c>
      <c r="E86" t="b">
        <v>1</v>
      </c>
      <c r="F86">
        <v>72</v>
      </c>
      <c r="G86">
        <v>17430</v>
      </c>
      <c r="H86">
        <v>2981</v>
      </c>
      <c r="I86">
        <v>6257</v>
      </c>
      <c r="J86">
        <v>0.47599999999999998</v>
      </c>
      <c r="K86">
        <v>811</v>
      </c>
      <c r="L86">
        <v>2169</v>
      </c>
      <c r="M86">
        <v>0.374</v>
      </c>
      <c r="N86">
        <v>2170</v>
      </c>
      <c r="O86">
        <v>4088</v>
      </c>
      <c r="P86">
        <v>0.53100000000000003</v>
      </c>
      <c r="Q86">
        <v>1409</v>
      </c>
      <c r="R86">
        <v>1836</v>
      </c>
      <c r="S86">
        <v>0.76700000000000002</v>
      </c>
      <c r="T86">
        <v>722</v>
      </c>
      <c r="U86">
        <v>2522</v>
      </c>
      <c r="V86">
        <v>3244</v>
      </c>
      <c r="W86">
        <v>1706</v>
      </c>
      <c r="X86">
        <v>655</v>
      </c>
      <c r="Y86">
        <v>447</v>
      </c>
      <c r="Z86">
        <v>1040</v>
      </c>
      <c r="AA86">
        <v>1456</v>
      </c>
      <c r="AB86">
        <v>8182</v>
      </c>
    </row>
    <row r="87" spans="1:28" x14ac:dyDescent="0.2">
      <c r="A87">
        <v>2021</v>
      </c>
      <c r="B87" t="s">
        <v>31</v>
      </c>
      <c r="C87" t="s">
        <v>100</v>
      </c>
      <c r="D87" t="s">
        <v>101</v>
      </c>
      <c r="E87" t="b">
        <v>1</v>
      </c>
      <c r="F87">
        <v>72</v>
      </c>
      <c r="G87">
        <v>17480</v>
      </c>
      <c r="H87">
        <v>3118</v>
      </c>
      <c r="I87">
        <v>6357</v>
      </c>
      <c r="J87">
        <v>0.49</v>
      </c>
      <c r="K87">
        <v>940</v>
      </c>
      <c r="L87">
        <v>2490</v>
      </c>
      <c r="M87">
        <v>0.378</v>
      </c>
      <c r="N87">
        <v>2178</v>
      </c>
      <c r="O87">
        <v>3867</v>
      </c>
      <c r="P87">
        <v>0.56299999999999994</v>
      </c>
      <c r="Q87">
        <v>1124</v>
      </c>
      <c r="R87">
        <v>1347</v>
      </c>
      <c r="S87">
        <v>0.83399999999999996</v>
      </c>
      <c r="T87">
        <v>630</v>
      </c>
      <c r="U87">
        <v>2462</v>
      </c>
      <c r="V87">
        <v>3092</v>
      </c>
      <c r="W87">
        <v>1939</v>
      </c>
      <c r="X87">
        <v>517</v>
      </c>
      <c r="Y87">
        <v>312</v>
      </c>
      <c r="Z87">
        <v>902</v>
      </c>
      <c r="AA87">
        <v>1374</v>
      </c>
      <c r="AB87">
        <v>8300</v>
      </c>
    </row>
    <row r="88" spans="1:28" x14ac:dyDescent="0.2">
      <c r="A88">
        <v>2021</v>
      </c>
      <c r="B88" t="s">
        <v>31</v>
      </c>
      <c r="C88" t="s">
        <v>103</v>
      </c>
      <c r="D88" t="s">
        <v>104</v>
      </c>
      <c r="E88" t="b">
        <v>1</v>
      </c>
      <c r="F88">
        <v>72</v>
      </c>
      <c r="G88">
        <v>17305</v>
      </c>
      <c r="H88">
        <v>2973</v>
      </c>
      <c r="I88">
        <v>6558</v>
      </c>
      <c r="J88">
        <v>0.45300000000000001</v>
      </c>
      <c r="K88">
        <v>1132</v>
      </c>
      <c r="L88">
        <v>2939</v>
      </c>
      <c r="M88">
        <v>0.38500000000000001</v>
      </c>
      <c r="N88">
        <v>1841</v>
      </c>
      <c r="O88">
        <v>3619</v>
      </c>
      <c r="P88">
        <v>0.50900000000000001</v>
      </c>
      <c r="Q88">
        <v>1282</v>
      </c>
      <c r="R88">
        <v>1558</v>
      </c>
      <c r="S88">
        <v>0.82299999999999995</v>
      </c>
      <c r="T88">
        <v>766</v>
      </c>
      <c r="U88">
        <v>2441</v>
      </c>
      <c r="V88">
        <v>3207</v>
      </c>
      <c r="W88">
        <v>1531</v>
      </c>
      <c r="X88">
        <v>496</v>
      </c>
      <c r="Y88">
        <v>363</v>
      </c>
      <c r="Z88">
        <v>799</v>
      </c>
      <c r="AA88">
        <v>1362</v>
      </c>
      <c r="AB88">
        <v>8360</v>
      </c>
    </row>
    <row r="89" spans="1:28" x14ac:dyDescent="0.2">
      <c r="A89">
        <v>2021</v>
      </c>
      <c r="B89" t="s">
        <v>31</v>
      </c>
      <c r="C89" t="s">
        <v>106</v>
      </c>
      <c r="D89" t="s">
        <v>107</v>
      </c>
      <c r="E89" t="b">
        <v>0</v>
      </c>
      <c r="F89">
        <v>72</v>
      </c>
      <c r="G89">
        <v>17305</v>
      </c>
      <c r="H89">
        <v>3067</v>
      </c>
      <c r="I89">
        <v>6382</v>
      </c>
      <c r="J89">
        <v>0.48099999999999998</v>
      </c>
      <c r="K89">
        <v>874</v>
      </c>
      <c r="L89">
        <v>2400</v>
      </c>
      <c r="M89">
        <v>0.36399999999999999</v>
      </c>
      <c r="N89">
        <v>2193</v>
      </c>
      <c r="O89">
        <v>3982</v>
      </c>
      <c r="P89">
        <v>0.55100000000000005</v>
      </c>
      <c r="Q89">
        <v>1181</v>
      </c>
      <c r="R89">
        <v>1585</v>
      </c>
      <c r="S89">
        <v>0.745</v>
      </c>
      <c r="T89">
        <v>674</v>
      </c>
      <c r="U89">
        <v>2307</v>
      </c>
      <c r="V89">
        <v>2981</v>
      </c>
      <c r="W89">
        <v>1836</v>
      </c>
      <c r="X89">
        <v>543</v>
      </c>
      <c r="Y89">
        <v>358</v>
      </c>
      <c r="Z89">
        <v>963</v>
      </c>
      <c r="AA89">
        <v>1400</v>
      </c>
      <c r="AB89">
        <v>8189</v>
      </c>
    </row>
    <row r="90" spans="1:28" x14ac:dyDescent="0.2">
      <c r="A90">
        <v>2021</v>
      </c>
      <c r="B90" t="s">
        <v>31</v>
      </c>
      <c r="C90" t="s">
        <v>109</v>
      </c>
      <c r="D90" t="s">
        <v>110</v>
      </c>
      <c r="E90" t="b">
        <v>0</v>
      </c>
      <c r="F90">
        <v>72</v>
      </c>
      <c r="G90">
        <v>17480</v>
      </c>
      <c r="H90">
        <v>3014</v>
      </c>
      <c r="I90">
        <v>6518</v>
      </c>
      <c r="J90">
        <v>0.46200000000000002</v>
      </c>
      <c r="K90">
        <v>716</v>
      </c>
      <c r="L90">
        <v>2046</v>
      </c>
      <c r="M90">
        <v>0.35</v>
      </c>
      <c r="N90">
        <v>2298</v>
      </c>
      <c r="O90">
        <v>4472</v>
      </c>
      <c r="P90">
        <v>0.51400000000000001</v>
      </c>
      <c r="Q90">
        <v>1254</v>
      </c>
      <c r="R90">
        <v>1584</v>
      </c>
      <c r="S90">
        <v>0.79200000000000004</v>
      </c>
      <c r="T90">
        <v>669</v>
      </c>
      <c r="U90">
        <v>2489</v>
      </c>
      <c r="V90">
        <v>3158</v>
      </c>
      <c r="W90">
        <v>1759</v>
      </c>
      <c r="X90">
        <v>505</v>
      </c>
      <c r="Y90">
        <v>366</v>
      </c>
      <c r="Z90">
        <v>821</v>
      </c>
      <c r="AA90">
        <v>1293</v>
      </c>
      <c r="AB90">
        <v>7998</v>
      </c>
    </row>
    <row r="91" spans="1:28" x14ac:dyDescent="0.2">
      <c r="A91">
        <v>2021</v>
      </c>
      <c r="B91" t="s">
        <v>31</v>
      </c>
      <c r="C91" t="s">
        <v>112</v>
      </c>
      <c r="D91" t="s">
        <v>113</v>
      </c>
      <c r="E91" t="b">
        <v>0</v>
      </c>
      <c r="F91">
        <v>72</v>
      </c>
      <c r="G91">
        <v>17305</v>
      </c>
      <c r="H91">
        <v>2859</v>
      </c>
      <c r="I91">
        <v>6383</v>
      </c>
      <c r="J91">
        <v>0.44800000000000001</v>
      </c>
      <c r="K91">
        <v>1041</v>
      </c>
      <c r="L91">
        <v>2831</v>
      </c>
      <c r="M91">
        <v>0.36799999999999999</v>
      </c>
      <c r="N91">
        <v>1818</v>
      </c>
      <c r="O91">
        <v>3552</v>
      </c>
      <c r="P91">
        <v>0.51200000000000001</v>
      </c>
      <c r="Q91">
        <v>1252</v>
      </c>
      <c r="R91">
        <v>1536</v>
      </c>
      <c r="S91">
        <v>0.81499999999999995</v>
      </c>
      <c r="T91">
        <v>680</v>
      </c>
      <c r="U91">
        <v>2314</v>
      </c>
      <c r="V91">
        <v>2994</v>
      </c>
      <c r="W91">
        <v>1735</v>
      </c>
      <c r="X91">
        <v>618</v>
      </c>
      <c r="Y91">
        <v>389</v>
      </c>
      <c r="Z91">
        <v>952</v>
      </c>
      <c r="AA91">
        <v>1526</v>
      </c>
      <c r="AB91">
        <v>8011</v>
      </c>
    </row>
    <row r="92" spans="1:28" x14ac:dyDescent="0.2">
      <c r="A92">
        <v>2021</v>
      </c>
      <c r="B92" t="s">
        <v>31</v>
      </c>
      <c r="C92" t="s">
        <v>115</v>
      </c>
      <c r="D92" t="s">
        <v>116</v>
      </c>
      <c r="E92" t="b">
        <v>1</v>
      </c>
      <c r="F92">
        <v>72</v>
      </c>
      <c r="G92">
        <v>17355</v>
      </c>
      <c r="H92">
        <v>2971</v>
      </c>
      <c r="I92">
        <v>6344</v>
      </c>
      <c r="J92">
        <v>0.46800000000000003</v>
      </c>
      <c r="K92">
        <v>1205</v>
      </c>
      <c r="L92">
        <v>3098</v>
      </c>
      <c r="M92">
        <v>0.38900000000000001</v>
      </c>
      <c r="N92">
        <v>1766</v>
      </c>
      <c r="O92">
        <v>3246</v>
      </c>
      <c r="P92">
        <v>0.54400000000000004</v>
      </c>
      <c r="Q92">
        <v>1235</v>
      </c>
      <c r="R92">
        <v>1546</v>
      </c>
      <c r="S92">
        <v>0.79900000000000004</v>
      </c>
      <c r="T92">
        <v>765</v>
      </c>
      <c r="U92">
        <v>2709</v>
      </c>
      <c r="V92">
        <v>3474</v>
      </c>
      <c r="W92">
        <v>1703</v>
      </c>
      <c r="X92">
        <v>474</v>
      </c>
      <c r="Y92">
        <v>371</v>
      </c>
      <c r="Z92">
        <v>1023</v>
      </c>
      <c r="AA92">
        <v>1335</v>
      </c>
      <c r="AB92">
        <v>8382</v>
      </c>
    </row>
    <row r="93" spans="1:28" x14ac:dyDescent="0.2">
      <c r="A93">
        <v>2021</v>
      </c>
      <c r="B93" t="s">
        <v>31</v>
      </c>
      <c r="C93" t="s">
        <v>118</v>
      </c>
      <c r="D93" t="s">
        <v>119</v>
      </c>
      <c r="E93" t="b">
        <v>1</v>
      </c>
      <c r="F93">
        <v>72</v>
      </c>
      <c r="G93">
        <v>17405</v>
      </c>
      <c r="H93">
        <v>3108</v>
      </c>
      <c r="I93">
        <v>6547</v>
      </c>
      <c r="J93">
        <v>0.47499999999999998</v>
      </c>
      <c r="K93">
        <v>733</v>
      </c>
      <c r="L93">
        <v>2088</v>
      </c>
      <c r="M93">
        <v>0.35099999999999998</v>
      </c>
      <c r="N93">
        <v>2375</v>
      </c>
      <c r="O93">
        <v>4459</v>
      </c>
      <c r="P93">
        <v>0.53300000000000003</v>
      </c>
      <c r="Q93">
        <v>1449</v>
      </c>
      <c r="R93">
        <v>1884</v>
      </c>
      <c r="S93">
        <v>0.76900000000000002</v>
      </c>
      <c r="T93">
        <v>697</v>
      </c>
      <c r="U93">
        <v>2557</v>
      </c>
      <c r="V93">
        <v>3254</v>
      </c>
      <c r="W93">
        <v>1835</v>
      </c>
      <c r="X93">
        <v>528</v>
      </c>
      <c r="Y93">
        <v>297</v>
      </c>
      <c r="Z93">
        <v>1037</v>
      </c>
      <c r="AA93">
        <v>1555</v>
      </c>
      <c r="AB93">
        <v>8398</v>
      </c>
    </row>
    <row r="94" spans="1:28" x14ac:dyDescent="0.2">
      <c r="A94">
        <v>2021</v>
      </c>
      <c r="B94" t="s">
        <v>31</v>
      </c>
      <c r="C94" t="s">
        <v>121</v>
      </c>
      <c r="D94" t="s">
        <v>122</v>
      </c>
      <c r="E94" t="b">
        <v>0</v>
      </c>
      <c r="F94">
        <v>72</v>
      </c>
      <c r="G94">
        <v>17383</v>
      </c>
      <c r="H94">
        <v>2967</v>
      </c>
      <c r="I94">
        <v>6366</v>
      </c>
      <c r="J94">
        <v>0.46600000000000003</v>
      </c>
      <c r="K94">
        <v>914</v>
      </c>
      <c r="L94">
        <v>2494</v>
      </c>
      <c r="M94">
        <v>0.36699999999999999</v>
      </c>
      <c r="N94">
        <v>2053</v>
      </c>
      <c r="O94">
        <v>3872</v>
      </c>
      <c r="P94">
        <v>0.53</v>
      </c>
      <c r="Q94">
        <v>1222</v>
      </c>
      <c r="R94">
        <v>1571</v>
      </c>
      <c r="S94">
        <v>0.77800000000000002</v>
      </c>
      <c r="T94">
        <v>708</v>
      </c>
      <c r="U94">
        <v>2482</v>
      </c>
      <c r="V94">
        <v>3190</v>
      </c>
      <c r="W94">
        <v>1786</v>
      </c>
      <c r="X94">
        <v>545</v>
      </c>
      <c r="Y94">
        <v>351</v>
      </c>
      <c r="Z94">
        <v>996</v>
      </c>
      <c r="AA94">
        <v>1389</v>
      </c>
      <c r="AB94">
        <v>8071</v>
      </c>
    </row>
    <row r="95" spans="1:28" x14ac:dyDescent="0.2">
      <c r="A95">
        <v>2020</v>
      </c>
      <c r="B95" t="s">
        <v>31</v>
      </c>
      <c r="C95" t="s">
        <v>32</v>
      </c>
      <c r="D95" t="s">
        <v>33</v>
      </c>
      <c r="E95" t="b">
        <v>0</v>
      </c>
      <c r="F95">
        <v>67</v>
      </c>
      <c r="G95">
        <v>16280</v>
      </c>
      <c r="H95">
        <v>2723</v>
      </c>
      <c r="I95">
        <v>6067</v>
      </c>
      <c r="J95">
        <v>0.44900000000000001</v>
      </c>
      <c r="K95">
        <v>805</v>
      </c>
      <c r="L95">
        <v>2416</v>
      </c>
      <c r="M95">
        <v>0.33300000000000002</v>
      </c>
      <c r="N95">
        <v>1918</v>
      </c>
      <c r="O95">
        <v>3651</v>
      </c>
      <c r="P95">
        <v>0.52500000000000002</v>
      </c>
      <c r="Q95">
        <v>1237</v>
      </c>
      <c r="R95">
        <v>1566</v>
      </c>
      <c r="S95">
        <v>0.79</v>
      </c>
      <c r="T95">
        <v>661</v>
      </c>
      <c r="U95">
        <v>2237</v>
      </c>
      <c r="V95">
        <v>2898</v>
      </c>
      <c r="W95">
        <v>1605</v>
      </c>
      <c r="X95">
        <v>523</v>
      </c>
      <c r="Y95">
        <v>341</v>
      </c>
      <c r="Z95">
        <v>1086</v>
      </c>
      <c r="AA95">
        <v>1548</v>
      </c>
      <c r="AB95">
        <v>7488</v>
      </c>
    </row>
    <row r="96" spans="1:28" x14ac:dyDescent="0.2">
      <c r="A96">
        <v>2020</v>
      </c>
      <c r="B96" t="s">
        <v>31</v>
      </c>
      <c r="C96" t="s">
        <v>35</v>
      </c>
      <c r="D96" t="s">
        <v>36</v>
      </c>
      <c r="E96" t="b">
        <v>1</v>
      </c>
      <c r="F96">
        <v>72</v>
      </c>
      <c r="G96">
        <v>17430</v>
      </c>
      <c r="H96">
        <v>2971</v>
      </c>
      <c r="I96">
        <v>6448</v>
      </c>
      <c r="J96">
        <v>0.46100000000000002</v>
      </c>
      <c r="K96">
        <v>905</v>
      </c>
      <c r="L96">
        <v>2487</v>
      </c>
      <c r="M96">
        <v>0.36399999999999999</v>
      </c>
      <c r="N96">
        <v>2066</v>
      </c>
      <c r="O96">
        <v>3961</v>
      </c>
      <c r="P96">
        <v>0.52200000000000002</v>
      </c>
      <c r="Q96">
        <v>1336</v>
      </c>
      <c r="R96">
        <v>1668</v>
      </c>
      <c r="S96">
        <v>0.80100000000000005</v>
      </c>
      <c r="T96">
        <v>768</v>
      </c>
      <c r="U96">
        <v>2549</v>
      </c>
      <c r="V96">
        <v>3317</v>
      </c>
      <c r="W96">
        <v>1655</v>
      </c>
      <c r="X96">
        <v>595</v>
      </c>
      <c r="Y96">
        <v>406</v>
      </c>
      <c r="Z96">
        <v>995</v>
      </c>
      <c r="AA96">
        <v>1553</v>
      </c>
      <c r="AB96">
        <v>8183</v>
      </c>
    </row>
    <row r="97" spans="1:28" x14ac:dyDescent="0.2">
      <c r="A97">
        <v>2020</v>
      </c>
      <c r="B97" t="s">
        <v>31</v>
      </c>
      <c r="C97" t="s">
        <v>38</v>
      </c>
      <c r="D97" t="s">
        <v>39</v>
      </c>
      <c r="E97" t="b">
        <v>1</v>
      </c>
      <c r="F97">
        <v>72</v>
      </c>
      <c r="G97">
        <v>17480</v>
      </c>
      <c r="H97">
        <v>2908</v>
      </c>
      <c r="I97">
        <v>6498</v>
      </c>
      <c r="J97">
        <v>0.44800000000000001</v>
      </c>
      <c r="K97">
        <v>941</v>
      </c>
      <c r="L97">
        <v>2746</v>
      </c>
      <c r="M97">
        <v>0.34300000000000003</v>
      </c>
      <c r="N97">
        <v>1967</v>
      </c>
      <c r="O97">
        <v>3752</v>
      </c>
      <c r="P97">
        <v>0.52400000000000002</v>
      </c>
      <c r="Q97">
        <v>1291</v>
      </c>
      <c r="R97">
        <v>1732</v>
      </c>
      <c r="S97">
        <v>0.745</v>
      </c>
      <c r="T97">
        <v>766</v>
      </c>
      <c r="U97">
        <v>2683</v>
      </c>
      <c r="V97">
        <v>3449</v>
      </c>
      <c r="W97">
        <v>1761</v>
      </c>
      <c r="X97">
        <v>464</v>
      </c>
      <c r="Y97">
        <v>323</v>
      </c>
      <c r="Z97">
        <v>1099</v>
      </c>
      <c r="AA97">
        <v>1510</v>
      </c>
      <c r="AB97">
        <v>8048</v>
      </c>
    </row>
    <row r="98" spans="1:28" x14ac:dyDescent="0.2">
      <c r="A98">
        <v>2020</v>
      </c>
      <c r="B98" t="s">
        <v>31</v>
      </c>
      <c r="C98" t="s">
        <v>41</v>
      </c>
      <c r="D98" t="s">
        <v>42</v>
      </c>
      <c r="E98" t="b">
        <v>0</v>
      </c>
      <c r="F98">
        <v>65</v>
      </c>
      <c r="G98">
        <v>15675</v>
      </c>
      <c r="H98">
        <v>2573</v>
      </c>
      <c r="I98">
        <v>5762</v>
      </c>
      <c r="J98">
        <v>0.44700000000000001</v>
      </c>
      <c r="K98">
        <v>793</v>
      </c>
      <c r="L98">
        <v>2282</v>
      </c>
      <c r="M98">
        <v>0.34799999999999998</v>
      </c>
      <c r="N98">
        <v>1780</v>
      </c>
      <c r="O98">
        <v>3480</v>
      </c>
      <c r="P98">
        <v>0.51100000000000001</v>
      </c>
      <c r="Q98">
        <v>1006</v>
      </c>
      <c r="R98">
        <v>1332</v>
      </c>
      <c r="S98">
        <v>0.755</v>
      </c>
      <c r="T98">
        <v>680</v>
      </c>
      <c r="U98">
        <v>2041</v>
      </c>
      <c r="V98">
        <v>2721</v>
      </c>
      <c r="W98">
        <v>1510</v>
      </c>
      <c r="X98">
        <v>652</v>
      </c>
      <c r="Y98">
        <v>265</v>
      </c>
      <c r="Z98">
        <v>1005</v>
      </c>
      <c r="AA98">
        <v>1417</v>
      </c>
      <c r="AB98">
        <v>6945</v>
      </c>
    </row>
    <row r="99" spans="1:28" x14ac:dyDescent="0.2">
      <c r="A99">
        <v>2020</v>
      </c>
      <c r="B99" t="s">
        <v>31</v>
      </c>
      <c r="C99" t="s">
        <v>44</v>
      </c>
      <c r="D99" t="s">
        <v>45</v>
      </c>
      <c r="E99" t="b">
        <v>0</v>
      </c>
      <c r="F99">
        <v>65</v>
      </c>
      <c r="G99">
        <v>15750</v>
      </c>
      <c r="H99">
        <v>2425</v>
      </c>
      <c r="I99">
        <v>5586</v>
      </c>
      <c r="J99">
        <v>0.434</v>
      </c>
      <c r="K99">
        <v>785</v>
      </c>
      <c r="L99">
        <v>2231</v>
      </c>
      <c r="M99">
        <v>0.35199999999999998</v>
      </c>
      <c r="N99">
        <v>1640</v>
      </c>
      <c r="O99">
        <v>3355</v>
      </c>
      <c r="P99">
        <v>0.48899999999999999</v>
      </c>
      <c r="Q99">
        <v>1052</v>
      </c>
      <c r="R99">
        <v>1406</v>
      </c>
      <c r="S99">
        <v>0.748</v>
      </c>
      <c r="T99">
        <v>715</v>
      </c>
      <c r="U99">
        <v>2066</v>
      </c>
      <c r="V99">
        <v>2781</v>
      </c>
      <c r="W99">
        <v>1549</v>
      </c>
      <c r="X99">
        <v>428</v>
      </c>
      <c r="Y99">
        <v>268</v>
      </c>
      <c r="Z99">
        <v>949</v>
      </c>
      <c r="AA99">
        <v>1223</v>
      </c>
      <c r="AB99">
        <v>6687</v>
      </c>
    </row>
    <row r="100" spans="1:28" x14ac:dyDescent="0.2">
      <c r="A100">
        <v>2020</v>
      </c>
      <c r="B100" t="s">
        <v>31</v>
      </c>
      <c r="C100" t="s">
        <v>47</v>
      </c>
      <c r="D100" t="s">
        <v>48</v>
      </c>
      <c r="E100" t="b">
        <v>0</v>
      </c>
      <c r="F100">
        <v>65</v>
      </c>
      <c r="G100">
        <v>15725</v>
      </c>
      <c r="H100">
        <v>2619</v>
      </c>
      <c r="I100">
        <v>5715</v>
      </c>
      <c r="J100">
        <v>0.45800000000000002</v>
      </c>
      <c r="K100">
        <v>727</v>
      </c>
      <c r="L100">
        <v>2070</v>
      </c>
      <c r="M100">
        <v>0.35099999999999998</v>
      </c>
      <c r="N100">
        <v>1892</v>
      </c>
      <c r="O100">
        <v>3645</v>
      </c>
      <c r="P100">
        <v>0.51900000000000002</v>
      </c>
      <c r="Q100">
        <v>983</v>
      </c>
      <c r="R100">
        <v>1296</v>
      </c>
      <c r="S100">
        <v>0.75800000000000001</v>
      </c>
      <c r="T100">
        <v>704</v>
      </c>
      <c r="U100">
        <v>2172</v>
      </c>
      <c r="V100">
        <v>2876</v>
      </c>
      <c r="W100">
        <v>1500</v>
      </c>
      <c r="X100">
        <v>447</v>
      </c>
      <c r="Y100">
        <v>211</v>
      </c>
      <c r="Z100">
        <v>1073</v>
      </c>
      <c r="AA100">
        <v>1188</v>
      </c>
      <c r="AB100">
        <v>6948</v>
      </c>
    </row>
    <row r="101" spans="1:28" x14ac:dyDescent="0.2">
      <c r="A101">
        <v>2020</v>
      </c>
      <c r="B101" t="s">
        <v>31</v>
      </c>
      <c r="C101" t="s">
        <v>50</v>
      </c>
      <c r="D101" t="s">
        <v>51</v>
      </c>
      <c r="E101" t="b">
        <v>1</v>
      </c>
      <c r="F101">
        <v>75</v>
      </c>
      <c r="G101">
        <v>18175</v>
      </c>
      <c r="H101">
        <v>3124</v>
      </c>
      <c r="I101">
        <v>6772</v>
      </c>
      <c r="J101">
        <v>0.46100000000000002</v>
      </c>
      <c r="K101">
        <v>1136</v>
      </c>
      <c r="L101">
        <v>3095</v>
      </c>
      <c r="M101">
        <v>0.36699999999999999</v>
      </c>
      <c r="N101">
        <v>1988</v>
      </c>
      <c r="O101">
        <v>3677</v>
      </c>
      <c r="P101">
        <v>0.54100000000000004</v>
      </c>
      <c r="Q101">
        <v>1392</v>
      </c>
      <c r="R101">
        <v>1787</v>
      </c>
      <c r="S101">
        <v>0.77900000000000003</v>
      </c>
      <c r="T101">
        <v>791</v>
      </c>
      <c r="U101">
        <v>2729</v>
      </c>
      <c r="V101">
        <v>3520</v>
      </c>
      <c r="W101">
        <v>1849</v>
      </c>
      <c r="X101">
        <v>460</v>
      </c>
      <c r="Y101">
        <v>363</v>
      </c>
      <c r="Z101">
        <v>953</v>
      </c>
      <c r="AA101">
        <v>1462</v>
      </c>
      <c r="AB101">
        <v>8776</v>
      </c>
    </row>
    <row r="102" spans="1:28" x14ac:dyDescent="0.2">
      <c r="A102">
        <v>2020</v>
      </c>
      <c r="B102" t="s">
        <v>31</v>
      </c>
      <c r="C102" t="s">
        <v>53</v>
      </c>
      <c r="D102" t="s">
        <v>54</v>
      </c>
      <c r="E102" t="b">
        <v>1</v>
      </c>
      <c r="F102">
        <v>73</v>
      </c>
      <c r="G102">
        <v>17745</v>
      </c>
      <c r="H102">
        <v>3069</v>
      </c>
      <c r="I102">
        <v>6488</v>
      </c>
      <c r="J102">
        <v>0.47299999999999998</v>
      </c>
      <c r="K102">
        <v>801</v>
      </c>
      <c r="L102">
        <v>2234</v>
      </c>
      <c r="M102">
        <v>0.35899999999999999</v>
      </c>
      <c r="N102">
        <v>2268</v>
      </c>
      <c r="O102">
        <v>4254</v>
      </c>
      <c r="P102">
        <v>0.53300000000000003</v>
      </c>
      <c r="Q102">
        <v>1185</v>
      </c>
      <c r="R102">
        <v>1526</v>
      </c>
      <c r="S102">
        <v>0.77700000000000002</v>
      </c>
      <c r="T102">
        <v>786</v>
      </c>
      <c r="U102">
        <v>2436</v>
      </c>
      <c r="V102">
        <v>3222</v>
      </c>
      <c r="W102">
        <v>1952</v>
      </c>
      <c r="X102">
        <v>586</v>
      </c>
      <c r="Y102">
        <v>337</v>
      </c>
      <c r="Z102">
        <v>1005</v>
      </c>
      <c r="AA102">
        <v>1485</v>
      </c>
      <c r="AB102">
        <v>8124</v>
      </c>
    </row>
    <row r="103" spans="1:28" x14ac:dyDescent="0.2">
      <c r="A103">
        <v>2020</v>
      </c>
      <c r="B103" t="s">
        <v>31</v>
      </c>
      <c r="C103" t="s">
        <v>56</v>
      </c>
      <c r="D103" t="s">
        <v>57</v>
      </c>
      <c r="E103" t="b">
        <v>0</v>
      </c>
      <c r="F103">
        <v>66</v>
      </c>
      <c r="G103">
        <v>15965</v>
      </c>
      <c r="H103">
        <v>2595</v>
      </c>
      <c r="I103">
        <v>5658</v>
      </c>
      <c r="J103">
        <v>0.45900000000000002</v>
      </c>
      <c r="K103">
        <v>791</v>
      </c>
      <c r="L103">
        <v>2157</v>
      </c>
      <c r="M103">
        <v>0.36699999999999999</v>
      </c>
      <c r="N103">
        <v>1804</v>
      </c>
      <c r="O103">
        <v>3501</v>
      </c>
      <c r="P103">
        <v>0.51500000000000001</v>
      </c>
      <c r="Q103">
        <v>1097</v>
      </c>
      <c r="R103">
        <v>1476</v>
      </c>
      <c r="S103">
        <v>0.74299999999999999</v>
      </c>
      <c r="T103">
        <v>644</v>
      </c>
      <c r="U103">
        <v>2109</v>
      </c>
      <c r="V103">
        <v>2753</v>
      </c>
      <c r="W103">
        <v>1589</v>
      </c>
      <c r="X103">
        <v>490</v>
      </c>
      <c r="Y103">
        <v>299</v>
      </c>
      <c r="Z103">
        <v>1008</v>
      </c>
      <c r="AA103">
        <v>1299</v>
      </c>
      <c r="AB103">
        <v>7078</v>
      </c>
    </row>
    <row r="104" spans="1:28" x14ac:dyDescent="0.2">
      <c r="A104">
        <v>2020</v>
      </c>
      <c r="B104" t="s">
        <v>31</v>
      </c>
      <c r="C104" t="s">
        <v>59</v>
      </c>
      <c r="D104" t="s">
        <v>60</v>
      </c>
      <c r="E104" t="b">
        <v>0</v>
      </c>
      <c r="F104">
        <v>65</v>
      </c>
      <c r="G104">
        <v>15725</v>
      </c>
      <c r="H104">
        <v>2510</v>
      </c>
      <c r="I104">
        <v>5730</v>
      </c>
      <c r="J104">
        <v>0.438</v>
      </c>
      <c r="K104">
        <v>678</v>
      </c>
      <c r="L104">
        <v>2032</v>
      </c>
      <c r="M104">
        <v>0.33400000000000002</v>
      </c>
      <c r="N104">
        <v>1832</v>
      </c>
      <c r="O104">
        <v>3698</v>
      </c>
      <c r="P104">
        <v>0.495</v>
      </c>
      <c r="Q104">
        <v>1214</v>
      </c>
      <c r="R104">
        <v>1511</v>
      </c>
      <c r="S104">
        <v>0.80300000000000005</v>
      </c>
      <c r="T104">
        <v>647</v>
      </c>
      <c r="U104">
        <v>2138</v>
      </c>
      <c r="V104">
        <v>2785</v>
      </c>
      <c r="W104">
        <v>1663</v>
      </c>
      <c r="X104">
        <v>534</v>
      </c>
      <c r="Y104">
        <v>299</v>
      </c>
      <c r="Z104">
        <v>969</v>
      </c>
      <c r="AA104">
        <v>1304</v>
      </c>
      <c r="AB104">
        <v>6912</v>
      </c>
    </row>
    <row r="105" spans="1:28" x14ac:dyDescent="0.2">
      <c r="A105">
        <v>2020</v>
      </c>
      <c r="B105" t="s">
        <v>31</v>
      </c>
      <c r="C105" t="s">
        <v>62</v>
      </c>
      <c r="D105" t="s">
        <v>63</v>
      </c>
      <c r="E105" t="b">
        <v>1</v>
      </c>
      <c r="F105">
        <v>72</v>
      </c>
      <c r="G105">
        <v>17380</v>
      </c>
      <c r="H105">
        <v>2936</v>
      </c>
      <c r="I105">
        <v>6512</v>
      </c>
      <c r="J105">
        <v>0.45100000000000001</v>
      </c>
      <c r="K105">
        <v>1126</v>
      </c>
      <c r="L105">
        <v>3261</v>
      </c>
      <c r="M105">
        <v>0.34499999999999997</v>
      </c>
      <c r="N105">
        <v>1810</v>
      </c>
      <c r="O105">
        <v>3251</v>
      </c>
      <c r="P105">
        <v>0.55700000000000005</v>
      </c>
      <c r="Q105">
        <v>1484</v>
      </c>
      <c r="R105">
        <v>1876</v>
      </c>
      <c r="S105">
        <v>0.79100000000000004</v>
      </c>
      <c r="T105">
        <v>704</v>
      </c>
      <c r="U105">
        <v>2484</v>
      </c>
      <c r="V105">
        <v>3188</v>
      </c>
      <c r="W105">
        <v>1557</v>
      </c>
      <c r="X105">
        <v>627</v>
      </c>
      <c r="Y105">
        <v>371</v>
      </c>
      <c r="Z105">
        <v>1057</v>
      </c>
      <c r="AA105">
        <v>1566</v>
      </c>
      <c r="AB105">
        <v>8482</v>
      </c>
    </row>
    <row r="106" spans="1:28" x14ac:dyDescent="0.2">
      <c r="A106">
        <v>2020</v>
      </c>
      <c r="B106" t="s">
        <v>31</v>
      </c>
      <c r="C106" t="s">
        <v>65</v>
      </c>
      <c r="D106" t="s">
        <v>66</v>
      </c>
      <c r="E106" t="b">
        <v>1</v>
      </c>
      <c r="F106">
        <v>73</v>
      </c>
      <c r="G106">
        <v>17620</v>
      </c>
      <c r="H106">
        <v>3075</v>
      </c>
      <c r="I106">
        <v>6457</v>
      </c>
      <c r="J106">
        <v>0.47599999999999998</v>
      </c>
      <c r="K106">
        <v>743</v>
      </c>
      <c r="L106">
        <v>2046</v>
      </c>
      <c r="M106">
        <v>0.36299999999999999</v>
      </c>
      <c r="N106">
        <v>2332</v>
      </c>
      <c r="O106">
        <v>4411</v>
      </c>
      <c r="P106">
        <v>0.52900000000000003</v>
      </c>
      <c r="Q106">
        <v>1096</v>
      </c>
      <c r="R106">
        <v>1393</v>
      </c>
      <c r="S106">
        <v>0.78700000000000003</v>
      </c>
      <c r="T106">
        <v>636</v>
      </c>
      <c r="U106">
        <v>2489</v>
      </c>
      <c r="V106">
        <v>3125</v>
      </c>
      <c r="W106">
        <v>1888</v>
      </c>
      <c r="X106">
        <v>543</v>
      </c>
      <c r="Y106">
        <v>376</v>
      </c>
      <c r="Z106">
        <v>967</v>
      </c>
      <c r="AA106">
        <v>1445</v>
      </c>
      <c r="AB106">
        <v>7989</v>
      </c>
    </row>
    <row r="107" spans="1:28" x14ac:dyDescent="0.2">
      <c r="A107">
        <v>2020</v>
      </c>
      <c r="B107" t="s">
        <v>31</v>
      </c>
      <c r="C107" t="s">
        <v>68</v>
      </c>
      <c r="D107" t="s">
        <v>69</v>
      </c>
      <c r="E107" t="b">
        <v>1</v>
      </c>
      <c r="F107">
        <v>72</v>
      </c>
      <c r="G107">
        <v>17380</v>
      </c>
      <c r="H107">
        <v>2992</v>
      </c>
      <c r="I107">
        <v>6425</v>
      </c>
      <c r="J107">
        <v>0.46600000000000003</v>
      </c>
      <c r="K107">
        <v>895</v>
      </c>
      <c r="L107">
        <v>2410</v>
      </c>
      <c r="M107">
        <v>0.371</v>
      </c>
      <c r="N107">
        <v>2097</v>
      </c>
      <c r="O107">
        <v>4015</v>
      </c>
      <c r="P107">
        <v>0.52200000000000002</v>
      </c>
      <c r="Q107">
        <v>1498</v>
      </c>
      <c r="R107">
        <v>1894</v>
      </c>
      <c r="S107">
        <v>0.79100000000000004</v>
      </c>
      <c r="T107">
        <v>767</v>
      </c>
      <c r="U107">
        <v>2664</v>
      </c>
      <c r="V107">
        <v>3431</v>
      </c>
      <c r="W107">
        <v>1708</v>
      </c>
      <c r="X107">
        <v>511</v>
      </c>
      <c r="Y107">
        <v>338</v>
      </c>
      <c r="Z107">
        <v>1051</v>
      </c>
      <c r="AA107">
        <v>1594</v>
      </c>
      <c r="AB107">
        <v>8377</v>
      </c>
    </row>
    <row r="108" spans="1:28" x14ac:dyDescent="0.2">
      <c r="A108">
        <v>2020</v>
      </c>
      <c r="B108" t="s">
        <v>31</v>
      </c>
      <c r="C108" t="s">
        <v>71</v>
      </c>
      <c r="D108" t="s">
        <v>72</v>
      </c>
      <c r="E108" t="b">
        <v>1</v>
      </c>
      <c r="F108">
        <v>71</v>
      </c>
      <c r="G108">
        <v>17090</v>
      </c>
      <c r="H108">
        <v>3006</v>
      </c>
      <c r="I108">
        <v>6269</v>
      </c>
      <c r="J108">
        <v>0.48</v>
      </c>
      <c r="K108">
        <v>782</v>
      </c>
      <c r="L108">
        <v>2242</v>
      </c>
      <c r="M108">
        <v>0.34899999999999998</v>
      </c>
      <c r="N108">
        <v>2224</v>
      </c>
      <c r="O108">
        <v>4027</v>
      </c>
      <c r="P108">
        <v>0.55200000000000005</v>
      </c>
      <c r="Q108">
        <v>1260</v>
      </c>
      <c r="R108">
        <v>1728</v>
      </c>
      <c r="S108">
        <v>0.72899999999999998</v>
      </c>
      <c r="T108">
        <v>757</v>
      </c>
      <c r="U108">
        <v>2490</v>
      </c>
      <c r="V108">
        <v>3247</v>
      </c>
      <c r="W108">
        <v>1803</v>
      </c>
      <c r="X108">
        <v>612</v>
      </c>
      <c r="Y108">
        <v>468</v>
      </c>
      <c r="Z108">
        <v>1077</v>
      </c>
      <c r="AA108">
        <v>1471</v>
      </c>
      <c r="AB108">
        <v>8054</v>
      </c>
    </row>
    <row r="109" spans="1:28" x14ac:dyDescent="0.2">
      <c r="A109">
        <v>2020</v>
      </c>
      <c r="B109" t="s">
        <v>31</v>
      </c>
      <c r="C109" t="s">
        <v>73</v>
      </c>
      <c r="D109" t="s">
        <v>74</v>
      </c>
      <c r="E109" t="b">
        <v>0</v>
      </c>
      <c r="F109">
        <v>73</v>
      </c>
      <c r="G109">
        <v>17570</v>
      </c>
      <c r="H109">
        <v>3106</v>
      </c>
      <c r="I109">
        <v>6634</v>
      </c>
      <c r="J109">
        <v>0.46800000000000003</v>
      </c>
      <c r="K109">
        <v>798</v>
      </c>
      <c r="L109">
        <v>2297</v>
      </c>
      <c r="M109">
        <v>0.34699999999999998</v>
      </c>
      <c r="N109">
        <v>2308</v>
      </c>
      <c r="O109">
        <v>4337</v>
      </c>
      <c r="P109">
        <v>0.53200000000000003</v>
      </c>
      <c r="Q109">
        <v>1212</v>
      </c>
      <c r="R109">
        <v>1589</v>
      </c>
      <c r="S109">
        <v>0.76300000000000001</v>
      </c>
      <c r="T109">
        <v>754</v>
      </c>
      <c r="U109">
        <v>2643</v>
      </c>
      <c r="V109">
        <v>3397</v>
      </c>
      <c r="W109">
        <v>1965</v>
      </c>
      <c r="X109">
        <v>576</v>
      </c>
      <c r="Y109">
        <v>398</v>
      </c>
      <c r="Z109">
        <v>1113</v>
      </c>
      <c r="AA109">
        <v>1546</v>
      </c>
      <c r="AB109">
        <v>8222</v>
      </c>
    </row>
    <row r="110" spans="1:28" x14ac:dyDescent="0.2">
      <c r="A110">
        <v>2020</v>
      </c>
      <c r="B110" t="s">
        <v>31</v>
      </c>
      <c r="C110" t="s">
        <v>76</v>
      </c>
      <c r="D110" t="s">
        <v>77</v>
      </c>
      <c r="E110" t="b">
        <v>1</v>
      </c>
      <c r="F110">
        <v>73</v>
      </c>
      <c r="G110">
        <v>17745</v>
      </c>
      <c r="H110">
        <v>2880</v>
      </c>
      <c r="I110">
        <v>6160</v>
      </c>
      <c r="J110">
        <v>0.46800000000000003</v>
      </c>
      <c r="K110">
        <v>979</v>
      </c>
      <c r="L110">
        <v>2584</v>
      </c>
      <c r="M110">
        <v>0.379</v>
      </c>
      <c r="N110">
        <v>1901</v>
      </c>
      <c r="O110">
        <v>3576</v>
      </c>
      <c r="P110">
        <v>0.53200000000000003</v>
      </c>
      <c r="Q110">
        <v>1440</v>
      </c>
      <c r="R110">
        <v>1840</v>
      </c>
      <c r="S110">
        <v>0.78300000000000003</v>
      </c>
      <c r="T110">
        <v>620</v>
      </c>
      <c r="U110">
        <v>2619</v>
      </c>
      <c r="V110">
        <v>3239</v>
      </c>
      <c r="W110">
        <v>1892</v>
      </c>
      <c r="X110">
        <v>547</v>
      </c>
      <c r="Y110">
        <v>332</v>
      </c>
      <c r="Z110">
        <v>1088</v>
      </c>
      <c r="AA110">
        <v>1501</v>
      </c>
      <c r="AB110">
        <v>8179</v>
      </c>
    </row>
    <row r="111" spans="1:28" x14ac:dyDescent="0.2">
      <c r="A111">
        <v>2020</v>
      </c>
      <c r="B111" t="s">
        <v>31</v>
      </c>
      <c r="C111" t="s">
        <v>79</v>
      </c>
      <c r="D111" t="s">
        <v>80</v>
      </c>
      <c r="E111" t="b">
        <v>1</v>
      </c>
      <c r="F111">
        <v>73</v>
      </c>
      <c r="G111">
        <v>17595</v>
      </c>
      <c r="H111">
        <v>3160</v>
      </c>
      <c r="I111">
        <v>6638</v>
      </c>
      <c r="J111">
        <v>0.47599999999999998</v>
      </c>
      <c r="K111">
        <v>1007</v>
      </c>
      <c r="L111">
        <v>2840</v>
      </c>
      <c r="M111">
        <v>0.35499999999999998</v>
      </c>
      <c r="N111">
        <v>2153</v>
      </c>
      <c r="O111">
        <v>3798</v>
      </c>
      <c r="P111">
        <v>0.56699999999999995</v>
      </c>
      <c r="Q111">
        <v>1336</v>
      </c>
      <c r="R111">
        <v>1800</v>
      </c>
      <c r="S111">
        <v>0.74199999999999999</v>
      </c>
      <c r="T111">
        <v>691</v>
      </c>
      <c r="U111">
        <v>3083</v>
      </c>
      <c r="V111">
        <v>3774</v>
      </c>
      <c r="W111">
        <v>1889</v>
      </c>
      <c r="X111">
        <v>526</v>
      </c>
      <c r="Y111">
        <v>429</v>
      </c>
      <c r="Z111">
        <v>1102</v>
      </c>
      <c r="AA111">
        <v>1431</v>
      </c>
      <c r="AB111">
        <v>8663</v>
      </c>
    </row>
    <row r="112" spans="1:28" x14ac:dyDescent="0.2">
      <c r="A112">
        <v>2020</v>
      </c>
      <c r="B112" t="s">
        <v>31</v>
      </c>
      <c r="C112" t="s">
        <v>82</v>
      </c>
      <c r="D112" t="s">
        <v>83</v>
      </c>
      <c r="E112" t="b">
        <v>0</v>
      </c>
      <c r="F112">
        <v>64</v>
      </c>
      <c r="G112">
        <v>15560</v>
      </c>
      <c r="H112">
        <v>2586</v>
      </c>
      <c r="I112">
        <v>5865</v>
      </c>
      <c r="J112">
        <v>0.441</v>
      </c>
      <c r="K112">
        <v>853</v>
      </c>
      <c r="L112">
        <v>2540</v>
      </c>
      <c r="M112">
        <v>0.33600000000000002</v>
      </c>
      <c r="N112">
        <v>1733</v>
      </c>
      <c r="O112">
        <v>3325</v>
      </c>
      <c r="P112">
        <v>0.52100000000000002</v>
      </c>
      <c r="Q112">
        <v>1223</v>
      </c>
      <c r="R112">
        <v>1624</v>
      </c>
      <c r="S112">
        <v>0.753</v>
      </c>
      <c r="T112">
        <v>675</v>
      </c>
      <c r="U112">
        <v>2193</v>
      </c>
      <c r="V112">
        <v>2868</v>
      </c>
      <c r="W112">
        <v>1525</v>
      </c>
      <c r="X112">
        <v>555</v>
      </c>
      <c r="Y112">
        <v>362</v>
      </c>
      <c r="Z112">
        <v>981</v>
      </c>
      <c r="AA112">
        <v>1370</v>
      </c>
      <c r="AB112">
        <v>7248</v>
      </c>
    </row>
    <row r="113" spans="1:28" x14ac:dyDescent="0.2">
      <c r="A113">
        <v>2020</v>
      </c>
      <c r="B113" t="s">
        <v>31</v>
      </c>
      <c r="C113" t="s">
        <v>85</v>
      </c>
      <c r="D113" t="s">
        <v>86</v>
      </c>
      <c r="E113" t="b">
        <v>0</v>
      </c>
      <c r="F113">
        <v>72</v>
      </c>
      <c r="G113">
        <v>17430</v>
      </c>
      <c r="H113">
        <v>3065</v>
      </c>
      <c r="I113">
        <v>6598</v>
      </c>
      <c r="J113">
        <v>0.46500000000000002</v>
      </c>
      <c r="K113">
        <v>982</v>
      </c>
      <c r="L113">
        <v>2656</v>
      </c>
      <c r="M113">
        <v>0.37</v>
      </c>
      <c r="N113">
        <v>2083</v>
      </c>
      <c r="O113">
        <v>3942</v>
      </c>
      <c r="P113">
        <v>0.52800000000000002</v>
      </c>
      <c r="Q113">
        <v>1229</v>
      </c>
      <c r="R113">
        <v>1687</v>
      </c>
      <c r="S113">
        <v>0.72899999999999998</v>
      </c>
      <c r="T113">
        <v>797</v>
      </c>
      <c r="U113">
        <v>2551</v>
      </c>
      <c r="V113">
        <v>3348</v>
      </c>
      <c r="W113">
        <v>1932</v>
      </c>
      <c r="X113">
        <v>539</v>
      </c>
      <c r="Y113">
        <v>358</v>
      </c>
      <c r="Z113">
        <v>1181</v>
      </c>
      <c r="AA113">
        <v>1524</v>
      </c>
      <c r="AB113">
        <v>8341</v>
      </c>
    </row>
    <row r="114" spans="1:28" x14ac:dyDescent="0.2">
      <c r="A114">
        <v>2020</v>
      </c>
      <c r="B114" t="s">
        <v>31</v>
      </c>
      <c r="C114" t="s">
        <v>88</v>
      </c>
      <c r="D114" t="s">
        <v>89</v>
      </c>
      <c r="E114" t="b">
        <v>0</v>
      </c>
      <c r="F114">
        <v>66</v>
      </c>
      <c r="G114">
        <v>15965</v>
      </c>
      <c r="H114">
        <v>2638</v>
      </c>
      <c r="I114">
        <v>5896</v>
      </c>
      <c r="J114">
        <v>0.44700000000000001</v>
      </c>
      <c r="K114">
        <v>631</v>
      </c>
      <c r="L114">
        <v>1872</v>
      </c>
      <c r="M114">
        <v>0.33700000000000002</v>
      </c>
      <c r="N114">
        <v>2007</v>
      </c>
      <c r="O114">
        <v>4024</v>
      </c>
      <c r="P114">
        <v>0.499</v>
      </c>
      <c r="Q114">
        <v>1076</v>
      </c>
      <c r="R114">
        <v>1550</v>
      </c>
      <c r="S114">
        <v>0.69399999999999995</v>
      </c>
      <c r="T114">
        <v>795</v>
      </c>
      <c r="U114">
        <v>2274</v>
      </c>
      <c r="V114">
        <v>3069</v>
      </c>
      <c r="W114">
        <v>1456</v>
      </c>
      <c r="X114">
        <v>504</v>
      </c>
      <c r="Y114">
        <v>313</v>
      </c>
      <c r="Z114">
        <v>946</v>
      </c>
      <c r="AA114">
        <v>1464</v>
      </c>
      <c r="AB114">
        <v>6983</v>
      </c>
    </row>
    <row r="115" spans="1:28" x14ac:dyDescent="0.2">
      <c r="A115">
        <v>2020</v>
      </c>
      <c r="B115" t="s">
        <v>31</v>
      </c>
      <c r="C115" t="s">
        <v>91</v>
      </c>
      <c r="D115" t="s">
        <v>92</v>
      </c>
      <c r="E115" t="b">
        <v>1</v>
      </c>
      <c r="F115">
        <v>72</v>
      </c>
      <c r="G115">
        <v>17430</v>
      </c>
      <c r="H115">
        <v>2879</v>
      </c>
      <c r="I115">
        <v>6156</v>
      </c>
      <c r="J115">
        <v>0.46800000000000003</v>
      </c>
      <c r="K115">
        <v>770</v>
      </c>
      <c r="L115">
        <v>2171</v>
      </c>
      <c r="M115">
        <v>0.35499999999999998</v>
      </c>
      <c r="N115">
        <v>2109</v>
      </c>
      <c r="O115">
        <v>3985</v>
      </c>
      <c r="P115">
        <v>0.52900000000000003</v>
      </c>
      <c r="Q115">
        <v>1422</v>
      </c>
      <c r="R115">
        <v>1787</v>
      </c>
      <c r="S115">
        <v>0.79600000000000004</v>
      </c>
      <c r="T115">
        <v>593</v>
      </c>
      <c r="U115">
        <v>2495</v>
      </c>
      <c r="V115">
        <v>3088</v>
      </c>
      <c r="W115">
        <v>1562</v>
      </c>
      <c r="X115">
        <v>550</v>
      </c>
      <c r="Y115">
        <v>353</v>
      </c>
      <c r="Z115">
        <v>986</v>
      </c>
      <c r="AA115">
        <v>1390</v>
      </c>
      <c r="AB115">
        <v>7950</v>
      </c>
    </row>
    <row r="116" spans="1:28" x14ac:dyDescent="0.2">
      <c r="A116">
        <v>2020</v>
      </c>
      <c r="B116" t="s">
        <v>31</v>
      </c>
      <c r="C116" t="s">
        <v>94</v>
      </c>
      <c r="D116" t="s">
        <v>95</v>
      </c>
      <c r="E116" t="b">
        <v>1</v>
      </c>
      <c r="F116">
        <v>73</v>
      </c>
      <c r="G116">
        <v>17570</v>
      </c>
      <c r="H116">
        <v>2871</v>
      </c>
      <c r="I116">
        <v>6468</v>
      </c>
      <c r="J116">
        <v>0.44400000000000001</v>
      </c>
      <c r="K116">
        <v>807</v>
      </c>
      <c r="L116">
        <v>2354</v>
      </c>
      <c r="M116">
        <v>0.34300000000000003</v>
      </c>
      <c r="N116">
        <v>2064</v>
      </c>
      <c r="O116">
        <v>4114</v>
      </c>
      <c r="P116">
        <v>0.502</v>
      </c>
      <c r="Q116">
        <v>1282</v>
      </c>
      <c r="R116">
        <v>1656</v>
      </c>
      <c r="S116">
        <v>0.77400000000000002</v>
      </c>
      <c r="T116">
        <v>751</v>
      </c>
      <c r="U116">
        <v>2498</v>
      </c>
      <c r="V116">
        <v>3249</v>
      </c>
      <c r="W116">
        <v>1747</v>
      </c>
      <c r="X116">
        <v>599</v>
      </c>
      <c r="Y116">
        <v>396</v>
      </c>
      <c r="Z116">
        <v>937</v>
      </c>
      <c r="AA116">
        <v>1336</v>
      </c>
      <c r="AB116">
        <v>7831</v>
      </c>
    </row>
    <row r="117" spans="1:28" x14ac:dyDescent="0.2">
      <c r="A117">
        <v>2020</v>
      </c>
      <c r="B117" t="s">
        <v>31</v>
      </c>
      <c r="C117" t="s">
        <v>97</v>
      </c>
      <c r="D117" t="s">
        <v>98</v>
      </c>
      <c r="E117" t="b">
        <v>1</v>
      </c>
      <c r="F117">
        <v>73</v>
      </c>
      <c r="G117">
        <v>17595</v>
      </c>
      <c r="H117">
        <v>3000</v>
      </c>
      <c r="I117">
        <v>6417</v>
      </c>
      <c r="J117">
        <v>0.46800000000000003</v>
      </c>
      <c r="K117">
        <v>848</v>
      </c>
      <c r="L117">
        <v>2307</v>
      </c>
      <c r="M117">
        <v>0.36799999999999999</v>
      </c>
      <c r="N117">
        <v>2152</v>
      </c>
      <c r="O117">
        <v>4110</v>
      </c>
      <c r="P117">
        <v>0.52400000000000002</v>
      </c>
      <c r="Q117">
        <v>1236</v>
      </c>
      <c r="R117">
        <v>1638</v>
      </c>
      <c r="S117">
        <v>0.755</v>
      </c>
      <c r="T117">
        <v>764</v>
      </c>
      <c r="U117">
        <v>2553</v>
      </c>
      <c r="V117">
        <v>3317</v>
      </c>
      <c r="W117">
        <v>1884</v>
      </c>
      <c r="X117">
        <v>586</v>
      </c>
      <c r="Y117">
        <v>389</v>
      </c>
      <c r="Z117">
        <v>1037</v>
      </c>
      <c r="AA117">
        <v>1529</v>
      </c>
      <c r="AB117">
        <v>8084</v>
      </c>
    </row>
    <row r="118" spans="1:28" x14ac:dyDescent="0.2">
      <c r="A118">
        <v>2020</v>
      </c>
      <c r="B118" t="s">
        <v>31</v>
      </c>
      <c r="C118" t="s">
        <v>100</v>
      </c>
      <c r="D118" t="s">
        <v>101</v>
      </c>
      <c r="E118" t="b">
        <v>0</v>
      </c>
      <c r="F118">
        <v>73</v>
      </c>
      <c r="G118">
        <v>17595</v>
      </c>
      <c r="H118">
        <v>3006</v>
      </c>
      <c r="I118">
        <v>6429</v>
      </c>
      <c r="J118">
        <v>0.46800000000000003</v>
      </c>
      <c r="K118">
        <v>831</v>
      </c>
      <c r="L118">
        <v>2320</v>
      </c>
      <c r="M118">
        <v>0.35799999999999998</v>
      </c>
      <c r="N118">
        <v>2175</v>
      </c>
      <c r="O118">
        <v>4109</v>
      </c>
      <c r="P118">
        <v>0.52900000000000003</v>
      </c>
      <c r="Q118">
        <v>1451</v>
      </c>
      <c r="R118">
        <v>1740</v>
      </c>
      <c r="S118">
        <v>0.83399999999999996</v>
      </c>
      <c r="T118">
        <v>712</v>
      </c>
      <c r="U118">
        <v>2465</v>
      </c>
      <c r="V118">
        <v>3177</v>
      </c>
      <c r="W118">
        <v>1987</v>
      </c>
      <c r="X118">
        <v>559</v>
      </c>
      <c r="Y118">
        <v>290</v>
      </c>
      <c r="Z118">
        <v>1077</v>
      </c>
      <c r="AA118">
        <v>1609</v>
      </c>
      <c r="AB118">
        <v>8294</v>
      </c>
    </row>
    <row r="119" spans="1:28" x14ac:dyDescent="0.2">
      <c r="A119">
        <v>2020</v>
      </c>
      <c r="B119" t="s">
        <v>31</v>
      </c>
      <c r="C119" t="s">
        <v>103</v>
      </c>
      <c r="D119" t="s">
        <v>104</v>
      </c>
      <c r="E119" t="b">
        <v>1</v>
      </c>
      <c r="F119">
        <v>74</v>
      </c>
      <c r="G119">
        <v>17835</v>
      </c>
      <c r="H119">
        <v>3122</v>
      </c>
      <c r="I119">
        <v>6749</v>
      </c>
      <c r="J119">
        <v>0.46300000000000002</v>
      </c>
      <c r="K119">
        <v>952</v>
      </c>
      <c r="L119">
        <v>2525</v>
      </c>
      <c r="M119">
        <v>0.377</v>
      </c>
      <c r="N119">
        <v>2170</v>
      </c>
      <c r="O119">
        <v>4224</v>
      </c>
      <c r="P119">
        <v>0.51400000000000001</v>
      </c>
      <c r="Q119">
        <v>1312</v>
      </c>
      <c r="R119">
        <v>1632</v>
      </c>
      <c r="S119">
        <v>0.80400000000000005</v>
      </c>
      <c r="T119">
        <v>754</v>
      </c>
      <c r="U119">
        <v>2599</v>
      </c>
      <c r="V119">
        <v>3353</v>
      </c>
      <c r="W119">
        <v>1525</v>
      </c>
      <c r="X119">
        <v>465</v>
      </c>
      <c r="Y119">
        <v>451</v>
      </c>
      <c r="Z119">
        <v>946</v>
      </c>
      <c r="AA119">
        <v>1606</v>
      </c>
      <c r="AB119">
        <v>8508</v>
      </c>
    </row>
    <row r="120" spans="1:28" x14ac:dyDescent="0.2">
      <c r="A120">
        <v>2020</v>
      </c>
      <c r="B120" t="s">
        <v>31</v>
      </c>
      <c r="C120" t="s">
        <v>106</v>
      </c>
      <c r="D120" t="s">
        <v>107</v>
      </c>
      <c r="E120" t="b">
        <v>0</v>
      </c>
      <c r="F120">
        <v>72</v>
      </c>
      <c r="G120">
        <v>17455</v>
      </c>
      <c r="H120">
        <v>2943</v>
      </c>
      <c r="I120">
        <v>6364</v>
      </c>
      <c r="J120">
        <v>0.46200000000000002</v>
      </c>
      <c r="K120">
        <v>914</v>
      </c>
      <c r="L120">
        <v>2511</v>
      </c>
      <c r="M120">
        <v>0.36399999999999999</v>
      </c>
      <c r="N120">
        <v>2029</v>
      </c>
      <c r="O120">
        <v>3853</v>
      </c>
      <c r="P120">
        <v>0.52700000000000002</v>
      </c>
      <c r="Q120">
        <v>1127</v>
      </c>
      <c r="R120">
        <v>1464</v>
      </c>
      <c r="S120">
        <v>0.77</v>
      </c>
      <c r="T120">
        <v>695</v>
      </c>
      <c r="U120">
        <v>2372</v>
      </c>
      <c r="V120">
        <v>3067</v>
      </c>
      <c r="W120">
        <v>1713</v>
      </c>
      <c r="X120">
        <v>556</v>
      </c>
      <c r="Y120">
        <v>293</v>
      </c>
      <c r="Z120">
        <v>1043</v>
      </c>
      <c r="AA120">
        <v>1595</v>
      </c>
      <c r="AB120">
        <v>7927</v>
      </c>
    </row>
    <row r="121" spans="1:28" x14ac:dyDescent="0.2">
      <c r="A121">
        <v>2020</v>
      </c>
      <c r="B121" t="s">
        <v>31</v>
      </c>
      <c r="C121" t="s">
        <v>109</v>
      </c>
      <c r="D121" t="s">
        <v>110</v>
      </c>
      <c r="E121" t="b">
        <v>0</v>
      </c>
      <c r="F121">
        <v>71</v>
      </c>
      <c r="G121">
        <v>17215</v>
      </c>
      <c r="H121">
        <v>2995</v>
      </c>
      <c r="I121">
        <v>6350</v>
      </c>
      <c r="J121">
        <v>0.47199999999999998</v>
      </c>
      <c r="K121">
        <v>760</v>
      </c>
      <c r="L121">
        <v>2021</v>
      </c>
      <c r="M121">
        <v>0.376</v>
      </c>
      <c r="N121">
        <v>2235</v>
      </c>
      <c r="O121">
        <v>4329</v>
      </c>
      <c r="P121">
        <v>0.51600000000000001</v>
      </c>
      <c r="Q121">
        <v>1348</v>
      </c>
      <c r="R121">
        <v>1664</v>
      </c>
      <c r="S121">
        <v>0.81</v>
      </c>
      <c r="T121">
        <v>640</v>
      </c>
      <c r="U121">
        <v>2530</v>
      </c>
      <c r="V121">
        <v>3170</v>
      </c>
      <c r="W121">
        <v>1751</v>
      </c>
      <c r="X121">
        <v>518</v>
      </c>
      <c r="Y121">
        <v>390</v>
      </c>
      <c r="Z121">
        <v>895</v>
      </c>
      <c r="AA121">
        <v>1377</v>
      </c>
      <c r="AB121">
        <v>8098</v>
      </c>
    </row>
    <row r="122" spans="1:28" x14ac:dyDescent="0.2">
      <c r="A122">
        <v>2020</v>
      </c>
      <c r="B122" t="s">
        <v>31</v>
      </c>
      <c r="C122" t="s">
        <v>112</v>
      </c>
      <c r="D122" t="s">
        <v>113</v>
      </c>
      <c r="E122" t="b">
        <v>1</v>
      </c>
      <c r="F122">
        <v>72</v>
      </c>
      <c r="G122">
        <v>17380</v>
      </c>
      <c r="H122">
        <v>2897</v>
      </c>
      <c r="I122">
        <v>6331</v>
      </c>
      <c r="J122">
        <v>0.45800000000000002</v>
      </c>
      <c r="K122">
        <v>995</v>
      </c>
      <c r="L122">
        <v>2663</v>
      </c>
      <c r="M122">
        <v>0.374</v>
      </c>
      <c r="N122">
        <v>1902</v>
      </c>
      <c r="O122">
        <v>3668</v>
      </c>
      <c r="P122">
        <v>0.51900000000000002</v>
      </c>
      <c r="Q122">
        <v>1329</v>
      </c>
      <c r="R122">
        <v>1670</v>
      </c>
      <c r="S122">
        <v>0.79600000000000004</v>
      </c>
      <c r="T122">
        <v>685</v>
      </c>
      <c r="U122">
        <v>2583</v>
      </c>
      <c r="V122">
        <v>3268</v>
      </c>
      <c r="W122">
        <v>1816</v>
      </c>
      <c r="X122">
        <v>636</v>
      </c>
      <c r="Y122">
        <v>358</v>
      </c>
      <c r="Z122">
        <v>1067</v>
      </c>
      <c r="AA122">
        <v>1559</v>
      </c>
      <c r="AB122">
        <v>8118</v>
      </c>
    </row>
    <row r="123" spans="1:28" x14ac:dyDescent="0.2">
      <c r="A123">
        <v>2020</v>
      </c>
      <c r="B123" t="s">
        <v>31</v>
      </c>
      <c r="C123" t="s">
        <v>115</v>
      </c>
      <c r="D123" t="s">
        <v>116</v>
      </c>
      <c r="E123" t="b">
        <v>1</v>
      </c>
      <c r="F123">
        <v>72</v>
      </c>
      <c r="G123">
        <v>17355</v>
      </c>
      <c r="H123">
        <v>2886</v>
      </c>
      <c r="I123">
        <v>6130</v>
      </c>
      <c r="J123">
        <v>0.47099999999999997</v>
      </c>
      <c r="K123">
        <v>963</v>
      </c>
      <c r="L123">
        <v>2537</v>
      </c>
      <c r="M123">
        <v>0.38</v>
      </c>
      <c r="N123">
        <v>1923</v>
      </c>
      <c r="O123">
        <v>3593</v>
      </c>
      <c r="P123">
        <v>0.53500000000000003</v>
      </c>
      <c r="Q123">
        <v>1278</v>
      </c>
      <c r="R123">
        <v>1641</v>
      </c>
      <c r="S123">
        <v>0.77900000000000003</v>
      </c>
      <c r="T123">
        <v>656</v>
      </c>
      <c r="U123">
        <v>2577</v>
      </c>
      <c r="V123">
        <v>3233</v>
      </c>
      <c r="W123">
        <v>1615</v>
      </c>
      <c r="X123">
        <v>438</v>
      </c>
      <c r="Y123">
        <v>292</v>
      </c>
      <c r="Z123">
        <v>1089</v>
      </c>
      <c r="AA123">
        <v>1468</v>
      </c>
      <c r="AB123">
        <v>8013</v>
      </c>
    </row>
    <row r="124" spans="1:28" x14ac:dyDescent="0.2">
      <c r="A124">
        <v>2020</v>
      </c>
      <c r="B124" t="s">
        <v>31</v>
      </c>
      <c r="C124" t="s">
        <v>118</v>
      </c>
      <c r="D124" t="s">
        <v>119</v>
      </c>
      <c r="E124" t="b">
        <v>0</v>
      </c>
      <c r="F124">
        <v>72</v>
      </c>
      <c r="G124">
        <v>17355</v>
      </c>
      <c r="H124">
        <v>2990</v>
      </c>
      <c r="I124">
        <v>6544</v>
      </c>
      <c r="J124">
        <v>0.45700000000000002</v>
      </c>
      <c r="K124">
        <v>864</v>
      </c>
      <c r="L124">
        <v>2345</v>
      </c>
      <c r="M124">
        <v>0.36799999999999999</v>
      </c>
      <c r="N124">
        <v>2126</v>
      </c>
      <c r="O124">
        <v>4199</v>
      </c>
      <c r="P124">
        <v>0.50600000000000001</v>
      </c>
      <c r="Q124">
        <v>1394</v>
      </c>
      <c r="R124">
        <v>1770</v>
      </c>
      <c r="S124">
        <v>0.78800000000000003</v>
      </c>
      <c r="T124">
        <v>732</v>
      </c>
      <c r="U124">
        <v>2295</v>
      </c>
      <c r="V124">
        <v>3027</v>
      </c>
      <c r="W124">
        <v>1801</v>
      </c>
      <c r="X124">
        <v>574</v>
      </c>
      <c r="Y124">
        <v>309</v>
      </c>
      <c r="Z124">
        <v>1020</v>
      </c>
      <c r="AA124">
        <v>1634</v>
      </c>
      <c r="AB124">
        <v>8238</v>
      </c>
    </row>
    <row r="125" spans="1:28" x14ac:dyDescent="0.2">
      <c r="A125">
        <v>2020</v>
      </c>
      <c r="B125" t="s">
        <v>31</v>
      </c>
      <c r="C125" t="s">
        <v>121</v>
      </c>
      <c r="D125" t="s">
        <v>122</v>
      </c>
      <c r="E125" t="b">
        <v>0</v>
      </c>
      <c r="F125">
        <v>71</v>
      </c>
      <c r="G125">
        <v>17069</v>
      </c>
      <c r="H125">
        <v>2885</v>
      </c>
      <c r="I125">
        <v>6271</v>
      </c>
      <c r="J125">
        <v>0.46</v>
      </c>
      <c r="K125">
        <v>862</v>
      </c>
      <c r="L125">
        <v>2408</v>
      </c>
      <c r="M125">
        <v>0.35799999999999998</v>
      </c>
      <c r="N125">
        <v>2023</v>
      </c>
      <c r="O125">
        <v>3862</v>
      </c>
      <c r="P125">
        <v>0.52400000000000002</v>
      </c>
      <c r="Q125">
        <v>1261</v>
      </c>
      <c r="R125">
        <v>1631</v>
      </c>
      <c r="S125">
        <v>0.77300000000000002</v>
      </c>
      <c r="T125">
        <v>711</v>
      </c>
      <c r="U125">
        <v>2454</v>
      </c>
      <c r="V125">
        <v>3165</v>
      </c>
      <c r="W125">
        <v>1722</v>
      </c>
      <c r="X125">
        <v>540</v>
      </c>
      <c r="Y125">
        <v>346</v>
      </c>
      <c r="Z125">
        <v>1027</v>
      </c>
      <c r="AA125">
        <v>1467</v>
      </c>
      <c r="AB125">
        <v>7893</v>
      </c>
    </row>
    <row r="126" spans="1:28" x14ac:dyDescent="0.2">
      <c r="A126">
        <v>2019</v>
      </c>
      <c r="B126" t="s">
        <v>31</v>
      </c>
      <c r="C126" t="s">
        <v>32</v>
      </c>
      <c r="D126" t="s">
        <v>33</v>
      </c>
      <c r="E126" t="b">
        <v>0</v>
      </c>
      <c r="F126">
        <v>82</v>
      </c>
      <c r="G126">
        <v>19855</v>
      </c>
      <c r="H126">
        <v>3392</v>
      </c>
      <c r="I126">
        <v>7524</v>
      </c>
      <c r="J126">
        <v>0.45100000000000001</v>
      </c>
      <c r="K126">
        <v>1067</v>
      </c>
      <c r="L126">
        <v>3034</v>
      </c>
      <c r="M126">
        <v>0.35199999999999998</v>
      </c>
      <c r="N126">
        <v>2325</v>
      </c>
      <c r="O126">
        <v>4490</v>
      </c>
      <c r="P126">
        <v>0.51800000000000002</v>
      </c>
      <c r="Q126">
        <v>1443</v>
      </c>
      <c r="R126">
        <v>1918</v>
      </c>
      <c r="S126">
        <v>0.752</v>
      </c>
      <c r="T126">
        <v>955</v>
      </c>
      <c r="U126">
        <v>2825</v>
      </c>
      <c r="V126">
        <v>3780</v>
      </c>
      <c r="W126">
        <v>2118</v>
      </c>
      <c r="X126">
        <v>675</v>
      </c>
      <c r="Y126">
        <v>419</v>
      </c>
      <c r="Z126">
        <v>1397</v>
      </c>
      <c r="AA126">
        <v>1932</v>
      </c>
      <c r="AB126">
        <v>9294</v>
      </c>
    </row>
    <row r="127" spans="1:28" x14ac:dyDescent="0.2">
      <c r="A127">
        <v>2019</v>
      </c>
      <c r="B127" t="s">
        <v>31</v>
      </c>
      <c r="C127" t="s">
        <v>35</v>
      </c>
      <c r="D127" t="s">
        <v>36</v>
      </c>
      <c r="E127" t="b">
        <v>1</v>
      </c>
      <c r="F127">
        <v>82</v>
      </c>
      <c r="G127">
        <v>19780</v>
      </c>
      <c r="H127">
        <v>3451</v>
      </c>
      <c r="I127">
        <v>7423</v>
      </c>
      <c r="J127">
        <v>0.46500000000000002</v>
      </c>
      <c r="K127">
        <v>1032</v>
      </c>
      <c r="L127">
        <v>2829</v>
      </c>
      <c r="M127">
        <v>0.36499999999999999</v>
      </c>
      <c r="N127">
        <v>2419</v>
      </c>
      <c r="O127">
        <v>4594</v>
      </c>
      <c r="P127">
        <v>0.52700000000000002</v>
      </c>
      <c r="Q127">
        <v>1282</v>
      </c>
      <c r="R127">
        <v>1598</v>
      </c>
      <c r="S127">
        <v>0.80200000000000005</v>
      </c>
      <c r="T127">
        <v>804</v>
      </c>
      <c r="U127">
        <v>2849</v>
      </c>
      <c r="V127">
        <v>3653</v>
      </c>
      <c r="W127">
        <v>2155</v>
      </c>
      <c r="X127">
        <v>706</v>
      </c>
      <c r="Y127">
        <v>435</v>
      </c>
      <c r="Z127">
        <v>1052</v>
      </c>
      <c r="AA127">
        <v>1670</v>
      </c>
      <c r="AB127">
        <v>9216</v>
      </c>
    </row>
    <row r="128" spans="1:28" x14ac:dyDescent="0.2">
      <c r="A128">
        <v>2019</v>
      </c>
      <c r="B128" t="s">
        <v>31</v>
      </c>
      <c r="C128" t="s">
        <v>38</v>
      </c>
      <c r="D128" t="s">
        <v>39</v>
      </c>
      <c r="E128" t="b">
        <v>1</v>
      </c>
      <c r="F128">
        <v>82</v>
      </c>
      <c r="G128">
        <v>19980</v>
      </c>
      <c r="H128">
        <v>3301</v>
      </c>
      <c r="I128">
        <v>7358</v>
      </c>
      <c r="J128">
        <v>0.44900000000000001</v>
      </c>
      <c r="K128">
        <v>1047</v>
      </c>
      <c r="L128">
        <v>2965</v>
      </c>
      <c r="M128">
        <v>0.35299999999999998</v>
      </c>
      <c r="N128">
        <v>2254</v>
      </c>
      <c r="O128">
        <v>4393</v>
      </c>
      <c r="P128">
        <v>0.51300000000000001</v>
      </c>
      <c r="Q128">
        <v>1555</v>
      </c>
      <c r="R128">
        <v>2088</v>
      </c>
      <c r="S128">
        <v>0.745</v>
      </c>
      <c r="T128">
        <v>900</v>
      </c>
      <c r="U128">
        <v>2919</v>
      </c>
      <c r="V128">
        <v>3819</v>
      </c>
      <c r="W128">
        <v>1954</v>
      </c>
      <c r="X128">
        <v>539</v>
      </c>
      <c r="Y128">
        <v>339</v>
      </c>
      <c r="Z128">
        <v>1236</v>
      </c>
      <c r="AA128">
        <v>1763</v>
      </c>
      <c r="AB128">
        <v>9204</v>
      </c>
    </row>
    <row r="129" spans="1:28" x14ac:dyDescent="0.2">
      <c r="A129">
        <v>2019</v>
      </c>
      <c r="B129" t="s">
        <v>31</v>
      </c>
      <c r="C129" t="s">
        <v>41</v>
      </c>
      <c r="D129" t="s">
        <v>42</v>
      </c>
      <c r="E129" t="b">
        <v>0</v>
      </c>
      <c r="F129">
        <v>82</v>
      </c>
      <c r="G129">
        <v>19905</v>
      </c>
      <c r="H129">
        <v>3266</v>
      </c>
      <c r="I129">
        <v>7205</v>
      </c>
      <c r="J129">
        <v>0.45300000000000001</v>
      </c>
      <c r="K129">
        <v>745</v>
      </c>
      <c r="L129">
        <v>2123</v>
      </c>
      <c r="M129">
        <v>0.35099999999999998</v>
      </c>
      <c r="N129">
        <v>2521</v>
      </c>
      <c r="O129">
        <v>5082</v>
      </c>
      <c r="P129">
        <v>0.496</v>
      </c>
      <c r="Q129">
        <v>1328</v>
      </c>
      <c r="R129">
        <v>1695</v>
      </c>
      <c r="S129">
        <v>0.78300000000000003</v>
      </c>
      <c r="T129">
        <v>718</v>
      </c>
      <c r="U129">
        <v>2799</v>
      </c>
      <c r="V129">
        <v>3517</v>
      </c>
      <c r="W129">
        <v>1796</v>
      </c>
      <c r="X129">
        <v>603</v>
      </c>
      <c r="Y129">
        <v>351</v>
      </c>
      <c r="Z129">
        <v>1159</v>
      </c>
      <c r="AA129">
        <v>1663</v>
      </c>
      <c r="AB129">
        <v>8605</v>
      </c>
    </row>
    <row r="130" spans="1:28" x14ac:dyDescent="0.2">
      <c r="A130">
        <v>2019</v>
      </c>
      <c r="B130" t="s">
        <v>31</v>
      </c>
      <c r="C130" t="s">
        <v>44</v>
      </c>
      <c r="D130" t="s">
        <v>45</v>
      </c>
      <c r="E130" t="b">
        <v>0</v>
      </c>
      <c r="F130">
        <v>82</v>
      </c>
      <c r="G130">
        <v>19830</v>
      </c>
      <c r="H130">
        <v>3297</v>
      </c>
      <c r="I130">
        <v>7362</v>
      </c>
      <c r="J130">
        <v>0.44800000000000001</v>
      </c>
      <c r="K130">
        <v>977</v>
      </c>
      <c r="L130">
        <v>2783</v>
      </c>
      <c r="M130">
        <v>0.35099999999999998</v>
      </c>
      <c r="N130">
        <v>2320</v>
      </c>
      <c r="O130">
        <v>4579</v>
      </c>
      <c r="P130">
        <v>0.50700000000000001</v>
      </c>
      <c r="Q130">
        <v>1510</v>
      </c>
      <c r="R130">
        <v>1895</v>
      </c>
      <c r="S130">
        <v>0.79700000000000004</v>
      </c>
      <c r="T130">
        <v>814</v>
      </c>
      <c r="U130">
        <v>2778</v>
      </c>
      <c r="V130">
        <v>3592</v>
      </c>
      <c r="W130">
        <v>1905</v>
      </c>
      <c r="X130">
        <v>591</v>
      </c>
      <c r="Y130">
        <v>405</v>
      </c>
      <c r="Z130">
        <v>1001</v>
      </c>
      <c r="AA130">
        <v>1550</v>
      </c>
      <c r="AB130">
        <v>9081</v>
      </c>
    </row>
    <row r="131" spans="1:28" x14ac:dyDescent="0.2">
      <c r="A131">
        <v>2019</v>
      </c>
      <c r="B131" t="s">
        <v>31</v>
      </c>
      <c r="C131" t="s">
        <v>47</v>
      </c>
      <c r="D131" t="s">
        <v>48</v>
      </c>
      <c r="E131" t="b">
        <v>0</v>
      </c>
      <c r="F131">
        <v>82</v>
      </c>
      <c r="G131">
        <v>19755</v>
      </c>
      <c r="H131">
        <v>3189</v>
      </c>
      <c r="I131">
        <v>7184</v>
      </c>
      <c r="J131">
        <v>0.44400000000000001</v>
      </c>
      <c r="K131">
        <v>847</v>
      </c>
      <c r="L131">
        <v>2388</v>
      </c>
      <c r="M131">
        <v>0.35499999999999998</v>
      </c>
      <c r="N131">
        <v>2342</v>
      </c>
      <c r="O131">
        <v>4796</v>
      </c>
      <c r="P131">
        <v>0.48799999999999999</v>
      </c>
      <c r="Q131">
        <v>1342</v>
      </c>
      <c r="R131">
        <v>1694</v>
      </c>
      <c r="S131">
        <v>0.79200000000000004</v>
      </c>
      <c r="T131">
        <v>879</v>
      </c>
      <c r="U131">
        <v>2619</v>
      </c>
      <c r="V131">
        <v>3498</v>
      </c>
      <c r="W131">
        <v>1698</v>
      </c>
      <c r="X131">
        <v>534</v>
      </c>
      <c r="Y131">
        <v>195</v>
      </c>
      <c r="Z131">
        <v>1106</v>
      </c>
      <c r="AA131">
        <v>1642</v>
      </c>
      <c r="AB131">
        <v>8567</v>
      </c>
    </row>
    <row r="132" spans="1:28" x14ac:dyDescent="0.2">
      <c r="A132">
        <v>2019</v>
      </c>
      <c r="B132" t="s">
        <v>31</v>
      </c>
      <c r="C132" t="s">
        <v>50</v>
      </c>
      <c r="D132" t="s">
        <v>51</v>
      </c>
      <c r="E132" t="b">
        <v>0</v>
      </c>
      <c r="F132">
        <v>82</v>
      </c>
      <c r="G132">
        <v>19780</v>
      </c>
      <c r="H132">
        <v>3182</v>
      </c>
      <c r="I132">
        <v>7122</v>
      </c>
      <c r="J132">
        <v>0.44700000000000001</v>
      </c>
      <c r="K132">
        <v>1022</v>
      </c>
      <c r="L132">
        <v>3002</v>
      </c>
      <c r="M132">
        <v>0.34</v>
      </c>
      <c r="N132">
        <v>2160</v>
      </c>
      <c r="O132">
        <v>4120</v>
      </c>
      <c r="P132">
        <v>0.52400000000000002</v>
      </c>
      <c r="Q132">
        <v>1541</v>
      </c>
      <c r="R132">
        <v>2076</v>
      </c>
      <c r="S132">
        <v>0.74199999999999999</v>
      </c>
      <c r="T132">
        <v>832</v>
      </c>
      <c r="U132">
        <v>2884</v>
      </c>
      <c r="V132">
        <v>3716</v>
      </c>
      <c r="W132">
        <v>1918</v>
      </c>
      <c r="X132">
        <v>533</v>
      </c>
      <c r="Y132">
        <v>351</v>
      </c>
      <c r="Z132">
        <v>1167</v>
      </c>
      <c r="AA132">
        <v>1650</v>
      </c>
      <c r="AB132">
        <v>8927</v>
      </c>
    </row>
    <row r="133" spans="1:28" x14ac:dyDescent="0.2">
      <c r="A133">
        <v>2019</v>
      </c>
      <c r="B133" t="s">
        <v>31</v>
      </c>
      <c r="C133" t="s">
        <v>53</v>
      </c>
      <c r="D133" t="s">
        <v>54</v>
      </c>
      <c r="E133" t="b">
        <v>1</v>
      </c>
      <c r="F133">
        <v>82</v>
      </c>
      <c r="G133">
        <v>19730</v>
      </c>
      <c r="H133">
        <v>3439</v>
      </c>
      <c r="I133">
        <v>7384</v>
      </c>
      <c r="J133">
        <v>0.46600000000000003</v>
      </c>
      <c r="K133">
        <v>903</v>
      </c>
      <c r="L133">
        <v>2571</v>
      </c>
      <c r="M133">
        <v>0.35099999999999998</v>
      </c>
      <c r="N133">
        <v>2536</v>
      </c>
      <c r="O133">
        <v>4813</v>
      </c>
      <c r="P133">
        <v>0.52700000000000002</v>
      </c>
      <c r="Q133">
        <v>1294</v>
      </c>
      <c r="R133">
        <v>1714</v>
      </c>
      <c r="S133">
        <v>0.755</v>
      </c>
      <c r="T133">
        <v>972</v>
      </c>
      <c r="U133">
        <v>2832</v>
      </c>
      <c r="V133">
        <v>3804</v>
      </c>
      <c r="W133">
        <v>2245</v>
      </c>
      <c r="X133">
        <v>634</v>
      </c>
      <c r="Y133">
        <v>363</v>
      </c>
      <c r="Z133">
        <v>1102</v>
      </c>
      <c r="AA133">
        <v>1644</v>
      </c>
      <c r="AB133">
        <v>9075</v>
      </c>
    </row>
    <row r="134" spans="1:28" x14ac:dyDescent="0.2">
      <c r="A134">
        <v>2019</v>
      </c>
      <c r="B134" t="s">
        <v>31</v>
      </c>
      <c r="C134" t="s">
        <v>56</v>
      </c>
      <c r="D134" t="s">
        <v>57</v>
      </c>
      <c r="E134" t="b">
        <v>1</v>
      </c>
      <c r="F134">
        <v>82</v>
      </c>
      <c r="G134">
        <v>19855</v>
      </c>
      <c r="H134">
        <v>3185</v>
      </c>
      <c r="I134">
        <v>7238</v>
      </c>
      <c r="J134">
        <v>0.44</v>
      </c>
      <c r="K134">
        <v>993</v>
      </c>
      <c r="L134">
        <v>2854</v>
      </c>
      <c r="M134">
        <v>0.34799999999999998</v>
      </c>
      <c r="N134">
        <v>2192</v>
      </c>
      <c r="O134">
        <v>4384</v>
      </c>
      <c r="P134">
        <v>0.5</v>
      </c>
      <c r="Q134">
        <v>1415</v>
      </c>
      <c r="R134">
        <v>1893</v>
      </c>
      <c r="S134">
        <v>0.747</v>
      </c>
      <c r="T134">
        <v>936</v>
      </c>
      <c r="U134">
        <v>2752</v>
      </c>
      <c r="V134">
        <v>3688</v>
      </c>
      <c r="W134">
        <v>1845</v>
      </c>
      <c r="X134">
        <v>569</v>
      </c>
      <c r="Y134">
        <v>331</v>
      </c>
      <c r="Z134">
        <v>1135</v>
      </c>
      <c r="AA134">
        <v>1811</v>
      </c>
      <c r="AB134">
        <v>8778</v>
      </c>
    </row>
    <row r="135" spans="1:28" x14ac:dyDescent="0.2">
      <c r="A135">
        <v>2019</v>
      </c>
      <c r="B135" t="s">
        <v>31</v>
      </c>
      <c r="C135" t="s">
        <v>59</v>
      </c>
      <c r="D135" t="s">
        <v>60</v>
      </c>
      <c r="E135" t="b">
        <v>1</v>
      </c>
      <c r="F135">
        <v>82</v>
      </c>
      <c r="G135">
        <v>19805</v>
      </c>
      <c r="H135">
        <v>3612</v>
      </c>
      <c r="I135">
        <v>7361</v>
      </c>
      <c r="J135">
        <v>0.49099999999999999</v>
      </c>
      <c r="K135">
        <v>1087</v>
      </c>
      <c r="L135">
        <v>2824</v>
      </c>
      <c r="M135">
        <v>0.38500000000000001</v>
      </c>
      <c r="N135">
        <v>2525</v>
      </c>
      <c r="O135">
        <v>4537</v>
      </c>
      <c r="P135">
        <v>0.55700000000000005</v>
      </c>
      <c r="Q135">
        <v>1339</v>
      </c>
      <c r="R135">
        <v>1672</v>
      </c>
      <c r="S135">
        <v>0.80100000000000005</v>
      </c>
      <c r="T135">
        <v>797</v>
      </c>
      <c r="U135">
        <v>2990</v>
      </c>
      <c r="V135">
        <v>3787</v>
      </c>
      <c r="W135">
        <v>2413</v>
      </c>
      <c r="X135">
        <v>625</v>
      </c>
      <c r="Y135">
        <v>525</v>
      </c>
      <c r="Z135">
        <v>1169</v>
      </c>
      <c r="AA135">
        <v>1757</v>
      </c>
      <c r="AB135">
        <v>9650</v>
      </c>
    </row>
    <row r="136" spans="1:28" x14ac:dyDescent="0.2">
      <c r="A136">
        <v>2019</v>
      </c>
      <c r="B136" t="s">
        <v>31</v>
      </c>
      <c r="C136" t="s">
        <v>62</v>
      </c>
      <c r="D136" t="s">
        <v>63</v>
      </c>
      <c r="E136" t="b">
        <v>1</v>
      </c>
      <c r="F136">
        <v>82</v>
      </c>
      <c r="G136">
        <v>19830</v>
      </c>
      <c r="H136">
        <v>3218</v>
      </c>
      <c r="I136">
        <v>7163</v>
      </c>
      <c r="J136">
        <v>0.44900000000000001</v>
      </c>
      <c r="K136">
        <v>1323</v>
      </c>
      <c r="L136">
        <v>3721</v>
      </c>
      <c r="M136">
        <v>0.35599999999999998</v>
      </c>
      <c r="N136">
        <v>1895</v>
      </c>
      <c r="O136">
        <v>3442</v>
      </c>
      <c r="P136">
        <v>0.55100000000000005</v>
      </c>
      <c r="Q136">
        <v>1582</v>
      </c>
      <c r="R136">
        <v>2001</v>
      </c>
      <c r="S136">
        <v>0.79100000000000004</v>
      </c>
      <c r="T136">
        <v>836</v>
      </c>
      <c r="U136">
        <v>2613</v>
      </c>
      <c r="V136">
        <v>3449</v>
      </c>
      <c r="W136">
        <v>1741</v>
      </c>
      <c r="X136">
        <v>700</v>
      </c>
      <c r="Y136">
        <v>405</v>
      </c>
      <c r="Z136">
        <v>1094</v>
      </c>
      <c r="AA136">
        <v>1803</v>
      </c>
      <c r="AB136">
        <v>9341</v>
      </c>
    </row>
    <row r="137" spans="1:28" x14ac:dyDescent="0.2">
      <c r="A137">
        <v>2019</v>
      </c>
      <c r="B137" t="s">
        <v>31</v>
      </c>
      <c r="C137" t="s">
        <v>65</v>
      </c>
      <c r="D137" t="s">
        <v>66</v>
      </c>
      <c r="E137" t="b">
        <v>1</v>
      </c>
      <c r="F137">
        <v>82</v>
      </c>
      <c r="G137">
        <v>19705</v>
      </c>
      <c r="H137">
        <v>3390</v>
      </c>
      <c r="I137">
        <v>7135</v>
      </c>
      <c r="J137">
        <v>0.47499999999999998</v>
      </c>
      <c r="K137">
        <v>779</v>
      </c>
      <c r="L137">
        <v>2081</v>
      </c>
      <c r="M137">
        <v>0.374</v>
      </c>
      <c r="N137">
        <v>2611</v>
      </c>
      <c r="O137">
        <v>5054</v>
      </c>
      <c r="P137">
        <v>0.51700000000000002</v>
      </c>
      <c r="Q137">
        <v>1298</v>
      </c>
      <c r="R137">
        <v>1727</v>
      </c>
      <c r="S137">
        <v>0.752</v>
      </c>
      <c r="T137">
        <v>762</v>
      </c>
      <c r="U137">
        <v>2766</v>
      </c>
      <c r="V137">
        <v>3528</v>
      </c>
      <c r="W137">
        <v>2128</v>
      </c>
      <c r="X137">
        <v>713</v>
      </c>
      <c r="Y137">
        <v>404</v>
      </c>
      <c r="Z137">
        <v>1122</v>
      </c>
      <c r="AA137">
        <v>1594</v>
      </c>
      <c r="AB137">
        <v>8857</v>
      </c>
    </row>
    <row r="138" spans="1:28" x14ac:dyDescent="0.2">
      <c r="A138">
        <v>2019</v>
      </c>
      <c r="B138" t="s">
        <v>31</v>
      </c>
      <c r="C138" t="s">
        <v>68</v>
      </c>
      <c r="D138" t="s">
        <v>69</v>
      </c>
      <c r="E138" t="b">
        <v>1</v>
      </c>
      <c r="F138">
        <v>82</v>
      </c>
      <c r="G138">
        <v>19830</v>
      </c>
      <c r="H138">
        <v>3384</v>
      </c>
      <c r="I138">
        <v>7178</v>
      </c>
      <c r="J138">
        <v>0.47099999999999997</v>
      </c>
      <c r="K138">
        <v>821</v>
      </c>
      <c r="L138">
        <v>2118</v>
      </c>
      <c r="M138">
        <v>0.38800000000000001</v>
      </c>
      <c r="N138">
        <v>2563</v>
      </c>
      <c r="O138">
        <v>5060</v>
      </c>
      <c r="P138">
        <v>0.50700000000000001</v>
      </c>
      <c r="Q138">
        <v>1853</v>
      </c>
      <c r="R138">
        <v>2340</v>
      </c>
      <c r="S138">
        <v>0.79200000000000004</v>
      </c>
      <c r="T138">
        <v>796</v>
      </c>
      <c r="U138">
        <v>2936</v>
      </c>
      <c r="V138">
        <v>3732</v>
      </c>
      <c r="W138">
        <v>1970</v>
      </c>
      <c r="X138">
        <v>561</v>
      </c>
      <c r="Y138">
        <v>385</v>
      </c>
      <c r="Z138">
        <v>1193</v>
      </c>
      <c r="AA138">
        <v>1913</v>
      </c>
      <c r="AB138">
        <v>9442</v>
      </c>
    </row>
    <row r="139" spans="1:28" x14ac:dyDescent="0.2">
      <c r="A139">
        <v>2019</v>
      </c>
      <c r="B139" t="s">
        <v>31</v>
      </c>
      <c r="C139" t="s">
        <v>71</v>
      </c>
      <c r="D139" t="s">
        <v>72</v>
      </c>
      <c r="E139" t="b">
        <v>0</v>
      </c>
      <c r="F139">
        <v>82</v>
      </c>
      <c r="G139">
        <v>19780</v>
      </c>
      <c r="H139">
        <v>3491</v>
      </c>
      <c r="I139">
        <v>7425</v>
      </c>
      <c r="J139">
        <v>0.47</v>
      </c>
      <c r="K139">
        <v>847</v>
      </c>
      <c r="L139">
        <v>2541</v>
      </c>
      <c r="M139">
        <v>0.33300000000000002</v>
      </c>
      <c r="N139">
        <v>2644</v>
      </c>
      <c r="O139">
        <v>4884</v>
      </c>
      <c r="P139">
        <v>0.54100000000000004</v>
      </c>
      <c r="Q139">
        <v>1336</v>
      </c>
      <c r="R139">
        <v>1910</v>
      </c>
      <c r="S139">
        <v>0.69899999999999995</v>
      </c>
      <c r="T139">
        <v>835</v>
      </c>
      <c r="U139">
        <v>2985</v>
      </c>
      <c r="V139">
        <v>3820</v>
      </c>
      <c r="W139">
        <v>2096</v>
      </c>
      <c r="X139">
        <v>618</v>
      </c>
      <c r="Y139">
        <v>440</v>
      </c>
      <c r="Z139">
        <v>1284</v>
      </c>
      <c r="AA139">
        <v>1701</v>
      </c>
      <c r="AB139">
        <v>9165</v>
      </c>
    </row>
    <row r="140" spans="1:28" x14ac:dyDescent="0.2">
      <c r="A140">
        <v>2019</v>
      </c>
      <c r="B140" t="s">
        <v>31</v>
      </c>
      <c r="C140" t="s">
        <v>73</v>
      </c>
      <c r="D140" t="s">
        <v>74</v>
      </c>
      <c r="E140" t="b">
        <v>0</v>
      </c>
      <c r="F140">
        <v>82</v>
      </c>
      <c r="G140">
        <v>19880</v>
      </c>
      <c r="H140">
        <v>3113</v>
      </c>
      <c r="I140">
        <v>6924</v>
      </c>
      <c r="J140">
        <v>0.45</v>
      </c>
      <c r="K140">
        <v>811</v>
      </c>
      <c r="L140">
        <v>2368</v>
      </c>
      <c r="M140">
        <v>0.34200000000000003</v>
      </c>
      <c r="N140">
        <v>2302</v>
      </c>
      <c r="O140">
        <v>4556</v>
      </c>
      <c r="P140">
        <v>0.505</v>
      </c>
      <c r="Q140">
        <v>1453</v>
      </c>
      <c r="R140">
        <v>1882</v>
      </c>
      <c r="S140">
        <v>0.77200000000000002</v>
      </c>
      <c r="T140">
        <v>723</v>
      </c>
      <c r="U140">
        <v>2703</v>
      </c>
      <c r="V140">
        <v>3426</v>
      </c>
      <c r="W140">
        <v>1963</v>
      </c>
      <c r="X140">
        <v>684</v>
      </c>
      <c r="Y140">
        <v>448</v>
      </c>
      <c r="Z140">
        <v>1147</v>
      </c>
      <c r="AA140">
        <v>1801</v>
      </c>
      <c r="AB140">
        <v>8490</v>
      </c>
    </row>
    <row r="141" spans="1:28" x14ac:dyDescent="0.2">
      <c r="A141">
        <v>2019</v>
      </c>
      <c r="B141" t="s">
        <v>31</v>
      </c>
      <c r="C141" t="s">
        <v>76</v>
      </c>
      <c r="D141" t="s">
        <v>77</v>
      </c>
      <c r="E141" t="b">
        <v>0</v>
      </c>
      <c r="F141">
        <v>82</v>
      </c>
      <c r="G141">
        <v>19730</v>
      </c>
      <c r="H141">
        <v>3251</v>
      </c>
      <c r="I141">
        <v>7218</v>
      </c>
      <c r="J141">
        <v>0.45</v>
      </c>
      <c r="K141">
        <v>928</v>
      </c>
      <c r="L141">
        <v>2658</v>
      </c>
      <c r="M141">
        <v>0.34899999999999998</v>
      </c>
      <c r="N141">
        <v>2323</v>
      </c>
      <c r="O141">
        <v>4560</v>
      </c>
      <c r="P141">
        <v>0.50900000000000001</v>
      </c>
      <c r="Q141">
        <v>1238</v>
      </c>
      <c r="R141">
        <v>1782</v>
      </c>
      <c r="S141">
        <v>0.69499999999999995</v>
      </c>
      <c r="T141">
        <v>921</v>
      </c>
      <c r="U141">
        <v>2879</v>
      </c>
      <c r="V141">
        <v>3800</v>
      </c>
      <c r="W141">
        <v>1991</v>
      </c>
      <c r="X141">
        <v>627</v>
      </c>
      <c r="Y141">
        <v>448</v>
      </c>
      <c r="Z141">
        <v>1208</v>
      </c>
      <c r="AA141">
        <v>1712</v>
      </c>
      <c r="AB141">
        <v>8668</v>
      </c>
    </row>
    <row r="142" spans="1:28" x14ac:dyDescent="0.2">
      <c r="A142">
        <v>2019</v>
      </c>
      <c r="B142" t="s">
        <v>31</v>
      </c>
      <c r="C142" t="s">
        <v>79</v>
      </c>
      <c r="D142" t="s">
        <v>80</v>
      </c>
      <c r="E142" t="b">
        <v>1</v>
      </c>
      <c r="F142">
        <v>82</v>
      </c>
      <c r="G142">
        <v>19780</v>
      </c>
      <c r="H142">
        <v>3555</v>
      </c>
      <c r="I142">
        <v>7471</v>
      </c>
      <c r="J142">
        <v>0.47599999999999998</v>
      </c>
      <c r="K142">
        <v>1105</v>
      </c>
      <c r="L142">
        <v>3134</v>
      </c>
      <c r="M142">
        <v>0.35299999999999998</v>
      </c>
      <c r="N142">
        <v>2450</v>
      </c>
      <c r="O142">
        <v>4337</v>
      </c>
      <c r="P142">
        <v>0.56499999999999995</v>
      </c>
      <c r="Q142">
        <v>1471</v>
      </c>
      <c r="R142">
        <v>1904</v>
      </c>
      <c r="S142">
        <v>0.77300000000000002</v>
      </c>
      <c r="T142">
        <v>762</v>
      </c>
      <c r="U142">
        <v>3316</v>
      </c>
      <c r="V142">
        <v>4078</v>
      </c>
      <c r="W142">
        <v>2136</v>
      </c>
      <c r="X142">
        <v>615</v>
      </c>
      <c r="Y142">
        <v>486</v>
      </c>
      <c r="Z142">
        <v>1137</v>
      </c>
      <c r="AA142">
        <v>1608</v>
      </c>
      <c r="AB142">
        <v>9686</v>
      </c>
    </row>
    <row r="143" spans="1:28" x14ac:dyDescent="0.2">
      <c r="A143">
        <v>2019</v>
      </c>
      <c r="B143" t="s">
        <v>31</v>
      </c>
      <c r="C143" t="s">
        <v>82</v>
      </c>
      <c r="D143" t="s">
        <v>83</v>
      </c>
      <c r="E143" t="b">
        <v>0</v>
      </c>
      <c r="F143">
        <v>82</v>
      </c>
      <c r="G143">
        <v>19830</v>
      </c>
      <c r="H143">
        <v>3413</v>
      </c>
      <c r="I143">
        <v>7483</v>
      </c>
      <c r="J143">
        <v>0.45600000000000002</v>
      </c>
      <c r="K143">
        <v>827</v>
      </c>
      <c r="L143">
        <v>2357</v>
      </c>
      <c r="M143">
        <v>0.35099999999999998</v>
      </c>
      <c r="N143">
        <v>2586</v>
      </c>
      <c r="O143">
        <v>5126</v>
      </c>
      <c r="P143">
        <v>0.504</v>
      </c>
      <c r="Q143">
        <v>1570</v>
      </c>
      <c r="R143">
        <v>1995</v>
      </c>
      <c r="S143">
        <v>0.78700000000000003</v>
      </c>
      <c r="T143">
        <v>923</v>
      </c>
      <c r="U143">
        <v>2750</v>
      </c>
      <c r="V143">
        <v>3673</v>
      </c>
      <c r="W143">
        <v>2018</v>
      </c>
      <c r="X143">
        <v>683</v>
      </c>
      <c r="Y143">
        <v>411</v>
      </c>
      <c r="Z143">
        <v>1074</v>
      </c>
      <c r="AA143">
        <v>1664</v>
      </c>
      <c r="AB143">
        <v>9223</v>
      </c>
    </row>
    <row r="144" spans="1:28" x14ac:dyDescent="0.2">
      <c r="A144">
        <v>2019</v>
      </c>
      <c r="B144" t="s">
        <v>31</v>
      </c>
      <c r="C144" t="s">
        <v>85</v>
      </c>
      <c r="D144" t="s">
        <v>86</v>
      </c>
      <c r="E144" t="b">
        <v>0</v>
      </c>
      <c r="F144">
        <v>82</v>
      </c>
      <c r="G144">
        <v>19755</v>
      </c>
      <c r="H144">
        <v>3581</v>
      </c>
      <c r="I144">
        <v>7563</v>
      </c>
      <c r="J144">
        <v>0.47299999999999998</v>
      </c>
      <c r="K144">
        <v>842</v>
      </c>
      <c r="L144">
        <v>2449</v>
      </c>
      <c r="M144">
        <v>0.34399999999999997</v>
      </c>
      <c r="N144">
        <v>2739</v>
      </c>
      <c r="O144">
        <v>5114</v>
      </c>
      <c r="P144">
        <v>0.53600000000000003</v>
      </c>
      <c r="Q144">
        <v>1462</v>
      </c>
      <c r="R144">
        <v>1921</v>
      </c>
      <c r="S144">
        <v>0.76100000000000001</v>
      </c>
      <c r="T144">
        <v>909</v>
      </c>
      <c r="U144">
        <v>2969</v>
      </c>
      <c r="V144">
        <v>3878</v>
      </c>
      <c r="W144">
        <v>2216</v>
      </c>
      <c r="X144">
        <v>610</v>
      </c>
      <c r="Y144">
        <v>441</v>
      </c>
      <c r="Z144">
        <v>1215</v>
      </c>
      <c r="AA144">
        <v>1732</v>
      </c>
      <c r="AB144">
        <v>9466</v>
      </c>
    </row>
    <row r="145" spans="1:28" x14ac:dyDescent="0.2">
      <c r="A145">
        <v>2019</v>
      </c>
      <c r="B145" t="s">
        <v>31</v>
      </c>
      <c r="C145" t="s">
        <v>88</v>
      </c>
      <c r="D145" t="s">
        <v>89</v>
      </c>
      <c r="E145" t="b">
        <v>0</v>
      </c>
      <c r="F145">
        <v>82</v>
      </c>
      <c r="G145">
        <v>19780</v>
      </c>
      <c r="H145">
        <v>3134</v>
      </c>
      <c r="I145">
        <v>7241</v>
      </c>
      <c r="J145">
        <v>0.433</v>
      </c>
      <c r="K145">
        <v>823</v>
      </c>
      <c r="L145">
        <v>2421</v>
      </c>
      <c r="M145">
        <v>0.34</v>
      </c>
      <c r="N145">
        <v>2311</v>
      </c>
      <c r="O145">
        <v>4820</v>
      </c>
      <c r="P145">
        <v>0.47899999999999998</v>
      </c>
      <c r="Q145">
        <v>1484</v>
      </c>
      <c r="R145">
        <v>1956</v>
      </c>
      <c r="S145">
        <v>0.75900000000000001</v>
      </c>
      <c r="T145">
        <v>857</v>
      </c>
      <c r="U145">
        <v>2811</v>
      </c>
      <c r="V145">
        <v>3668</v>
      </c>
      <c r="W145">
        <v>1646</v>
      </c>
      <c r="X145">
        <v>557</v>
      </c>
      <c r="Y145">
        <v>422</v>
      </c>
      <c r="Z145">
        <v>1151</v>
      </c>
      <c r="AA145">
        <v>1713</v>
      </c>
      <c r="AB145">
        <v>8575</v>
      </c>
    </row>
    <row r="146" spans="1:28" x14ac:dyDescent="0.2">
      <c r="A146">
        <v>2019</v>
      </c>
      <c r="B146" t="s">
        <v>31</v>
      </c>
      <c r="C146" t="s">
        <v>91</v>
      </c>
      <c r="D146" t="s">
        <v>92</v>
      </c>
      <c r="E146" t="b">
        <v>1</v>
      </c>
      <c r="F146">
        <v>82</v>
      </c>
      <c r="G146">
        <v>19855</v>
      </c>
      <c r="H146">
        <v>3497</v>
      </c>
      <c r="I146">
        <v>7706</v>
      </c>
      <c r="J146">
        <v>0.45400000000000001</v>
      </c>
      <c r="K146">
        <v>932</v>
      </c>
      <c r="L146">
        <v>2677</v>
      </c>
      <c r="M146">
        <v>0.34799999999999998</v>
      </c>
      <c r="N146">
        <v>2565</v>
      </c>
      <c r="O146">
        <v>5029</v>
      </c>
      <c r="P146">
        <v>0.51</v>
      </c>
      <c r="Q146">
        <v>1461</v>
      </c>
      <c r="R146">
        <v>2049</v>
      </c>
      <c r="S146">
        <v>0.71299999999999997</v>
      </c>
      <c r="T146">
        <v>1031</v>
      </c>
      <c r="U146">
        <v>2911</v>
      </c>
      <c r="V146">
        <v>3942</v>
      </c>
      <c r="W146">
        <v>1917</v>
      </c>
      <c r="X146">
        <v>766</v>
      </c>
      <c r="Y146">
        <v>425</v>
      </c>
      <c r="Z146">
        <v>1145</v>
      </c>
      <c r="AA146">
        <v>1839</v>
      </c>
      <c r="AB146">
        <v>9387</v>
      </c>
    </row>
    <row r="147" spans="1:28" x14ac:dyDescent="0.2">
      <c r="A147">
        <v>2019</v>
      </c>
      <c r="B147" t="s">
        <v>31</v>
      </c>
      <c r="C147" t="s">
        <v>94</v>
      </c>
      <c r="D147" t="s">
        <v>95</v>
      </c>
      <c r="E147" t="b">
        <v>1</v>
      </c>
      <c r="F147">
        <v>82</v>
      </c>
      <c r="G147">
        <v>19780</v>
      </c>
      <c r="H147">
        <v>3316</v>
      </c>
      <c r="I147">
        <v>7307</v>
      </c>
      <c r="J147">
        <v>0.45400000000000001</v>
      </c>
      <c r="K147">
        <v>937</v>
      </c>
      <c r="L147">
        <v>2633</v>
      </c>
      <c r="M147">
        <v>0.35599999999999998</v>
      </c>
      <c r="N147">
        <v>2379</v>
      </c>
      <c r="O147">
        <v>4674</v>
      </c>
      <c r="P147">
        <v>0.50900000000000001</v>
      </c>
      <c r="Q147">
        <v>1231</v>
      </c>
      <c r="R147">
        <v>1575</v>
      </c>
      <c r="S147">
        <v>0.78200000000000003</v>
      </c>
      <c r="T147">
        <v>822</v>
      </c>
      <c r="U147">
        <v>2902</v>
      </c>
      <c r="V147">
        <v>3724</v>
      </c>
      <c r="W147">
        <v>2095</v>
      </c>
      <c r="X147">
        <v>543</v>
      </c>
      <c r="Y147">
        <v>445</v>
      </c>
      <c r="Z147">
        <v>1082</v>
      </c>
      <c r="AA147">
        <v>1526</v>
      </c>
      <c r="AB147">
        <v>8800</v>
      </c>
    </row>
    <row r="148" spans="1:28" x14ac:dyDescent="0.2">
      <c r="A148">
        <v>2019</v>
      </c>
      <c r="B148" t="s">
        <v>31</v>
      </c>
      <c r="C148" t="s">
        <v>97</v>
      </c>
      <c r="D148" t="s">
        <v>98</v>
      </c>
      <c r="E148" t="b">
        <v>1</v>
      </c>
      <c r="F148">
        <v>82</v>
      </c>
      <c r="G148">
        <v>19805</v>
      </c>
      <c r="H148">
        <v>3407</v>
      </c>
      <c r="I148">
        <v>7233</v>
      </c>
      <c r="J148">
        <v>0.47099999999999997</v>
      </c>
      <c r="K148">
        <v>889</v>
      </c>
      <c r="L148">
        <v>2474</v>
      </c>
      <c r="M148">
        <v>0.35899999999999999</v>
      </c>
      <c r="N148">
        <v>2518</v>
      </c>
      <c r="O148">
        <v>4759</v>
      </c>
      <c r="P148">
        <v>0.52900000000000003</v>
      </c>
      <c r="Q148">
        <v>1742</v>
      </c>
      <c r="R148">
        <v>2258</v>
      </c>
      <c r="S148">
        <v>0.77100000000000002</v>
      </c>
      <c r="T148">
        <v>892</v>
      </c>
      <c r="U148">
        <v>3025</v>
      </c>
      <c r="V148">
        <v>3917</v>
      </c>
      <c r="W148">
        <v>2207</v>
      </c>
      <c r="X148">
        <v>606</v>
      </c>
      <c r="Y148">
        <v>432</v>
      </c>
      <c r="Z148">
        <v>1223</v>
      </c>
      <c r="AA148">
        <v>1745</v>
      </c>
      <c r="AB148">
        <v>9445</v>
      </c>
    </row>
    <row r="149" spans="1:28" x14ac:dyDescent="0.2">
      <c r="A149">
        <v>2019</v>
      </c>
      <c r="B149" t="s">
        <v>31</v>
      </c>
      <c r="C149" t="s">
        <v>100</v>
      </c>
      <c r="D149" t="s">
        <v>101</v>
      </c>
      <c r="E149" t="b">
        <v>0</v>
      </c>
      <c r="F149">
        <v>82</v>
      </c>
      <c r="G149">
        <v>19880</v>
      </c>
      <c r="H149">
        <v>3289</v>
      </c>
      <c r="I149">
        <v>7164</v>
      </c>
      <c r="J149">
        <v>0.45900000000000002</v>
      </c>
      <c r="K149">
        <v>790</v>
      </c>
      <c r="L149">
        <v>2400</v>
      </c>
      <c r="M149">
        <v>0.32900000000000001</v>
      </c>
      <c r="N149">
        <v>2499</v>
      </c>
      <c r="O149">
        <v>4764</v>
      </c>
      <c r="P149">
        <v>0.52500000000000002</v>
      </c>
      <c r="Q149">
        <v>1447</v>
      </c>
      <c r="R149">
        <v>1858</v>
      </c>
      <c r="S149">
        <v>0.77900000000000003</v>
      </c>
      <c r="T149">
        <v>748</v>
      </c>
      <c r="U149">
        <v>2563</v>
      </c>
      <c r="V149">
        <v>3311</v>
      </c>
      <c r="W149">
        <v>1957</v>
      </c>
      <c r="X149">
        <v>735</v>
      </c>
      <c r="Y149">
        <v>418</v>
      </c>
      <c r="Z149">
        <v>1279</v>
      </c>
      <c r="AA149">
        <v>1932</v>
      </c>
      <c r="AB149">
        <v>8815</v>
      </c>
    </row>
    <row r="150" spans="1:28" x14ac:dyDescent="0.2">
      <c r="A150">
        <v>2019</v>
      </c>
      <c r="B150" t="s">
        <v>31</v>
      </c>
      <c r="C150" t="s">
        <v>103</v>
      </c>
      <c r="D150" t="s">
        <v>104</v>
      </c>
      <c r="E150" t="b">
        <v>1</v>
      </c>
      <c r="F150">
        <v>82</v>
      </c>
      <c r="G150">
        <v>19855</v>
      </c>
      <c r="H150">
        <v>3470</v>
      </c>
      <c r="I150">
        <v>7427</v>
      </c>
      <c r="J150">
        <v>0.46700000000000003</v>
      </c>
      <c r="K150">
        <v>904</v>
      </c>
      <c r="L150">
        <v>2520</v>
      </c>
      <c r="M150">
        <v>0.35899999999999999</v>
      </c>
      <c r="N150">
        <v>2566</v>
      </c>
      <c r="O150">
        <v>4907</v>
      </c>
      <c r="P150">
        <v>0.52300000000000002</v>
      </c>
      <c r="Q150">
        <v>1558</v>
      </c>
      <c r="R150">
        <v>1914</v>
      </c>
      <c r="S150">
        <v>0.81399999999999995</v>
      </c>
      <c r="T150">
        <v>967</v>
      </c>
      <c r="U150">
        <v>2968</v>
      </c>
      <c r="V150">
        <v>3935</v>
      </c>
      <c r="W150">
        <v>1887</v>
      </c>
      <c r="X150">
        <v>546</v>
      </c>
      <c r="Y150">
        <v>413</v>
      </c>
      <c r="Z150">
        <v>1135</v>
      </c>
      <c r="AA150">
        <v>1669</v>
      </c>
      <c r="AB150">
        <v>9402</v>
      </c>
    </row>
    <row r="151" spans="1:28" x14ac:dyDescent="0.2">
      <c r="A151">
        <v>2019</v>
      </c>
      <c r="B151" t="s">
        <v>31</v>
      </c>
      <c r="C151" t="s">
        <v>106</v>
      </c>
      <c r="D151" t="s">
        <v>107</v>
      </c>
      <c r="E151" t="b">
        <v>0</v>
      </c>
      <c r="F151">
        <v>82</v>
      </c>
      <c r="G151">
        <v>19730</v>
      </c>
      <c r="H151">
        <v>3541</v>
      </c>
      <c r="I151">
        <v>7637</v>
      </c>
      <c r="J151">
        <v>0.46400000000000002</v>
      </c>
      <c r="K151">
        <v>927</v>
      </c>
      <c r="L151">
        <v>2455</v>
      </c>
      <c r="M151">
        <v>0.378</v>
      </c>
      <c r="N151">
        <v>2614</v>
      </c>
      <c r="O151">
        <v>5182</v>
      </c>
      <c r="P151">
        <v>0.504</v>
      </c>
      <c r="Q151">
        <v>1354</v>
      </c>
      <c r="R151">
        <v>1865</v>
      </c>
      <c r="S151">
        <v>0.72599999999999998</v>
      </c>
      <c r="T151">
        <v>906</v>
      </c>
      <c r="U151">
        <v>2819</v>
      </c>
      <c r="V151">
        <v>3725</v>
      </c>
      <c r="W151">
        <v>2083</v>
      </c>
      <c r="X151">
        <v>679</v>
      </c>
      <c r="Y151">
        <v>363</v>
      </c>
      <c r="Z151">
        <v>1095</v>
      </c>
      <c r="AA151">
        <v>1751</v>
      </c>
      <c r="AB151">
        <v>9363</v>
      </c>
    </row>
    <row r="152" spans="1:28" x14ac:dyDescent="0.2">
      <c r="A152">
        <v>2019</v>
      </c>
      <c r="B152" t="s">
        <v>31</v>
      </c>
      <c r="C152" t="s">
        <v>109</v>
      </c>
      <c r="D152" t="s">
        <v>110</v>
      </c>
      <c r="E152" t="b">
        <v>1</v>
      </c>
      <c r="F152">
        <v>82</v>
      </c>
      <c r="G152">
        <v>19805</v>
      </c>
      <c r="H152">
        <v>3468</v>
      </c>
      <c r="I152">
        <v>7248</v>
      </c>
      <c r="J152">
        <v>0.47799999999999998</v>
      </c>
      <c r="K152">
        <v>812</v>
      </c>
      <c r="L152">
        <v>2071</v>
      </c>
      <c r="M152">
        <v>0.39200000000000002</v>
      </c>
      <c r="N152">
        <v>2656</v>
      </c>
      <c r="O152">
        <v>5177</v>
      </c>
      <c r="P152">
        <v>0.51300000000000001</v>
      </c>
      <c r="Q152">
        <v>1408</v>
      </c>
      <c r="R152">
        <v>1720</v>
      </c>
      <c r="S152">
        <v>0.81899999999999995</v>
      </c>
      <c r="T152">
        <v>757</v>
      </c>
      <c r="U152">
        <v>2910</v>
      </c>
      <c r="V152">
        <v>3667</v>
      </c>
      <c r="W152">
        <v>2013</v>
      </c>
      <c r="X152">
        <v>501</v>
      </c>
      <c r="Y152">
        <v>386</v>
      </c>
      <c r="Z152">
        <v>992</v>
      </c>
      <c r="AA152">
        <v>1487</v>
      </c>
      <c r="AB152">
        <v>9156</v>
      </c>
    </row>
    <row r="153" spans="1:28" x14ac:dyDescent="0.2">
      <c r="A153">
        <v>2019</v>
      </c>
      <c r="B153" t="s">
        <v>31</v>
      </c>
      <c r="C153" t="s">
        <v>112</v>
      </c>
      <c r="D153" t="s">
        <v>113</v>
      </c>
      <c r="E153" t="b">
        <v>1</v>
      </c>
      <c r="F153">
        <v>82</v>
      </c>
      <c r="G153">
        <v>19880</v>
      </c>
      <c r="H153">
        <v>3460</v>
      </c>
      <c r="I153">
        <v>7305</v>
      </c>
      <c r="J153">
        <v>0.47399999999999998</v>
      </c>
      <c r="K153">
        <v>1015</v>
      </c>
      <c r="L153">
        <v>2771</v>
      </c>
      <c r="M153">
        <v>0.36599999999999999</v>
      </c>
      <c r="N153">
        <v>2445</v>
      </c>
      <c r="O153">
        <v>4534</v>
      </c>
      <c r="P153">
        <v>0.53900000000000003</v>
      </c>
      <c r="Q153">
        <v>1449</v>
      </c>
      <c r="R153">
        <v>1803</v>
      </c>
      <c r="S153">
        <v>0.80400000000000005</v>
      </c>
      <c r="T153">
        <v>786</v>
      </c>
      <c r="U153">
        <v>2920</v>
      </c>
      <c r="V153">
        <v>3706</v>
      </c>
      <c r="W153">
        <v>2085</v>
      </c>
      <c r="X153">
        <v>680</v>
      </c>
      <c r="Y153">
        <v>437</v>
      </c>
      <c r="Z153">
        <v>1150</v>
      </c>
      <c r="AA153">
        <v>1724</v>
      </c>
      <c r="AB153">
        <v>9384</v>
      </c>
    </row>
    <row r="154" spans="1:28" x14ac:dyDescent="0.2">
      <c r="A154">
        <v>2019</v>
      </c>
      <c r="B154" t="s">
        <v>31</v>
      </c>
      <c r="C154" t="s">
        <v>115</v>
      </c>
      <c r="D154" t="s">
        <v>116</v>
      </c>
      <c r="E154" t="b">
        <v>1</v>
      </c>
      <c r="F154">
        <v>82</v>
      </c>
      <c r="G154">
        <v>19755</v>
      </c>
      <c r="H154">
        <v>3314</v>
      </c>
      <c r="I154">
        <v>7082</v>
      </c>
      <c r="J154">
        <v>0.46800000000000003</v>
      </c>
      <c r="K154">
        <v>993</v>
      </c>
      <c r="L154">
        <v>2789</v>
      </c>
      <c r="M154">
        <v>0.35599999999999998</v>
      </c>
      <c r="N154">
        <v>2321</v>
      </c>
      <c r="O154">
        <v>4293</v>
      </c>
      <c r="P154">
        <v>0.54100000000000004</v>
      </c>
      <c r="Q154">
        <v>1540</v>
      </c>
      <c r="R154">
        <v>2092</v>
      </c>
      <c r="S154">
        <v>0.73599999999999999</v>
      </c>
      <c r="T154">
        <v>820</v>
      </c>
      <c r="U154">
        <v>2981</v>
      </c>
      <c r="V154">
        <v>3801</v>
      </c>
      <c r="W154">
        <v>2133</v>
      </c>
      <c r="X154">
        <v>663</v>
      </c>
      <c r="Y154">
        <v>483</v>
      </c>
      <c r="Z154">
        <v>1240</v>
      </c>
      <c r="AA154">
        <v>1728</v>
      </c>
      <c r="AB154">
        <v>9161</v>
      </c>
    </row>
    <row r="155" spans="1:28" x14ac:dyDescent="0.2">
      <c r="A155">
        <v>2019</v>
      </c>
      <c r="B155" t="s">
        <v>31</v>
      </c>
      <c r="C155" t="s">
        <v>118</v>
      </c>
      <c r="D155" t="s">
        <v>119</v>
      </c>
      <c r="E155" t="b">
        <v>0</v>
      </c>
      <c r="F155">
        <v>82</v>
      </c>
      <c r="G155">
        <v>19930</v>
      </c>
      <c r="H155">
        <v>3456</v>
      </c>
      <c r="I155">
        <v>7387</v>
      </c>
      <c r="J155">
        <v>0.46800000000000003</v>
      </c>
      <c r="K155">
        <v>930</v>
      </c>
      <c r="L155">
        <v>2731</v>
      </c>
      <c r="M155">
        <v>0.34100000000000003</v>
      </c>
      <c r="N155">
        <v>2526</v>
      </c>
      <c r="O155">
        <v>4656</v>
      </c>
      <c r="P155">
        <v>0.54300000000000004</v>
      </c>
      <c r="Q155">
        <v>1508</v>
      </c>
      <c r="R155">
        <v>1963</v>
      </c>
      <c r="S155">
        <v>0.76800000000000002</v>
      </c>
      <c r="T155">
        <v>794</v>
      </c>
      <c r="U155">
        <v>2679</v>
      </c>
      <c r="V155">
        <v>3473</v>
      </c>
      <c r="W155">
        <v>2154</v>
      </c>
      <c r="X155">
        <v>683</v>
      </c>
      <c r="Y155">
        <v>379</v>
      </c>
      <c r="Z155">
        <v>1154</v>
      </c>
      <c r="AA155">
        <v>1701</v>
      </c>
      <c r="AB155">
        <v>9350</v>
      </c>
    </row>
    <row r="156" spans="1:28" x14ac:dyDescent="0.2">
      <c r="A156">
        <v>2019</v>
      </c>
      <c r="B156" t="s">
        <v>31</v>
      </c>
      <c r="C156" t="s">
        <v>121</v>
      </c>
      <c r="D156" t="s">
        <v>122</v>
      </c>
      <c r="E156" t="b">
        <v>0</v>
      </c>
      <c r="F156">
        <v>82</v>
      </c>
      <c r="G156">
        <v>19815</v>
      </c>
      <c r="H156">
        <v>3369</v>
      </c>
      <c r="I156">
        <v>7315</v>
      </c>
      <c r="J156">
        <v>0.46100000000000002</v>
      </c>
      <c r="K156">
        <v>932</v>
      </c>
      <c r="L156">
        <v>2625</v>
      </c>
      <c r="M156">
        <v>0.35499999999999998</v>
      </c>
      <c r="N156">
        <v>2437</v>
      </c>
      <c r="O156">
        <v>4691</v>
      </c>
      <c r="P156">
        <v>0.52</v>
      </c>
      <c r="Q156">
        <v>1450</v>
      </c>
      <c r="R156">
        <v>1892</v>
      </c>
      <c r="S156">
        <v>0.76600000000000001</v>
      </c>
      <c r="T156">
        <v>848</v>
      </c>
      <c r="U156">
        <v>2855</v>
      </c>
      <c r="V156">
        <v>3704</v>
      </c>
      <c r="W156">
        <v>2016</v>
      </c>
      <c r="X156">
        <v>626</v>
      </c>
      <c r="Y156">
        <v>406</v>
      </c>
      <c r="Z156">
        <v>1155</v>
      </c>
      <c r="AA156">
        <v>1714</v>
      </c>
      <c r="AB156">
        <v>9119</v>
      </c>
    </row>
    <row r="157" spans="1:28" x14ac:dyDescent="0.2">
      <c r="A157">
        <v>2018</v>
      </c>
      <c r="B157" t="s">
        <v>31</v>
      </c>
      <c r="C157" t="s">
        <v>32</v>
      </c>
      <c r="D157" t="s">
        <v>33</v>
      </c>
      <c r="E157" t="b">
        <v>0</v>
      </c>
      <c r="F157">
        <v>82</v>
      </c>
      <c r="G157">
        <v>19705</v>
      </c>
      <c r="H157">
        <v>3130</v>
      </c>
      <c r="I157">
        <v>7015</v>
      </c>
      <c r="J157">
        <v>0.44600000000000001</v>
      </c>
      <c r="K157">
        <v>917</v>
      </c>
      <c r="L157">
        <v>2544</v>
      </c>
      <c r="M157">
        <v>0.36</v>
      </c>
      <c r="N157">
        <v>2213</v>
      </c>
      <c r="O157">
        <v>4471</v>
      </c>
      <c r="P157">
        <v>0.495</v>
      </c>
      <c r="Q157">
        <v>1298</v>
      </c>
      <c r="R157">
        <v>1654</v>
      </c>
      <c r="S157">
        <v>0.78500000000000003</v>
      </c>
      <c r="T157">
        <v>743</v>
      </c>
      <c r="U157">
        <v>2693</v>
      </c>
      <c r="V157">
        <v>3436</v>
      </c>
      <c r="W157">
        <v>1946</v>
      </c>
      <c r="X157">
        <v>638</v>
      </c>
      <c r="Y157">
        <v>348</v>
      </c>
      <c r="Z157">
        <v>1276</v>
      </c>
      <c r="AA157">
        <v>1606</v>
      </c>
      <c r="AB157">
        <v>8475</v>
      </c>
    </row>
    <row r="158" spans="1:28" x14ac:dyDescent="0.2">
      <c r="A158">
        <v>2018</v>
      </c>
      <c r="B158" t="s">
        <v>31</v>
      </c>
      <c r="C158" t="s">
        <v>35</v>
      </c>
      <c r="D158" t="s">
        <v>36</v>
      </c>
      <c r="E158" t="b">
        <v>1</v>
      </c>
      <c r="F158">
        <v>82</v>
      </c>
      <c r="G158">
        <v>19805</v>
      </c>
      <c r="H158">
        <v>3141</v>
      </c>
      <c r="I158">
        <v>6975</v>
      </c>
      <c r="J158">
        <v>0.45</v>
      </c>
      <c r="K158">
        <v>939</v>
      </c>
      <c r="L158">
        <v>2492</v>
      </c>
      <c r="M158">
        <v>0.377</v>
      </c>
      <c r="N158">
        <v>2202</v>
      </c>
      <c r="O158">
        <v>4483</v>
      </c>
      <c r="P158">
        <v>0.49099999999999999</v>
      </c>
      <c r="Q158">
        <v>1308</v>
      </c>
      <c r="R158">
        <v>1697</v>
      </c>
      <c r="S158">
        <v>0.77100000000000002</v>
      </c>
      <c r="T158">
        <v>767</v>
      </c>
      <c r="U158">
        <v>2878</v>
      </c>
      <c r="V158">
        <v>3645</v>
      </c>
      <c r="W158">
        <v>1842</v>
      </c>
      <c r="X158">
        <v>604</v>
      </c>
      <c r="Y158">
        <v>373</v>
      </c>
      <c r="Z158">
        <v>1149</v>
      </c>
      <c r="AA158">
        <v>1618</v>
      </c>
      <c r="AB158">
        <v>8529</v>
      </c>
    </row>
    <row r="159" spans="1:28" x14ac:dyDescent="0.2">
      <c r="A159">
        <v>2018</v>
      </c>
      <c r="B159" t="s">
        <v>31</v>
      </c>
      <c r="C159" t="s">
        <v>38</v>
      </c>
      <c r="D159" t="s">
        <v>39</v>
      </c>
      <c r="E159" t="b">
        <v>0</v>
      </c>
      <c r="F159">
        <v>82</v>
      </c>
      <c r="G159">
        <v>19855</v>
      </c>
      <c r="H159">
        <v>3136</v>
      </c>
      <c r="I159">
        <v>7114</v>
      </c>
      <c r="J159">
        <v>0.441</v>
      </c>
      <c r="K159">
        <v>1041</v>
      </c>
      <c r="L159">
        <v>2924</v>
      </c>
      <c r="M159">
        <v>0.35599999999999998</v>
      </c>
      <c r="N159">
        <v>2095</v>
      </c>
      <c r="O159">
        <v>4190</v>
      </c>
      <c r="P159">
        <v>0.5</v>
      </c>
      <c r="Q159">
        <v>1428</v>
      </c>
      <c r="R159">
        <v>1850</v>
      </c>
      <c r="S159">
        <v>0.77200000000000002</v>
      </c>
      <c r="T159">
        <v>792</v>
      </c>
      <c r="U159">
        <v>2852</v>
      </c>
      <c r="V159">
        <v>3644</v>
      </c>
      <c r="W159">
        <v>1941</v>
      </c>
      <c r="X159">
        <v>512</v>
      </c>
      <c r="Y159">
        <v>390</v>
      </c>
      <c r="Z159">
        <v>1245</v>
      </c>
      <c r="AA159">
        <v>1688</v>
      </c>
      <c r="AB159">
        <v>8741</v>
      </c>
    </row>
    <row r="160" spans="1:28" x14ac:dyDescent="0.2">
      <c r="A160">
        <v>2018</v>
      </c>
      <c r="B160" t="s">
        <v>31</v>
      </c>
      <c r="C160" t="s">
        <v>41</v>
      </c>
      <c r="D160" t="s">
        <v>42</v>
      </c>
      <c r="E160" t="b">
        <v>0</v>
      </c>
      <c r="F160">
        <v>82</v>
      </c>
      <c r="G160">
        <v>19855</v>
      </c>
      <c r="H160">
        <v>3170</v>
      </c>
      <c r="I160">
        <v>7285</v>
      </c>
      <c r="J160">
        <v>0.435</v>
      </c>
      <c r="K160">
        <v>906</v>
      </c>
      <c r="L160">
        <v>2549</v>
      </c>
      <c r="M160">
        <v>0.35499999999999998</v>
      </c>
      <c r="N160">
        <v>2264</v>
      </c>
      <c r="O160">
        <v>4736</v>
      </c>
      <c r="P160">
        <v>0.47799999999999998</v>
      </c>
      <c r="Q160">
        <v>1194</v>
      </c>
      <c r="R160">
        <v>1574</v>
      </c>
      <c r="S160">
        <v>0.75900000000000001</v>
      </c>
      <c r="T160">
        <v>790</v>
      </c>
      <c r="U160">
        <v>2873</v>
      </c>
      <c r="V160">
        <v>3663</v>
      </c>
      <c r="W160">
        <v>1923</v>
      </c>
      <c r="X160">
        <v>626</v>
      </c>
      <c r="Y160">
        <v>289</v>
      </c>
      <c r="Z160">
        <v>1147</v>
      </c>
      <c r="AA160">
        <v>1571</v>
      </c>
      <c r="AB160">
        <v>8440</v>
      </c>
    </row>
    <row r="161" spans="1:28" x14ac:dyDescent="0.2">
      <c r="A161">
        <v>2018</v>
      </c>
      <c r="B161" t="s">
        <v>31</v>
      </c>
      <c r="C161" t="s">
        <v>44</v>
      </c>
      <c r="D161" t="s">
        <v>45</v>
      </c>
      <c r="E161" t="b">
        <v>0</v>
      </c>
      <c r="F161">
        <v>82</v>
      </c>
      <c r="G161">
        <v>19780</v>
      </c>
      <c r="H161">
        <v>3197</v>
      </c>
      <c r="I161">
        <v>7106</v>
      </c>
      <c r="J161">
        <v>0.45</v>
      </c>
      <c r="K161">
        <v>824</v>
      </c>
      <c r="L161">
        <v>2233</v>
      </c>
      <c r="M161">
        <v>0.36899999999999999</v>
      </c>
      <c r="N161">
        <v>2373</v>
      </c>
      <c r="O161">
        <v>4873</v>
      </c>
      <c r="P161">
        <v>0.48699999999999999</v>
      </c>
      <c r="Q161">
        <v>1656</v>
      </c>
      <c r="R161">
        <v>2216</v>
      </c>
      <c r="S161">
        <v>0.747</v>
      </c>
      <c r="T161">
        <v>827</v>
      </c>
      <c r="U161">
        <v>2901</v>
      </c>
      <c r="V161">
        <v>3728</v>
      </c>
      <c r="W161">
        <v>1770</v>
      </c>
      <c r="X161">
        <v>559</v>
      </c>
      <c r="Y161">
        <v>373</v>
      </c>
      <c r="Z161">
        <v>1041</v>
      </c>
      <c r="AA161">
        <v>1409</v>
      </c>
      <c r="AB161">
        <v>8874</v>
      </c>
    </row>
    <row r="162" spans="1:28" x14ac:dyDescent="0.2">
      <c r="A162">
        <v>2018</v>
      </c>
      <c r="B162" t="s">
        <v>31</v>
      </c>
      <c r="C162" t="s">
        <v>47</v>
      </c>
      <c r="D162" t="s">
        <v>48</v>
      </c>
      <c r="E162" t="b">
        <v>1</v>
      </c>
      <c r="F162">
        <v>82</v>
      </c>
      <c r="G162">
        <v>19730</v>
      </c>
      <c r="H162">
        <v>3311</v>
      </c>
      <c r="I162">
        <v>6950</v>
      </c>
      <c r="J162">
        <v>0.47599999999999998</v>
      </c>
      <c r="K162">
        <v>981</v>
      </c>
      <c r="L162">
        <v>2636</v>
      </c>
      <c r="M162">
        <v>0.372</v>
      </c>
      <c r="N162">
        <v>2330</v>
      </c>
      <c r="O162">
        <v>4314</v>
      </c>
      <c r="P162">
        <v>0.54</v>
      </c>
      <c r="Q162">
        <v>1488</v>
      </c>
      <c r="R162">
        <v>1909</v>
      </c>
      <c r="S162">
        <v>0.77900000000000003</v>
      </c>
      <c r="T162">
        <v>694</v>
      </c>
      <c r="U162">
        <v>2761</v>
      </c>
      <c r="V162">
        <v>3455</v>
      </c>
      <c r="W162">
        <v>1916</v>
      </c>
      <c r="X162">
        <v>582</v>
      </c>
      <c r="Y162">
        <v>312</v>
      </c>
      <c r="Z162">
        <v>1126</v>
      </c>
      <c r="AA162">
        <v>1524</v>
      </c>
      <c r="AB162">
        <v>9091</v>
      </c>
    </row>
    <row r="163" spans="1:28" x14ac:dyDescent="0.2">
      <c r="A163">
        <v>2018</v>
      </c>
      <c r="B163" t="s">
        <v>31</v>
      </c>
      <c r="C163" t="s">
        <v>50</v>
      </c>
      <c r="D163" t="s">
        <v>51</v>
      </c>
      <c r="E163" t="b">
        <v>0</v>
      </c>
      <c r="F163">
        <v>82</v>
      </c>
      <c r="G163">
        <v>19805</v>
      </c>
      <c r="H163">
        <v>3128</v>
      </c>
      <c r="I163">
        <v>7042</v>
      </c>
      <c r="J163">
        <v>0.44400000000000001</v>
      </c>
      <c r="K163">
        <v>967</v>
      </c>
      <c r="L163">
        <v>2688</v>
      </c>
      <c r="M163">
        <v>0.36</v>
      </c>
      <c r="N163">
        <v>2161</v>
      </c>
      <c r="O163">
        <v>4354</v>
      </c>
      <c r="P163">
        <v>0.496</v>
      </c>
      <c r="Q163">
        <v>1167</v>
      </c>
      <c r="R163">
        <v>1530</v>
      </c>
      <c r="S163">
        <v>0.76300000000000001</v>
      </c>
      <c r="T163">
        <v>666</v>
      </c>
      <c r="U163">
        <v>2717</v>
      </c>
      <c r="V163">
        <v>3383</v>
      </c>
      <c r="W163">
        <v>1858</v>
      </c>
      <c r="X163">
        <v>578</v>
      </c>
      <c r="Y163">
        <v>310</v>
      </c>
      <c r="Z163">
        <v>1008</v>
      </c>
      <c r="AA163">
        <v>1578</v>
      </c>
      <c r="AB163">
        <v>8390</v>
      </c>
    </row>
    <row r="164" spans="1:28" x14ac:dyDescent="0.2">
      <c r="A164">
        <v>2018</v>
      </c>
      <c r="B164" t="s">
        <v>31</v>
      </c>
      <c r="C164" t="s">
        <v>53</v>
      </c>
      <c r="D164" t="s">
        <v>54</v>
      </c>
      <c r="E164" t="b">
        <v>0</v>
      </c>
      <c r="F164">
        <v>82</v>
      </c>
      <c r="G164">
        <v>19880</v>
      </c>
      <c r="H164">
        <v>3338</v>
      </c>
      <c r="I164">
        <v>7102</v>
      </c>
      <c r="J164">
        <v>0.47</v>
      </c>
      <c r="K164">
        <v>940</v>
      </c>
      <c r="L164">
        <v>2536</v>
      </c>
      <c r="M164">
        <v>0.371</v>
      </c>
      <c r="N164">
        <v>2398</v>
      </c>
      <c r="O164">
        <v>4566</v>
      </c>
      <c r="P164">
        <v>0.52500000000000002</v>
      </c>
      <c r="Q164">
        <v>1404</v>
      </c>
      <c r="R164">
        <v>1830</v>
      </c>
      <c r="S164">
        <v>0.76700000000000002</v>
      </c>
      <c r="T164">
        <v>902</v>
      </c>
      <c r="U164">
        <v>2748</v>
      </c>
      <c r="V164">
        <v>3650</v>
      </c>
      <c r="W164">
        <v>2059</v>
      </c>
      <c r="X164">
        <v>627</v>
      </c>
      <c r="Y164">
        <v>404</v>
      </c>
      <c r="Z164">
        <v>1227</v>
      </c>
      <c r="AA164">
        <v>1533</v>
      </c>
      <c r="AB164">
        <v>9020</v>
      </c>
    </row>
    <row r="165" spans="1:28" x14ac:dyDescent="0.2">
      <c r="A165">
        <v>2018</v>
      </c>
      <c r="B165" t="s">
        <v>31</v>
      </c>
      <c r="C165" t="s">
        <v>56</v>
      </c>
      <c r="D165" t="s">
        <v>57</v>
      </c>
      <c r="E165" t="b">
        <v>0</v>
      </c>
      <c r="F165">
        <v>82</v>
      </c>
      <c r="G165">
        <v>19805</v>
      </c>
      <c r="H165">
        <v>3208</v>
      </c>
      <c r="I165">
        <v>7129</v>
      </c>
      <c r="J165">
        <v>0.45</v>
      </c>
      <c r="K165">
        <v>886</v>
      </c>
      <c r="L165">
        <v>2373</v>
      </c>
      <c r="M165">
        <v>0.373</v>
      </c>
      <c r="N165">
        <v>2322</v>
      </c>
      <c r="O165">
        <v>4756</v>
      </c>
      <c r="P165">
        <v>0.48799999999999999</v>
      </c>
      <c r="Q165">
        <v>1207</v>
      </c>
      <c r="R165">
        <v>1621</v>
      </c>
      <c r="S165">
        <v>0.745</v>
      </c>
      <c r="T165">
        <v>830</v>
      </c>
      <c r="U165">
        <v>2756</v>
      </c>
      <c r="V165">
        <v>3586</v>
      </c>
      <c r="W165">
        <v>1868</v>
      </c>
      <c r="X165">
        <v>628</v>
      </c>
      <c r="Y165">
        <v>317</v>
      </c>
      <c r="Z165">
        <v>1103</v>
      </c>
      <c r="AA165">
        <v>1508</v>
      </c>
      <c r="AB165">
        <v>8509</v>
      </c>
    </row>
    <row r="166" spans="1:28" x14ac:dyDescent="0.2">
      <c r="A166">
        <v>2018</v>
      </c>
      <c r="B166" t="s">
        <v>31</v>
      </c>
      <c r="C166" t="s">
        <v>59</v>
      </c>
      <c r="D166" t="s">
        <v>60</v>
      </c>
      <c r="E166" t="b">
        <v>1</v>
      </c>
      <c r="F166">
        <v>82</v>
      </c>
      <c r="G166">
        <v>19730</v>
      </c>
      <c r="H166">
        <v>3509</v>
      </c>
      <c r="I166">
        <v>6981</v>
      </c>
      <c r="J166">
        <v>0.503</v>
      </c>
      <c r="K166">
        <v>926</v>
      </c>
      <c r="L166">
        <v>2370</v>
      </c>
      <c r="M166">
        <v>0.39100000000000001</v>
      </c>
      <c r="N166">
        <v>2583</v>
      </c>
      <c r="O166">
        <v>4611</v>
      </c>
      <c r="P166">
        <v>0.56000000000000005</v>
      </c>
      <c r="Q166">
        <v>1360</v>
      </c>
      <c r="R166">
        <v>1668</v>
      </c>
      <c r="S166">
        <v>0.81499999999999995</v>
      </c>
      <c r="T166">
        <v>691</v>
      </c>
      <c r="U166">
        <v>2877</v>
      </c>
      <c r="V166">
        <v>3568</v>
      </c>
      <c r="W166">
        <v>2402</v>
      </c>
      <c r="X166">
        <v>656</v>
      </c>
      <c r="Y166">
        <v>612</v>
      </c>
      <c r="Z166">
        <v>1267</v>
      </c>
      <c r="AA166">
        <v>1607</v>
      </c>
      <c r="AB166">
        <v>9304</v>
      </c>
    </row>
    <row r="167" spans="1:28" x14ac:dyDescent="0.2">
      <c r="A167">
        <v>2018</v>
      </c>
      <c r="B167" t="s">
        <v>31</v>
      </c>
      <c r="C167" t="s">
        <v>62</v>
      </c>
      <c r="D167" t="s">
        <v>63</v>
      </c>
      <c r="E167" t="b">
        <v>1</v>
      </c>
      <c r="F167">
        <v>82</v>
      </c>
      <c r="G167">
        <v>19755</v>
      </c>
      <c r="H167">
        <v>3174</v>
      </c>
      <c r="I167">
        <v>6906</v>
      </c>
      <c r="J167">
        <v>0.46</v>
      </c>
      <c r="K167">
        <v>1256</v>
      </c>
      <c r="L167">
        <v>3470</v>
      </c>
      <c r="M167">
        <v>0.36199999999999999</v>
      </c>
      <c r="N167">
        <v>1918</v>
      </c>
      <c r="O167">
        <v>3436</v>
      </c>
      <c r="P167">
        <v>0.55800000000000005</v>
      </c>
      <c r="Q167">
        <v>1609</v>
      </c>
      <c r="R167">
        <v>2061</v>
      </c>
      <c r="S167">
        <v>0.78100000000000003</v>
      </c>
      <c r="T167">
        <v>739</v>
      </c>
      <c r="U167">
        <v>2825</v>
      </c>
      <c r="V167">
        <v>3564</v>
      </c>
      <c r="W167">
        <v>1767</v>
      </c>
      <c r="X167">
        <v>699</v>
      </c>
      <c r="Y167">
        <v>392</v>
      </c>
      <c r="Z167">
        <v>1135</v>
      </c>
      <c r="AA167">
        <v>1597</v>
      </c>
      <c r="AB167">
        <v>9213</v>
      </c>
    </row>
    <row r="168" spans="1:28" x14ac:dyDescent="0.2">
      <c r="A168">
        <v>2018</v>
      </c>
      <c r="B168" t="s">
        <v>31</v>
      </c>
      <c r="C168" t="s">
        <v>65</v>
      </c>
      <c r="D168" t="s">
        <v>66</v>
      </c>
      <c r="E168" t="b">
        <v>1</v>
      </c>
      <c r="F168">
        <v>82</v>
      </c>
      <c r="G168">
        <v>19755</v>
      </c>
      <c r="H168">
        <v>3345</v>
      </c>
      <c r="I168">
        <v>7083</v>
      </c>
      <c r="J168">
        <v>0.47199999999999998</v>
      </c>
      <c r="K168">
        <v>741</v>
      </c>
      <c r="L168">
        <v>2010</v>
      </c>
      <c r="M168">
        <v>0.36899999999999999</v>
      </c>
      <c r="N168">
        <v>2604</v>
      </c>
      <c r="O168">
        <v>5073</v>
      </c>
      <c r="P168">
        <v>0.51300000000000001</v>
      </c>
      <c r="Q168">
        <v>1225</v>
      </c>
      <c r="R168">
        <v>1573</v>
      </c>
      <c r="S168">
        <v>0.77900000000000003</v>
      </c>
      <c r="T168">
        <v>788</v>
      </c>
      <c r="U168">
        <v>2684</v>
      </c>
      <c r="V168">
        <v>3472</v>
      </c>
      <c r="W168">
        <v>1819</v>
      </c>
      <c r="X168">
        <v>721</v>
      </c>
      <c r="Y168">
        <v>340</v>
      </c>
      <c r="Z168">
        <v>1089</v>
      </c>
      <c r="AA168">
        <v>1544</v>
      </c>
      <c r="AB168">
        <v>8656</v>
      </c>
    </row>
    <row r="169" spans="1:28" x14ac:dyDescent="0.2">
      <c r="A169">
        <v>2018</v>
      </c>
      <c r="B169" t="s">
        <v>31</v>
      </c>
      <c r="C169" t="s">
        <v>68</v>
      </c>
      <c r="D169" t="s">
        <v>69</v>
      </c>
      <c r="E169" t="b">
        <v>0</v>
      </c>
      <c r="F169">
        <v>82</v>
      </c>
      <c r="G169">
        <v>19705</v>
      </c>
      <c r="H169">
        <v>3302</v>
      </c>
      <c r="I169">
        <v>7004</v>
      </c>
      <c r="J169">
        <v>0.47099999999999997</v>
      </c>
      <c r="K169">
        <v>777</v>
      </c>
      <c r="L169">
        <v>2196</v>
      </c>
      <c r="M169">
        <v>0.35399999999999998</v>
      </c>
      <c r="N169">
        <v>2525</v>
      </c>
      <c r="O169">
        <v>4808</v>
      </c>
      <c r="P169">
        <v>0.52500000000000002</v>
      </c>
      <c r="Q169">
        <v>1556</v>
      </c>
      <c r="R169">
        <v>2095</v>
      </c>
      <c r="S169">
        <v>0.74299999999999999</v>
      </c>
      <c r="T169">
        <v>832</v>
      </c>
      <c r="U169">
        <v>2766</v>
      </c>
      <c r="V169">
        <v>3598</v>
      </c>
      <c r="W169">
        <v>1832</v>
      </c>
      <c r="X169">
        <v>628</v>
      </c>
      <c r="Y169">
        <v>373</v>
      </c>
      <c r="Z169">
        <v>1204</v>
      </c>
      <c r="AA169">
        <v>1638</v>
      </c>
      <c r="AB169">
        <v>8937</v>
      </c>
    </row>
    <row r="170" spans="1:28" x14ac:dyDescent="0.2">
      <c r="A170">
        <v>2018</v>
      </c>
      <c r="B170" t="s">
        <v>31</v>
      </c>
      <c r="C170" t="s">
        <v>71</v>
      </c>
      <c r="D170" t="s">
        <v>72</v>
      </c>
      <c r="E170" t="b">
        <v>0</v>
      </c>
      <c r="F170">
        <v>82</v>
      </c>
      <c r="G170">
        <v>19905</v>
      </c>
      <c r="H170">
        <v>3338</v>
      </c>
      <c r="I170">
        <v>7248</v>
      </c>
      <c r="J170">
        <v>0.46100000000000002</v>
      </c>
      <c r="K170">
        <v>822</v>
      </c>
      <c r="L170">
        <v>2384</v>
      </c>
      <c r="M170">
        <v>0.34499999999999997</v>
      </c>
      <c r="N170">
        <v>2516</v>
      </c>
      <c r="O170">
        <v>4864</v>
      </c>
      <c r="P170">
        <v>0.51700000000000002</v>
      </c>
      <c r="Q170">
        <v>1364</v>
      </c>
      <c r="R170">
        <v>1910</v>
      </c>
      <c r="S170">
        <v>0.71399999999999997</v>
      </c>
      <c r="T170">
        <v>876</v>
      </c>
      <c r="U170">
        <v>2927</v>
      </c>
      <c r="V170">
        <v>3803</v>
      </c>
      <c r="W170">
        <v>1949</v>
      </c>
      <c r="X170">
        <v>633</v>
      </c>
      <c r="Y170">
        <v>388</v>
      </c>
      <c r="Z170">
        <v>1295</v>
      </c>
      <c r="AA170">
        <v>1736</v>
      </c>
      <c r="AB170">
        <v>8862</v>
      </c>
    </row>
    <row r="171" spans="1:28" x14ac:dyDescent="0.2">
      <c r="A171">
        <v>2018</v>
      </c>
      <c r="B171" t="s">
        <v>31</v>
      </c>
      <c r="C171" t="s">
        <v>73</v>
      </c>
      <c r="D171" t="s">
        <v>74</v>
      </c>
      <c r="E171" t="b">
        <v>0</v>
      </c>
      <c r="F171">
        <v>82</v>
      </c>
      <c r="G171">
        <v>19705</v>
      </c>
      <c r="H171">
        <v>3013</v>
      </c>
      <c r="I171">
        <v>6788</v>
      </c>
      <c r="J171">
        <v>0.44400000000000001</v>
      </c>
      <c r="K171">
        <v>758</v>
      </c>
      <c r="L171">
        <v>2152</v>
      </c>
      <c r="M171">
        <v>0.35199999999999998</v>
      </c>
      <c r="N171">
        <v>2255</v>
      </c>
      <c r="O171">
        <v>4636</v>
      </c>
      <c r="P171">
        <v>0.48599999999999999</v>
      </c>
      <c r="Q171">
        <v>1361</v>
      </c>
      <c r="R171">
        <v>1732</v>
      </c>
      <c r="S171">
        <v>0.78600000000000003</v>
      </c>
      <c r="T171">
        <v>779</v>
      </c>
      <c r="U171">
        <v>2544</v>
      </c>
      <c r="V171">
        <v>3323</v>
      </c>
      <c r="W171">
        <v>1767</v>
      </c>
      <c r="X171">
        <v>613</v>
      </c>
      <c r="Y171">
        <v>396</v>
      </c>
      <c r="Z171">
        <v>1227</v>
      </c>
      <c r="AA171">
        <v>1900</v>
      </c>
      <c r="AB171">
        <v>8145</v>
      </c>
    </row>
    <row r="172" spans="1:28" x14ac:dyDescent="0.2">
      <c r="A172">
        <v>2018</v>
      </c>
      <c r="B172" t="s">
        <v>31</v>
      </c>
      <c r="C172" t="s">
        <v>76</v>
      </c>
      <c r="D172" t="s">
        <v>77</v>
      </c>
      <c r="E172" t="b">
        <v>1</v>
      </c>
      <c r="F172">
        <v>82</v>
      </c>
      <c r="G172">
        <v>19930</v>
      </c>
      <c r="H172">
        <v>3184</v>
      </c>
      <c r="I172">
        <v>6997</v>
      </c>
      <c r="J172">
        <v>0.45500000000000002</v>
      </c>
      <c r="K172">
        <v>903</v>
      </c>
      <c r="L172">
        <v>2506</v>
      </c>
      <c r="M172">
        <v>0.36</v>
      </c>
      <c r="N172">
        <v>2281</v>
      </c>
      <c r="O172">
        <v>4491</v>
      </c>
      <c r="P172">
        <v>0.50800000000000001</v>
      </c>
      <c r="Q172">
        <v>1209</v>
      </c>
      <c r="R172">
        <v>1601</v>
      </c>
      <c r="S172">
        <v>0.755</v>
      </c>
      <c r="T172">
        <v>763</v>
      </c>
      <c r="U172">
        <v>2801</v>
      </c>
      <c r="V172">
        <v>3564</v>
      </c>
      <c r="W172">
        <v>1862</v>
      </c>
      <c r="X172">
        <v>620</v>
      </c>
      <c r="Y172">
        <v>437</v>
      </c>
      <c r="Z172">
        <v>1179</v>
      </c>
      <c r="AA172">
        <v>1648</v>
      </c>
      <c r="AB172">
        <v>8480</v>
      </c>
    </row>
    <row r="173" spans="1:28" x14ac:dyDescent="0.2">
      <c r="A173">
        <v>2018</v>
      </c>
      <c r="B173" t="s">
        <v>31</v>
      </c>
      <c r="C173" t="s">
        <v>79</v>
      </c>
      <c r="D173" t="s">
        <v>80</v>
      </c>
      <c r="E173" t="b">
        <v>1</v>
      </c>
      <c r="F173">
        <v>82</v>
      </c>
      <c r="G173">
        <v>19830</v>
      </c>
      <c r="H173">
        <v>3257</v>
      </c>
      <c r="I173">
        <v>6807</v>
      </c>
      <c r="J173">
        <v>0.47799999999999998</v>
      </c>
      <c r="K173">
        <v>718</v>
      </c>
      <c r="L173">
        <v>2024</v>
      </c>
      <c r="M173">
        <v>0.35499999999999998</v>
      </c>
      <c r="N173">
        <v>2539</v>
      </c>
      <c r="O173">
        <v>4783</v>
      </c>
      <c r="P173">
        <v>0.53100000000000003</v>
      </c>
      <c r="Q173">
        <v>1499</v>
      </c>
      <c r="R173">
        <v>1915</v>
      </c>
      <c r="S173">
        <v>0.78300000000000003</v>
      </c>
      <c r="T173">
        <v>688</v>
      </c>
      <c r="U173">
        <v>2579</v>
      </c>
      <c r="V173">
        <v>3267</v>
      </c>
      <c r="W173">
        <v>1905</v>
      </c>
      <c r="X173">
        <v>722</v>
      </c>
      <c r="Y173">
        <v>443</v>
      </c>
      <c r="Z173">
        <v>1134</v>
      </c>
      <c r="AA173">
        <v>1752</v>
      </c>
      <c r="AB173">
        <v>8731</v>
      </c>
    </row>
    <row r="174" spans="1:28" x14ac:dyDescent="0.2">
      <c r="A174">
        <v>2018</v>
      </c>
      <c r="B174" t="s">
        <v>31</v>
      </c>
      <c r="C174" t="s">
        <v>82</v>
      </c>
      <c r="D174" t="s">
        <v>83</v>
      </c>
      <c r="E174" t="b">
        <v>1</v>
      </c>
      <c r="F174">
        <v>82</v>
      </c>
      <c r="G174">
        <v>19805</v>
      </c>
      <c r="H174">
        <v>3365</v>
      </c>
      <c r="I174">
        <v>7063</v>
      </c>
      <c r="J174">
        <v>0.47599999999999998</v>
      </c>
      <c r="K174">
        <v>658</v>
      </c>
      <c r="L174">
        <v>1845</v>
      </c>
      <c r="M174">
        <v>0.35699999999999998</v>
      </c>
      <c r="N174">
        <v>2707</v>
      </c>
      <c r="O174">
        <v>5218</v>
      </c>
      <c r="P174">
        <v>0.51900000000000002</v>
      </c>
      <c r="Q174">
        <v>1592</v>
      </c>
      <c r="R174">
        <v>1980</v>
      </c>
      <c r="S174">
        <v>0.80400000000000005</v>
      </c>
      <c r="T174">
        <v>848</v>
      </c>
      <c r="U174">
        <v>2593</v>
      </c>
      <c r="V174">
        <v>3441</v>
      </c>
      <c r="W174">
        <v>1861</v>
      </c>
      <c r="X174">
        <v>689</v>
      </c>
      <c r="Y174">
        <v>345</v>
      </c>
      <c r="Z174">
        <v>1021</v>
      </c>
      <c r="AA174">
        <v>1495</v>
      </c>
      <c r="AB174">
        <v>8980</v>
      </c>
    </row>
    <row r="175" spans="1:28" x14ac:dyDescent="0.2">
      <c r="A175">
        <v>2018</v>
      </c>
      <c r="B175" t="s">
        <v>31</v>
      </c>
      <c r="C175" t="s">
        <v>85</v>
      </c>
      <c r="D175" t="s">
        <v>86</v>
      </c>
      <c r="E175" t="b">
        <v>1</v>
      </c>
      <c r="F175">
        <v>82</v>
      </c>
      <c r="G175">
        <v>19955</v>
      </c>
      <c r="H175">
        <v>3500</v>
      </c>
      <c r="I175">
        <v>7241</v>
      </c>
      <c r="J175">
        <v>0.48299999999999998</v>
      </c>
      <c r="K175">
        <v>837</v>
      </c>
      <c r="L175">
        <v>2312</v>
      </c>
      <c r="M175">
        <v>0.36199999999999999</v>
      </c>
      <c r="N175">
        <v>2663</v>
      </c>
      <c r="O175">
        <v>4929</v>
      </c>
      <c r="P175">
        <v>0.54</v>
      </c>
      <c r="Q175">
        <v>1324</v>
      </c>
      <c r="R175">
        <v>1716</v>
      </c>
      <c r="S175">
        <v>0.77200000000000002</v>
      </c>
      <c r="T175">
        <v>712</v>
      </c>
      <c r="U175">
        <v>2924</v>
      </c>
      <c r="V175">
        <v>3636</v>
      </c>
      <c r="W175">
        <v>2195</v>
      </c>
      <c r="X175">
        <v>657</v>
      </c>
      <c r="Y175">
        <v>485</v>
      </c>
      <c r="Z175">
        <v>1223</v>
      </c>
      <c r="AA175">
        <v>1570</v>
      </c>
      <c r="AB175">
        <v>9161</v>
      </c>
    </row>
    <row r="176" spans="1:28" x14ac:dyDescent="0.2">
      <c r="A176">
        <v>2018</v>
      </c>
      <c r="B176" t="s">
        <v>31</v>
      </c>
      <c r="C176" t="s">
        <v>88</v>
      </c>
      <c r="D176" t="s">
        <v>89</v>
      </c>
      <c r="E176" t="b">
        <v>0</v>
      </c>
      <c r="F176">
        <v>82</v>
      </c>
      <c r="G176">
        <v>19830</v>
      </c>
      <c r="H176">
        <v>3334</v>
      </c>
      <c r="I176">
        <v>7193</v>
      </c>
      <c r="J176">
        <v>0.46400000000000002</v>
      </c>
      <c r="K176">
        <v>673</v>
      </c>
      <c r="L176">
        <v>1914</v>
      </c>
      <c r="M176">
        <v>0.35199999999999998</v>
      </c>
      <c r="N176">
        <v>2661</v>
      </c>
      <c r="O176">
        <v>5279</v>
      </c>
      <c r="P176">
        <v>0.504</v>
      </c>
      <c r="Q176">
        <v>1225</v>
      </c>
      <c r="R176">
        <v>1557</v>
      </c>
      <c r="S176">
        <v>0.78700000000000003</v>
      </c>
      <c r="T176">
        <v>859</v>
      </c>
      <c r="U176">
        <v>2752</v>
      </c>
      <c r="V176">
        <v>3611</v>
      </c>
      <c r="W176">
        <v>1912</v>
      </c>
      <c r="X176">
        <v>552</v>
      </c>
      <c r="Y176">
        <v>421</v>
      </c>
      <c r="Z176">
        <v>1207</v>
      </c>
      <c r="AA176">
        <v>1682</v>
      </c>
      <c r="AB176">
        <v>8566</v>
      </c>
    </row>
    <row r="177" spans="1:28" x14ac:dyDescent="0.2">
      <c r="A177">
        <v>2018</v>
      </c>
      <c r="B177" t="s">
        <v>31</v>
      </c>
      <c r="C177" t="s">
        <v>91</v>
      </c>
      <c r="D177" t="s">
        <v>92</v>
      </c>
      <c r="E177" t="b">
        <v>1</v>
      </c>
      <c r="F177">
        <v>82</v>
      </c>
      <c r="G177">
        <v>19830</v>
      </c>
      <c r="H177">
        <v>3271</v>
      </c>
      <c r="I177">
        <v>7221</v>
      </c>
      <c r="J177">
        <v>0.45300000000000001</v>
      </c>
      <c r="K177">
        <v>881</v>
      </c>
      <c r="L177">
        <v>2491</v>
      </c>
      <c r="M177">
        <v>0.35399999999999998</v>
      </c>
      <c r="N177">
        <v>2390</v>
      </c>
      <c r="O177">
        <v>4730</v>
      </c>
      <c r="P177">
        <v>0.505</v>
      </c>
      <c r="Q177">
        <v>1421</v>
      </c>
      <c r="R177">
        <v>1985</v>
      </c>
      <c r="S177">
        <v>0.71599999999999997</v>
      </c>
      <c r="T177">
        <v>1024</v>
      </c>
      <c r="U177">
        <v>2671</v>
      </c>
      <c r="V177">
        <v>3695</v>
      </c>
      <c r="W177">
        <v>1750</v>
      </c>
      <c r="X177">
        <v>743</v>
      </c>
      <c r="Y177">
        <v>412</v>
      </c>
      <c r="Z177">
        <v>1147</v>
      </c>
      <c r="AA177">
        <v>1653</v>
      </c>
      <c r="AB177">
        <v>8844</v>
      </c>
    </row>
    <row r="178" spans="1:28" x14ac:dyDescent="0.2">
      <c r="A178">
        <v>2018</v>
      </c>
      <c r="B178" t="s">
        <v>31</v>
      </c>
      <c r="C178" t="s">
        <v>94</v>
      </c>
      <c r="D178" t="s">
        <v>95</v>
      </c>
      <c r="E178" t="b">
        <v>0</v>
      </c>
      <c r="F178">
        <v>82</v>
      </c>
      <c r="G178">
        <v>19730</v>
      </c>
      <c r="H178">
        <v>3182</v>
      </c>
      <c r="I178">
        <v>7042</v>
      </c>
      <c r="J178">
        <v>0.45200000000000001</v>
      </c>
      <c r="K178">
        <v>844</v>
      </c>
      <c r="L178">
        <v>2405</v>
      </c>
      <c r="M178">
        <v>0.35099999999999998</v>
      </c>
      <c r="N178">
        <v>2338</v>
      </c>
      <c r="O178">
        <v>4637</v>
      </c>
      <c r="P178">
        <v>0.504</v>
      </c>
      <c r="Q178">
        <v>1271</v>
      </c>
      <c r="R178">
        <v>1678</v>
      </c>
      <c r="S178">
        <v>0.75700000000000001</v>
      </c>
      <c r="T178">
        <v>722</v>
      </c>
      <c r="U178">
        <v>2692</v>
      </c>
      <c r="V178">
        <v>3414</v>
      </c>
      <c r="W178">
        <v>1921</v>
      </c>
      <c r="X178">
        <v>622</v>
      </c>
      <c r="Y178">
        <v>400</v>
      </c>
      <c r="Z178">
        <v>1192</v>
      </c>
      <c r="AA178">
        <v>1579</v>
      </c>
      <c r="AB178">
        <v>8479</v>
      </c>
    </row>
    <row r="179" spans="1:28" x14ac:dyDescent="0.2">
      <c r="A179">
        <v>2018</v>
      </c>
      <c r="B179" t="s">
        <v>31</v>
      </c>
      <c r="C179" t="s">
        <v>97</v>
      </c>
      <c r="D179" t="s">
        <v>98</v>
      </c>
      <c r="E179" t="b">
        <v>1</v>
      </c>
      <c r="F179">
        <v>82</v>
      </c>
      <c r="G179">
        <v>19780</v>
      </c>
      <c r="H179">
        <v>3349</v>
      </c>
      <c r="I179">
        <v>7098</v>
      </c>
      <c r="J179">
        <v>0.47199999999999998</v>
      </c>
      <c r="K179">
        <v>901</v>
      </c>
      <c r="L179">
        <v>2445</v>
      </c>
      <c r="M179">
        <v>0.36899999999999999</v>
      </c>
      <c r="N179">
        <v>2448</v>
      </c>
      <c r="O179">
        <v>4653</v>
      </c>
      <c r="P179">
        <v>0.52600000000000002</v>
      </c>
      <c r="Q179">
        <v>1405</v>
      </c>
      <c r="R179">
        <v>1868</v>
      </c>
      <c r="S179">
        <v>0.752</v>
      </c>
      <c r="T179">
        <v>893</v>
      </c>
      <c r="U179">
        <v>2996</v>
      </c>
      <c r="V179">
        <v>3889</v>
      </c>
      <c r="W179">
        <v>2221</v>
      </c>
      <c r="X179">
        <v>682</v>
      </c>
      <c r="Y179">
        <v>420</v>
      </c>
      <c r="Z179">
        <v>1353</v>
      </c>
      <c r="AA179">
        <v>1811</v>
      </c>
      <c r="AB179">
        <v>9004</v>
      </c>
    </row>
    <row r="180" spans="1:28" x14ac:dyDescent="0.2">
      <c r="A180">
        <v>2018</v>
      </c>
      <c r="B180" t="s">
        <v>31</v>
      </c>
      <c r="C180" t="s">
        <v>100</v>
      </c>
      <c r="D180" t="s">
        <v>101</v>
      </c>
      <c r="E180" t="b">
        <v>0</v>
      </c>
      <c r="F180">
        <v>82</v>
      </c>
      <c r="G180">
        <v>19705</v>
      </c>
      <c r="H180">
        <v>3153</v>
      </c>
      <c r="I180">
        <v>7141</v>
      </c>
      <c r="J180">
        <v>0.442</v>
      </c>
      <c r="K180">
        <v>763</v>
      </c>
      <c r="L180">
        <v>2286</v>
      </c>
      <c r="M180">
        <v>0.33400000000000002</v>
      </c>
      <c r="N180">
        <v>2390</v>
      </c>
      <c r="O180">
        <v>4855</v>
      </c>
      <c r="P180">
        <v>0.49199999999999999</v>
      </c>
      <c r="Q180">
        <v>1453</v>
      </c>
      <c r="R180">
        <v>1962</v>
      </c>
      <c r="S180">
        <v>0.74099999999999999</v>
      </c>
      <c r="T180">
        <v>842</v>
      </c>
      <c r="U180">
        <v>2776</v>
      </c>
      <c r="V180">
        <v>3618</v>
      </c>
      <c r="W180">
        <v>1743</v>
      </c>
      <c r="X180">
        <v>569</v>
      </c>
      <c r="Y180">
        <v>370</v>
      </c>
      <c r="Z180">
        <v>1289</v>
      </c>
      <c r="AA180">
        <v>1807</v>
      </c>
      <c r="AB180">
        <v>8522</v>
      </c>
    </row>
    <row r="181" spans="1:28" x14ac:dyDescent="0.2">
      <c r="A181">
        <v>2018</v>
      </c>
      <c r="B181" t="s">
        <v>31</v>
      </c>
      <c r="C181" t="s">
        <v>103</v>
      </c>
      <c r="D181" t="s">
        <v>104</v>
      </c>
      <c r="E181" t="b">
        <v>1</v>
      </c>
      <c r="F181">
        <v>82</v>
      </c>
      <c r="G181">
        <v>19755</v>
      </c>
      <c r="H181">
        <v>3222</v>
      </c>
      <c r="I181">
        <v>7132</v>
      </c>
      <c r="J181">
        <v>0.45200000000000001</v>
      </c>
      <c r="K181">
        <v>845</v>
      </c>
      <c r="L181">
        <v>2308</v>
      </c>
      <c r="M181">
        <v>0.36599999999999999</v>
      </c>
      <c r="N181">
        <v>2377</v>
      </c>
      <c r="O181">
        <v>4824</v>
      </c>
      <c r="P181">
        <v>0.49299999999999999</v>
      </c>
      <c r="Q181">
        <v>1372</v>
      </c>
      <c r="R181">
        <v>1715</v>
      </c>
      <c r="S181">
        <v>0.8</v>
      </c>
      <c r="T181">
        <v>835</v>
      </c>
      <c r="U181">
        <v>2893</v>
      </c>
      <c r="V181">
        <v>3728</v>
      </c>
      <c r="W181">
        <v>1599</v>
      </c>
      <c r="X181">
        <v>573</v>
      </c>
      <c r="Y181">
        <v>423</v>
      </c>
      <c r="Z181">
        <v>1109</v>
      </c>
      <c r="AA181">
        <v>1599</v>
      </c>
      <c r="AB181">
        <v>8661</v>
      </c>
    </row>
    <row r="182" spans="1:28" x14ac:dyDescent="0.2">
      <c r="A182">
        <v>2018</v>
      </c>
      <c r="B182" t="s">
        <v>31</v>
      </c>
      <c r="C182" t="s">
        <v>106</v>
      </c>
      <c r="D182" t="s">
        <v>107</v>
      </c>
      <c r="E182" t="b">
        <v>0</v>
      </c>
      <c r="F182">
        <v>82</v>
      </c>
      <c r="G182">
        <v>19755</v>
      </c>
      <c r="H182">
        <v>3179</v>
      </c>
      <c r="I182">
        <v>7063</v>
      </c>
      <c r="J182">
        <v>0.45</v>
      </c>
      <c r="K182">
        <v>738</v>
      </c>
      <c r="L182">
        <v>1967</v>
      </c>
      <c r="M182">
        <v>0.375</v>
      </c>
      <c r="N182">
        <v>2441</v>
      </c>
      <c r="O182">
        <v>5096</v>
      </c>
      <c r="P182">
        <v>0.47899999999999998</v>
      </c>
      <c r="Q182">
        <v>1008</v>
      </c>
      <c r="R182">
        <v>1371</v>
      </c>
      <c r="S182">
        <v>0.73499999999999999</v>
      </c>
      <c r="T182">
        <v>777</v>
      </c>
      <c r="U182">
        <v>2578</v>
      </c>
      <c r="V182">
        <v>3355</v>
      </c>
      <c r="W182">
        <v>1768</v>
      </c>
      <c r="X182">
        <v>643</v>
      </c>
      <c r="Y182">
        <v>340</v>
      </c>
      <c r="Z182">
        <v>1125</v>
      </c>
      <c r="AA182">
        <v>1639</v>
      </c>
      <c r="AB182">
        <v>8104</v>
      </c>
    </row>
    <row r="183" spans="1:28" x14ac:dyDescent="0.2">
      <c r="A183">
        <v>2018</v>
      </c>
      <c r="B183" t="s">
        <v>31</v>
      </c>
      <c r="C183" t="s">
        <v>109</v>
      </c>
      <c r="D183" t="s">
        <v>110</v>
      </c>
      <c r="E183" t="b">
        <v>1</v>
      </c>
      <c r="F183">
        <v>82</v>
      </c>
      <c r="G183">
        <v>19730</v>
      </c>
      <c r="H183">
        <v>3202</v>
      </c>
      <c r="I183">
        <v>6999</v>
      </c>
      <c r="J183">
        <v>0.45700000000000002</v>
      </c>
      <c r="K183">
        <v>696</v>
      </c>
      <c r="L183">
        <v>1977</v>
      </c>
      <c r="M183">
        <v>0.35199999999999998</v>
      </c>
      <c r="N183">
        <v>2506</v>
      </c>
      <c r="O183">
        <v>5022</v>
      </c>
      <c r="P183">
        <v>0.499</v>
      </c>
      <c r="Q183">
        <v>1324</v>
      </c>
      <c r="R183">
        <v>1715</v>
      </c>
      <c r="S183">
        <v>0.77200000000000002</v>
      </c>
      <c r="T183">
        <v>849</v>
      </c>
      <c r="U183">
        <v>2777</v>
      </c>
      <c r="V183">
        <v>3626</v>
      </c>
      <c r="W183">
        <v>1868</v>
      </c>
      <c r="X183">
        <v>628</v>
      </c>
      <c r="Y183">
        <v>460</v>
      </c>
      <c r="Z183">
        <v>1078</v>
      </c>
      <c r="AA183">
        <v>1408</v>
      </c>
      <c r="AB183">
        <v>8424</v>
      </c>
    </row>
    <row r="184" spans="1:28" x14ac:dyDescent="0.2">
      <c r="A184">
        <v>2018</v>
      </c>
      <c r="B184" t="s">
        <v>31</v>
      </c>
      <c r="C184" t="s">
        <v>112</v>
      </c>
      <c r="D184" t="s">
        <v>113</v>
      </c>
      <c r="E184" t="b">
        <v>1</v>
      </c>
      <c r="F184">
        <v>82</v>
      </c>
      <c r="G184">
        <v>19830</v>
      </c>
      <c r="H184">
        <v>3383</v>
      </c>
      <c r="I184">
        <v>7169</v>
      </c>
      <c r="J184">
        <v>0.47199999999999998</v>
      </c>
      <c r="K184">
        <v>968</v>
      </c>
      <c r="L184">
        <v>2705</v>
      </c>
      <c r="M184">
        <v>0.35799999999999998</v>
      </c>
      <c r="N184">
        <v>2415</v>
      </c>
      <c r="O184">
        <v>4464</v>
      </c>
      <c r="P184">
        <v>0.54100000000000004</v>
      </c>
      <c r="Q184">
        <v>1422</v>
      </c>
      <c r="R184">
        <v>1790</v>
      </c>
      <c r="S184">
        <v>0.79400000000000004</v>
      </c>
      <c r="T184">
        <v>800</v>
      </c>
      <c r="U184">
        <v>2807</v>
      </c>
      <c r="V184">
        <v>3607</v>
      </c>
      <c r="W184">
        <v>1995</v>
      </c>
      <c r="X184">
        <v>626</v>
      </c>
      <c r="Y184">
        <v>500</v>
      </c>
      <c r="Z184">
        <v>1095</v>
      </c>
      <c r="AA184">
        <v>1783</v>
      </c>
      <c r="AB184">
        <v>9156</v>
      </c>
    </row>
    <row r="185" spans="1:28" x14ac:dyDescent="0.2">
      <c r="A185">
        <v>2018</v>
      </c>
      <c r="B185" t="s">
        <v>31</v>
      </c>
      <c r="C185" t="s">
        <v>115</v>
      </c>
      <c r="D185" t="s">
        <v>116</v>
      </c>
      <c r="E185" t="b">
        <v>1</v>
      </c>
      <c r="F185">
        <v>82</v>
      </c>
      <c r="G185">
        <v>19755</v>
      </c>
      <c r="H185">
        <v>3139</v>
      </c>
      <c r="I185">
        <v>6797</v>
      </c>
      <c r="J185">
        <v>0.46200000000000002</v>
      </c>
      <c r="K185">
        <v>887</v>
      </c>
      <c r="L185">
        <v>2425</v>
      </c>
      <c r="M185">
        <v>0.36599999999999999</v>
      </c>
      <c r="N185">
        <v>2252</v>
      </c>
      <c r="O185">
        <v>4372</v>
      </c>
      <c r="P185">
        <v>0.51500000000000001</v>
      </c>
      <c r="Q185">
        <v>1375</v>
      </c>
      <c r="R185">
        <v>1766</v>
      </c>
      <c r="S185">
        <v>0.77900000000000003</v>
      </c>
      <c r="T185">
        <v>740</v>
      </c>
      <c r="U185">
        <v>2807</v>
      </c>
      <c r="V185">
        <v>3547</v>
      </c>
      <c r="W185">
        <v>1839</v>
      </c>
      <c r="X185">
        <v>708</v>
      </c>
      <c r="Y185">
        <v>420</v>
      </c>
      <c r="Z185">
        <v>1205</v>
      </c>
      <c r="AA185">
        <v>1608</v>
      </c>
      <c r="AB185">
        <v>8540</v>
      </c>
    </row>
    <row r="186" spans="1:28" x14ac:dyDescent="0.2">
      <c r="A186">
        <v>2018</v>
      </c>
      <c r="B186" t="s">
        <v>31</v>
      </c>
      <c r="C186" t="s">
        <v>118</v>
      </c>
      <c r="D186" t="s">
        <v>119</v>
      </c>
      <c r="E186" t="b">
        <v>1</v>
      </c>
      <c r="F186">
        <v>82</v>
      </c>
      <c r="G186">
        <v>19855</v>
      </c>
      <c r="H186">
        <v>3275</v>
      </c>
      <c r="I186">
        <v>7018</v>
      </c>
      <c r="J186">
        <v>0.46700000000000003</v>
      </c>
      <c r="K186">
        <v>814</v>
      </c>
      <c r="L186">
        <v>2173</v>
      </c>
      <c r="M186">
        <v>0.375</v>
      </c>
      <c r="N186">
        <v>2461</v>
      </c>
      <c r="O186">
        <v>4845</v>
      </c>
      <c r="P186">
        <v>0.50800000000000001</v>
      </c>
      <c r="Q186">
        <v>1378</v>
      </c>
      <c r="R186">
        <v>1786</v>
      </c>
      <c r="S186">
        <v>0.77200000000000002</v>
      </c>
      <c r="T186">
        <v>823</v>
      </c>
      <c r="U186">
        <v>2713</v>
      </c>
      <c r="V186">
        <v>3536</v>
      </c>
      <c r="W186">
        <v>2065</v>
      </c>
      <c r="X186">
        <v>645</v>
      </c>
      <c r="Y186">
        <v>353</v>
      </c>
      <c r="Z186">
        <v>1196</v>
      </c>
      <c r="AA186">
        <v>1746</v>
      </c>
      <c r="AB186">
        <v>8742</v>
      </c>
    </row>
    <row r="187" spans="1:28" x14ac:dyDescent="0.2">
      <c r="A187">
        <v>2018</v>
      </c>
      <c r="B187" t="s">
        <v>31</v>
      </c>
      <c r="C187" t="s">
        <v>121</v>
      </c>
      <c r="D187" t="s">
        <v>122</v>
      </c>
      <c r="E187" t="b">
        <v>0</v>
      </c>
      <c r="F187">
        <v>82</v>
      </c>
      <c r="G187">
        <v>19795</v>
      </c>
      <c r="H187">
        <v>3248</v>
      </c>
      <c r="I187">
        <v>7057</v>
      </c>
      <c r="J187">
        <v>0.46</v>
      </c>
      <c r="K187">
        <v>860</v>
      </c>
      <c r="L187">
        <v>2378</v>
      </c>
      <c r="M187">
        <v>0.36199999999999999</v>
      </c>
      <c r="N187">
        <v>2388</v>
      </c>
      <c r="O187">
        <v>4679</v>
      </c>
      <c r="P187">
        <v>0.51</v>
      </c>
      <c r="Q187">
        <v>1363</v>
      </c>
      <c r="R187">
        <v>1778</v>
      </c>
      <c r="S187">
        <v>0.76700000000000002</v>
      </c>
      <c r="T187">
        <v>796</v>
      </c>
      <c r="U187">
        <v>2772</v>
      </c>
      <c r="V187">
        <v>3568</v>
      </c>
      <c r="W187">
        <v>1905</v>
      </c>
      <c r="X187">
        <v>633</v>
      </c>
      <c r="Y187">
        <v>395</v>
      </c>
      <c r="Z187">
        <v>1170</v>
      </c>
      <c r="AA187">
        <v>1628</v>
      </c>
      <c r="AB187">
        <v>8719</v>
      </c>
    </row>
    <row r="188" spans="1:28" x14ac:dyDescent="0.2">
      <c r="A188">
        <v>2017</v>
      </c>
      <c r="B188" t="s">
        <v>31</v>
      </c>
      <c r="C188" t="s">
        <v>32</v>
      </c>
      <c r="D188" t="s">
        <v>33</v>
      </c>
      <c r="E188" t="b">
        <v>1</v>
      </c>
      <c r="F188">
        <v>82</v>
      </c>
      <c r="G188">
        <v>19880</v>
      </c>
      <c r="H188">
        <v>3123</v>
      </c>
      <c r="I188">
        <v>6918</v>
      </c>
      <c r="J188">
        <v>0.45100000000000001</v>
      </c>
      <c r="K188">
        <v>729</v>
      </c>
      <c r="L188">
        <v>2137</v>
      </c>
      <c r="M188">
        <v>0.34100000000000003</v>
      </c>
      <c r="N188">
        <v>2394</v>
      </c>
      <c r="O188">
        <v>4781</v>
      </c>
      <c r="P188">
        <v>0.501</v>
      </c>
      <c r="Q188">
        <v>1484</v>
      </c>
      <c r="R188">
        <v>2039</v>
      </c>
      <c r="S188">
        <v>0.72799999999999998</v>
      </c>
      <c r="T188">
        <v>842</v>
      </c>
      <c r="U188">
        <v>2793</v>
      </c>
      <c r="V188">
        <v>3635</v>
      </c>
      <c r="W188">
        <v>1938</v>
      </c>
      <c r="X188">
        <v>672</v>
      </c>
      <c r="Y188">
        <v>397</v>
      </c>
      <c r="Z188">
        <v>1294</v>
      </c>
      <c r="AA188">
        <v>1491</v>
      </c>
      <c r="AB188">
        <v>8459</v>
      </c>
    </row>
    <row r="189" spans="1:28" x14ac:dyDescent="0.2">
      <c r="A189">
        <v>2017</v>
      </c>
      <c r="B189" t="s">
        <v>31</v>
      </c>
      <c r="C189" t="s">
        <v>35</v>
      </c>
      <c r="D189" t="s">
        <v>36</v>
      </c>
      <c r="E189" t="b">
        <v>1</v>
      </c>
      <c r="F189">
        <v>82</v>
      </c>
      <c r="G189">
        <v>19755</v>
      </c>
      <c r="H189">
        <v>3168</v>
      </c>
      <c r="I189">
        <v>6978</v>
      </c>
      <c r="J189">
        <v>0.45400000000000001</v>
      </c>
      <c r="K189">
        <v>985</v>
      </c>
      <c r="L189">
        <v>2742</v>
      </c>
      <c r="M189">
        <v>0.35899999999999999</v>
      </c>
      <c r="N189">
        <v>2183</v>
      </c>
      <c r="O189">
        <v>4236</v>
      </c>
      <c r="P189">
        <v>0.51500000000000001</v>
      </c>
      <c r="Q189">
        <v>1536</v>
      </c>
      <c r="R189">
        <v>1903</v>
      </c>
      <c r="S189">
        <v>0.80700000000000005</v>
      </c>
      <c r="T189">
        <v>744</v>
      </c>
      <c r="U189">
        <v>2698</v>
      </c>
      <c r="V189">
        <v>3442</v>
      </c>
      <c r="W189">
        <v>2069</v>
      </c>
      <c r="X189">
        <v>617</v>
      </c>
      <c r="Y189">
        <v>340</v>
      </c>
      <c r="Z189">
        <v>1088</v>
      </c>
      <c r="AA189">
        <v>1686</v>
      </c>
      <c r="AB189">
        <v>8857</v>
      </c>
    </row>
    <row r="190" spans="1:28" x14ac:dyDescent="0.2">
      <c r="A190">
        <v>2017</v>
      </c>
      <c r="B190" t="s">
        <v>31</v>
      </c>
      <c r="C190" t="s">
        <v>38</v>
      </c>
      <c r="D190" t="s">
        <v>39</v>
      </c>
      <c r="E190" t="b">
        <v>0</v>
      </c>
      <c r="F190">
        <v>82</v>
      </c>
      <c r="G190">
        <v>19755</v>
      </c>
      <c r="H190">
        <v>3102</v>
      </c>
      <c r="I190">
        <v>6987</v>
      </c>
      <c r="J190">
        <v>0.44400000000000001</v>
      </c>
      <c r="K190">
        <v>877</v>
      </c>
      <c r="L190">
        <v>2591</v>
      </c>
      <c r="M190">
        <v>0.33800000000000002</v>
      </c>
      <c r="N190">
        <v>2225</v>
      </c>
      <c r="O190">
        <v>4396</v>
      </c>
      <c r="P190">
        <v>0.50600000000000001</v>
      </c>
      <c r="Q190">
        <v>1592</v>
      </c>
      <c r="R190">
        <v>2020</v>
      </c>
      <c r="S190">
        <v>0.78800000000000003</v>
      </c>
      <c r="T190">
        <v>721</v>
      </c>
      <c r="U190">
        <v>2879</v>
      </c>
      <c r="V190">
        <v>3600</v>
      </c>
      <c r="W190">
        <v>1756</v>
      </c>
      <c r="X190">
        <v>593</v>
      </c>
      <c r="Y190">
        <v>387</v>
      </c>
      <c r="Z190">
        <v>1356</v>
      </c>
      <c r="AA190">
        <v>1726</v>
      </c>
      <c r="AB190">
        <v>8673</v>
      </c>
    </row>
    <row r="191" spans="1:28" x14ac:dyDescent="0.2">
      <c r="A191">
        <v>2017</v>
      </c>
      <c r="B191" t="s">
        <v>31</v>
      </c>
      <c r="C191" t="s">
        <v>41</v>
      </c>
      <c r="D191" t="s">
        <v>42</v>
      </c>
      <c r="E191" t="b">
        <v>1</v>
      </c>
      <c r="F191">
        <v>82</v>
      </c>
      <c r="G191">
        <v>19780</v>
      </c>
      <c r="H191">
        <v>3169</v>
      </c>
      <c r="I191">
        <v>7141</v>
      </c>
      <c r="J191">
        <v>0.44400000000000001</v>
      </c>
      <c r="K191">
        <v>623</v>
      </c>
      <c r="L191">
        <v>1831</v>
      </c>
      <c r="M191">
        <v>0.34</v>
      </c>
      <c r="N191">
        <v>2546</v>
      </c>
      <c r="O191">
        <v>5310</v>
      </c>
      <c r="P191">
        <v>0.47899999999999998</v>
      </c>
      <c r="Q191">
        <v>1474</v>
      </c>
      <c r="R191">
        <v>1848</v>
      </c>
      <c r="S191">
        <v>0.79800000000000004</v>
      </c>
      <c r="T191">
        <v>999</v>
      </c>
      <c r="U191">
        <v>2797</v>
      </c>
      <c r="V191">
        <v>3796</v>
      </c>
      <c r="W191">
        <v>1851</v>
      </c>
      <c r="X191">
        <v>643</v>
      </c>
      <c r="Y191">
        <v>393</v>
      </c>
      <c r="Z191">
        <v>1112</v>
      </c>
      <c r="AA191">
        <v>1455</v>
      </c>
      <c r="AB191">
        <v>8435</v>
      </c>
    </row>
    <row r="192" spans="1:28" x14ac:dyDescent="0.2">
      <c r="A192">
        <v>2017</v>
      </c>
      <c r="B192" t="s">
        <v>31</v>
      </c>
      <c r="C192" t="s">
        <v>44</v>
      </c>
      <c r="D192" t="s">
        <v>45</v>
      </c>
      <c r="E192" t="b">
        <v>0</v>
      </c>
      <c r="F192">
        <v>82</v>
      </c>
      <c r="G192">
        <v>19830</v>
      </c>
      <c r="H192">
        <v>3093</v>
      </c>
      <c r="I192">
        <v>7000</v>
      </c>
      <c r="J192">
        <v>0.442</v>
      </c>
      <c r="K192">
        <v>824</v>
      </c>
      <c r="L192">
        <v>2347</v>
      </c>
      <c r="M192">
        <v>0.35099999999999998</v>
      </c>
      <c r="N192">
        <v>2269</v>
      </c>
      <c r="O192">
        <v>4653</v>
      </c>
      <c r="P192">
        <v>0.48799999999999999</v>
      </c>
      <c r="Q192">
        <v>1591</v>
      </c>
      <c r="R192">
        <v>1953</v>
      </c>
      <c r="S192">
        <v>0.81499999999999995</v>
      </c>
      <c r="T192">
        <v>721</v>
      </c>
      <c r="U192">
        <v>2853</v>
      </c>
      <c r="V192">
        <v>3574</v>
      </c>
      <c r="W192">
        <v>1891</v>
      </c>
      <c r="X192">
        <v>571</v>
      </c>
      <c r="Y192">
        <v>390</v>
      </c>
      <c r="Z192">
        <v>942</v>
      </c>
      <c r="AA192">
        <v>1360</v>
      </c>
      <c r="AB192">
        <v>8601</v>
      </c>
    </row>
    <row r="193" spans="1:28" x14ac:dyDescent="0.2">
      <c r="A193">
        <v>2017</v>
      </c>
      <c r="B193" t="s">
        <v>31</v>
      </c>
      <c r="C193" t="s">
        <v>47</v>
      </c>
      <c r="D193" t="s">
        <v>48</v>
      </c>
      <c r="E193" t="b">
        <v>1</v>
      </c>
      <c r="F193">
        <v>82</v>
      </c>
      <c r="G193">
        <v>19880</v>
      </c>
      <c r="H193">
        <v>3275</v>
      </c>
      <c r="I193">
        <v>6963</v>
      </c>
      <c r="J193">
        <v>0.47</v>
      </c>
      <c r="K193">
        <v>1067</v>
      </c>
      <c r="L193">
        <v>2779</v>
      </c>
      <c r="M193">
        <v>0.38400000000000001</v>
      </c>
      <c r="N193">
        <v>2208</v>
      </c>
      <c r="O193">
        <v>4184</v>
      </c>
      <c r="P193">
        <v>0.52800000000000002</v>
      </c>
      <c r="Q193">
        <v>1431</v>
      </c>
      <c r="R193">
        <v>1913</v>
      </c>
      <c r="S193">
        <v>0.748</v>
      </c>
      <c r="T193">
        <v>766</v>
      </c>
      <c r="U193">
        <v>2821</v>
      </c>
      <c r="V193">
        <v>3587</v>
      </c>
      <c r="W193">
        <v>1858</v>
      </c>
      <c r="X193">
        <v>539</v>
      </c>
      <c r="Y193">
        <v>327</v>
      </c>
      <c r="Z193">
        <v>1121</v>
      </c>
      <c r="AA193">
        <v>1486</v>
      </c>
      <c r="AB193">
        <v>9048</v>
      </c>
    </row>
    <row r="194" spans="1:28" x14ac:dyDescent="0.2">
      <c r="A194">
        <v>2017</v>
      </c>
      <c r="B194" t="s">
        <v>31</v>
      </c>
      <c r="C194" t="s">
        <v>50</v>
      </c>
      <c r="D194" t="s">
        <v>51</v>
      </c>
      <c r="E194" t="b">
        <v>0</v>
      </c>
      <c r="F194">
        <v>82</v>
      </c>
      <c r="G194">
        <v>19780</v>
      </c>
      <c r="H194">
        <v>2968</v>
      </c>
      <c r="I194">
        <v>6750</v>
      </c>
      <c r="J194">
        <v>0.44</v>
      </c>
      <c r="K194">
        <v>878</v>
      </c>
      <c r="L194">
        <v>2473</v>
      </c>
      <c r="M194">
        <v>0.35499999999999998</v>
      </c>
      <c r="N194">
        <v>2090</v>
      </c>
      <c r="O194">
        <v>4277</v>
      </c>
      <c r="P194">
        <v>0.48899999999999999</v>
      </c>
      <c r="Q194">
        <v>1215</v>
      </c>
      <c r="R194">
        <v>1516</v>
      </c>
      <c r="S194">
        <v>0.80100000000000005</v>
      </c>
      <c r="T194">
        <v>647</v>
      </c>
      <c r="U194">
        <v>2516</v>
      </c>
      <c r="V194">
        <v>3163</v>
      </c>
      <c r="W194">
        <v>1705</v>
      </c>
      <c r="X194">
        <v>614</v>
      </c>
      <c r="Y194">
        <v>307</v>
      </c>
      <c r="Z194">
        <v>972</v>
      </c>
      <c r="AA194">
        <v>1567</v>
      </c>
      <c r="AB194">
        <v>8029</v>
      </c>
    </row>
    <row r="195" spans="1:28" x14ac:dyDescent="0.2">
      <c r="A195">
        <v>2017</v>
      </c>
      <c r="B195" t="s">
        <v>31</v>
      </c>
      <c r="C195" t="s">
        <v>53</v>
      </c>
      <c r="D195" t="s">
        <v>54</v>
      </c>
      <c r="E195" t="b">
        <v>0</v>
      </c>
      <c r="F195">
        <v>82</v>
      </c>
      <c r="G195">
        <v>19755</v>
      </c>
      <c r="H195">
        <v>3377</v>
      </c>
      <c r="I195">
        <v>7194</v>
      </c>
      <c r="J195">
        <v>0.46899999999999997</v>
      </c>
      <c r="K195">
        <v>870</v>
      </c>
      <c r="L195">
        <v>2365</v>
      </c>
      <c r="M195">
        <v>0.36799999999999999</v>
      </c>
      <c r="N195">
        <v>2507</v>
      </c>
      <c r="O195">
        <v>4829</v>
      </c>
      <c r="P195">
        <v>0.51900000000000002</v>
      </c>
      <c r="Q195">
        <v>1537</v>
      </c>
      <c r="R195">
        <v>1986</v>
      </c>
      <c r="S195">
        <v>0.77400000000000002</v>
      </c>
      <c r="T195">
        <v>966</v>
      </c>
      <c r="U195">
        <v>2837</v>
      </c>
      <c r="V195">
        <v>3803</v>
      </c>
      <c r="W195">
        <v>2077</v>
      </c>
      <c r="X195">
        <v>568</v>
      </c>
      <c r="Y195">
        <v>323</v>
      </c>
      <c r="Z195">
        <v>1226</v>
      </c>
      <c r="AA195">
        <v>1567</v>
      </c>
      <c r="AB195">
        <v>9161</v>
      </c>
    </row>
    <row r="196" spans="1:28" x14ac:dyDescent="0.2">
      <c r="A196">
        <v>2017</v>
      </c>
      <c r="B196" t="s">
        <v>31</v>
      </c>
      <c r="C196" t="s">
        <v>56</v>
      </c>
      <c r="D196" t="s">
        <v>57</v>
      </c>
      <c r="E196" t="b">
        <v>0</v>
      </c>
      <c r="F196">
        <v>82</v>
      </c>
      <c r="G196">
        <v>19805</v>
      </c>
      <c r="H196">
        <v>3269</v>
      </c>
      <c r="I196">
        <v>7282</v>
      </c>
      <c r="J196">
        <v>0.44900000000000001</v>
      </c>
      <c r="K196">
        <v>631</v>
      </c>
      <c r="L196">
        <v>1915</v>
      </c>
      <c r="M196">
        <v>0.33</v>
      </c>
      <c r="N196">
        <v>2638</v>
      </c>
      <c r="O196">
        <v>5367</v>
      </c>
      <c r="P196">
        <v>0.49199999999999999</v>
      </c>
      <c r="Q196">
        <v>1140</v>
      </c>
      <c r="R196">
        <v>1586</v>
      </c>
      <c r="S196">
        <v>0.71899999999999997</v>
      </c>
      <c r="T196">
        <v>908</v>
      </c>
      <c r="U196">
        <v>2838</v>
      </c>
      <c r="V196">
        <v>3746</v>
      </c>
      <c r="W196">
        <v>1732</v>
      </c>
      <c r="X196">
        <v>574</v>
      </c>
      <c r="Y196">
        <v>310</v>
      </c>
      <c r="Z196">
        <v>973</v>
      </c>
      <c r="AA196">
        <v>1467</v>
      </c>
      <c r="AB196">
        <v>8309</v>
      </c>
    </row>
    <row r="197" spans="1:28" x14ac:dyDescent="0.2">
      <c r="A197">
        <v>2017</v>
      </c>
      <c r="B197" t="s">
        <v>31</v>
      </c>
      <c r="C197" t="s">
        <v>59</v>
      </c>
      <c r="D197" t="s">
        <v>60</v>
      </c>
      <c r="E197" t="b">
        <v>1</v>
      </c>
      <c r="F197">
        <v>82</v>
      </c>
      <c r="G197">
        <v>19780</v>
      </c>
      <c r="H197">
        <v>3532</v>
      </c>
      <c r="I197">
        <v>7140</v>
      </c>
      <c r="J197">
        <v>0.495</v>
      </c>
      <c r="K197">
        <v>982</v>
      </c>
      <c r="L197">
        <v>2562</v>
      </c>
      <c r="M197">
        <v>0.38300000000000001</v>
      </c>
      <c r="N197">
        <v>2550</v>
      </c>
      <c r="O197">
        <v>4578</v>
      </c>
      <c r="P197">
        <v>0.55700000000000005</v>
      </c>
      <c r="Q197">
        <v>1457</v>
      </c>
      <c r="R197">
        <v>1850</v>
      </c>
      <c r="S197">
        <v>0.78800000000000003</v>
      </c>
      <c r="T197">
        <v>770</v>
      </c>
      <c r="U197">
        <v>2873</v>
      </c>
      <c r="V197">
        <v>3643</v>
      </c>
      <c r="W197">
        <v>2491</v>
      </c>
      <c r="X197">
        <v>785</v>
      </c>
      <c r="Y197">
        <v>555</v>
      </c>
      <c r="Z197">
        <v>1211</v>
      </c>
      <c r="AA197">
        <v>1585</v>
      </c>
      <c r="AB197">
        <v>9503</v>
      </c>
    </row>
    <row r="198" spans="1:28" x14ac:dyDescent="0.2">
      <c r="A198">
        <v>2017</v>
      </c>
      <c r="B198" t="s">
        <v>31</v>
      </c>
      <c r="C198" t="s">
        <v>62</v>
      </c>
      <c r="D198" t="s">
        <v>63</v>
      </c>
      <c r="E198" t="b">
        <v>1</v>
      </c>
      <c r="F198">
        <v>82</v>
      </c>
      <c r="G198">
        <v>19780</v>
      </c>
      <c r="H198">
        <v>3305</v>
      </c>
      <c r="I198">
        <v>7152</v>
      </c>
      <c r="J198">
        <v>0.46200000000000002</v>
      </c>
      <c r="K198">
        <v>1181</v>
      </c>
      <c r="L198">
        <v>3306</v>
      </c>
      <c r="M198">
        <v>0.35699999999999998</v>
      </c>
      <c r="N198">
        <v>2124</v>
      </c>
      <c r="O198">
        <v>3846</v>
      </c>
      <c r="P198">
        <v>0.55200000000000005</v>
      </c>
      <c r="Q198">
        <v>1667</v>
      </c>
      <c r="R198">
        <v>2177</v>
      </c>
      <c r="S198">
        <v>0.76600000000000001</v>
      </c>
      <c r="T198">
        <v>892</v>
      </c>
      <c r="U198">
        <v>2746</v>
      </c>
      <c r="V198">
        <v>3638</v>
      </c>
      <c r="W198">
        <v>2070</v>
      </c>
      <c r="X198">
        <v>670</v>
      </c>
      <c r="Y198">
        <v>352</v>
      </c>
      <c r="Z198">
        <v>1240</v>
      </c>
      <c r="AA198">
        <v>1634</v>
      </c>
      <c r="AB198">
        <v>9458</v>
      </c>
    </row>
    <row r="199" spans="1:28" x14ac:dyDescent="0.2">
      <c r="A199">
        <v>2017</v>
      </c>
      <c r="B199" t="s">
        <v>31</v>
      </c>
      <c r="C199" t="s">
        <v>65</v>
      </c>
      <c r="D199" t="s">
        <v>66</v>
      </c>
      <c r="E199" t="b">
        <v>1</v>
      </c>
      <c r="F199">
        <v>82</v>
      </c>
      <c r="G199">
        <v>19855</v>
      </c>
      <c r="H199">
        <v>3221</v>
      </c>
      <c r="I199">
        <v>6931</v>
      </c>
      <c r="J199">
        <v>0.46500000000000002</v>
      </c>
      <c r="K199">
        <v>709</v>
      </c>
      <c r="L199">
        <v>1885</v>
      </c>
      <c r="M199">
        <v>0.376</v>
      </c>
      <c r="N199">
        <v>2512</v>
      </c>
      <c r="O199">
        <v>5046</v>
      </c>
      <c r="P199">
        <v>0.498</v>
      </c>
      <c r="Q199">
        <v>1467</v>
      </c>
      <c r="R199">
        <v>1811</v>
      </c>
      <c r="S199">
        <v>0.81</v>
      </c>
      <c r="T199">
        <v>742</v>
      </c>
      <c r="U199">
        <v>2702</v>
      </c>
      <c r="V199">
        <v>3444</v>
      </c>
      <c r="W199">
        <v>1844</v>
      </c>
      <c r="X199">
        <v>669</v>
      </c>
      <c r="Y199">
        <v>409</v>
      </c>
      <c r="Z199">
        <v>1130</v>
      </c>
      <c r="AA199">
        <v>1597</v>
      </c>
      <c r="AB199">
        <v>8618</v>
      </c>
    </row>
    <row r="200" spans="1:28" x14ac:dyDescent="0.2">
      <c r="A200">
        <v>2017</v>
      </c>
      <c r="B200" t="s">
        <v>31</v>
      </c>
      <c r="C200" t="s">
        <v>68</v>
      </c>
      <c r="D200" t="s">
        <v>69</v>
      </c>
      <c r="E200" t="b">
        <v>1</v>
      </c>
      <c r="F200">
        <v>82</v>
      </c>
      <c r="G200">
        <v>19755</v>
      </c>
      <c r="H200">
        <v>3242</v>
      </c>
      <c r="I200">
        <v>6820</v>
      </c>
      <c r="J200">
        <v>0.47499999999999998</v>
      </c>
      <c r="K200">
        <v>841</v>
      </c>
      <c r="L200">
        <v>2245</v>
      </c>
      <c r="M200">
        <v>0.375</v>
      </c>
      <c r="N200">
        <v>2401</v>
      </c>
      <c r="O200">
        <v>4575</v>
      </c>
      <c r="P200">
        <v>0.52500000000000002</v>
      </c>
      <c r="Q200">
        <v>1586</v>
      </c>
      <c r="R200">
        <v>2128</v>
      </c>
      <c r="S200">
        <v>0.745</v>
      </c>
      <c r="T200">
        <v>738</v>
      </c>
      <c r="U200">
        <v>2790</v>
      </c>
      <c r="V200">
        <v>3528</v>
      </c>
      <c r="W200">
        <v>1848</v>
      </c>
      <c r="X200">
        <v>612</v>
      </c>
      <c r="Y200">
        <v>347</v>
      </c>
      <c r="Z200">
        <v>1062</v>
      </c>
      <c r="AA200">
        <v>1626</v>
      </c>
      <c r="AB200">
        <v>8911</v>
      </c>
    </row>
    <row r="201" spans="1:28" x14ac:dyDescent="0.2">
      <c r="A201">
        <v>2017</v>
      </c>
      <c r="B201" t="s">
        <v>31</v>
      </c>
      <c r="C201" t="s">
        <v>71</v>
      </c>
      <c r="D201" t="s">
        <v>72</v>
      </c>
      <c r="E201" t="b">
        <v>0</v>
      </c>
      <c r="F201">
        <v>82</v>
      </c>
      <c r="G201">
        <v>19705</v>
      </c>
      <c r="H201">
        <v>3224</v>
      </c>
      <c r="I201">
        <v>7164</v>
      </c>
      <c r="J201">
        <v>0.45</v>
      </c>
      <c r="K201">
        <v>730</v>
      </c>
      <c r="L201">
        <v>2110</v>
      </c>
      <c r="M201">
        <v>0.34599999999999997</v>
      </c>
      <c r="N201">
        <v>2494</v>
      </c>
      <c r="O201">
        <v>5054</v>
      </c>
      <c r="P201">
        <v>0.49299999999999999</v>
      </c>
      <c r="Q201">
        <v>1397</v>
      </c>
      <c r="R201">
        <v>1853</v>
      </c>
      <c r="S201">
        <v>0.754</v>
      </c>
      <c r="T201">
        <v>933</v>
      </c>
      <c r="U201">
        <v>2636</v>
      </c>
      <c r="V201">
        <v>3569</v>
      </c>
      <c r="W201">
        <v>1716</v>
      </c>
      <c r="X201">
        <v>674</v>
      </c>
      <c r="Y201">
        <v>320</v>
      </c>
      <c r="Z201">
        <v>1243</v>
      </c>
      <c r="AA201">
        <v>1698</v>
      </c>
      <c r="AB201">
        <v>8575</v>
      </c>
    </row>
    <row r="202" spans="1:28" x14ac:dyDescent="0.2">
      <c r="A202">
        <v>2017</v>
      </c>
      <c r="B202" t="s">
        <v>31</v>
      </c>
      <c r="C202" t="s">
        <v>73</v>
      </c>
      <c r="D202" t="s">
        <v>74</v>
      </c>
      <c r="E202" t="b">
        <v>1</v>
      </c>
      <c r="F202">
        <v>82</v>
      </c>
      <c r="G202">
        <v>19905</v>
      </c>
      <c r="H202">
        <v>2984</v>
      </c>
      <c r="I202">
        <v>6854</v>
      </c>
      <c r="J202">
        <v>0.435</v>
      </c>
      <c r="K202">
        <v>767</v>
      </c>
      <c r="L202">
        <v>2169</v>
      </c>
      <c r="M202">
        <v>0.35399999999999998</v>
      </c>
      <c r="N202">
        <v>2217</v>
      </c>
      <c r="O202">
        <v>4685</v>
      </c>
      <c r="P202">
        <v>0.47299999999999998</v>
      </c>
      <c r="Q202">
        <v>1504</v>
      </c>
      <c r="R202">
        <v>1918</v>
      </c>
      <c r="S202">
        <v>0.78400000000000003</v>
      </c>
      <c r="T202">
        <v>886</v>
      </c>
      <c r="U202">
        <v>2621</v>
      </c>
      <c r="V202">
        <v>3507</v>
      </c>
      <c r="W202">
        <v>1744</v>
      </c>
      <c r="X202">
        <v>653</v>
      </c>
      <c r="Y202">
        <v>344</v>
      </c>
      <c r="Z202">
        <v>1059</v>
      </c>
      <c r="AA202">
        <v>1840</v>
      </c>
      <c r="AB202">
        <v>8239</v>
      </c>
    </row>
    <row r="203" spans="1:28" x14ac:dyDescent="0.2">
      <c r="A203">
        <v>2017</v>
      </c>
      <c r="B203" t="s">
        <v>31</v>
      </c>
      <c r="C203" t="s">
        <v>76</v>
      </c>
      <c r="D203" t="s">
        <v>77</v>
      </c>
      <c r="E203" t="b">
        <v>0</v>
      </c>
      <c r="F203">
        <v>82</v>
      </c>
      <c r="G203">
        <v>19780</v>
      </c>
      <c r="H203">
        <v>3202</v>
      </c>
      <c r="I203">
        <v>7037</v>
      </c>
      <c r="J203">
        <v>0.45500000000000002</v>
      </c>
      <c r="K203">
        <v>808</v>
      </c>
      <c r="L203">
        <v>2213</v>
      </c>
      <c r="M203">
        <v>0.36499999999999999</v>
      </c>
      <c r="N203">
        <v>2394</v>
      </c>
      <c r="O203">
        <v>4824</v>
      </c>
      <c r="P203">
        <v>0.496</v>
      </c>
      <c r="Q203">
        <v>1248</v>
      </c>
      <c r="R203">
        <v>1768</v>
      </c>
      <c r="S203">
        <v>0.70599999999999996</v>
      </c>
      <c r="T203">
        <v>872</v>
      </c>
      <c r="U203">
        <v>2705</v>
      </c>
      <c r="V203">
        <v>3577</v>
      </c>
      <c r="W203">
        <v>1742</v>
      </c>
      <c r="X203">
        <v>588</v>
      </c>
      <c r="Y203">
        <v>469</v>
      </c>
      <c r="Z203">
        <v>1102</v>
      </c>
      <c r="AA203">
        <v>1680</v>
      </c>
      <c r="AB203">
        <v>8460</v>
      </c>
    </row>
    <row r="204" spans="1:28" x14ac:dyDescent="0.2">
      <c r="A204">
        <v>2017</v>
      </c>
      <c r="B204" t="s">
        <v>31</v>
      </c>
      <c r="C204" t="s">
        <v>79</v>
      </c>
      <c r="D204" t="s">
        <v>80</v>
      </c>
      <c r="E204" t="b">
        <v>1</v>
      </c>
      <c r="F204">
        <v>82</v>
      </c>
      <c r="G204">
        <v>19780</v>
      </c>
      <c r="H204">
        <v>3182</v>
      </c>
      <c r="I204">
        <v>6715</v>
      </c>
      <c r="J204">
        <v>0.47399999999999998</v>
      </c>
      <c r="K204">
        <v>720</v>
      </c>
      <c r="L204">
        <v>1946</v>
      </c>
      <c r="M204">
        <v>0.37</v>
      </c>
      <c r="N204">
        <v>2462</v>
      </c>
      <c r="O204">
        <v>4769</v>
      </c>
      <c r="P204">
        <v>0.51600000000000001</v>
      </c>
      <c r="Q204">
        <v>1413</v>
      </c>
      <c r="R204">
        <v>1839</v>
      </c>
      <c r="S204">
        <v>0.76800000000000002</v>
      </c>
      <c r="T204">
        <v>723</v>
      </c>
      <c r="U204">
        <v>2589</v>
      </c>
      <c r="V204">
        <v>3312</v>
      </c>
      <c r="W204">
        <v>1984</v>
      </c>
      <c r="X204">
        <v>666</v>
      </c>
      <c r="Y204">
        <v>436</v>
      </c>
      <c r="Z204">
        <v>1145</v>
      </c>
      <c r="AA204">
        <v>1660</v>
      </c>
      <c r="AB204">
        <v>8497</v>
      </c>
    </row>
    <row r="205" spans="1:28" x14ac:dyDescent="0.2">
      <c r="A205">
        <v>2017</v>
      </c>
      <c r="B205" t="s">
        <v>31</v>
      </c>
      <c r="C205" t="s">
        <v>82</v>
      </c>
      <c r="D205" t="s">
        <v>83</v>
      </c>
      <c r="E205" t="b">
        <v>0</v>
      </c>
      <c r="F205">
        <v>82</v>
      </c>
      <c r="G205">
        <v>19805</v>
      </c>
      <c r="H205">
        <v>3235</v>
      </c>
      <c r="I205">
        <v>6922</v>
      </c>
      <c r="J205">
        <v>0.46700000000000003</v>
      </c>
      <c r="K205">
        <v>601</v>
      </c>
      <c r="L205">
        <v>1723</v>
      </c>
      <c r="M205">
        <v>0.34899999999999998</v>
      </c>
      <c r="N205">
        <v>2634</v>
      </c>
      <c r="O205">
        <v>5199</v>
      </c>
      <c r="P205">
        <v>0.50700000000000001</v>
      </c>
      <c r="Q205">
        <v>1586</v>
      </c>
      <c r="R205">
        <v>1986</v>
      </c>
      <c r="S205">
        <v>0.79900000000000004</v>
      </c>
      <c r="T205">
        <v>938</v>
      </c>
      <c r="U205">
        <v>2540</v>
      </c>
      <c r="V205">
        <v>3478</v>
      </c>
      <c r="W205">
        <v>1940</v>
      </c>
      <c r="X205">
        <v>654</v>
      </c>
      <c r="Y205">
        <v>370</v>
      </c>
      <c r="Z205">
        <v>1150</v>
      </c>
      <c r="AA205">
        <v>1646</v>
      </c>
      <c r="AB205">
        <v>8657</v>
      </c>
    </row>
    <row r="206" spans="1:28" x14ac:dyDescent="0.2">
      <c r="A206">
        <v>2017</v>
      </c>
      <c r="B206" t="s">
        <v>31</v>
      </c>
      <c r="C206" t="s">
        <v>85</v>
      </c>
      <c r="D206" t="s">
        <v>86</v>
      </c>
      <c r="E206" t="b">
        <v>0</v>
      </c>
      <c r="F206">
        <v>82</v>
      </c>
      <c r="G206">
        <v>19905</v>
      </c>
      <c r="H206">
        <v>3210</v>
      </c>
      <c r="I206">
        <v>7130</v>
      </c>
      <c r="J206">
        <v>0.45</v>
      </c>
      <c r="K206">
        <v>768</v>
      </c>
      <c r="L206">
        <v>2196</v>
      </c>
      <c r="M206">
        <v>0.35</v>
      </c>
      <c r="N206">
        <v>2442</v>
      </c>
      <c r="O206">
        <v>4934</v>
      </c>
      <c r="P206">
        <v>0.495</v>
      </c>
      <c r="Q206">
        <v>1368</v>
      </c>
      <c r="R206">
        <v>1825</v>
      </c>
      <c r="S206">
        <v>0.75</v>
      </c>
      <c r="T206">
        <v>703</v>
      </c>
      <c r="U206">
        <v>2879</v>
      </c>
      <c r="V206">
        <v>3582</v>
      </c>
      <c r="W206">
        <v>1869</v>
      </c>
      <c r="X206">
        <v>638</v>
      </c>
      <c r="Y206">
        <v>453</v>
      </c>
      <c r="Z206">
        <v>1054</v>
      </c>
      <c r="AA206">
        <v>1490</v>
      </c>
      <c r="AB206">
        <v>8556</v>
      </c>
    </row>
    <row r="207" spans="1:28" x14ac:dyDescent="0.2">
      <c r="A207">
        <v>2017</v>
      </c>
      <c r="B207" t="s">
        <v>31</v>
      </c>
      <c r="C207" t="s">
        <v>88</v>
      </c>
      <c r="D207" t="s">
        <v>89</v>
      </c>
      <c r="E207" t="b">
        <v>0</v>
      </c>
      <c r="F207">
        <v>82</v>
      </c>
      <c r="G207">
        <v>19855</v>
      </c>
      <c r="H207">
        <v>3244</v>
      </c>
      <c r="I207">
        <v>7256</v>
      </c>
      <c r="J207">
        <v>0.44700000000000001</v>
      </c>
      <c r="K207">
        <v>704</v>
      </c>
      <c r="L207">
        <v>2022</v>
      </c>
      <c r="M207">
        <v>0.34799999999999998</v>
      </c>
      <c r="N207">
        <v>2540</v>
      </c>
      <c r="O207">
        <v>5234</v>
      </c>
      <c r="P207">
        <v>0.48499999999999999</v>
      </c>
      <c r="Q207">
        <v>1364</v>
      </c>
      <c r="R207">
        <v>1731</v>
      </c>
      <c r="S207">
        <v>0.78800000000000003</v>
      </c>
      <c r="T207">
        <v>983</v>
      </c>
      <c r="U207">
        <v>2723</v>
      </c>
      <c r="V207">
        <v>3706</v>
      </c>
      <c r="W207">
        <v>1786</v>
      </c>
      <c r="X207">
        <v>581</v>
      </c>
      <c r="Y207">
        <v>455</v>
      </c>
      <c r="Z207">
        <v>1139</v>
      </c>
      <c r="AA207">
        <v>1668</v>
      </c>
      <c r="AB207">
        <v>8556</v>
      </c>
    </row>
    <row r="208" spans="1:28" x14ac:dyDescent="0.2">
      <c r="A208">
        <v>2017</v>
      </c>
      <c r="B208" t="s">
        <v>31</v>
      </c>
      <c r="C208" t="s">
        <v>91</v>
      </c>
      <c r="D208" t="s">
        <v>92</v>
      </c>
      <c r="E208" t="b">
        <v>1</v>
      </c>
      <c r="F208">
        <v>82</v>
      </c>
      <c r="G208">
        <v>19805</v>
      </c>
      <c r="H208">
        <v>3237</v>
      </c>
      <c r="I208">
        <v>7169</v>
      </c>
      <c r="J208">
        <v>0.45200000000000001</v>
      </c>
      <c r="K208">
        <v>692</v>
      </c>
      <c r="L208">
        <v>2116</v>
      </c>
      <c r="M208">
        <v>0.32700000000000001</v>
      </c>
      <c r="N208">
        <v>2545</v>
      </c>
      <c r="O208">
        <v>5053</v>
      </c>
      <c r="P208">
        <v>0.504</v>
      </c>
      <c r="Q208">
        <v>1575</v>
      </c>
      <c r="R208">
        <v>2113</v>
      </c>
      <c r="S208">
        <v>0.745</v>
      </c>
      <c r="T208">
        <v>1002</v>
      </c>
      <c r="U208">
        <v>2821</v>
      </c>
      <c r="V208">
        <v>3823</v>
      </c>
      <c r="W208">
        <v>1721</v>
      </c>
      <c r="X208">
        <v>648</v>
      </c>
      <c r="Y208">
        <v>408</v>
      </c>
      <c r="Z208">
        <v>1230</v>
      </c>
      <c r="AA208">
        <v>1715</v>
      </c>
      <c r="AB208">
        <v>8741</v>
      </c>
    </row>
    <row r="209" spans="1:28" x14ac:dyDescent="0.2">
      <c r="A209">
        <v>2017</v>
      </c>
      <c r="B209" t="s">
        <v>31</v>
      </c>
      <c r="C209" t="s">
        <v>94</v>
      </c>
      <c r="D209" t="s">
        <v>95</v>
      </c>
      <c r="E209" t="b">
        <v>0</v>
      </c>
      <c r="F209">
        <v>82</v>
      </c>
      <c r="G209">
        <v>19805</v>
      </c>
      <c r="H209">
        <v>3139</v>
      </c>
      <c r="I209">
        <v>7133</v>
      </c>
      <c r="J209">
        <v>0.44</v>
      </c>
      <c r="K209">
        <v>701</v>
      </c>
      <c r="L209">
        <v>2139</v>
      </c>
      <c r="M209">
        <v>0.32800000000000001</v>
      </c>
      <c r="N209">
        <v>2438</v>
      </c>
      <c r="O209">
        <v>4994</v>
      </c>
      <c r="P209">
        <v>0.48799999999999999</v>
      </c>
      <c r="Q209">
        <v>1309</v>
      </c>
      <c r="R209">
        <v>1753</v>
      </c>
      <c r="S209">
        <v>0.747</v>
      </c>
      <c r="T209">
        <v>807</v>
      </c>
      <c r="U209">
        <v>2734</v>
      </c>
      <c r="V209">
        <v>3541</v>
      </c>
      <c r="W209">
        <v>1820</v>
      </c>
      <c r="X209">
        <v>580</v>
      </c>
      <c r="Y209">
        <v>396</v>
      </c>
      <c r="Z209">
        <v>1091</v>
      </c>
      <c r="AA209">
        <v>1584</v>
      </c>
      <c r="AB209">
        <v>8288</v>
      </c>
    </row>
    <row r="210" spans="1:28" x14ac:dyDescent="0.2">
      <c r="A210">
        <v>2017</v>
      </c>
      <c r="B210" t="s">
        <v>31</v>
      </c>
      <c r="C210" t="s">
        <v>97</v>
      </c>
      <c r="D210" t="s">
        <v>98</v>
      </c>
      <c r="E210" t="b">
        <v>0</v>
      </c>
      <c r="F210">
        <v>82</v>
      </c>
      <c r="G210">
        <v>19830</v>
      </c>
      <c r="H210">
        <v>3088</v>
      </c>
      <c r="I210">
        <v>6992</v>
      </c>
      <c r="J210">
        <v>0.442</v>
      </c>
      <c r="K210">
        <v>831</v>
      </c>
      <c r="L210">
        <v>2443</v>
      </c>
      <c r="M210">
        <v>0.34</v>
      </c>
      <c r="N210">
        <v>2257</v>
      </c>
      <c r="O210">
        <v>4549</v>
      </c>
      <c r="P210">
        <v>0.496</v>
      </c>
      <c r="Q210">
        <v>1393</v>
      </c>
      <c r="R210">
        <v>1806</v>
      </c>
      <c r="S210">
        <v>0.77100000000000002</v>
      </c>
      <c r="T210">
        <v>807</v>
      </c>
      <c r="U210">
        <v>2706</v>
      </c>
      <c r="V210">
        <v>3513</v>
      </c>
      <c r="W210">
        <v>1949</v>
      </c>
      <c r="X210">
        <v>692</v>
      </c>
      <c r="Y210">
        <v>420</v>
      </c>
      <c r="Z210">
        <v>1366</v>
      </c>
      <c r="AA210">
        <v>1793</v>
      </c>
      <c r="AB210">
        <v>8400</v>
      </c>
    </row>
    <row r="211" spans="1:28" x14ac:dyDescent="0.2">
      <c r="A211">
        <v>2017</v>
      </c>
      <c r="B211" t="s">
        <v>31</v>
      </c>
      <c r="C211" t="s">
        <v>100</v>
      </c>
      <c r="D211" t="s">
        <v>101</v>
      </c>
      <c r="E211" t="b">
        <v>0</v>
      </c>
      <c r="F211">
        <v>82</v>
      </c>
      <c r="G211">
        <v>19830</v>
      </c>
      <c r="H211">
        <v>3270</v>
      </c>
      <c r="I211">
        <v>7260</v>
      </c>
      <c r="J211">
        <v>0.45</v>
      </c>
      <c r="K211">
        <v>615</v>
      </c>
      <c r="L211">
        <v>1854</v>
      </c>
      <c r="M211">
        <v>0.33200000000000002</v>
      </c>
      <c r="N211">
        <v>2655</v>
      </c>
      <c r="O211">
        <v>5406</v>
      </c>
      <c r="P211">
        <v>0.49099999999999999</v>
      </c>
      <c r="Q211">
        <v>1676</v>
      </c>
      <c r="R211">
        <v>2159</v>
      </c>
      <c r="S211">
        <v>0.77600000000000002</v>
      </c>
      <c r="T211">
        <v>976</v>
      </c>
      <c r="U211">
        <v>2712</v>
      </c>
      <c r="V211">
        <v>3688</v>
      </c>
      <c r="W211">
        <v>1604</v>
      </c>
      <c r="X211">
        <v>673</v>
      </c>
      <c r="Y211">
        <v>399</v>
      </c>
      <c r="Z211">
        <v>1265</v>
      </c>
      <c r="AA211">
        <v>2030</v>
      </c>
      <c r="AB211">
        <v>8831</v>
      </c>
    </row>
    <row r="212" spans="1:28" x14ac:dyDescent="0.2">
      <c r="A212">
        <v>2017</v>
      </c>
      <c r="B212" t="s">
        <v>31</v>
      </c>
      <c r="C212" t="s">
        <v>103</v>
      </c>
      <c r="D212" t="s">
        <v>104</v>
      </c>
      <c r="E212" t="b">
        <v>1</v>
      </c>
      <c r="F212">
        <v>82</v>
      </c>
      <c r="G212">
        <v>19930</v>
      </c>
      <c r="H212">
        <v>3243</v>
      </c>
      <c r="I212">
        <v>7059</v>
      </c>
      <c r="J212">
        <v>0.45900000000000002</v>
      </c>
      <c r="K212">
        <v>852</v>
      </c>
      <c r="L212">
        <v>2272</v>
      </c>
      <c r="M212">
        <v>0.375</v>
      </c>
      <c r="N212">
        <v>2391</v>
      </c>
      <c r="O212">
        <v>4787</v>
      </c>
      <c r="P212">
        <v>0.499</v>
      </c>
      <c r="Q212">
        <v>1513</v>
      </c>
      <c r="R212">
        <v>1940</v>
      </c>
      <c r="S212">
        <v>0.78</v>
      </c>
      <c r="T212">
        <v>830</v>
      </c>
      <c r="U212">
        <v>2750</v>
      </c>
      <c r="V212">
        <v>3580</v>
      </c>
      <c r="W212">
        <v>1733</v>
      </c>
      <c r="X212">
        <v>574</v>
      </c>
      <c r="Y212">
        <v>408</v>
      </c>
      <c r="Z212">
        <v>1126</v>
      </c>
      <c r="AA212">
        <v>1736</v>
      </c>
      <c r="AB212">
        <v>8851</v>
      </c>
    </row>
    <row r="213" spans="1:28" x14ac:dyDescent="0.2">
      <c r="A213">
        <v>2017</v>
      </c>
      <c r="B213" t="s">
        <v>31</v>
      </c>
      <c r="C213" t="s">
        <v>106</v>
      </c>
      <c r="D213" t="s">
        <v>107</v>
      </c>
      <c r="E213" t="b">
        <v>0</v>
      </c>
      <c r="F213">
        <v>82</v>
      </c>
      <c r="G213">
        <v>19880</v>
      </c>
      <c r="H213">
        <v>3105</v>
      </c>
      <c r="I213">
        <v>6734</v>
      </c>
      <c r="J213">
        <v>0.46100000000000002</v>
      </c>
      <c r="K213">
        <v>737</v>
      </c>
      <c r="L213">
        <v>1960</v>
      </c>
      <c r="M213">
        <v>0.376</v>
      </c>
      <c r="N213">
        <v>2368</v>
      </c>
      <c r="O213">
        <v>4774</v>
      </c>
      <c r="P213">
        <v>0.496</v>
      </c>
      <c r="Q213">
        <v>1483</v>
      </c>
      <c r="R213">
        <v>1913</v>
      </c>
      <c r="S213">
        <v>0.77500000000000002</v>
      </c>
      <c r="T213">
        <v>715</v>
      </c>
      <c r="U213">
        <v>2652</v>
      </c>
      <c r="V213">
        <v>3367</v>
      </c>
      <c r="W213">
        <v>1844</v>
      </c>
      <c r="X213">
        <v>627</v>
      </c>
      <c r="Y213">
        <v>324</v>
      </c>
      <c r="Z213">
        <v>1201</v>
      </c>
      <c r="AA213">
        <v>1667</v>
      </c>
      <c r="AB213">
        <v>8430</v>
      </c>
    </row>
    <row r="214" spans="1:28" x14ac:dyDescent="0.2">
      <c r="A214">
        <v>2017</v>
      </c>
      <c r="B214" t="s">
        <v>31</v>
      </c>
      <c r="C214" t="s">
        <v>109</v>
      </c>
      <c r="D214" t="s">
        <v>110</v>
      </c>
      <c r="E214" t="b">
        <v>1</v>
      </c>
      <c r="F214">
        <v>82</v>
      </c>
      <c r="G214">
        <v>19805</v>
      </c>
      <c r="H214">
        <v>3222</v>
      </c>
      <c r="I214">
        <v>6864</v>
      </c>
      <c r="J214">
        <v>0.46899999999999997</v>
      </c>
      <c r="K214">
        <v>753</v>
      </c>
      <c r="L214">
        <v>1927</v>
      </c>
      <c r="M214">
        <v>0.39100000000000001</v>
      </c>
      <c r="N214">
        <v>2469</v>
      </c>
      <c r="O214">
        <v>4937</v>
      </c>
      <c r="P214">
        <v>0.5</v>
      </c>
      <c r="Q214">
        <v>1440</v>
      </c>
      <c r="R214">
        <v>1806</v>
      </c>
      <c r="S214">
        <v>0.79700000000000004</v>
      </c>
      <c r="T214">
        <v>821</v>
      </c>
      <c r="U214">
        <v>2777</v>
      </c>
      <c r="V214">
        <v>3598</v>
      </c>
      <c r="W214">
        <v>1954</v>
      </c>
      <c r="X214">
        <v>655</v>
      </c>
      <c r="Y214">
        <v>484</v>
      </c>
      <c r="Z214">
        <v>1101</v>
      </c>
      <c r="AA214">
        <v>1498</v>
      </c>
      <c r="AB214">
        <v>8637</v>
      </c>
    </row>
    <row r="215" spans="1:28" x14ac:dyDescent="0.2">
      <c r="A215">
        <v>2017</v>
      </c>
      <c r="B215" t="s">
        <v>31</v>
      </c>
      <c r="C215" t="s">
        <v>112</v>
      </c>
      <c r="D215" t="s">
        <v>113</v>
      </c>
      <c r="E215" t="b">
        <v>1</v>
      </c>
      <c r="F215">
        <v>82</v>
      </c>
      <c r="G215">
        <v>19780</v>
      </c>
      <c r="H215">
        <v>3211</v>
      </c>
      <c r="I215">
        <v>6918</v>
      </c>
      <c r="J215">
        <v>0.46400000000000002</v>
      </c>
      <c r="K215">
        <v>725</v>
      </c>
      <c r="L215">
        <v>1996</v>
      </c>
      <c r="M215">
        <v>0.36299999999999999</v>
      </c>
      <c r="N215">
        <v>2486</v>
      </c>
      <c r="O215">
        <v>4922</v>
      </c>
      <c r="P215">
        <v>0.505</v>
      </c>
      <c r="Q215">
        <v>1615</v>
      </c>
      <c r="R215">
        <v>2028</v>
      </c>
      <c r="S215">
        <v>0.79600000000000004</v>
      </c>
      <c r="T215">
        <v>871</v>
      </c>
      <c r="U215">
        <v>2676</v>
      </c>
      <c r="V215">
        <v>3547</v>
      </c>
      <c r="W215">
        <v>1517</v>
      </c>
      <c r="X215">
        <v>677</v>
      </c>
      <c r="Y215">
        <v>400</v>
      </c>
      <c r="Z215">
        <v>1041</v>
      </c>
      <c r="AA215">
        <v>1708</v>
      </c>
      <c r="AB215">
        <v>8762</v>
      </c>
    </row>
    <row r="216" spans="1:28" x14ac:dyDescent="0.2">
      <c r="A216">
        <v>2017</v>
      </c>
      <c r="B216" t="s">
        <v>31</v>
      </c>
      <c r="C216" t="s">
        <v>115</v>
      </c>
      <c r="D216" t="s">
        <v>116</v>
      </c>
      <c r="E216" t="b">
        <v>1</v>
      </c>
      <c r="F216">
        <v>82</v>
      </c>
      <c r="G216">
        <v>19755</v>
      </c>
      <c r="H216">
        <v>3033</v>
      </c>
      <c r="I216">
        <v>6515</v>
      </c>
      <c r="J216">
        <v>0.46600000000000003</v>
      </c>
      <c r="K216">
        <v>791</v>
      </c>
      <c r="L216">
        <v>2128</v>
      </c>
      <c r="M216">
        <v>0.372</v>
      </c>
      <c r="N216">
        <v>2242</v>
      </c>
      <c r="O216">
        <v>4387</v>
      </c>
      <c r="P216">
        <v>0.51100000000000001</v>
      </c>
      <c r="Q216">
        <v>1401</v>
      </c>
      <c r="R216">
        <v>1875</v>
      </c>
      <c r="S216">
        <v>0.747</v>
      </c>
      <c r="T216">
        <v>771</v>
      </c>
      <c r="U216">
        <v>2774</v>
      </c>
      <c r="V216">
        <v>3545</v>
      </c>
      <c r="W216">
        <v>1651</v>
      </c>
      <c r="X216">
        <v>550</v>
      </c>
      <c r="Y216">
        <v>410</v>
      </c>
      <c r="Z216">
        <v>1118</v>
      </c>
      <c r="AA216">
        <v>1545</v>
      </c>
      <c r="AB216">
        <v>8258</v>
      </c>
    </row>
    <row r="217" spans="1:28" x14ac:dyDescent="0.2">
      <c r="A217">
        <v>2017</v>
      </c>
      <c r="B217" t="s">
        <v>31</v>
      </c>
      <c r="C217" t="s">
        <v>118</v>
      </c>
      <c r="D217" t="s">
        <v>119</v>
      </c>
      <c r="E217" t="b">
        <v>1</v>
      </c>
      <c r="F217">
        <v>82</v>
      </c>
      <c r="G217">
        <v>19855</v>
      </c>
      <c r="H217">
        <v>3388</v>
      </c>
      <c r="I217">
        <v>7137</v>
      </c>
      <c r="J217">
        <v>0.47499999999999998</v>
      </c>
      <c r="K217">
        <v>756</v>
      </c>
      <c r="L217">
        <v>2030</v>
      </c>
      <c r="M217">
        <v>0.372</v>
      </c>
      <c r="N217">
        <v>2632</v>
      </c>
      <c r="O217">
        <v>5107</v>
      </c>
      <c r="P217">
        <v>0.51500000000000001</v>
      </c>
      <c r="Q217">
        <v>1421</v>
      </c>
      <c r="R217">
        <v>1812</v>
      </c>
      <c r="S217">
        <v>0.78400000000000003</v>
      </c>
      <c r="T217">
        <v>843</v>
      </c>
      <c r="U217">
        <v>2671</v>
      </c>
      <c r="V217">
        <v>3514</v>
      </c>
      <c r="W217">
        <v>1956</v>
      </c>
      <c r="X217">
        <v>693</v>
      </c>
      <c r="Y217">
        <v>336</v>
      </c>
      <c r="Z217">
        <v>1162</v>
      </c>
      <c r="AA217">
        <v>1745</v>
      </c>
      <c r="AB217">
        <v>8953</v>
      </c>
    </row>
    <row r="218" spans="1:28" x14ac:dyDescent="0.2">
      <c r="A218">
        <v>2017</v>
      </c>
      <c r="B218" t="s">
        <v>31</v>
      </c>
      <c r="C218" t="s">
        <v>121</v>
      </c>
      <c r="D218" t="s">
        <v>122</v>
      </c>
      <c r="E218" t="b">
        <v>0</v>
      </c>
      <c r="F218">
        <v>82</v>
      </c>
      <c r="G218">
        <v>19813</v>
      </c>
      <c r="H218">
        <v>3202</v>
      </c>
      <c r="I218">
        <v>7004</v>
      </c>
      <c r="J218">
        <v>0.45700000000000002</v>
      </c>
      <c r="K218">
        <v>792</v>
      </c>
      <c r="L218">
        <v>2214</v>
      </c>
      <c r="M218">
        <v>0.35799999999999998</v>
      </c>
      <c r="N218">
        <v>2410</v>
      </c>
      <c r="O218">
        <v>4790</v>
      </c>
      <c r="P218">
        <v>0.503</v>
      </c>
      <c r="Q218">
        <v>1463</v>
      </c>
      <c r="R218">
        <v>1895</v>
      </c>
      <c r="S218">
        <v>0.77200000000000002</v>
      </c>
      <c r="T218">
        <v>831</v>
      </c>
      <c r="U218">
        <v>2737</v>
      </c>
      <c r="V218">
        <v>3568</v>
      </c>
      <c r="W218">
        <v>1855</v>
      </c>
      <c r="X218">
        <v>632</v>
      </c>
      <c r="Y218">
        <v>389</v>
      </c>
      <c r="Z218">
        <v>1144</v>
      </c>
      <c r="AA218">
        <v>1632</v>
      </c>
      <c r="AB218">
        <v>8658</v>
      </c>
    </row>
    <row r="219" spans="1:28" x14ac:dyDescent="0.2">
      <c r="A219">
        <v>2016</v>
      </c>
      <c r="B219" t="s">
        <v>31</v>
      </c>
      <c r="C219" t="s">
        <v>32</v>
      </c>
      <c r="D219" t="s">
        <v>33</v>
      </c>
      <c r="E219" t="b">
        <v>1</v>
      </c>
      <c r="F219">
        <v>82</v>
      </c>
      <c r="G219">
        <v>19830</v>
      </c>
      <c r="H219">
        <v>3168</v>
      </c>
      <c r="I219">
        <v>6923</v>
      </c>
      <c r="J219">
        <v>0.45800000000000002</v>
      </c>
      <c r="K219">
        <v>815</v>
      </c>
      <c r="L219">
        <v>2326</v>
      </c>
      <c r="M219">
        <v>0.35</v>
      </c>
      <c r="N219">
        <v>2353</v>
      </c>
      <c r="O219">
        <v>4597</v>
      </c>
      <c r="P219">
        <v>0.51200000000000001</v>
      </c>
      <c r="Q219">
        <v>1282</v>
      </c>
      <c r="R219">
        <v>1638</v>
      </c>
      <c r="S219">
        <v>0.78300000000000003</v>
      </c>
      <c r="T219">
        <v>679</v>
      </c>
      <c r="U219">
        <v>2772</v>
      </c>
      <c r="V219">
        <v>3451</v>
      </c>
      <c r="W219">
        <v>2100</v>
      </c>
      <c r="X219">
        <v>747</v>
      </c>
      <c r="Y219">
        <v>486</v>
      </c>
      <c r="Z219">
        <v>1226</v>
      </c>
      <c r="AA219">
        <v>1570</v>
      </c>
      <c r="AB219">
        <v>8433</v>
      </c>
    </row>
    <row r="220" spans="1:28" x14ac:dyDescent="0.2">
      <c r="A220">
        <v>2016</v>
      </c>
      <c r="B220" t="s">
        <v>31</v>
      </c>
      <c r="C220" t="s">
        <v>35</v>
      </c>
      <c r="D220" t="s">
        <v>36</v>
      </c>
      <c r="E220" t="b">
        <v>1</v>
      </c>
      <c r="F220">
        <v>82</v>
      </c>
      <c r="G220">
        <v>19780</v>
      </c>
      <c r="H220">
        <v>3216</v>
      </c>
      <c r="I220">
        <v>7318</v>
      </c>
      <c r="J220">
        <v>0.439</v>
      </c>
      <c r="K220">
        <v>717</v>
      </c>
      <c r="L220">
        <v>2142</v>
      </c>
      <c r="M220">
        <v>0.33500000000000002</v>
      </c>
      <c r="N220">
        <v>2499</v>
      </c>
      <c r="O220">
        <v>5176</v>
      </c>
      <c r="P220">
        <v>0.48299999999999998</v>
      </c>
      <c r="Q220">
        <v>1520</v>
      </c>
      <c r="R220">
        <v>1929</v>
      </c>
      <c r="S220">
        <v>0.78800000000000003</v>
      </c>
      <c r="T220">
        <v>950</v>
      </c>
      <c r="U220">
        <v>2733</v>
      </c>
      <c r="V220">
        <v>3683</v>
      </c>
      <c r="W220">
        <v>1981</v>
      </c>
      <c r="X220">
        <v>752</v>
      </c>
      <c r="Y220">
        <v>348</v>
      </c>
      <c r="Z220">
        <v>1127</v>
      </c>
      <c r="AA220">
        <v>1796</v>
      </c>
      <c r="AB220">
        <v>8669</v>
      </c>
    </row>
    <row r="221" spans="1:28" x14ac:dyDescent="0.2">
      <c r="A221">
        <v>2016</v>
      </c>
      <c r="B221" t="s">
        <v>31</v>
      </c>
      <c r="C221" t="s">
        <v>38</v>
      </c>
      <c r="D221" t="s">
        <v>39</v>
      </c>
      <c r="E221" t="b">
        <v>0</v>
      </c>
      <c r="F221">
        <v>82</v>
      </c>
      <c r="G221">
        <v>19755</v>
      </c>
      <c r="H221">
        <v>3136</v>
      </c>
      <c r="I221">
        <v>6920</v>
      </c>
      <c r="J221">
        <v>0.45300000000000001</v>
      </c>
      <c r="K221">
        <v>531</v>
      </c>
      <c r="L221">
        <v>1508</v>
      </c>
      <c r="M221">
        <v>0.35199999999999998</v>
      </c>
      <c r="N221">
        <v>2605</v>
      </c>
      <c r="O221">
        <v>5412</v>
      </c>
      <c r="P221">
        <v>0.48099999999999998</v>
      </c>
      <c r="Q221">
        <v>1286</v>
      </c>
      <c r="R221">
        <v>1699</v>
      </c>
      <c r="S221">
        <v>0.75700000000000001</v>
      </c>
      <c r="T221">
        <v>863</v>
      </c>
      <c r="U221">
        <v>2614</v>
      </c>
      <c r="V221">
        <v>3477</v>
      </c>
      <c r="W221">
        <v>1829</v>
      </c>
      <c r="X221">
        <v>627</v>
      </c>
      <c r="Y221">
        <v>332</v>
      </c>
      <c r="Z221">
        <v>1212</v>
      </c>
      <c r="AA221">
        <v>1476</v>
      </c>
      <c r="AB221">
        <v>8089</v>
      </c>
    </row>
    <row r="222" spans="1:28" x14ac:dyDescent="0.2">
      <c r="A222">
        <v>2016</v>
      </c>
      <c r="B222" t="s">
        <v>31</v>
      </c>
      <c r="C222" t="s">
        <v>41</v>
      </c>
      <c r="D222" t="s">
        <v>42</v>
      </c>
      <c r="E222" t="b">
        <v>0</v>
      </c>
      <c r="F222">
        <v>82</v>
      </c>
      <c r="G222">
        <v>19905</v>
      </c>
      <c r="H222">
        <v>3165</v>
      </c>
      <c r="I222">
        <v>7170</v>
      </c>
      <c r="J222">
        <v>0.441</v>
      </c>
      <c r="K222">
        <v>651</v>
      </c>
      <c r="L222">
        <v>1753</v>
      </c>
      <c r="M222">
        <v>0.371</v>
      </c>
      <c r="N222">
        <v>2514</v>
      </c>
      <c r="O222">
        <v>5417</v>
      </c>
      <c r="P222">
        <v>0.46400000000000002</v>
      </c>
      <c r="Q222">
        <v>1354</v>
      </c>
      <c r="R222">
        <v>1720</v>
      </c>
      <c r="S222">
        <v>0.78700000000000003</v>
      </c>
      <c r="T222">
        <v>907</v>
      </c>
      <c r="U222">
        <v>2889</v>
      </c>
      <c r="V222">
        <v>3796</v>
      </c>
      <c r="W222">
        <v>1870</v>
      </c>
      <c r="X222">
        <v>495</v>
      </c>
      <c r="Y222">
        <v>470</v>
      </c>
      <c r="Z222">
        <v>1141</v>
      </c>
      <c r="AA222">
        <v>1545</v>
      </c>
      <c r="AB222">
        <v>8335</v>
      </c>
    </row>
    <row r="223" spans="1:28" x14ac:dyDescent="0.2">
      <c r="A223">
        <v>2016</v>
      </c>
      <c r="B223" t="s">
        <v>31</v>
      </c>
      <c r="C223" t="s">
        <v>44</v>
      </c>
      <c r="D223" t="s">
        <v>45</v>
      </c>
      <c r="E223" t="b">
        <v>1</v>
      </c>
      <c r="F223">
        <v>82</v>
      </c>
      <c r="G223">
        <v>19855</v>
      </c>
      <c r="H223">
        <v>3036</v>
      </c>
      <c r="I223">
        <v>6922</v>
      </c>
      <c r="J223">
        <v>0.439</v>
      </c>
      <c r="K223">
        <v>873</v>
      </c>
      <c r="L223">
        <v>2410</v>
      </c>
      <c r="M223">
        <v>0.36199999999999999</v>
      </c>
      <c r="N223">
        <v>2163</v>
      </c>
      <c r="O223">
        <v>4512</v>
      </c>
      <c r="P223">
        <v>0.47899999999999998</v>
      </c>
      <c r="Q223">
        <v>1534</v>
      </c>
      <c r="R223">
        <v>1941</v>
      </c>
      <c r="S223">
        <v>0.79</v>
      </c>
      <c r="T223">
        <v>734</v>
      </c>
      <c r="U223">
        <v>2869</v>
      </c>
      <c r="V223">
        <v>3603</v>
      </c>
      <c r="W223">
        <v>1778</v>
      </c>
      <c r="X223">
        <v>595</v>
      </c>
      <c r="Y223">
        <v>438</v>
      </c>
      <c r="Z223">
        <v>1030</v>
      </c>
      <c r="AA223">
        <v>1487</v>
      </c>
      <c r="AB223">
        <v>8479</v>
      </c>
    </row>
    <row r="224" spans="1:28" x14ac:dyDescent="0.2">
      <c r="A224">
        <v>2016</v>
      </c>
      <c r="B224" t="s">
        <v>31</v>
      </c>
      <c r="C224" t="s">
        <v>47</v>
      </c>
      <c r="D224" t="s">
        <v>48</v>
      </c>
      <c r="E224" t="b">
        <v>1</v>
      </c>
      <c r="F224">
        <v>82</v>
      </c>
      <c r="G224">
        <v>19855</v>
      </c>
      <c r="H224">
        <v>3171</v>
      </c>
      <c r="I224">
        <v>6888</v>
      </c>
      <c r="J224">
        <v>0.46</v>
      </c>
      <c r="K224">
        <v>880</v>
      </c>
      <c r="L224">
        <v>2428</v>
      </c>
      <c r="M224">
        <v>0.36199999999999999</v>
      </c>
      <c r="N224">
        <v>2291</v>
      </c>
      <c r="O224">
        <v>4460</v>
      </c>
      <c r="P224">
        <v>0.51400000000000001</v>
      </c>
      <c r="Q224">
        <v>1333</v>
      </c>
      <c r="R224">
        <v>1783</v>
      </c>
      <c r="S224">
        <v>0.748</v>
      </c>
      <c r="T224">
        <v>873</v>
      </c>
      <c r="U224">
        <v>2777</v>
      </c>
      <c r="V224">
        <v>3650</v>
      </c>
      <c r="W224">
        <v>1861</v>
      </c>
      <c r="X224">
        <v>551</v>
      </c>
      <c r="Y224">
        <v>317</v>
      </c>
      <c r="Z224">
        <v>1114</v>
      </c>
      <c r="AA224">
        <v>1666</v>
      </c>
      <c r="AB224">
        <v>8555</v>
      </c>
    </row>
    <row r="225" spans="1:28" x14ac:dyDescent="0.2">
      <c r="A225">
        <v>2016</v>
      </c>
      <c r="B225" t="s">
        <v>31</v>
      </c>
      <c r="C225" t="s">
        <v>50</v>
      </c>
      <c r="D225" t="s">
        <v>51</v>
      </c>
      <c r="E225" t="b">
        <v>1</v>
      </c>
      <c r="F225">
        <v>82</v>
      </c>
      <c r="G225">
        <v>20005</v>
      </c>
      <c r="H225">
        <v>3064</v>
      </c>
      <c r="I225">
        <v>6900</v>
      </c>
      <c r="J225">
        <v>0.44400000000000001</v>
      </c>
      <c r="K225">
        <v>806</v>
      </c>
      <c r="L225">
        <v>2342</v>
      </c>
      <c r="M225">
        <v>0.34399999999999997</v>
      </c>
      <c r="N225">
        <v>2258</v>
      </c>
      <c r="O225">
        <v>4558</v>
      </c>
      <c r="P225">
        <v>0.495</v>
      </c>
      <c r="Q225">
        <v>1454</v>
      </c>
      <c r="R225">
        <v>1831</v>
      </c>
      <c r="S225">
        <v>0.79400000000000004</v>
      </c>
      <c r="T225">
        <v>751</v>
      </c>
      <c r="U225">
        <v>2781</v>
      </c>
      <c r="V225">
        <v>3532</v>
      </c>
      <c r="W225">
        <v>1813</v>
      </c>
      <c r="X225">
        <v>560</v>
      </c>
      <c r="Y225">
        <v>306</v>
      </c>
      <c r="Z225">
        <v>1047</v>
      </c>
      <c r="AA225">
        <v>1595</v>
      </c>
      <c r="AB225">
        <v>8388</v>
      </c>
    </row>
    <row r="226" spans="1:28" x14ac:dyDescent="0.2">
      <c r="A226">
        <v>2016</v>
      </c>
      <c r="B226" t="s">
        <v>31</v>
      </c>
      <c r="C226" t="s">
        <v>53</v>
      </c>
      <c r="D226" t="s">
        <v>54</v>
      </c>
      <c r="E226" t="b">
        <v>0</v>
      </c>
      <c r="F226">
        <v>82</v>
      </c>
      <c r="G226">
        <v>19830</v>
      </c>
      <c r="H226">
        <v>3093</v>
      </c>
      <c r="I226">
        <v>7003</v>
      </c>
      <c r="J226">
        <v>0.442</v>
      </c>
      <c r="K226">
        <v>656</v>
      </c>
      <c r="L226">
        <v>1943</v>
      </c>
      <c r="M226">
        <v>0.33800000000000002</v>
      </c>
      <c r="N226">
        <v>2437</v>
      </c>
      <c r="O226">
        <v>5060</v>
      </c>
      <c r="P226">
        <v>0.48199999999999998</v>
      </c>
      <c r="Q226">
        <v>1513</v>
      </c>
      <c r="R226">
        <v>1974</v>
      </c>
      <c r="S226">
        <v>0.76600000000000001</v>
      </c>
      <c r="T226">
        <v>941</v>
      </c>
      <c r="U226">
        <v>2718</v>
      </c>
      <c r="V226">
        <v>3659</v>
      </c>
      <c r="W226">
        <v>1858</v>
      </c>
      <c r="X226">
        <v>609</v>
      </c>
      <c r="Y226">
        <v>395</v>
      </c>
      <c r="Z226">
        <v>1202</v>
      </c>
      <c r="AA226">
        <v>1723</v>
      </c>
      <c r="AB226">
        <v>8355</v>
      </c>
    </row>
    <row r="227" spans="1:28" x14ac:dyDescent="0.2">
      <c r="A227">
        <v>2016</v>
      </c>
      <c r="B227" t="s">
        <v>31</v>
      </c>
      <c r="C227" t="s">
        <v>56</v>
      </c>
      <c r="D227" t="s">
        <v>57</v>
      </c>
      <c r="E227" t="b">
        <v>1</v>
      </c>
      <c r="F227">
        <v>82</v>
      </c>
      <c r="G227">
        <v>19880</v>
      </c>
      <c r="H227">
        <v>3111</v>
      </c>
      <c r="I227">
        <v>7087</v>
      </c>
      <c r="J227">
        <v>0.439</v>
      </c>
      <c r="K227">
        <v>740</v>
      </c>
      <c r="L227">
        <v>2148</v>
      </c>
      <c r="M227">
        <v>0.34499999999999997</v>
      </c>
      <c r="N227">
        <v>2371</v>
      </c>
      <c r="O227">
        <v>4939</v>
      </c>
      <c r="P227">
        <v>0.48</v>
      </c>
      <c r="Q227">
        <v>1399</v>
      </c>
      <c r="R227">
        <v>2095</v>
      </c>
      <c r="S227">
        <v>0.66800000000000004</v>
      </c>
      <c r="T227">
        <v>1021</v>
      </c>
      <c r="U227">
        <v>2777</v>
      </c>
      <c r="V227">
        <v>3798</v>
      </c>
      <c r="W227">
        <v>1594</v>
      </c>
      <c r="X227">
        <v>573</v>
      </c>
      <c r="Y227">
        <v>304</v>
      </c>
      <c r="Z227">
        <v>1110</v>
      </c>
      <c r="AA227">
        <v>1557</v>
      </c>
      <c r="AB227">
        <v>8361</v>
      </c>
    </row>
    <row r="228" spans="1:28" x14ac:dyDescent="0.2">
      <c r="A228">
        <v>2016</v>
      </c>
      <c r="B228" t="s">
        <v>31</v>
      </c>
      <c r="C228" t="s">
        <v>59</v>
      </c>
      <c r="D228" t="s">
        <v>60</v>
      </c>
      <c r="E228" t="b">
        <v>1</v>
      </c>
      <c r="F228">
        <v>82</v>
      </c>
      <c r="G228">
        <v>19880</v>
      </c>
      <c r="H228">
        <v>3489</v>
      </c>
      <c r="I228">
        <v>7159</v>
      </c>
      <c r="J228">
        <v>0.48699999999999999</v>
      </c>
      <c r="K228">
        <v>1077</v>
      </c>
      <c r="L228">
        <v>2592</v>
      </c>
      <c r="M228">
        <v>0.41599999999999998</v>
      </c>
      <c r="N228">
        <v>2412</v>
      </c>
      <c r="O228">
        <v>4567</v>
      </c>
      <c r="P228">
        <v>0.52800000000000002</v>
      </c>
      <c r="Q228">
        <v>1366</v>
      </c>
      <c r="R228">
        <v>1790</v>
      </c>
      <c r="S228">
        <v>0.76300000000000001</v>
      </c>
      <c r="T228">
        <v>816</v>
      </c>
      <c r="U228">
        <v>2972</v>
      </c>
      <c r="V228">
        <v>3788</v>
      </c>
      <c r="W228">
        <v>2373</v>
      </c>
      <c r="X228">
        <v>689</v>
      </c>
      <c r="Y228">
        <v>498</v>
      </c>
      <c r="Z228">
        <v>1245</v>
      </c>
      <c r="AA228">
        <v>1701</v>
      </c>
      <c r="AB228">
        <v>9421</v>
      </c>
    </row>
    <row r="229" spans="1:28" x14ac:dyDescent="0.2">
      <c r="A229">
        <v>2016</v>
      </c>
      <c r="B229" t="s">
        <v>31</v>
      </c>
      <c r="C229" t="s">
        <v>62</v>
      </c>
      <c r="D229" t="s">
        <v>63</v>
      </c>
      <c r="E229" t="b">
        <v>1</v>
      </c>
      <c r="F229">
        <v>82</v>
      </c>
      <c r="G229">
        <v>19830</v>
      </c>
      <c r="H229">
        <v>3094</v>
      </c>
      <c r="I229">
        <v>6847</v>
      </c>
      <c r="J229">
        <v>0.45200000000000001</v>
      </c>
      <c r="K229">
        <v>878</v>
      </c>
      <c r="L229">
        <v>2533</v>
      </c>
      <c r="M229">
        <v>0.34699999999999998</v>
      </c>
      <c r="N229">
        <v>2216</v>
      </c>
      <c r="O229">
        <v>4314</v>
      </c>
      <c r="P229">
        <v>0.51400000000000001</v>
      </c>
      <c r="Q229">
        <v>1671</v>
      </c>
      <c r="R229">
        <v>2407</v>
      </c>
      <c r="S229">
        <v>0.69399999999999995</v>
      </c>
      <c r="T229">
        <v>930</v>
      </c>
      <c r="U229">
        <v>2601</v>
      </c>
      <c r="V229">
        <v>3531</v>
      </c>
      <c r="W229">
        <v>1821</v>
      </c>
      <c r="X229">
        <v>821</v>
      </c>
      <c r="Y229">
        <v>430</v>
      </c>
      <c r="Z229">
        <v>1307</v>
      </c>
      <c r="AA229">
        <v>1790</v>
      </c>
      <c r="AB229">
        <v>8737</v>
      </c>
    </row>
    <row r="230" spans="1:28" x14ac:dyDescent="0.2">
      <c r="A230">
        <v>2016</v>
      </c>
      <c r="B230" t="s">
        <v>31</v>
      </c>
      <c r="C230" t="s">
        <v>65</v>
      </c>
      <c r="D230" t="s">
        <v>66</v>
      </c>
      <c r="E230" t="b">
        <v>1</v>
      </c>
      <c r="F230">
        <v>82</v>
      </c>
      <c r="G230">
        <v>19880</v>
      </c>
      <c r="H230">
        <v>3142</v>
      </c>
      <c r="I230">
        <v>6985</v>
      </c>
      <c r="J230">
        <v>0.45</v>
      </c>
      <c r="K230">
        <v>663</v>
      </c>
      <c r="L230">
        <v>1889</v>
      </c>
      <c r="M230">
        <v>0.35099999999999998</v>
      </c>
      <c r="N230">
        <v>2479</v>
      </c>
      <c r="O230">
        <v>5096</v>
      </c>
      <c r="P230">
        <v>0.48599999999999999</v>
      </c>
      <c r="Q230">
        <v>1430</v>
      </c>
      <c r="R230">
        <v>1872</v>
      </c>
      <c r="S230">
        <v>0.76400000000000001</v>
      </c>
      <c r="T230">
        <v>847</v>
      </c>
      <c r="U230">
        <v>2779</v>
      </c>
      <c r="V230">
        <v>3626</v>
      </c>
      <c r="W230">
        <v>1741</v>
      </c>
      <c r="X230">
        <v>742</v>
      </c>
      <c r="Y230">
        <v>391</v>
      </c>
      <c r="Z230">
        <v>1219</v>
      </c>
      <c r="AA230">
        <v>1641</v>
      </c>
      <c r="AB230">
        <v>8377</v>
      </c>
    </row>
    <row r="231" spans="1:28" x14ac:dyDescent="0.2">
      <c r="A231">
        <v>2016</v>
      </c>
      <c r="B231" t="s">
        <v>31</v>
      </c>
      <c r="C231" t="s">
        <v>68</v>
      </c>
      <c r="D231" t="s">
        <v>69</v>
      </c>
      <c r="E231" t="b">
        <v>1</v>
      </c>
      <c r="F231">
        <v>82</v>
      </c>
      <c r="G231">
        <v>19830</v>
      </c>
      <c r="H231">
        <v>3141</v>
      </c>
      <c r="I231">
        <v>6759</v>
      </c>
      <c r="J231">
        <v>0.46500000000000002</v>
      </c>
      <c r="K231">
        <v>797</v>
      </c>
      <c r="L231">
        <v>2190</v>
      </c>
      <c r="M231">
        <v>0.36399999999999999</v>
      </c>
      <c r="N231">
        <v>2344</v>
      </c>
      <c r="O231">
        <v>4569</v>
      </c>
      <c r="P231">
        <v>0.51300000000000001</v>
      </c>
      <c r="Q231">
        <v>1490</v>
      </c>
      <c r="R231">
        <v>2152</v>
      </c>
      <c r="S231">
        <v>0.69199999999999995</v>
      </c>
      <c r="T231">
        <v>721</v>
      </c>
      <c r="U231">
        <v>2727</v>
      </c>
      <c r="V231">
        <v>3448</v>
      </c>
      <c r="W231">
        <v>1873</v>
      </c>
      <c r="X231">
        <v>709</v>
      </c>
      <c r="Y231">
        <v>460</v>
      </c>
      <c r="Z231">
        <v>1063</v>
      </c>
      <c r="AA231">
        <v>1746</v>
      </c>
      <c r="AB231">
        <v>8569</v>
      </c>
    </row>
    <row r="232" spans="1:28" x14ac:dyDescent="0.2">
      <c r="A232">
        <v>2016</v>
      </c>
      <c r="B232" t="s">
        <v>31</v>
      </c>
      <c r="C232" t="s">
        <v>71</v>
      </c>
      <c r="D232" t="s">
        <v>72</v>
      </c>
      <c r="E232" t="b">
        <v>0</v>
      </c>
      <c r="F232">
        <v>82</v>
      </c>
      <c r="G232">
        <v>19730</v>
      </c>
      <c r="H232">
        <v>2880</v>
      </c>
      <c r="I232">
        <v>6956</v>
      </c>
      <c r="J232">
        <v>0.41399999999999998</v>
      </c>
      <c r="K232">
        <v>639</v>
      </c>
      <c r="L232">
        <v>2016</v>
      </c>
      <c r="M232">
        <v>0.317</v>
      </c>
      <c r="N232">
        <v>2241</v>
      </c>
      <c r="O232">
        <v>4940</v>
      </c>
      <c r="P232">
        <v>0.45400000000000001</v>
      </c>
      <c r="Q232">
        <v>1583</v>
      </c>
      <c r="R232">
        <v>2028</v>
      </c>
      <c r="S232">
        <v>0.78100000000000003</v>
      </c>
      <c r="T232">
        <v>878</v>
      </c>
      <c r="U232">
        <v>2645</v>
      </c>
      <c r="V232">
        <v>3523</v>
      </c>
      <c r="W232">
        <v>1478</v>
      </c>
      <c r="X232">
        <v>593</v>
      </c>
      <c r="Y232">
        <v>337</v>
      </c>
      <c r="Z232">
        <v>1124</v>
      </c>
      <c r="AA232">
        <v>1662</v>
      </c>
      <c r="AB232">
        <v>7982</v>
      </c>
    </row>
    <row r="233" spans="1:28" x14ac:dyDescent="0.2">
      <c r="A233">
        <v>2016</v>
      </c>
      <c r="B233" t="s">
        <v>31</v>
      </c>
      <c r="C233" t="s">
        <v>73</v>
      </c>
      <c r="D233" t="s">
        <v>74</v>
      </c>
      <c r="E233" t="b">
        <v>1</v>
      </c>
      <c r="F233">
        <v>82</v>
      </c>
      <c r="G233">
        <v>19830</v>
      </c>
      <c r="H233">
        <v>3019</v>
      </c>
      <c r="I233">
        <v>6859</v>
      </c>
      <c r="J233">
        <v>0.44</v>
      </c>
      <c r="K233">
        <v>504</v>
      </c>
      <c r="L233">
        <v>1521</v>
      </c>
      <c r="M233">
        <v>0.33100000000000002</v>
      </c>
      <c r="N233">
        <v>2515</v>
      </c>
      <c r="O233">
        <v>5338</v>
      </c>
      <c r="P233">
        <v>0.47099999999999997</v>
      </c>
      <c r="Q233">
        <v>1584</v>
      </c>
      <c r="R233">
        <v>2024</v>
      </c>
      <c r="S233">
        <v>0.78300000000000003</v>
      </c>
      <c r="T233">
        <v>916</v>
      </c>
      <c r="U233">
        <v>2497</v>
      </c>
      <c r="V233">
        <v>3413</v>
      </c>
      <c r="W233">
        <v>1697</v>
      </c>
      <c r="X233">
        <v>724</v>
      </c>
      <c r="Y233">
        <v>350</v>
      </c>
      <c r="Z233">
        <v>1090</v>
      </c>
      <c r="AA233">
        <v>1783</v>
      </c>
      <c r="AB233">
        <v>8126</v>
      </c>
    </row>
    <row r="234" spans="1:28" x14ac:dyDescent="0.2">
      <c r="A234">
        <v>2016</v>
      </c>
      <c r="B234" t="s">
        <v>31</v>
      </c>
      <c r="C234" t="s">
        <v>76</v>
      </c>
      <c r="D234" t="s">
        <v>77</v>
      </c>
      <c r="E234" t="b">
        <v>1</v>
      </c>
      <c r="F234">
        <v>82</v>
      </c>
      <c r="G234">
        <v>19830</v>
      </c>
      <c r="H234">
        <v>3150</v>
      </c>
      <c r="I234">
        <v>6697</v>
      </c>
      <c r="J234">
        <v>0.47</v>
      </c>
      <c r="K234">
        <v>498</v>
      </c>
      <c r="L234">
        <v>1480</v>
      </c>
      <c r="M234">
        <v>0.33600000000000002</v>
      </c>
      <c r="N234">
        <v>2652</v>
      </c>
      <c r="O234">
        <v>5217</v>
      </c>
      <c r="P234">
        <v>0.50800000000000001</v>
      </c>
      <c r="Q234">
        <v>1406</v>
      </c>
      <c r="R234">
        <v>1889</v>
      </c>
      <c r="S234">
        <v>0.74399999999999999</v>
      </c>
      <c r="T234">
        <v>807</v>
      </c>
      <c r="U234">
        <v>2811</v>
      </c>
      <c r="V234">
        <v>3618</v>
      </c>
      <c r="W234">
        <v>1709</v>
      </c>
      <c r="X234">
        <v>553</v>
      </c>
      <c r="Y234">
        <v>531</v>
      </c>
      <c r="Z234">
        <v>1155</v>
      </c>
      <c r="AA234">
        <v>1502</v>
      </c>
      <c r="AB234">
        <v>8204</v>
      </c>
    </row>
    <row r="235" spans="1:28" x14ac:dyDescent="0.2">
      <c r="A235">
        <v>2016</v>
      </c>
      <c r="B235" t="s">
        <v>31</v>
      </c>
      <c r="C235" t="s">
        <v>79</v>
      </c>
      <c r="D235" t="s">
        <v>80</v>
      </c>
      <c r="E235" t="b">
        <v>0</v>
      </c>
      <c r="F235">
        <v>82</v>
      </c>
      <c r="G235">
        <v>19830</v>
      </c>
      <c r="H235">
        <v>3145</v>
      </c>
      <c r="I235">
        <v>6740</v>
      </c>
      <c r="J235">
        <v>0.46700000000000003</v>
      </c>
      <c r="K235">
        <v>440</v>
      </c>
      <c r="L235">
        <v>1277</v>
      </c>
      <c r="M235">
        <v>0.34499999999999997</v>
      </c>
      <c r="N235">
        <v>2705</v>
      </c>
      <c r="O235">
        <v>5463</v>
      </c>
      <c r="P235">
        <v>0.495</v>
      </c>
      <c r="Q235">
        <v>1392</v>
      </c>
      <c r="R235">
        <v>1863</v>
      </c>
      <c r="S235">
        <v>0.747</v>
      </c>
      <c r="T235">
        <v>858</v>
      </c>
      <c r="U235">
        <v>2559</v>
      </c>
      <c r="V235">
        <v>3417</v>
      </c>
      <c r="W235">
        <v>1895</v>
      </c>
      <c r="X235">
        <v>672</v>
      </c>
      <c r="Y235">
        <v>475</v>
      </c>
      <c r="Z235">
        <v>1247</v>
      </c>
      <c r="AA235">
        <v>1695</v>
      </c>
      <c r="AB235">
        <v>8122</v>
      </c>
    </row>
    <row r="236" spans="1:28" x14ac:dyDescent="0.2">
      <c r="A236">
        <v>2016</v>
      </c>
      <c r="B236" t="s">
        <v>31</v>
      </c>
      <c r="C236" t="s">
        <v>82</v>
      </c>
      <c r="D236" t="s">
        <v>83</v>
      </c>
      <c r="E236" t="b">
        <v>0</v>
      </c>
      <c r="F236">
        <v>82</v>
      </c>
      <c r="G236">
        <v>19880</v>
      </c>
      <c r="H236">
        <v>3095</v>
      </c>
      <c r="I236">
        <v>6668</v>
      </c>
      <c r="J236">
        <v>0.46400000000000002</v>
      </c>
      <c r="K236">
        <v>455</v>
      </c>
      <c r="L236">
        <v>1347</v>
      </c>
      <c r="M236">
        <v>0.33800000000000002</v>
      </c>
      <c r="N236">
        <v>2640</v>
      </c>
      <c r="O236">
        <v>5321</v>
      </c>
      <c r="P236">
        <v>0.496</v>
      </c>
      <c r="Q236">
        <v>1753</v>
      </c>
      <c r="R236">
        <v>2213</v>
      </c>
      <c r="S236">
        <v>0.79200000000000004</v>
      </c>
      <c r="T236">
        <v>821</v>
      </c>
      <c r="U236">
        <v>2587</v>
      </c>
      <c r="V236">
        <v>3408</v>
      </c>
      <c r="W236">
        <v>1916</v>
      </c>
      <c r="X236">
        <v>656</v>
      </c>
      <c r="Y236">
        <v>375</v>
      </c>
      <c r="Z236">
        <v>1231</v>
      </c>
      <c r="AA236">
        <v>1696</v>
      </c>
      <c r="AB236">
        <v>8398</v>
      </c>
    </row>
    <row r="237" spans="1:28" x14ac:dyDescent="0.2">
      <c r="A237">
        <v>2016</v>
      </c>
      <c r="B237" t="s">
        <v>31</v>
      </c>
      <c r="C237" t="s">
        <v>85</v>
      </c>
      <c r="D237" t="s">
        <v>86</v>
      </c>
      <c r="E237" t="b">
        <v>0</v>
      </c>
      <c r="F237">
        <v>82</v>
      </c>
      <c r="G237">
        <v>19780</v>
      </c>
      <c r="H237">
        <v>3153</v>
      </c>
      <c r="I237">
        <v>7040</v>
      </c>
      <c r="J237">
        <v>0.44800000000000001</v>
      </c>
      <c r="K237">
        <v>702</v>
      </c>
      <c r="L237">
        <v>1951</v>
      </c>
      <c r="M237">
        <v>0.36</v>
      </c>
      <c r="N237">
        <v>2451</v>
      </c>
      <c r="O237">
        <v>5089</v>
      </c>
      <c r="P237">
        <v>0.48199999999999998</v>
      </c>
      <c r="Q237">
        <v>1415</v>
      </c>
      <c r="R237">
        <v>1823</v>
      </c>
      <c r="S237">
        <v>0.77600000000000002</v>
      </c>
      <c r="T237">
        <v>782</v>
      </c>
      <c r="U237">
        <v>2712</v>
      </c>
      <c r="V237">
        <v>3494</v>
      </c>
      <c r="W237">
        <v>1818</v>
      </c>
      <c r="X237">
        <v>633</v>
      </c>
      <c r="Y237">
        <v>342</v>
      </c>
      <c r="Z237">
        <v>1102</v>
      </c>
      <c r="AA237">
        <v>1713</v>
      </c>
      <c r="AB237">
        <v>8423</v>
      </c>
    </row>
    <row r="238" spans="1:28" x14ac:dyDescent="0.2">
      <c r="A238">
        <v>2016</v>
      </c>
      <c r="B238" t="s">
        <v>31</v>
      </c>
      <c r="C238" t="s">
        <v>88</v>
      </c>
      <c r="D238" t="s">
        <v>89</v>
      </c>
      <c r="E238" t="b">
        <v>0</v>
      </c>
      <c r="F238">
        <v>82</v>
      </c>
      <c r="G238">
        <v>19805</v>
      </c>
      <c r="H238">
        <v>3022</v>
      </c>
      <c r="I238">
        <v>6886</v>
      </c>
      <c r="J238">
        <v>0.439</v>
      </c>
      <c r="K238">
        <v>610</v>
      </c>
      <c r="L238">
        <v>1762</v>
      </c>
      <c r="M238">
        <v>0.34599999999999997</v>
      </c>
      <c r="N238">
        <v>2412</v>
      </c>
      <c r="O238">
        <v>5124</v>
      </c>
      <c r="P238">
        <v>0.47099999999999997</v>
      </c>
      <c r="Q238">
        <v>1411</v>
      </c>
      <c r="R238">
        <v>1753</v>
      </c>
      <c r="S238">
        <v>0.80500000000000005</v>
      </c>
      <c r="T238">
        <v>850</v>
      </c>
      <c r="U238">
        <v>2788</v>
      </c>
      <c r="V238">
        <v>3638</v>
      </c>
      <c r="W238">
        <v>1682</v>
      </c>
      <c r="X238">
        <v>467</v>
      </c>
      <c r="Y238">
        <v>466</v>
      </c>
      <c r="Z238">
        <v>1099</v>
      </c>
      <c r="AA238">
        <v>1616</v>
      </c>
      <c r="AB238">
        <v>8065</v>
      </c>
    </row>
    <row r="239" spans="1:28" x14ac:dyDescent="0.2">
      <c r="A239">
        <v>2016</v>
      </c>
      <c r="B239" t="s">
        <v>31</v>
      </c>
      <c r="C239" t="s">
        <v>91</v>
      </c>
      <c r="D239" t="s">
        <v>92</v>
      </c>
      <c r="E239" t="b">
        <v>1</v>
      </c>
      <c r="F239">
        <v>82</v>
      </c>
      <c r="G239">
        <v>19830</v>
      </c>
      <c r="H239">
        <v>3372</v>
      </c>
      <c r="I239">
        <v>7082</v>
      </c>
      <c r="J239">
        <v>0.47599999999999998</v>
      </c>
      <c r="K239">
        <v>678</v>
      </c>
      <c r="L239">
        <v>1945</v>
      </c>
      <c r="M239">
        <v>0.34899999999999998</v>
      </c>
      <c r="N239">
        <v>2694</v>
      </c>
      <c r="O239">
        <v>5137</v>
      </c>
      <c r="P239">
        <v>0.52400000000000002</v>
      </c>
      <c r="Q239">
        <v>1616</v>
      </c>
      <c r="R239">
        <v>2067</v>
      </c>
      <c r="S239">
        <v>0.78200000000000003</v>
      </c>
      <c r="T239">
        <v>1071</v>
      </c>
      <c r="U239">
        <v>2916</v>
      </c>
      <c r="V239">
        <v>3987</v>
      </c>
      <c r="W239">
        <v>1883</v>
      </c>
      <c r="X239">
        <v>603</v>
      </c>
      <c r="Y239">
        <v>487</v>
      </c>
      <c r="Z239">
        <v>1305</v>
      </c>
      <c r="AA239">
        <v>1691</v>
      </c>
      <c r="AB239">
        <v>9038</v>
      </c>
    </row>
    <row r="240" spans="1:28" x14ac:dyDescent="0.2">
      <c r="A240">
        <v>2016</v>
      </c>
      <c r="B240" t="s">
        <v>31</v>
      </c>
      <c r="C240" t="s">
        <v>94</v>
      </c>
      <c r="D240" t="s">
        <v>95</v>
      </c>
      <c r="E240" t="b">
        <v>0</v>
      </c>
      <c r="F240">
        <v>82</v>
      </c>
      <c r="G240">
        <v>19905</v>
      </c>
      <c r="H240">
        <v>3242</v>
      </c>
      <c r="I240">
        <v>7120</v>
      </c>
      <c r="J240">
        <v>0.45500000000000002</v>
      </c>
      <c r="K240">
        <v>636</v>
      </c>
      <c r="L240">
        <v>1818</v>
      </c>
      <c r="M240">
        <v>0.35</v>
      </c>
      <c r="N240">
        <v>2606</v>
      </c>
      <c r="O240">
        <v>5302</v>
      </c>
      <c r="P240">
        <v>0.49199999999999999</v>
      </c>
      <c r="Q240">
        <v>1249</v>
      </c>
      <c r="R240">
        <v>1649</v>
      </c>
      <c r="S240">
        <v>0.75700000000000001</v>
      </c>
      <c r="T240">
        <v>843</v>
      </c>
      <c r="U240">
        <v>2709</v>
      </c>
      <c r="V240">
        <v>3552</v>
      </c>
      <c r="W240">
        <v>1933</v>
      </c>
      <c r="X240">
        <v>673</v>
      </c>
      <c r="Y240">
        <v>417</v>
      </c>
      <c r="Z240">
        <v>1155</v>
      </c>
      <c r="AA240">
        <v>1701</v>
      </c>
      <c r="AB240">
        <v>8369</v>
      </c>
    </row>
    <row r="241" spans="1:28" x14ac:dyDescent="0.2">
      <c r="A241">
        <v>2016</v>
      </c>
      <c r="B241" t="s">
        <v>31</v>
      </c>
      <c r="C241" t="s">
        <v>97</v>
      </c>
      <c r="D241" t="s">
        <v>98</v>
      </c>
      <c r="E241" t="b">
        <v>0</v>
      </c>
      <c r="F241">
        <v>82</v>
      </c>
      <c r="G241">
        <v>19805</v>
      </c>
      <c r="H241">
        <v>2970</v>
      </c>
      <c r="I241">
        <v>6887</v>
      </c>
      <c r="J241">
        <v>0.43099999999999999</v>
      </c>
      <c r="K241">
        <v>764</v>
      </c>
      <c r="L241">
        <v>2255</v>
      </c>
      <c r="M241">
        <v>0.33900000000000002</v>
      </c>
      <c r="N241">
        <v>2206</v>
      </c>
      <c r="O241">
        <v>4632</v>
      </c>
      <c r="P241">
        <v>0.47599999999999998</v>
      </c>
      <c r="Q241">
        <v>1284</v>
      </c>
      <c r="R241">
        <v>1850</v>
      </c>
      <c r="S241">
        <v>0.69399999999999995</v>
      </c>
      <c r="T241">
        <v>777</v>
      </c>
      <c r="U241">
        <v>2605</v>
      </c>
      <c r="V241">
        <v>3382</v>
      </c>
      <c r="W241">
        <v>1765</v>
      </c>
      <c r="X241">
        <v>680</v>
      </c>
      <c r="Y241">
        <v>495</v>
      </c>
      <c r="Z241">
        <v>1343</v>
      </c>
      <c r="AA241">
        <v>1780</v>
      </c>
      <c r="AB241">
        <v>7988</v>
      </c>
    </row>
    <row r="242" spans="1:28" x14ac:dyDescent="0.2">
      <c r="A242">
        <v>2016</v>
      </c>
      <c r="B242" t="s">
        <v>31</v>
      </c>
      <c r="C242" t="s">
        <v>100</v>
      </c>
      <c r="D242" t="s">
        <v>101</v>
      </c>
      <c r="E242" t="b">
        <v>0</v>
      </c>
      <c r="F242">
        <v>82</v>
      </c>
      <c r="G242">
        <v>19705</v>
      </c>
      <c r="H242">
        <v>3051</v>
      </c>
      <c r="I242">
        <v>7018</v>
      </c>
      <c r="J242">
        <v>0.435</v>
      </c>
      <c r="K242">
        <v>738</v>
      </c>
      <c r="L242">
        <v>2118</v>
      </c>
      <c r="M242">
        <v>0.34799999999999998</v>
      </c>
      <c r="N242">
        <v>2313</v>
      </c>
      <c r="O242">
        <v>4900</v>
      </c>
      <c r="P242">
        <v>0.47199999999999998</v>
      </c>
      <c r="Q242">
        <v>1431</v>
      </c>
      <c r="R242">
        <v>1905</v>
      </c>
      <c r="S242">
        <v>0.751</v>
      </c>
      <c r="T242">
        <v>943</v>
      </c>
      <c r="U242">
        <v>2733</v>
      </c>
      <c r="V242">
        <v>3676</v>
      </c>
      <c r="W242">
        <v>1701</v>
      </c>
      <c r="X242">
        <v>632</v>
      </c>
      <c r="Y242">
        <v>313</v>
      </c>
      <c r="Z242">
        <v>1410</v>
      </c>
      <c r="AA242">
        <v>1858</v>
      </c>
      <c r="AB242">
        <v>8271</v>
      </c>
    </row>
    <row r="243" spans="1:28" x14ac:dyDescent="0.2">
      <c r="A243">
        <v>2016</v>
      </c>
      <c r="B243" t="s">
        <v>31</v>
      </c>
      <c r="C243" t="s">
        <v>103</v>
      </c>
      <c r="D243" t="s">
        <v>104</v>
      </c>
      <c r="E243" t="b">
        <v>1</v>
      </c>
      <c r="F243">
        <v>82</v>
      </c>
      <c r="G243">
        <v>19805</v>
      </c>
      <c r="H243">
        <v>3167</v>
      </c>
      <c r="I243">
        <v>7040</v>
      </c>
      <c r="J243">
        <v>0.45</v>
      </c>
      <c r="K243">
        <v>864</v>
      </c>
      <c r="L243">
        <v>2336</v>
      </c>
      <c r="M243">
        <v>0.37</v>
      </c>
      <c r="N243">
        <v>2303</v>
      </c>
      <c r="O243">
        <v>4704</v>
      </c>
      <c r="P243">
        <v>0.49</v>
      </c>
      <c r="Q243">
        <v>1424</v>
      </c>
      <c r="R243">
        <v>1889</v>
      </c>
      <c r="S243">
        <v>0.754</v>
      </c>
      <c r="T243">
        <v>948</v>
      </c>
      <c r="U243">
        <v>2782</v>
      </c>
      <c r="V243">
        <v>3730</v>
      </c>
      <c r="W243">
        <v>1748</v>
      </c>
      <c r="X243">
        <v>562</v>
      </c>
      <c r="Y243">
        <v>380</v>
      </c>
      <c r="Z243">
        <v>1200</v>
      </c>
      <c r="AA243">
        <v>1782</v>
      </c>
      <c r="AB243">
        <v>8622</v>
      </c>
    </row>
    <row r="244" spans="1:28" x14ac:dyDescent="0.2">
      <c r="A244">
        <v>2016</v>
      </c>
      <c r="B244" t="s">
        <v>31</v>
      </c>
      <c r="C244" t="s">
        <v>106</v>
      </c>
      <c r="D244" t="s">
        <v>107</v>
      </c>
      <c r="E244" t="b">
        <v>0</v>
      </c>
      <c r="F244">
        <v>82</v>
      </c>
      <c r="G244">
        <v>19805</v>
      </c>
      <c r="H244">
        <v>3283</v>
      </c>
      <c r="I244">
        <v>7083</v>
      </c>
      <c r="J244">
        <v>0.46400000000000002</v>
      </c>
      <c r="K244">
        <v>660</v>
      </c>
      <c r="L244">
        <v>1839</v>
      </c>
      <c r="M244">
        <v>0.35899999999999999</v>
      </c>
      <c r="N244">
        <v>2623</v>
      </c>
      <c r="O244">
        <v>5244</v>
      </c>
      <c r="P244">
        <v>0.5</v>
      </c>
      <c r="Q244">
        <v>1514</v>
      </c>
      <c r="R244">
        <v>2089</v>
      </c>
      <c r="S244">
        <v>0.72499999999999998</v>
      </c>
      <c r="T244">
        <v>868</v>
      </c>
      <c r="U244">
        <v>2760</v>
      </c>
      <c r="V244">
        <v>3628</v>
      </c>
      <c r="W244">
        <v>2009</v>
      </c>
      <c r="X244">
        <v>733</v>
      </c>
      <c r="Y244">
        <v>368</v>
      </c>
      <c r="Z244">
        <v>1326</v>
      </c>
      <c r="AA244">
        <v>1676</v>
      </c>
      <c r="AB244">
        <v>8740</v>
      </c>
    </row>
    <row r="245" spans="1:28" x14ac:dyDescent="0.2">
      <c r="A245">
        <v>2016</v>
      </c>
      <c r="B245" t="s">
        <v>31</v>
      </c>
      <c r="C245" t="s">
        <v>109</v>
      </c>
      <c r="D245" t="s">
        <v>110</v>
      </c>
      <c r="E245" t="b">
        <v>1</v>
      </c>
      <c r="F245">
        <v>82</v>
      </c>
      <c r="G245">
        <v>19705</v>
      </c>
      <c r="H245">
        <v>3289</v>
      </c>
      <c r="I245">
        <v>6797</v>
      </c>
      <c r="J245">
        <v>0.48399999999999999</v>
      </c>
      <c r="K245">
        <v>570</v>
      </c>
      <c r="L245">
        <v>1518</v>
      </c>
      <c r="M245">
        <v>0.375</v>
      </c>
      <c r="N245">
        <v>2719</v>
      </c>
      <c r="O245">
        <v>5279</v>
      </c>
      <c r="P245">
        <v>0.51500000000000001</v>
      </c>
      <c r="Q245">
        <v>1342</v>
      </c>
      <c r="R245">
        <v>1672</v>
      </c>
      <c r="S245">
        <v>0.80300000000000005</v>
      </c>
      <c r="T245">
        <v>770</v>
      </c>
      <c r="U245">
        <v>2831</v>
      </c>
      <c r="V245">
        <v>3601</v>
      </c>
      <c r="W245">
        <v>2010</v>
      </c>
      <c r="X245">
        <v>677</v>
      </c>
      <c r="Y245">
        <v>485</v>
      </c>
      <c r="Z245">
        <v>1071</v>
      </c>
      <c r="AA245">
        <v>1433</v>
      </c>
      <c r="AB245">
        <v>8490</v>
      </c>
    </row>
    <row r="246" spans="1:28" x14ac:dyDescent="0.2">
      <c r="A246">
        <v>2016</v>
      </c>
      <c r="B246" t="s">
        <v>31</v>
      </c>
      <c r="C246" t="s">
        <v>112</v>
      </c>
      <c r="D246" t="s">
        <v>113</v>
      </c>
      <c r="E246" t="b">
        <v>1</v>
      </c>
      <c r="F246">
        <v>82</v>
      </c>
      <c r="G246">
        <v>19780</v>
      </c>
      <c r="H246">
        <v>3006</v>
      </c>
      <c r="I246">
        <v>6669</v>
      </c>
      <c r="J246">
        <v>0.45100000000000001</v>
      </c>
      <c r="K246">
        <v>708</v>
      </c>
      <c r="L246">
        <v>1915</v>
      </c>
      <c r="M246">
        <v>0.37</v>
      </c>
      <c r="N246">
        <v>2298</v>
      </c>
      <c r="O246">
        <v>4754</v>
      </c>
      <c r="P246">
        <v>0.48299999999999998</v>
      </c>
      <c r="Q246">
        <v>1702</v>
      </c>
      <c r="R246">
        <v>2190</v>
      </c>
      <c r="S246">
        <v>0.77700000000000002</v>
      </c>
      <c r="T246">
        <v>836</v>
      </c>
      <c r="U246">
        <v>2724</v>
      </c>
      <c r="V246">
        <v>3560</v>
      </c>
      <c r="W246">
        <v>1536</v>
      </c>
      <c r="X246">
        <v>636</v>
      </c>
      <c r="Y246">
        <v>449</v>
      </c>
      <c r="Z246">
        <v>1073</v>
      </c>
      <c r="AA246">
        <v>1610</v>
      </c>
      <c r="AB246">
        <v>8422</v>
      </c>
    </row>
    <row r="247" spans="1:28" x14ac:dyDescent="0.2">
      <c r="A247">
        <v>2016</v>
      </c>
      <c r="B247" t="s">
        <v>31</v>
      </c>
      <c r="C247" t="s">
        <v>115</v>
      </c>
      <c r="D247" t="s">
        <v>116</v>
      </c>
      <c r="E247" t="b">
        <v>0</v>
      </c>
      <c r="F247">
        <v>82</v>
      </c>
      <c r="G247">
        <v>19955</v>
      </c>
      <c r="H247">
        <v>2957</v>
      </c>
      <c r="I247">
        <v>6593</v>
      </c>
      <c r="J247">
        <v>0.44900000000000001</v>
      </c>
      <c r="K247">
        <v>694</v>
      </c>
      <c r="L247">
        <v>1956</v>
      </c>
      <c r="M247">
        <v>0.35499999999999998</v>
      </c>
      <c r="N247">
        <v>2263</v>
      </c>
      <c r="O247">
        <v>4637</v>
      </c>
      <c r="P247">
        <v>0.48799999999999999</v>
      </c>
      <c r="Q247">
        <v>1402</v>
      </c>
      <c r="R247">
        <v>1885</v>
      </c>
      <c r="S247">
        <v>0.74399999999999999</v>
      </c>
      <c r="T247">
        <v>880</v>
      </c>
      <c r="U247">
        <v>2665</v>
      </c>
      <c r="V247">
        <v>3545</v>
      </c>
      <c r="W247">
        <v>1555</v>
      </c>
      <c r="X247">
        <v>631</v>
      </c>
      <c r="Y247">
        <v>425</v>
      </c>
      <c r="Z247">
        <v>1224</v>
      </c>
      <c r="AA247">
        <v>1655</v>
      </c>
      <c r="AB247">
        <v>8010</v>
      </c>
    </row>
    <row r="248" spans="1:28" x14ac:dyDescent="0.2">
      <c r="A248">
        <v>2016</v>
      </c>
      <c r="B248" t="s">
        <v>31</v>
      </c>
      <c r="C248" t="s">
        <v>118</v>
      </c>
      <c r="D248" t="s">
        <v>119</v>
      </c>
      <c r="E248" t="b">
        <v>0</v>
      </c>
      <c r="F248">
        <v>82</v>
      </c>
      <c r="G248">
        <v>19755</v>
      </c>
      <c r="H248">
        <v>3238</v>
      </c>
      <c r="I248">
        <v>7033</v>
      </c>
      <c r="J248">
        <v>0.46</v>
      </c>
      <c r="K248">
        <v>709</v>
      </c>
      <c r="L248">
        <v>1983</v>
      </c>
      <c r="M248">
        <v>0.35799999999999998</v>
      </c>
      <c r="N248">
        <v>2529</v>
      </c>
      <c r="O248">
        <v>5050</v>
      </c>
      <c r="P248">
        <v>0.501</v>
      </c>
      <c r="Q248">
        <v>1349</v>
      </c>
      <c r="R248">
        <v>1849</v>
      </c>
      <c r="S248">
        <v>0.73</v>
      </c>
      <c r="T248">
        <v>743</v>
      </c>
      <c r="U248">
        <v>2688</v>
      </c>
      <c r="V248">
        <v>3431</v>
      </c>
      <c r="W248">
        <v>2005</v>
      </c>
      <c r="X248">
        <v>708</v>
      </c>
      <c r="Y248">
        <v>323</v>
      </c>
      <c r="Z248">
        <v>1186</v>
      </c>
      <c r="AA248">
        <v>1708</v>
      </c>
      <c r="AB248">
        <v>8534</v>
      </c>
    </row>
    <row r="249" spans="1:28" x14ac:dyDescent="0.2">
      <c r="A249">
        <v>2016</v>
      </c>
      <c r="B249" t="s">
        <v>31</v>
      </c>
      <c r="C249" t="s">
        <v>121</v>
      </c>
      <c r="D249" t="s">
        <v>122</v>
      </c>
      <c r="E249" t="b">
        <v>0</v>
      </c>
      <c r="F249">
        <v>82</v>
      </c>
      <c r="G249">
        <v>19828</v>
      </c>
      <c r="H249">
        <v>3136</v>
      </c>
      <c r="I249">
        <v>6935</v>
      </c>
      <c r="J249">
        <v>0.45200000000000001</v>
      </c>
      <c r="K249">
        <v>698</v>
      </c>
      <c r="L249">
        <v>1975</v>
      </c>
      <c r="M249">
        <v>0.35399999999999998</v>
      </c>
      <c r="N249">
        <v>2437</v>
      </c>
      <c r="O249">
        <v>4960</v>
      </c>
      <c r="P249">
        <v>0.49099999999999999</v>
      </c>
      <c r="Q249">
        <v>1450</v>
      </c>
      <c r="R249">
        <v>1916</v>
      </c>
      <c r="S249">
        <v>0.75700000000000001</v>
      </c>
      <c r="T249">
        <v>854</v>
      </c>
      <c r="U249">
        <v>2734</v>
      </c>
      <c r="V249">
        <v>3588</v>
      </c>
      <c r="W249">
        <v>1828</v>
      </c>
      <c r="X249">
        <v>643</v>
      </c>
      <c r="Y249">
        <v>406</v>
      </c>
      <c r="Z249">
        <v>1179</v>
      </c>
      <c r="AA249">
        <v>1662</v>
      </c>
      <c r="AB249">
        <v>8419</v>
      </c>
    </row>
    <row r="250" spans="1:28" x14ac:dyDescent="0.2">
      <c r="A250">
        <v>2015</v>
      </c>
      <c r="B250" t="s">
        <v>31</v>
      </c>
      <c r="C250" t="s">
        <v>32</v>
      </c>
      <c r="D250" t="s">
        <v>33</v>
      </c>
      <c r="E250" t="b">
        <v>1</v>
      </c>
      <c r="F250">
        <v>82</v>
      </c>
      <c r="G250">
        <v>19730</v>
      </c>
      <c r="H250">
        <v>3121</v>
      </c>
      <c r="I250">
        <v>6699</v>
      </c>
      <c r="J250">
        <v>0.46600000000000003</v>
      </c>
      <c r="K250">
        <v>818</v>
      </c>
      <c r="L250">
        <v>2152</v>
      </c>
      <c r="M250">
        <v>0.38</v>
      </c>
      <c r="N250">
        <v>2303</v>
      </c>
      <c r="O250">
        <v>4547</v>
      </c>
      <c r="P250">
        <v>0.50600000000000001</v>
      </c>
      <c r="Q250">
        <v>1349</v>
      </c>
      <c r="R250">
        <v>1735</v>
      </c>
      <c r="S250">
        <v>0.77800000000000002</v>
      </c>
      <c r="T250">
        <v>715</v>
      </c>
      <c r="U250">
        <v>2611</v>
      </c>
      <c r="V250">
        <v>3326</v>
      </c>
      <c r="W250">
        <v>2111</v>
      </c>
      <c r="X250">
        <v>744</v>
      </c>
      <c r="Y250">
        <v>380</v>
      </c>
      <c r="Z250">
        <v>1167</v>
      </c>
      <c r="AA250">
        <v>1457</v>
      </c>
      <c r="AB250">
        <v>8409</v>
      </c>
    </row>
    <row r="251" spans="1:28" x14ac:dyDescent="0.2">
      <c r="A251">
        <v>2015</v>
      </c>
      <c r="B251" t="s">
        <v>31</v>
      </c>
      <c r="C251" t="s">
        <v>35</v>
      </c>
      <c r="D251" t="s">
        <v>36</v>
      </c>
      <c r="E251" t="b">
        <v>1</v>
      </c>
      <c r="F251">
        <v>82</v>
      </c>
      <c r="G251">
        <v>19880</v>
      </c>
      <c r="H251">
        <v>3193</v>
      </c>
      <c r="I251">
        <v>7211</v>
      </c>
      <c r="J251">
        <v>0.443</v>
      </c>
      <c r="K251">
        <v>660</v>
      </c>
      <c r="L251">
        <v>2021</v>
      </c>
      <c r="M251">
        <v>0.32700000000000001</v>
      </c>
      <c r="N251">
        <v>2533</v>
      </c>
      <c r="O251">
        <v>5190</v>
      </c>
      <c r="P251">
        <v>0.48799999999999999</v>
      </c>
      <c r="Q251">
        <v>1266</v>
      </c>
      <c r="R251">
        <v>1678</v>
      </c>
      <c r="S251">
        <v>0.754</v>
      </c>
      <c r="T251">
        <v>910</v>
      </c>
      <c r="U251">
        <v>2685</v>
      </c>
      <c r="V251">
        <v>3595</v>
      </c>
      <c r="W251">
        <v>2009</v>
      </c>
      <c r="X251">
        <v>674</v>
      </c>
      <c r="Y251">
        <v>294</v>
      </c>
      <c r="Z251">
        <v>1133</v>
      </c>
      <c r="AA251">
        <v>1738</v>
      </c>
      <c r="AB251">
        <v>8312</v>
      </c>
    </row>
    <row r="252" spans="1:28" x14ac:dyDescent="0.2">
      <c r="A252">
        <v>2015</v>
      </c>
      <c r="B252" t="s">
        <v>31</v>
      </c>
      <c r="C252" t="s">
        <v>38</v>
      </c>
      <c r="D252" t="s">
        <v>39</v>
      </c>
      <c r="E252" t="b">
        <v>1</v>
      </c>
      <c r="F252">
        <v>82</v>
      </c>
      <c r="G252">
        <v>19930</v>
      </c>
      <c r="H252">
        <v>3069</v>
      </c>
      <c r="I252">
        <v>6804</v>
      </c>
      <c r="J252">
        <v>0.45100000000000001</v>
      </c>
      <c r="K252">
        <v>541</v>
      </c>
      <c r="L252">
        <v>1633</v>
      </c>
      <c r="M252">
        <v>0.33100000000000002</v>
      </c>
      <c r="N252">
        <v>2528</v>
      </c>
      <c r="O252">
        <v>5171</v>
      </c>
      <c r="P252">
        <v>0.48899999999999999</v>
      </c>
      <c r="Q252">
        <v>1359</v>
      </c>
      <c r="R252">
        <v>1817</v>
      </c>
      <c r="S252">
        <v>0.748</v>
      </c>
      <c r="T252">
        <v>846</v>
      </c>
      <c r="U252">
        <v>2627</v>
      </c>
      <c r="V252">
        <v>3473</v>
      </c>
      <c r="W252">
        <v>1716</v>
      </c>
      <c r="X252">
        <v>576</v>
      </c>
      <c r="Y252">
        <v>340</v>
      </c>
      <c r="Z252">
        <v>1133</v>
      </c>
      <c r="AA252">
        <v>1579</v>
      </c>
      <c r="AB252">
        <v>8038</v>
      </c>
    </row>
    <row r="253" spans="1:28" x14ac:dyDescent="0.2">
      <c r="A253">
        <v>2015</v>
      </c>
      <c r="B253" t="s">
        <v>31</v>
      </c>
      <c r="C253" t="s">
        <v>41</v>
      </c>
      <c r="D253" t="s">
        <v>42</v>
      </c>
      <c r="E253" t="b">
        <v>1</v>
      </c>
      <c r="F253">
        <v>82</v>
      </c>
      <c r="G253">
        <v>19880</v>
      </c>
      <c r="H253">
        <v>3001</v>
      </c>
      <c r="I253">
        <v>6797</v>
      </c>
      <c r="J253">
        <v>0.442</v>
      </c>
      <c r="K253">
        <v>645</v>
      </c>
      <c r="L253">
        <v>1825</v>
      </c>
      <c r="M253">
        <v>0.35299999999999998</v>
      </c>
      <c r="N253">
        <v>2356</v>
      </c>
      <c r="O253">
        <v>4972</v>
      </c>
      <c r="P253">
        <v>0.47399999999999998</v>
      </c>
      <c r="Q253">
        <v>1618</v>
      </c>
      <c r="R253">
        <v>2067</v>
      </c>
      <c r="S253">
        <v>0.78300000000000003</v>
      </c>
      <c r="T253">
        <v>959</v>
      </c>
      <c r="U253">
        <v>2792</v>
      </c>
      <c r="V253">
        <v>3751</v>
      </c>
      <c r="W253">
        <v>1781</v>
      </c>
      <c r="X253">
        <v>514</v>
      </c>
      <c r="Y253">
        <v>476</v>
      </c>
      <c r="Z253">
        <v>1145</v>
      </c>
      <c r="AA253">
        <v>1495</v>
      </c>
      <c r="AB253">
        <v>8265</v>
      </c>
    </row>
    <row r="254" spans="1:28" x14ac:dyDescent="0.2">
      <c r="A254">
        <v>2015</v>
      </c>
      <c r="B254" t="s">
        <v>31</v>
      </c>
      <c r="C254" t="s">
        <v>44</v>
      </c>
      <c r="D254" t="s">
        <v>45</v>
      </c>
      <c r="E254" t="b">
        <v>0</v>
      </c>
      <c r="F254">
        <v>82</v>
      </c>
      <c r="G254">
        <v>19905</v>
      </c>
      <c r="H254">
        <v>2913</v>
      </c>
      <c r="I254">
        <v>6932</v>
      </c>
      <c r="J254">
        <v>0.42</v>
      </c>
      <c r="K254">
        <v>498</v>
      </c>
      <c r="L254">
        <v>1566</v>
      </c>
      <c r="M254">
        <v>0.318</v>
      </c>
      <c r="N254">
        <v>2415</v>
      </c>
      <c r="O254">
        <v>5366</v>
      </c>
      <c r="P254">
        <v>0.45</v>
      </c>
      <c r="Q254">
        <v>1397</v>
      </c>
      <c r="R254">
        <v>1867</v>
      </c>
      <c r="S254">
        <v>0.748</v>
      </c>
      <c r="T254">
        <v>820</v>
      </c>
      <c r="U254">
        <v>2793</v>
      </c>
      <c r="V254">
        <v>3613</v>
      </c>
      <c r="W254">
        <v>1654</v>
      </c>
      <c r="X254">
        <v>499</v>
      </c>
      <c r="Y254">
        <v>448</v>
      </c>
      <c r="Z254">
        <v>976</v>
      </c>
      <c r="AA254">
        <v>1494</v>
      </c>
      <c r="AB254">
        <v>7721</v>
      </c>
    </row>
    <row r="255" spans="1:28" x14ac:dyDescent="0.2">
      <c r="A255">
        <v>2015</v>
      </c>
      <c r="B255" t="s">
        <v>31</v>
      </c>
      <c r="C255" t="s">
        <v>47</v>
      </c>
      <c r="D255" t="s">
        <v>48</v>
      </c>
      <c r="E255" t="b">
        <v>1</v>
      </c>
      <c r="F255">
        <v>82</v>
      </c>
      <c r="G255">
        <v>19780</v>
      </c>
      <c r="H255">
        <v>3089</v>
      </c>
      <c r="I255">
        <v>6739</v>
      </c>
      <c r="J255">
        <v>0.45800000000000002</v>
      </c>
      <c r="K255">
        <v>826</v>
      </c>
      <c r="L255">
        <v>2253</v>
      </c>
      <c r="M255">
        <v>0.36699999999999999</v>
      </c>
      <c r="N255">
        <v>2263</v>
      </c>
      <c r="O255">
        <v>4486</v>
      </c>
      <c r="P255">
        <v>0.504</v>
      </c>
      <c r="Q255">
        <v>1453</v>
      </c>
      <c r="R255">
        <v>1934</v>
      </c>
      <c r="S255">
        <v>0.751</v>
      </c>
      <c r="T255">
        <v>911</v>
      </c>
      <c r="U255">
        <v>2612</v>
      </c>
      <c r="V255">
        <v>3523</v>
      </c>
      <c r="W255">
        <v>1814</v>
      </c>
      <c r="X255">
        <v>603</v>
      </c>
      <c r="Y255">
        <v>340</v>
      </c>
      <c r="Z255">
        <v>1171</v>
      </c>
      <c r="AA255">
        <v>1510</v>
      </c>
      <c r="AB255">
        <v>8457</v>
      </c>
    </row>
    <row r="256" spans="1:28" x14ac:dyDescent="0.2">
      <c r="A256">
        <v>2015</v>
      </c>
      <c r="B256" t="s">
        <v>31</v>
      </c>
      <c r="C256" t="s">
        <v>50</v>
      </c>
      <c r="D256" t="s">
        <v>51</v>
      </c>
      <c r="E256" t="b">
        <v>1</v>
      </c>
      <c r="F256">
        <v>82</v>
      </c>
      <c r="G256">
        <v>19880</v>
      </c>
      <c r="H256">
        <v>3255</v>
      </c>
      <c r="I256">
        <v>7036</v>
      </c>
      <c r="J256">
        <v>0.46300000000000002</v>
      </c>
      <c r="K256">
        <v>732</v>
      </c>
      <c r="L256">
        <v>2082</v>
      </c>
      <c r="M256">
        <v>0.35199999999999998</v>
      </c>
      <c r="N256">
        <v>2523</v>
      </c>
      <c r="O256">
        <v>4954</v>
      </c>
      <c r="P256">
        <v>0.50900000000000001</v>
      </c>
      <c r="Q256">
        <v>1386</v>
      </c>
      <c r="R256">
        <v>1843</v>
      </c>
      <c r="S256">
        <v>0.752</v>
      </c>
      <c r="T256">
        <v>858</v>
      </c>
      <c r="U256">
        <v>2608</v>
      </c>
      <c r="V256">
        <v>3466</v>
      </c>
      <c r="W256">
        <v>1846</v>
      </c>
      <c r="X256">
        <v>663</v>
      </c>
      <c r="Y256">
        <v>371</v>
      </c>
      <c r="Z256">
        <v>1062</v>
      </c>
      <c r="AA256">
        <v>1644</v>
      </c>
      <c r="AB256">
        <v>8628</v>
      </c>
    </row>
    <row r="257" spans="1:28" x14ac:dyDescent="0.2">
      <c r="A257">
        <v>2015</v>
      </c>
      <c r="B257" t="s">
        <v>31</v>
      </c>
      <c r="C257" t="s">
        <v>53</v>
      </c>
      <c r="D257" t="s">
        <v>54</v>
      </c>
      <c r="E257" t="b">
        <v>0</v>
      </c>
      <c r="F257">
        <v>82</v>
      </c>
      <c r="G257">
        <v>19880</v>
      </c>
      <c r="H257">
        <v>3099</v>
      </c>
      <c r="I257">
        <v>7158</v>
      </c>
      <c r="J257">
        <v>0.433</v>
      </c>
      <c r="K257">
        <v>660</v>
      </c>
      <c r="L257">
        <v>2032</v>
      </c>
      <c r="M257">
        <v>0.32500000000000001</v>
      </c>
      <c r="N257">
        <v>2439</v>
      </c>
      <c r="O257">
        <v>5126</v>
      </c>
      <c r="P257">
        <v>0.47599999999999998</v>
      </c>
      <c r="Q257">
        <v>1462</v>
      </c>
      <c r="R257">
        <v>1991</v>
      </c>
      <c r="S257">
        <v>0.73399999999999999</v>
      </c>
      <c r="T257">
        <v>1012</v>
      </c>
      <c r="U257">
        <v>2653</v>
      </c>
      <c r="V257">
        <v>3665</v>
      </c>
      <c r="W257">
        <v>1788</v>
      </c>
      <c r="X257">
        <v>641</v>
      </c>
      <c r="Y257">
        <v>367</v>
      </c>
      <c r="Z257">
        <v>1166</v>
      </c>
      <c r="AA257">
        <v>1882</v>
      </c>
      <c r="AB257">
        <v>8320</v>
      </c>
    </row>
    <row r="258" spans="1:28" x14ac:dyDescent="0.2">
      <c r="A258">
        <v>2015</v>
      </c>
      <c r="B258" t="s">
        <v>31</v>
      </c>
      <c r="C258" t="s">
        <v>56</v>
      </c>
      <c r="D258" t="s">
        <v>57</v>
      </c>
      <c r="E258" t="b">
        <v>0</v>
      </c>
      <c r="F258">
        <v>82</v>
      </c>
      <c r="G258">
        <v>19830</v>
      </c>
      <c r="H258">
        <v>3041</v>
      </c>
      <c r="I258">
        <v>7038</v>
      </c>
      <c r="J258">
        <v>0.432</v>
      </c>
      <c r="K258">
        <v>703</v>
      </c>
      <c r="L258">
        <v>2043</v>
      </c>
      <c r="M258">
        <v>0.34399999999999997</v>
      </c>
      <c r="N258">
        <v>2338</v>
      </c>
      <c r="O258">
        <v>4995</v>
      </c>
      <c r="P258">
        <v>0.46800000000000003</v>
      </c>
      <c r="Q258">
        <v>1292</v>
      </c>
      <c r="R258">
        <v>1838</v>
      </c>
      <c r="S258">
        <v>0.70299999999999996</v>
      </c>
      <c r="T258">
        <v>1051</v>
      </c>
      <c r="U258">
        <v>2630</v>
      </c>
      <c r="V258">
        <v>3681</v>
      </c>
      <c r="W258">
        <v>1771</v>
      </c>
      <c r="X258">
        <v>623</v>
      </c>
      <c r="Y258">
        <v>383</v>
      </c>
      <c r="Z258">
        <v>1099</v>
      </c>
      <c r="AA258">
        <v>1559</v>
      </c>
      <c r="AB258">
        <v>8077</v>
      </c>
    </row>
    <row r="259" spans="1:28" x14ac:dyDescent="0.2">
      <c r="A259">
        <v>2015</v>
      </c>
      <c r="B259" t="s">
        <v>31</v>
      </c>
      <c r="C259" t="s">
        <v>59</v>
      </c>
      <c r="D259" t="s">
        <v>60</v>
      </c>
      <c r="E259" t="b">
        <v>1</v>
      </c>
      <c r="F259">
        <v>82</v>
      </c>
      <c r="G259">
        <v>19730</v>
      </c>
      <c r="H259">
        <v>3410</v>
      </c>
      <c r="I259">
        <v>7137</v>
      </c>
      <c r="J259">
        <v>0.47799999999999998</v>
      </c>
      <c r="K259">
        <v>883</v>
      </c>
      <c r="L259">
        <v>2217</v>
      </c>
      <c r="M259">
        <v>0.39800000000000002</v>
      </c>
      <c r="N259">
        <v>2527</v>
      </c>
      <c r="O259">
        <v>4920</v>
      </c>
      <c r="P259">
        <v>0.51400000000000001</v>
      </c>
      <c r="Q259">
        <v>1313</v>
      </c>
      <c r="R259">
        <v>1709</v>
      </c>
      <c r="S259">
        <v>0.76800000000000002</v>
      </c>
      <c r="T259">
        <v>853</v>
      </c>
      <c r="U259">
        <v>2814</v>
      </c>
      <c r="V259">
        <v>3667</v>
      </c>
      <c r="W259">
        <v>2248</v>
      </c>
      <c r="X259">
        <v>762</v>
      </c>
      <c r="Y259">
        <v>496</v>
      </c>
      <c r="Z259">
        <v>1185</v>
      </c>
      <c r="AA259">
        <v>1628</v>
      </c>
      <c r="AB259">
        <v>9016</v>
      </c>
    </row>
    <row r="260" spans="1:28" x14ac:dyDescent="0.2">
      <c r="A260">
        <v>2015</v>
      </c>
      <c r="B260" t="s">
        <v>31</v>
      </c>
      <c r="C260" t="s">
        <v>62</v>
      </c>
      <c r="D260" t="s">
        <v>63</v>
      </c>
      <c r="E260" t="b">
        <v>1</v>
      </c>
      <c r="F260">
        <v>82</v>
      </c>
      <c r="G260">
        <v>19805</v>
      </c>
      <c r="H260">
        <v>3032</v>
      </c>
      <c r="I260">
        <v>6832</v>
      </c>
      <c r="J260">
        <v>0.44400000000000001</v>
      </c>
      <c r="K260">
        <v>933</v>
      </c>
      <c r="L260">
        <v>2680</v>
      </c>
      <c r="M260">
        <v>0.34799999999999998</v>
      </c>
      <c r="N260">
        <v>2099</v>
      </c>
      <c r="O260">
        <v>4152</v>
      </c>
      <c r="P260">
        <v>0.50600000000000001</v>
      </c>
      <c r="Q260">
        <v>1525</v>
      </c>
      <c r="R260">
        <v>2133</v>
      </c>
      <c r="S260">
        <v>0.71499999999999997</v>
      </c>
      <c r="T260">
        <v>958</v>
      </c>
      <c r="U260">
        <v>2624</v>
      </c>
      <c r="V260">
        <v>3582</v>
      </c>
      <c r="W260">
        <v>1820</v>
      </c>
      <c r="X260">
        <v>777</v>
      </c>
      <c r="Y260">
        <v>407</v>
      </c>
      <c r="Z260">
        <v>1366</v>
      </c>
      <c r="AA260">
        <v>1803</v>
      </c>
      <c r="AB260">
        <v>8522</v>
      </c>
    </row>
    <row r="261" spans="1:28" x14ac:dyDescent="0.2">
      <c r="A261">
        <v>2015</v>
      </c>
      <c r="B261" t="s">
        <v>31</v>
      </c>
      <c r="C261" t="s">
        <v>65</v>
      </c>
      <c r="D261" t="s">
        <v>66</v>
      </c>
      <c r="E261" t="b">
        <v>0</v>
      </c>
      <c r="F261">
        <v>82</v>
      </c>
      <c r="G261">
        <v>19855</v>
      </c>
      <c r="H261">
        <v>2998</v>
      </c>
      <c r="I261">
        <v>6824</v>
      </c>
      <c r="J261">
        <v>0.439</v>
      </c>
      <c r="K261">
        <v>612</v>
      </c>
      <c r="L261">
        <v>1740</v>
      </c>
      <c r="M261">
        <v>0.35199999999999998</v>
      </c>
      <c r="N261">
        <v>2386</v>
      </c>
      <c r="O261">
        <v>5084</v>
      </c>
      <c r="P261">
        <v>0.46899999999999997</v>
      </c>
      <c r="Q261">
        <v>1373</v>
      </c>
      <c r="R261">
        <v>1817</v>
      </c>
      <c r="S261">
        <v>0.75600000000000001</v>
      </c>
      <c r="T261">
        <v>856</v>
      </c>
      <c r="U261">
        <v>2822</v>
      </c>
      <c r="V261">
        <v>3678</v>
      </c>
      <c r="W261">
        <v>1757</v>
      </c>
      <c r="X261">
        <v>505</v>
      </c>
      <c r="Y261">
        <v>375</v>
      </c>
      <c r="Z261">
        <v>1147</v>
      </c>
      <c r="AA261">
        <v>1742</v>
      </c>
      <c r="AB261">
        <v>7981</v>
      </c>
    </row>
    <row r="262" spans="1:28" x14ac:dyDescent="0.2">
      <c r="A262">
        <v>2015</v>
      </c>
      <c r="B262" t="s">
        <v>31</v>
      </c>
      <c r="C262" t="s">
        <v>68</v>
      </c>
      <c r="D262" t="s">
        <v>69</v>
      </c>
      <c r="E262" t="b">
        <v>1</v>
      </c>
      <c r="F262">
        <v>82</v>
      </c>
      <c r="G262">
        <v>19730</v>
      </c>
      <c r="H262">
        <v>3228</v>
      </c>
      <c r="I262">
        <v>6830</v>
      </c>
      <c r="J262">
        <v>0.47299999999999998</v>
      </c>
      <c r="K262">
        <v>827</v>
      </c>
      <c r="L262">
        <v>2202</v>
      </c>
      <c r="M262">
        <v>0.376</v>
      </c>
      <c r="N262">
        <v>2401</v>
      </c>
      <c r="O262">
        <v>4628</v>
      </c>
      <c r="P262">
        <v>0.51900000000000002</v>
      </c>
      <c r="Q262">
        <v>1468</v>
      </c>
      <c r="R262">
        <v>2067</v>
      </c>
      <c r="S262">
        <v>0.71</v>
      </c>
      <c r="T262">
        <v>784</v>
      </c>
      <c r="U262">
        <v>2711</v>
      </c>
      <c r="V262">
        <v>3495</v>
      </c>
      <c r="W262">
        <v>2031</v>
      </c>
      <c r="X262">
        <v>640</v>
      </c>
      <c r="Y262">
        <v>409</v>
      </c>
      <c r="Z262">
        <v>1012</v>
      </c>
      <c r="AA262">
        <v>1749</v>
      </c>
      <c r="AB262">
        <v>8751</v>
      </c>
    </row>
    <row r="263" spans="1:28" x14ac:dyDescent="0.2">
      <c r="A263">
        <v>2015</v>
      </c>
      <c r="B263" t="s">
        <v>31</v>
      </c>
      <c r="C263" t="s">
        <v>71</v>
      </c>
      <c r="D263" t="s">
        <v>72</v>
      </c>
      <c r="E263" t="b">
        <v>0</v>
      </c>
      <c r="F263">
        <v>82</v>
      </c>
      <c r="G263">
        <v>19930</v>
      </c>
      <c r="H263">
        <v>3054</v>
      </c>
      <c r="I263">
        <v>7020</v>
      </c>
      <c r="J263">
        <v>0.435</v>
      </c>
      <c r="K263">
        <v>532</v>
      </c>
      <c r="L263">
        <v>1546</v>
      </c>
      <c r="M263">
        <v>0.34399999999999997</v>
      </c>
      <c r="N263">
        <v>2522</v>
      </c>
      <c r="O263">
        <v>5474</v>
      </c>
      <c r="P263">
        <v>0.46100000000000002</v>
      </c>
      <c r="Q263">
        <v>1433</v>
      </c>
      <c r="R263">
        <v>1935</v>
      </c>
      <c r="S263">
        <v>0.74099999999999999</v>
      </c>
      <c r="T263">
        <v>952</v>
      </c>
      <c r="U263">
        <v>2647</v>
      </c>
      <c r="V263">
        <v>3599</v>
      </c>
      <c r="W263">
        <v>1715</v>
      </c>
      <c r="X263">
        <v>578</v>
      </c>
      <c r="Y263">
        <v>366</v>
      </c>
      <c r="Z263">
        <v>1086</v>
      </c>
      <c r="AA263">
        <v>1741</v>
      </c>
      <c r="AB263">
        <v>8073</v>
      </c>
    </row>
    <row r="264" spans="1:28" x14ac:dyDescent="0.2">
      <c r="A264">
        <v>2015</v>
      </c>
      <c r="B264" t="s">
        <v>31</v>
      </c>
      <c r="C264" t="s">
        <v>73</v>
      </c>
      <c r="D264" t="s">
        <v>74</v>
      </c>
      <c r="E264" t="b">
        <v>1</v>
      </c>
      <c r="F264">
        <v>82</v>
      </c>
      <c r="G264">
        <v>19905</v>
      </c>
      <c r="H264">
        <v>3097</v>
      </c>
      <c r="I264">
        <v>6763</v>
      </c>
      <c r="J264">
        <v>0.45800000000000002</v>
      </c>
      <c r="K264">
        <v>423</v>
      </c>
      <c r="L264">
        <v>1246</v>
      </c>
      <c r="M264">
        <v>0.33900000000000002</v>
      </c>
      <c r="N264">
        <v>2674</v>
      </c>
      <c r="O264">
        <v>5517</v>
      </c>
      <c r="P264">
        <v>0.48499999999999999</v>
      </c>
      <c r="Q264">
        <v>1445</v>
      </c>
      <c r="R264">
        <v>1869</v>
      </c>
      <c r="S264">
        <v>0.77300000000000002</v>
      </c>
      <c r="T264">
        <v>856</v>
      </c>
      <c r="U264">
        <v>2634</v>
      </c>
      <c r="V264">
        <v>3490</v>
      </c>
      <c r="W264">
        <v>1777</v>
      </c>
      <c r="X264">
        <v>700</v>
      </c>
      <c r="Y264">
        <v>347</v>
      </c>
      <c r="Z264">
        <v>1094</v>
      </c>
      <c r="AA264">
        <v>1567</v>
      </c>
      <c r="AB264">
        <v>8062</v>
      </c>
    </row>
    <row r="265" spans="1:28" x14ac:dyDescent="0.2">
      <c r="A265">
        <v>2015</v>
      </c>
      <c r="B265" t="s">
        <v>31</v>
      </c>
      <c r="C265" t="s">
        <v>76</v>
      </c>
      <c r="D265" t="s">
        <v>77</v>
      </c>
      <c r="E265" t="b">
        <v>0</v>
      </c>
      <c r="F265">
        <v>82</v>
      </c>
      <c r="G265">
        <v>19730</v>
      </c>
      <c r="H265">
        <v>2885</v>
      </c>
      <c r="I265">
        <v>6330</v>
      </c>
      <c r="J265">
        <v>0.45600000000000002</v>
      </c>
      <c r="K265">
        <v>556</v>
      </c>
      <c r="L265">
        <v>1659</v>
      </c>
      <c r="M265">
        <v>0.33500000000000002</v>
      </c>
      <c r="N265">
        <v>2329</v>
      </c>
      <c r="O265">
        <v>4671</v>
      </c>
      <c r="P265">
        <v>0.499</v>
      </c>
      <c r="Q265">
        <v>1438</v>
      </c>
      <c r="R265">
        <v>1940</v>
      </c>
      <c r="S265">
        <v>0.74099999999999999</v>
      </c>
      <c r="T265">
        <v>747</v>
      </c>
      <c r="U265">
        <v>2461</v>
      </c>
      <c r="V265">
        <v>3208</v>
      </c>
      <c r="W265">
        <v>1626</v>
      </c>
      <c r="X265">
        <v>642</v>
      </c>
      <c r="Y265">
        <v>372</v>
      </c>
      <c r="Z265">
        <v>1214</v>
      </c>
      <c r="AA265">
        <v>1636</v>
      </c>
      <c r="AB265">
        <v>7764</v>
      </c>
    </row>
    <row r="266" spans="1:28" x14ac:dyDescent="0.2">
      <c r="A266">
        <v>2015</v>
      </c>
      <c r="B266" t="s">
        <v>31</v>
      </c>
      <c r="C266" t="s">
        <v>79</v>
      </c>
      <c r="D266" t="s">
        <v>80</v>
      </c>
      <c r="E266" t="b">
        <v>1</v>
      </c>
      <c r="F266">
        <v>82</v>
      </c>
      <c r="G266">
        <v>19930</v>
      </c>
      <c r="H266">
        <v>3083</v>
      </c>
      <c r="I266">
        <v>6722</v>
      </c>
      <c r="J266">
        <v>0.45900000000000002</v>
      </c>
      <c r="K266">
        <v>545</v>
      </c>
      <c r="L266">
        <v>1500</v>
      </c>
      <c r="M266">
        <v>0.36299999999999999</v>
      </c>
      <c r="N266">
        <v>2538</v>
      </c>
      <c r="O266">
        <v>5222</v>
      </c>
      <c r="P266">
        <v>0.48599999999999999</v>
      </c>
      <c r="Q266">
        <v>1312</v>
      </c>
      <c r="R266">
        <v>1734</v>
      </c>
      <c r="S266">
        <v>0.75700000000000001</v>
      </c>
      <c r="T266">
        <v>876</v>
      </c>
      <c r="U266">
        <v>2574</v>
      </c>
      <c r="V266">
        <v>3450</v>
      </c>
      <c r="W266">
        <v>1932</v>
      </c>
      <c r="X266">
        <v>789</v>
      </c>
      <c r="Y266">
        <v>403</v>
      </c>
      <c r="Z266">
        <v>1373</v>
      </c>
      <c r="AA266">
        <v>1814</v>
      </c>
      <c r="AB266">
        <v>8023</v>
      </c>
    </row>
    <row r="267" spans="1:28" x14ac:dyDescent="0.2">
      <c r="A267">
        <v>2015</v>
      </c>
      <c r="B267" t="s">
        <v>31</v>
      </c>
      <c r="C267" t="s">
        <v>82</v>
      </c>
      <c r="D267" t="s">
        <v>83</v>
      </c>
      <c r="E267" t="b">
        <v>0</v>
      </c>
      <c r="F267">
        <v>82</v>
      </c>
      <c r="G267">
        <v>19805</v>
      </c>
      <c r="H267">
        <v>2986</v>
      </c>
      <c r="I267">
        <v>6820</v>
      </c>
      <c r="J267">
        <v>0.438</v>
      </c>
      <c r="K267">
        <v>406</v>
      </c>
      <c r="L267">
        <v>1223</v>
      </c>
      <c r="M267">
        <v>0.33200000000000002</v>
      </c>
      <c r="N267">
        <v>2580</v>
      </c>
      <c r="O267">
        <v>5597</v>
      </c>
      <c r="P267">
        <v>0.46100000000000002</v>
      </c>
      <c r="Q267">
        <v>1638</v>
      </c>
      <c r="R267">
        <v>2110</v>
      </c>
      <c r="S267">
        <v>0.77600000000000002</v>
      </c>
      <c r="T267">
        <v>949</v>
      </c>
      <c r="U267">
        <v>2406</v>
      </c>
      <c r="V267">
        <v>3355</v>
      </c>
      <c r="W267">
        <v>1771</v>
      </c>
      <c r="X267">
        <v>668</v>
      </c>
      <c r="Y267">
        <v>327</v>
      </c>
      <c r="Z267">
        <v>1231</v>
      </c>
      <c r="AA267">
        <v>1571</v>
      </c>
      <c r="AB267">
        <v>8016</v>
      </c>
    </row>
    <row r="268" spans="1:28" x14ac:dyDescent="0.2">
      <c r="A268">
        <v>2015</v>
      </c>
      <c r="B268" t="s">
        <v>31</v>
      </c>
      <c r="C268" t="s">
        <v>85</v>
      </c>
      <c r="D268" t="s">
        <v>86</v>
      </c>
      <c r="E268" t="b">
        <v>1</v>
      </c>
      <c r="F268">
        <v>82</v>
      </c>
      <c r="G268">
        <v>19780</v>
      </c>
      <c r="H268">
        <v>3108</v>
      </c>
      <c r="I268">
        <v>6795</v>
      </c>
      <c r="J268">
        <v>0.45700000000000002</v>
      </c>
      <c r="K268">
        <v>586</v>
      </c>
      <c r="L268">
        <v>1583</v>
      </c>
      <c r="M268">
        <v>0.37</v>
      </c>
      <c r="N268">
        <v>2522</v>
      </c>
      <c r="O268">
        <v>5212</v>
      </c>
      <c r="P268">
        <v>0.48399999999999999</v>
      </c>
      <c r="Q268">
        <v>1345</v>
      </c>
      <c r="R268">
        <v>1790</v>
      </c>
      <c r="S268">
        <v>0.751</v>
      </c>
      <c r="T268">
        <v>942</v>
      </c>
      <c r="U268">
        <v>2621</v>
      </c>
      <c r="V268">
        <v>3563</v>
      </c>
      <c r="W268">
        <v>1806</v>
      </c>
      <c r="X268">
        <v>553</v>
      </c>
      <c r="Y268">
        <v>510</v>
      </c>
      <c r="Z268">
        <v>1087</v>
      </c>
      <c r="AA268">
        <v>1530</v>
      </c>
      <c r="AB268">
        <v>8147</v>
      </c>
    </row>
    <row r="269" spans="1:28" x14ac:dyDescent="0.2">
      <c r="A269">
        <v>2015</v>
      </c>
      <c r="B269" t="s">
        <v>31</v>
      </c>
      <c r="C269" t="s">
        <v>88</v>
      </c>
      <c r="D269" t="s">
        <v>89</v>
      </c>
      <c r="E269" t="b">
        <v>0</v>
      </c>
      <c r="F269">
        <v>82</v>
      </c>
      <c r="G269">
        <v>19855</v>
      </c>
      <c r="H269">
        <v>2882</v>
      </c>
      <c r="I269">
        <v>6726</v>
      </c>
      <c r="J269">
        <v>0.42799999999999999</v>
      </c>
      <c r="K269">
        <v>560</v>
      </c>
      <c r="L269">
        <v>1614</v>
      </c>
      <c r="M269">
        <v>0.34699999999999998</v>
      </c>
      <c r="N269">
        <v>2322</v>
      </c>
      <c r="O269">
        <v>5112</v>
      </c>
      <c r="P269">
        <v>0.45400000000000001</v>
      </c>
      <c r="Q269">
        <v>1211</v>
      </c>
      <c r="R269">
        <v>1575</v>
      </c>
      <c r="S269">
        <v>0.76900000000000002</v>
      </c>
      <c r="T269">
        <v>867</v>
      </c>
      <c r="U269">
        <v>2443</v>
      </c>
      <c r="V269">
        <v>3310</v>
      </c>
      <c r="W269">
        <v>1746</v>
      </c>
      <c r="X269">
        <v>575</v>
      </c>
      <c r="Y269">
        <v>382</v>
      </c>
      <c r="Z269">
        <v>1206</v>
      </c>
      <c r="AA269">
        <v>1768</v>
      </c>
      <c r="AB269">
        <v>7535</v>
      </c>
    </row>
    <row r="270" spans="1:28" x14ac:dyDescent="0.2">
      <c r="A270">
        <v>2015</v>
      </c>
      <c r="B270" t="s">
        <v>31</v>
      </c>
      <c r="C270" t="s">
        <v>91</v>
      </c>
      <c r="D270" t="s">
        <v>92</v>
      </c>
      <c r="E270" t="b">
        <v>0</v>
      </c>
      <c r="F270">
        <v>82</v>
      </c>
      <c r="G270">
        <v>19830</v>
      </c>
      <c r="H270">
        <v>3184</v>
      </c>
      <c r="I270">
        <v>7119</v>
      </c>
      <c r="J270">
        <v>0.44700000000000001</v>
      </c>
      <c r="K270">
        <v>632</v>
      </c>
      <c r="L270">
        <v>1864</v>
      </c>
      <c r="M270">
        <v>0.33900000000000002</v>
      </c>
      <c r="N270">
        <v>2552</v>
      </c>
      <c r="O270">
        <v>5255</v>
      </c>
      <c r="P270">
        <v>0.48599999999999999</v>
      </c>
      <c r="Q270">
        <v>1524</v>
      </c>
      <c r="R270">
        <v>2020</v>
      </c>
      <c r="S270">
        <v>0.754</v>
      </c>
      <c r="T270">
        <v>1052</v>
      </c>
      <c r="U270">
        <v>2844</v>
      </c>
      <c r="V270">
        <v>3896</v>
      </c>
      <c r="W270">
        <v>1681</v>
      </c>
      <c r="X270">
        <v>598</v>
      </c>
      <c r="Y270">
        <v>454</v>
      </c>
      <c r="Z270">
        <v>1205</v>
      </c>
      <c r="AA270">
        <v>1829</v>
      </c>
      <c r="AB270">
        <v>8524</v>
      </c>
    </row>
    <row r="271" spans="1:28" x14ac:dyDescent="0.2">
      <c r="A271">
        <v>2015</v>
      </c>
      <c r="B271" t="s">
        <v>31</v>
      </c>
      <c r="C271" t="s">
        <v>94</v>
      </c>
      <c r="D271" t="s">
        <v>95</v>
      </c>
      <c r="E271" t="b">
        <v>0</v>
      </c>
      <c r="F271">
        <v>82</v>
      </c>
      <c r="G271">
        <v>19755</v>
      </c>
      <c r="H271">
        <v>3076</v>
      </c>
      <c r="I271">
        <v>6792</v>
      </c>
      <c r="J271">
        <v>0.45300000000000001</v>
      </c>
      <c r="K271">
        <v>554</v>
      </c>
      <c r="L271">
        <v>1598</v>
      </c>
      <c r="M271">
        <v>0.34699999999999998</v>
      </c>
      <c r="N271">
        <v>2522</v>
      </c>
      <c r="O271">
        <v>5194</v>
      </c>
      <c r="P271">
        <v>0.48599999999999999</v>
      </c>
      <c r="Q271">
        <v>1141</v>
      </c>
      <c r="R271">
        <v>1565</v>
      </c>
      <c r="S271">
        <v>0.72899999999999998</v>
      </c>
      <c r="T271">
        <v>822</v>
      </c>
      <c r="U271">
        <v>2607</v>
      </c>
      <c r="V271">
        <v>3429</v>
      </c>
      <c r="W271">
        <v>1692</v>
      </c>
      <c r="X271">
        <v>647</v>
      </c>
      <c r="Y271">
        <v>314</v>
      </c>
      <c r="Z271">
        <v>1221</v>
      </c>
      <c r="AA271">
        <v>1714</v>
      </c>
      <c r="AB271">
        <v>7847</v>
      </c>
    </row>
    <row r="272" spans="1:28" x14ac:dyDescent="0.2">
      <c r="A272">
        <v>2015</v>
      </c>
      <c r="B272" t="s">
        <v>31</v>
      </c>
      <c r="C272" t="s">
        <v>97</v>
      </c>
      <c r="D272" t="s">
        <v>98</v>
      </c>
      <c r="E272" t="b">
        <v>0</v>
      </c>
      <c r="F272">
        <v>82</v>
      </c>
      <c r="G272">
        <v>19805</v>
      </c>
      <c r="H272">
        <v>2765</v>
      </c>
      <c r="I272">
        <v>6777</v>
      </c>
      <c r="J272">
        <v>0.40799999999999997</v>
      </c>
      <c r="K272">
        <v>692</v>
      </c>
      <c r="L272">
        <v>2160</v>
      </c>
      <c r="M272">
        <v>0.32</v>
      </c>
      <c r="N272">
        <v>2073</v>
      </c>
      <c r="O272">
        <v>4617</v>
      </c>
      <c r="P272">
        <v>0.44900000000000001</v>
      </c>
      <c r="Q272">
        <v>1320</v>
      </c>
      <c r="R272">
        <v>1953</v>
      </c>
      <c r="S272">
        <v>0.67600000000000005</v>
      </c>
      <c r="T272">
        <v>978</v>
      </c>
      <c r="U272">
        <v>2536</v>
      </c>
      <c r="V272">
        <v>3514</v>
      </c>
      <c r="W272">
        <v>1683</v>
      </c>
      <c r="X272">
        <v>789</v>
      </c>
      <c r="Y272">
        <v>487</v>
      </c>
      <c r="Z272">
        <v>1453</v>
      </c>
      <c r="AA272">
        <v>1778</v>
      </c>
      <c r="AB272">
        <v>7542</v>
      </c>
    </row>
    <row r="273" spans="1:28" x14ac:dyDescent="0.2">
      <c r="A273">
        <v>2015</v>
      </c>
      <c r="B273" t="s">
        <v>31</v>
      </c>
      <c r="C273" t="s">
        <v>100</v>
      </c>
      <c r="D273" t="s">
        <v>101</v>
      </c>
      <c r="E273" t="b">
        <v>0</v>
      </c>
      <c r="F273">
        <v>82</v>
      </c>
      <c r="G273">
        <v>19880</v>
      </c>
      <c r="H273">
        <v>3178</v>
      </c>
      <c r="I273">
        <v>7038</v>
      </c>
      <c r="J273">
        <v>0.45200000000000001</v>
      </c>
      <c r="K273">
        <v>698</v>
      </c>
      <c r="L273">
        <v>2048</v>
      </c>
      <c r="M273">
        <v>0.34100000000000003</v>
      </c>
      <c r="N273">
        <v>2480</v>
      </c>
      <c r="O273">
        <v>4990</v>
      </c>
      <c r="P273">
        <v>0.497</v>
      </c>
      <c r="Q273">
        <v>1343</v>
      </c>
      <c r="R273">
        <v>1767</v>
      </c>
      <c r="S273">
        <v>0.76</v>
      </c>
      <c r="T273">
        <v>896</v>
      </c>
      <c r="U273">
        <v>2643</v>
      </c>
      <c r="V273">
        <v>3539</v>
      </c>
      <c r="W273">
        <v>1659</v>
      </c>
      <c r="X273">
        <v>700</v>
      </c>
      <c r="Y273">
        <v>385</v>
      </c>
      <c r="Z273">
        <v>1238</v>
      </c>
      <c r="AA273">
        <v>1744</v>
      </c>
      <c r="AB273">
        <v>8397</v>
      </c>
    </row>
    <row r="274" spans="1:28" x14ac:dyDescent="0.2">
      <c r="A274">
        <v>2015</v>
      </c>
      <c r="B274" t="s">
        <v>31</v>
      </c>
      <c r="C274" t="s">
        <v>103</v>
      </c>
      <c r="D274" t="s">
        <v>104</v>
      </c>
      <c r="E274" t="b">
        <v>1</v>
      </c>
      <c r="F274">
        <v>82</v>
      </c>
      <c r="G274">
        <v>19855</v>
      </c>
      <c r="H274">
        <v>3175</v>
      </c>
      <c r="I274">
        <v>7049</v>
      </c>
      <c r="J274">
        <v>0.45</v>
      </c>
      <c r="K274">
        <v>807</v>
      </c>
      <c r="L274">
        <v>2231</v>
      </c>
      <c r="M274">
        <v>0.36199999999999999</v>
      </c>
      <c r="N274">
        <v>2368</v>
      </c>
      <c r="O274">
        <v>4818</v>
      </c>
      <c r="P274">
        <v>0.49099999999999999</v>
      </c>
      <c r="Q274">
        <v>1272</v>
      </c>
      <c r="R274">
        <v>1589</v>
      </c>
      <c r="S274">
        <v>0.80100000000000005</v>
      </c>
      <c r="T274">
        <v>879</v>
      </c>
      <c r="U274">
        <v>2881</v>
      </c>
      <c r="V274">
        <v>3760</v>
      </c>
      <c r="W274">
        <v>1799</v>
      </c>
      <c r="X274">
        <v>525</v>
      </c>
      <c r="Y274">
        <v>372</v>
      </c>
      <c r="Z274">
        <v>1117</v>
      </c>
      <c r="AA274">
        <v>1494</v>
      </c>
      <c r="AB274">
        <v>8429</v>
      </c>
    </row>
    <row r="275" spans="1:28" x14ac:dyDescent="0.2">
      <c r="A275">
        <v>2015</v>
      </c>
      <c r="B275" t="s">
        <v>31</v>
      </c>
      <c r="C275" t="s">
        <v>106</v>
      </c>
      <c r="D275" t="s">
        <v>107</v>
      </c>
      <c r="E275" t="b">
        <v>0</v>
      </c>
      <c r="F275">
        <v>82</v>
      </c>
      <c r="G275">
        <v>19855</v>
      </c>
      <c r="H275">
        <v>3010</v>
      </c>
      <c r="I275">
        <v>6617</v>
      </c>
      <c r="J275">
        <v>0.45500000000000002</v>
      </c>
      <c r="K275">
        <v>461</v>
      </c>
      <c r="L275">
        <v>1350</v>
      </c>
      <c r="M275">
        <v>0.34100000000000003</v>
      </c>
      <c r="N275">
        <v>2549</v>
      </c>
      <c r="O275">
        <v>5267</v>
      </c>
      <c r="P275">
        <v>0.48399999999999999</v>
      </c>
      <c r="Q275">
        <v>1829</v>
      </c>
      <c r="R275">
        <v>2400</v>
      </c>
      <c r="S275">
        <v>0.76200000000000001</v>
      </c>
      <c r="T275">
        <v>895</v>
      </c>
      <c r="U275">
        <v>2728</v>
      </c>
      <c r="V275">
        <v>3623</v>
      </c>
      <c r="W275">
        <v>1667</v>
      </c>
      <c r="X275">
        <v>550</v>
      </c>
      <c r="Y275">
        <v>324</v>
      </c>
      <c r="Z275">
        <v>1333</v>
      </c>
      <c r="AA275">
        <v>1696</v>
      </c>
      <c r="AB275">
        <v>8310</v>
      </c>
    </row>
    <row r="276" spans="1:28" x14ac:dyDescent="0.2">
      <c r="A276">
        <v>2015</v>
      </c>
      <c r="B276" t="s">
        <v>31</v>
      </c>
      <c r="C276" t="s">
        <v>109</v>
      </c>
      <c r="D276" t="s">
        <v>110</v>
      </c>
      <c r="E276" t="b">
        <v>1</v>
      </c>
      <c r="F276">
        <v>82</v>
      </c>
      <c r="G276">
        <v>19955</v>
      </c>
      <c r="H276">
        <v>3208</v>
      </c>
      <c r="I276">
        <v>6854</v>
      </c>
      <c r="J276">
        <v>0.46800000000000003</v>
      </c>
      <c r="K276">
        <v>677</v>
      </c>
      <c r="L276">
        <v>1847</v>
      </c>
      <c r="M276">
        <v>0.36699999999999999</v>
      </c>
      <c r="N276">
        <v>2531</v>
      </c>
      <c r="O276">
        <v>5007</v>
      </c>
      <c r="P276">
        <v>0.505</v>
      </c>
      <c r="Q276">
        <v>1368</v>
      </c>
      <c r="R276">
        <v>1754</v>
      </c>
      <c r="S276">
        <v>0.78</v>
      </c>
      <c r="T276">
        <v>806</v>
      </c>
      <c r="U276">
        <v>2772</v>
      </c>
      <c r="V276">
        <v>3578</v>
      </c>
      <c r="W276">
        <v>2000</v>
      </c>
      <c r="X276">
        <v>657</v>
      </c>
      <c r="Y276">
        <v>444</v>
      </c>
      <c r="Z276">
        <v>1146</v>
      </c>
      <c r="AA276">
        <v>1564</v>
      </c>
      <c r="AB276">
        <v>8461</v>
      </c>
    </row>
    <row r="277" spans="1:28" x14ac:dyDescent="0.2">
      <c r="A277">
        <v>2015</v>
      </c>
      <c r="B277" t="s">
        <v>31</v>
      </c>
      <c r="C277" t="s">
        <v>112</v>
      </c>
      <c r="D277" t="s">
        <v>113</v>
      </c>
      <c r="E277" t="b">
        <v>1</v>
      </c>
      <c r="F277">
        <v>82</v>
      </c>
      <c r="G277">
        <v>19855</v>
      </c>
      <c r="H277">
        <v>3108</v>
      </c>
      <c r="I277">
        <v>6829</v>
      </c>
      <c r="J277">
        <v>0.45500000000000002</v>
      </c>
      <c r="K277">
        <v>726</v>
      </c>
      <c r="L277">
        <v>2060</v>
      </c>
      <c r="M277">
        <v>0.35199999999999998</v>
      </c>
      <c r="N277">
        <v>2382</v>
      </c>
      <c r="O277">
        <v>4769</v>
      </c>
      <c r="P277">
        <v>0.499</v>
      </c>
      <c r="Q277">
        <v>1585</v>
      </c>
      <c r="R277">
        <v>2014</v>
      </c>
      <c r="S277">
        <v>0.78700000000000003</v>
      </c>
      <c r="T277">
        <v>881</v>
      </c>
      <c r="U277">
        <v>2526</v>
      </c>
      <c r="V277">
        <v>3407</v>
      </c>
      <c r="W277">
        <v>1701</v>
      </c>
      <c r="X277">
        <v>615</v>
      </c>
      <c r="Y277">
        <v>357</v>
      </c>
      <c r="Z277">
        <v>1057</v>
      </c>
      <c r="AA277">
        <v>1712</v>
      </c>
      <c r="AB277">
        <v>8527</v>
      </c>
    </row>
    <row r="278" spans="1:28" x14ac:dyDescent="0.2">
      <c r="A278">
        <v>2015</v>
      </c>
      <c r="B278" t="s">
        <v>31</v>
      </c>
      <c r="C278" t="s">
        <v>115</v>
      </c>
      <c r="D278" t="s">
        <v>116</v>
      </c>
      <c r="E278" t="b">
        <v>0</v>
      </c>
      <c r="F278">
        <v>82</v>
      </c>
      <c r="G278">
        <v>19705</v>
      </c>
      <c r="H278">
        <v>2900</v>
      </c>
      <c r="I278">
        <v>6492</v>
      </c>
      <c r="J278">
        <v>0.44700000000000001</v>
      </c>
      <c r="K278">
        <v>610</v>
      </c>
      <c r="L278">
        <v>1781</v>
      </c>
      <c r="M278">
        <v>0.34300000000000003</v>
      </c>
      <c r="N278">
        <v>2290</v>
      </c>
      <c r="O278">
        <v>4711</v>
      </c>
      <c r="P278">
        <v>0.48599999999999999</v>
      </c>
      <c r="Q278">
        <v>1391</v>
      </c>
      <c r="R278">
        <v>1929</v>
      </c>
      <c r="S278">
        <v>0.72099999999999997</v>
      </c>
      <c r="T278">
        <v>988</v>
      </c>
      <c r="U278">
        <v>2617</v>
      </c>
      <c r="V278">
        <v>3605</v>
      </c>
      <c r="W278">
        <v>1632</v>
      </c>
      <c r="X278">
        <v>623</v>
      </c>
      <c r="Y278">
        <v>489</v>
      </c>
      <c r="Z278">
        <v>1256</v>
      </c>
      <c r="AA278">
        <v>1583</v>
      </c>
      <c r="AB278">
        <v>7801</v>
      </c>
    </row>
    <row r="279" spans="1:28" x14ac:dyDescent="0.2">
      <c r="A279">
        <v>2015</v>
      </c>
      <c r="B279" t="s">
        <v>31</v>
      </c>
      <c r="C279" t="s">
        <v>118</v>
      </c>
      <c r="D279" t="s">
        <v>119</v>
      </c>
      <c r="E279" t="b">
        <v>1</v>
      </c>
      <c r="F279">
        <v>82</v>
      </c>
      <c r="G279">
        <v>19955</v>
      </c>
      <c r="H279">
        <v>3139</v>
      </c>
      <c r="I279">
        <v>6790</v>
      </c>
      <c r="J279">
        <v>0.46200000000000002</v>
      </c>
      <c r="K279">
        <v>497</v>
      </c>
      <c r="L279">
        <v>1381</v>
      </c>
      <c r="M279">
        <v>0.36</v>
      </c>
      <c r="N279">
        <v>2642</v>
      </c>
      <c r="O279">
        <v>5409</v>
      </c>
      <c r="P279">
        <v>0.48799999999999999</v>
      </c>
      <c r="Q279">
        <v>1305</v>
      </c>
      <c r="R279">
        <v>1758</v>
      </c>
      <c r="S279">
        <v>0.74199999999999999</v>
      </c>
      <c r="T279">
        <v>862</v>
      </c>
      <c r="U279">
        <v>2801</v>
      </c>
      <c r="V279">
        <v>3663</v>
      </c>
      <c r="W279">
        <v>1969</v>
      </c>
      <c r="X279">
        <v>601</v>
      </c>
      <c r="Y279">
        <v>378</v>
      </c>
      <c r="Z279">
        <v>1233</v>
      </c>
      <c r="AA279">
        <v>1707</v>
      </c>
      <c r="AB279">
        <v>8080</v>
      </c>
    </row>
    <row r="280" spans="1:28" x14ac:dyDescent="0.2">
      <c r="A280">
        <v>2015</v>
      </c>
      <c r="B280" t="s">
        <v>31</v>
      </c>
      <c r="C280" t="s">
        <v>121</v>
      </c>
      <c r="D280" t="s">
        <v>122</v>
      </c>
      <c r="E280" t="b">
        <v>0</v>
      </c>
      <c r="F280">
        <v>82</v>
      </c>
      <c r="G280">
        <v>19840</v>
      </c>
      <c r="H280">
        <v>3076</v>
      </c>
      <c r="I280">
        <v>6852</v>
      </c>
      <c r="J280">
        <v>0.44900000000000001</v>
      </c>
      <c r="K280">
        <v>643</v>
      </c>
      <c r="L280">
        <v>1838</v>
      </c>
      <c r="M280">
        <v>0.35</v>
      </c>
      <c r="N280">
        <v>2433</v>
      </c>
      <c r="O280">
        <v>5014</v>
      </c>
      <c r="P280">
        <v>0.48499999999999999</v>
      </c>
      <c r="Q280">
        <v>1405</v>
      </c>
      <c r="R280">
        <v>1873</v>
      </c>
      <c r="S280">
        <v>0.75</v>
      </c>
      <c r="T280">
        <v>893</v>
      </c>
      <c r="U280">
        <v>2657</v>
      </c>
      <c r="V280">
        <v>3550</v>
      </c>
      <c r="W280">
        <v>1807</v>
      </c>
      <c r="X280">
        <v>634</v>
      </c>
      <c r="Y280">
        <v>393</v>
      </c>
      <c r="Z280">
        <v>1177</v>
      </c>
      <c r="AA280">
        <v>1658</v>
      </c>
      <c r="AB280">
        <v>8201</v>
      </c>
    </row>
    <row r="281" spans="1:28" x14ac:dyDescent="0.2">
      <c r="A281">
        <v>2014</v>
      </c>
      <c r="B281" t="s">
        <v>31</v>
      </c>
      <c r="C281" t="s">
        <v>32</v>
      </c>
      <c r="D281" t="s">
        <v>33</v>
      </c>
      <c r="E281" t="b">
        <v>1</v>
      </c>
      <c r="F281">
        <v>82</v>
      </c>
      <c r="G281">
        <v>19830</v>
      </c>
      <c r="H281">
        <v>3061</v>
      </c>
      <c r="I281">
        <v>6688</v>
      </c>
      <c r="J281">
        <v>0.45800000000000002</v>
      </c>
      <c r="K281">
        <v>768</v>
      </c>
      <c r="L281">
        <v>2116</v>
      </c>
      <c r="M281">
        <v>0.36299999999999999</v>
      </c>
      <c r="N281">
        <v>2293</v>
      </c>
      <c r="O281">
        <v>4572</v>
      </c>
      <c r="P281">
        <v>0.502</v>
      </c>
      <c r="Q281">
        <v>1392</v>
      </c>
      <c r="R281">
        <v>1782</v>
      </c>
      <c r="S281">
        <v>0.78100000000000003</v>
      </c>
      <c r="T281">
        <v>713</v>
      </c>
      <c r="U281">
        <v>2565</v>
      </c>
      <c r="V281">
        <v>3278</v>
      </c>
      <c r="W281">
        <v>2041</v>
      </c>
      <c r="X281">
        <v>680</v>
      </c>
      <c r="Y281">
        <v>326</v>
      </c>
      <c r="Z281">
        <v>1251</v>
      </c>
      <c r="AA281">
        <v>1577</v>
      </c>
      <c r="AB281">
        <v>8282</v>
      </c>
    </row>
    <row r="282" spans="1:28" x14ac:dyDescent="0.2">
      <c r="A282">
        <v>2014</v>
      </c>
      <c r="B282" t="s">
        <v>31</v>
      </c>
      <c r="C282" t="s">
        <v>35</v>
      </c>
      <c r="D282" t="s">
        <v>36</v>
      </c>
      <c r="E282" t="b">
        <v>0</v>
      </c>
      <c r="F282">
        <v>82</v>
      </c>
      <c r="G282">
        <v>19730</v>
      </c>
      <c r="H282">
        <v>2996</v>
      </c>
      <c r="I282">
        <v>6883</v>
      </c>
      <c r="J282">
        <v>0.435</v>
      </c>
      <c r="K282">
        <v>575</v>
      </c>
      <c r="L282">
        <v>1729</v>
      </c>
      <c r="M282">
        <v>0.33300000000000002</v>
      </c>
      <c r="N282">
        <v>2421</v>
      </c>
      <c r="O282">
        <v>5154</v>
      </c>
      <c r="P282">
        <v>0.47</v>
      </c>
      <c r="Q282">
        <v>1325</v>
      </c>
      <c r="R282">
        <v>1706</v>
      </c>
      <c r="S282">
        <v>0.77700000000000002</v>
      </c>
      <c r="T282">
        <v>980</v>
      </c>
      <c r="U282">
        <v>2505</v>
      </c>
      <c r="V282">
        <v>3485</v>
      </c>
      <c r="W282">
        <v>1726</v>
      </c>
      <c r="X282">
        <v>584</v>
      </c>
      <c r="Y282">
        <v>343</v>
      </c>
      <c r="Z282">
        <v>1261</v>
      </c>
      <c r="AA282">
        <v>1743</v>
      </c>
      <c r="AB282">
        <v>7892</v>
      </c>
    </row>
    <row r="283" spans="1:28" x14ac:dyDescent="0.2">
      <c r="A283">
        <v>2014</v>
      </c>
      <c r="B283" t="s">
        <v>31</v>
      </c>
      <c r="C283" t="s">
        <v>38</v>
      </c>
      <c r="D283" t="s">
        <v>39</v>
      </c>
      <c r="E283" t="b">
        <v>1</v>
      </c>
      <c r="F283">
        <v>82</v>
      </c>
      <c r="G283">
        <v>19880</v>
      </c>
      <c r="H283">
        <v>2931</v>
      </c>
      <c r="I283">
        <v>6391</v>
      </c>
      <c r="J283">
        <v>0.45900000000000002</v>
      </c>
      <c r="K283">
        <v>709</v>
      </c>
      <c r="L283">
        <v>1922</v>
      </c>
      <c r="M283">
        <v>0.36899999999999999</v>
      </c>
      <c r="N283">
        <v>2222</v>
      </c>
      <c r="O283">
        <v>4469</v>
      </c>
      <c r="P283">
        <v>0.497</v>
      </c>
      <c r="Q283">
        <v>1508</v>
      </c>
      <c r="R283">
        <v>2002</v>
      </c>
      <c r="S283">
        <v>0.753</v>
      </c>
      <c r="T283">
        <v>721</v>
      </c>
      <c r="U283">
        <v>2407</v>
      </c>
      <c r="V283">
        <v>3128</v>
      </c>
      <c r="W283">
        <v>1714</v>
      </c>
      <c r="X283">
        <v>705</v>
      </c>
      <c r="Y283">
        <v>311</v>
      </c>
      <c r="Z283">
        <v>1191</v>
      </c>
      <c r="AA283">
        <v>1777</v>
      </c>
      <c r="AB283">
        <v>8079</v>
      </c>
    </row>
    <row r="284" spans="1:28" x14ac:dyDescent="0.2">
      <c r="A284">
        <v>2014</v>
      </c>
      <c r="B284" t="s">
        <v>31</v>
      </c>
      <c r="C284" t="s">
        <v>143</v>
      </c>
      <c r="D284" t="s">
        <v>144</v>
      </c>
      <c r="E284" t="b">
        <v>1</v>
      </c>
      <c r="F284">
        <v>82</v>
      </c>
      <c r="G284">
        <v>19905</v>
      </c>
      <c r="H284">
        <v>2976</v>
      </c>
      <c r="I284">
        <v>6730</v>
      </c>
      <c r="J284">
        <v>0.442</v>
      </c>
      <c r="K284">
        <v>516</v>
      </c>
      <c r="L284">
        <v>1471</v>
      </c>
      <c r="M284">
        <v>0.35099999999999998</v>
      </c>
      <c r="N284">
        <v>2460</v>
      </c>
      <c r="O284">
        <v>5259</v>
      </c>
      <c r="P284">
        <v>0.46800000000000003</v>
      </c>
      <c r="Q284">
        <v>1474</v>
      </c>
      <c r="R284">
        <v>2000</v>
      </c>
      <c r="S284">
        <v>0.73699999999999999</v>
      </c>
      <c r="T284">
        <v>776</v>
      </c>
      <c r="U284">
        <v>2724</v>
      </c>
      <c r="V284">
        <v>3500</v>
      </c>
      <c r="W284">
        <v>1778</v>
      </c>
      <c r="X284">
        <v>499</v>
      </c>
      <c r="Y284">
        <v>421</v>
      </c>
      <c r="Z284">
        <v>1010</v>
      </c>
      <c r="AA284">
        <v>1493</v>
      </c>
      <c r="AB284">
        <v>7942</v>
      </c>
    </row>
    <row r="285" spans="1:28" x14ac:dyDescent="0.2">
      <c r="A285">
        <v>2014</v>
      </c>
      <c r="B285" t="s">
        <v>31</v>
      </c>
      <c r="C285" t="s">
        <v>41</v>
      </c>
      <c r="D285" t="s">
        <v>42</v>
      </c>
      <c r="E285" t="b">
        <v>1</v>
      </c>
      <c r="F285">
        <v>82</v>
      </c>
      <c r="G285">
        <v>19930</v>
      </c>
      <c r="H285">
        <v>2843</v>
      </c>
      <c r="I285">
        <v>6577</v>
      </c>
      <c r="J285">
        <v>0.432</v>
      </c>
      <c r="K285">
        <v>508</v>
      </c>
      <c r="L285">
        <v>1459</v>
      </c>
      <c r="M285">
        <v>0.34799999999999998</v>
      </c>
      <c r="N285">
        <v>2335</v>
      </c>
      <c r="O285">
        <v>5118</v>
      </c>
      <c r="P285">
        <v>0.45600000000000002</v>
      </c>
      <c r="Q285">
        <v>1486</v>
      </c>
      <c r="R285">
        <v>1908</v>
      </c>
      <c r="S285">
        <v>0.77900000000000003</v>
      </c>
      <c r="T285">
        <v>937</v>
      </c>
      <c r="U285">
        <v>2683</v>
      </c>
      <c r="V285">
        <v>3620</v>
      </c>
      <c r="W285">
        <v>1860</v>
      </c>
      <c r="X285">
        <v>594</v>
      </c>
      <c r="Y285">
        <v>424</v>
      </c>
      <c r="Z285">
        <v>1223</v>
      </c>
      <c r="AA285">
        <v>1565</v>
      </c>
      <c r="AB285">
        <v>7680</v>
      </c>
    </row>
    <row r="286" spans="1:28" x14ac:dyDescent="0.2">
      <c r="A286">
        <v>2014</v>
      </c>
      <c r="B286" t="s">
        <v>31</v>
      </c>
      <c r="C286" t="s">
        <v>47</v>
      </c>
      <c r="D286" t="s">
        <v>48</v>
      </c>
      <c r="E286" t="b">
        <v>0</v>
      </c>
      <c r="F286">
        <v>82</v>
      </c>
      <c r="G286">
        <v>19930</v>
      </c>
      <c r="H286">
        <v>3036</v>
      </c>
      <c r="I286">
        <v>6955</v>
      </c>
      <c r="J286">
        <v>0.437</v>
      </c>
      <c r="K286">
        <v>584</v>
      </c>
      <c r="L286">
        <v>1640</v>
      </c>
      <c r="M286">
        <v>0.35599999999999998</v>
      </c>
      <c r="N286">
        <v>2452</v>
      </c>
      <c r="O286">
        <v>5315</v>
      </c>
      <c r="P286">
        <v>0.46100000000000002</v>
      </c>
      <c r="Q286">
        <v>1398</v>
      </c>
      <c r="R286">
        <v>1861</v>
      </c>
      <c r="S286">
        <v>0.751</v>
      </c>
      <c r="T286">
        <v>989</v>
      </c>
      <c r="U286">
        <v>2629</v>
      </c>
      <c r="V286">
        <v>3618</v>
      </c>
      <c r="W286">
        <v>1738</v>
      </c>
      <c r="X286">
        <v>579</v>
      </c>
      <c r="Y286">
        <v>304</v>
      </c>
      <c r="Z286">
        <v>1163</v>
      </c>
      <c r="AA286">
        <v>1640</v>
      </c>
      <c r="AB286">
        <v>8054</v>
      </c>
    </row>
    <row r="287" spans="1:28" x14ac:dyDescent="0.2">
      <c r="A287">
        <v>2014</v>
      </c>
      <c r="B287" t="s">
        <v>31</v>
      </c>
      <c r="C287" t="s">
        <v>50</v>
      </c>
      <c r="D287" t="s">
        <v>51</v>
      </c>
      <c r="E287" t="b">
        <v>1</v>
      </c>
      <c r="F287">
        <v>82</v>
      </c>
      <c r="G287">
        <v>19830</v>
      </c>
      <c r="H287">
        <v>3249</v>
      </c>
      <c r="I287">
        <v>6858</v>
      </c>
      <c r="J287">
        <v>0.47399999999999998</v>
      </c>
      <c r="K287">
        <v>721</v>
      </c>
      <c r="L287">
        <v>1877</v>
      </c>
      <c r="M287">
        <v>0.38400000000000001</v>
      </c>
      <c r="N287">
        <v>2528</v>
      </c>
      <c r="O287">
        <v>4981</v>
      </c>
      <c r="P287">
        <v>0.50800000000000001</v>
      </c>
      <c r="Q287">
        <v>1378</v>
      </c>
      <c r="R287">
        <v>1733</v>
      </c>
      <c r="S287">
        <v>0.79500000000000004</v>
      </c>
      <c r="T287">
        <v>840</v>
      </c>
      <c r="U287">
        <v>2514</v>
      </c>
      <c r="V287">
        <v>3354</v>
      </c>
      <c r="W287">
        <v>1935</v>
      </c>
      <c r="X287">
        <v>704</v>
      </c>
      <c r="Y287">
        <v>356</v>
      </c>
      <c r="Z287">
        <v>1110</v>
      </c>
      <c r="AA287">
        <v>1636</v>
      </c>
      <c r="AB287">
        <v>8597</v>
      </c>
    </row>
    <row r="288" spans="1:28" x14ac:dyDescent="0.2">
      <c r="A288">
        <v>2014</v>
      </c>
      <c r="B288" t="s">
        <v>31</v>
      </c>
      <c r="C288" t="s">
        <v>53</v>
      </c>
      <c r="D288" t="s">
        <v>54</v>
      </c>
      <c r="E288" t="b">
        <v>0</v>
      </c>
      <c r="F288">
        <v>82</v>
      </c>
      <c r="G288">
        <v>19755</v>
      </c>
      <c r="H288">
        <v>3147</v>
      </c>
      <c r="I288">
        <v>7042</v>
      </c>
      <c r="J288">
        <v>0.44700000000000001</v>
      </c>
      <c r="K288">
        <v>702</v>
      </c>
      <c r="L288">
        <v>1959</v>
      </c>
      <c r="M288">
        <v>0.35799999999999998</v>
      </c>
      <c r="N288">
        <v>2445</v>
      </c>
      <c r="O288">
        <v>5083</v>
      </c>
      <c r="P288">
        <v>0.48099999999999998</v>
      </c>
      <c r="Q288">
        <v>1563</v>
      </c>
      <c r="R288">
        <v>2154</v>
      </c>
      <c r="S288">
        <v>0.72599999999999998</v>
      </c>
      <c r="T288">
        <v>1009</v>
      </c>
      <c r="U288">
        <v>2717</v>
      </c>
      <c r="V288">
        <v>3726</v>
      </c>
      <c r="W288">
        <v>1838</v>
      </c>
      <c r="X288">
        <v>615</v>
      </c>
      <c r="Y288">
        <v>459</v>
      </c>
      <c r="Z288">
        <v>1305</v>
      </c>
      <c r="AA288">
        <v>1890</v>
      </c>
      <c r="AB288">
        <v>8559</v>
      </c>
    </row>
    <row r="289" spans="1:28" x14ac:dyDescent="0.2">
      <c r="A289">
        <v>2014</v>
      </c>
      <c r="B289" t="s">
        <v>31</v>
      </c>
      <c r="C289" t="s">
        <v>56</v>
      </c>
      <c r="D289" t="s">
        <v>57</v>
      </c>
      <c r="E289" t="b">
        <v>0</v>
      </c>
      <c r="F289">
        <v>82</v>
      </c>
      <c r="G289">
        <v>19780</v>
      </c>
      <c r="H289">
        <v>3182</v>
      </c>
      <c r="I289">
        <v>7124</v>
      </c>
      <c r="J289">
        <v>0.44700000000000001</v>
      </c>
      <c r="K289">
        <v>507</v>
      </c>
      <c r="L289">
        <v>1580</v>
      </c>
      <c r="M289">
        <v>0.32100000000000001</v>
      </c>
      <c r="N289">
        <v>2675</v>
      </c>
      <c r="O289">
        <v>5544</v>
      </c>
      <c r="P289">
        <v>0.48299999999999998</v>
      </c>
      <c r="Q289">
        <v>1415</v>
      </c>
      <c r="R289">
        <v>2111</v>
      </c>
      <c r="S289">
        <v>0.67</v>
      </c>
      <c r="T289">
        <v>1196</v>
      </c>
      <c r="U289">
        <v>2525</v>
      </c>
      <c r="V289">
        <v>3721</v>
      </c>
      <c r="W289">
        <v>1714</v>
      </c>
      <c r="X289">
        <v>687</v>
      </c>
      <c r="Y289">
        <v>395</v>
      </c>
      <c r="Z289">
        <v>1193</v>
      </c>
      <c r="AA289">
        <v>1666</v>
      </c>
      <c r="AB289">
        <v>8286</v>
      </c>
    </row>
    <row r="290" spans="1:28" x14ac:dyDescent="0.2">
      <c r="A290">
        <v>2014</v>
      </c>
      <c r="B290" t="s">
        <v>31</v>
      </c>
      <c r="C290" t="s">
        <v>59</v>
      </c>
      <c r="D290" t="s">
        <v>60</v>
      </c>
      <c r="E290" t="b">
        <v>1</v>
      </c>
      <c r="F290">
        <v>82</v>
      </c>
      <c r="G290">
        <v>19830</v>
      </c>
      <c r="H290">
        <v>3236</v>
      </c>
      <c r="I290">
        <v>7005</v>
      </c>
      <c r="J290">
        <v>0.46200000000000002</v>
      </c>
      <c r="K290">
        <v>774</v>
      </c>
      <c r="L290">
        <v>2037</v>
      </c>
      <c r="M290">
        <v>0.38</v>
      </c>
      <c r="N290">
        <v>2462</v>
      </c>
      <c r="O290">
        <v>4968</v>
      </c>
      <c r="P290">
        <v>0.496</v>
      </c>
      <c r="Q290">
        <v>1303</v>
      </c>
      <c r="R290">
        <v>1731</v>
      </c>
      <c r="S290">
        <v>0.753</v>
      </c>
      <c r="T290">
        <v>896</v>
      </c>
      <c r="U290">
        <v>2819</v>
      </c>
      <c r="V290">
        <v>3715</v>
      </c>
      <c r="W290">
        <v>1912</v>
      </c>
      <c r="X290">
        <v>642</v>
      </c>
      <c r="Y290">
        <v>407</v>
      </c>
      <c r="Z290">
        <v>1247</v>
      </c>
      <c r="AA290">
        <v>1784</v>
      </c>
      <c r="AB290">
        <v>8549</v>
      </c>
    </row>
    <row r="291" spans="1:28" x14ac:dyDescent="0.2">
      <c r="A291">
        <v>2014</v>
      </c>
      <c r="B291" t="s">
        <v>31</v>
      </c>
      <c r="C291" t="s">
        <v>62</v>
      </c>
      <c r="D291" t="s">
        <v>63</v>
      </c>
      <c r="E291" t="b">
        <v>1</v>
      </c>
      <c r="F291">
        <v>82</v>
      </c>
      <c r="G291">
        <v>19830</v>
      </c>
      <c r="H291">
        <v>3118</v>
      </c>
      <c r="I291">
        <v>6603</v>
      </c>
      <c r="J291">
        <v>0.47199999999999998</v>
      </c>
      <c r="K291">
        <v>779</v>
      </c>
      <c r="L291">
        <v>2179</v>
      </c>
      <c r="M291">
        <v>0.35799999999999998</v>
      </c>
      <c r="N291">
        <v>2339</v>
      </c>
      <c r="O291">
        <v>4424</v>
      </c>
      <c r="P291">
        <v>0.52900000000000003</v>
      </c>
      <c r="Q291">
        <v>1814</v>
      </c>
      <c r="R291">
        <v>2549</v>
      </c>
      <c r="S291">
        <v>0.71199999999999997</v>
      </c>
      <c r="T291">
        <v>920</v>
      </c>
      <c r="U291">
        <v>2797</v>
      </c>
      <c r="V291">
        <v>3717</v>
      </c>
      <c r="W291">
        <v>1755</v>
      </c>
      <c r="X291">
        <v>621</v>
      </c>
      <c r="Y291">
        <v>461</v>
      </c>
      <c r="Z291">
        <v>1323</v>
      </c>
      <c r="AA291">
        <v>1676</v>
      </c>
      <c r="AB291">
        <v>8829</v>
      </c>
    </row>
    <row r="292" spans="1:28" x14ac:dyDescent="0.2">
      <c r="A292">
        <v>2014</v>
      </c>
      <c r="B292" t="s">
        <v>31</v>
      </c>
      <c r="C292" t="s">
        <v>65</v>
      </c>
      <c r="D292" t="s">
        <v>66</v>
      </c>
      <c r="E292" t="b">
        <v>1</v>
      </c>
      <c r="F292">
        <v>82</v>
      </c>
      <c r="G292">
        <v>19780</v>
      </c>
      <c r="H292">
        <v>2949</v>
      </c>
      <c r="I292">
        <v>6573</v>
      </c>
      <c r="J292">
        <v>0.44900000000000001</v>
      </c>
      <c r="K292">
        <v>550</v>
      </c>
      <c r="L292">
        <v>1542</v>
      </c>
      <c r="M292">
        <v>0.35699999999999998</v>
      </c>
      <c r="N292">
        <v>2399</v>
      </c>
      <c r="O292">
        <v>5031</v>
      </c>
      <c r="P292">
        <v>0.47699999999999998</v>
      </c>
      <c r="Q292">
        <v>1485</v>
      </c>
      <c r="R292">
        <v>1907</v>
      </c>
      <c r="S292">
        <v>0.77900000000000003</v>
      </c>
      <c r="T292">
        <v>834</v>
      </c>
      <c r="U292">
        <v>2831</v>
      </c>
      <c r="V292">
        <v>3665</v>
      </c>
      <c r="W292">
        <v>1651</v>
      </c>
      <c r="X292">
        <v>550</v>
      </c>
      <c r="Y292">
        <v>446</v>
      </c>
      <c r="Z292">
        <v>1237</v>
      </c>
      <c r="AA292">
        <v>1675</v>
      </c>
      <c r="AB292">
        <v>7933</v>
      </c>
    </row>
    <row r="293" spans="1:28" x14ac:dyDescent="0.2">
      <c r="A293">
        <v>2014</v>
      </c>
      <c r="B293" t="s">
        <v>31</v>
      </c>
      <c r="C293" t="s">
        <v>68</v>
      </c>
      <c r="D293" t="s">
        <v>69</v>
      </c>
      <c r="E293" t="b">
        <v>1</v>
      </c>
      <c r="F293">
        <v>82</v>
      </c>
      <c r="G293">
        <v>19755</v>
      </c>
      <c r="H293">
        <v>3208</v>
      </c>
      <c r="I293">
        <v>6761</v>
      </c>
      <c r="J293">
        <v>0.47399999999999998</v>
      </c>
      <c r="K293">
        <v>693</v>
      </c>
      <c r="L293">
        <v>1966</v>
      </c>
      <c r="M293">
        <v>0.35199999999999998</v>
      </c>
      <c r="N293">
        <v>2515</v>
      </c>
      <c r="O293">
        <v>4795</v>
      </c>
      <c r="P293">
        <v>0.52500000000000002</v>
      </c>
      <c r="Q293">
        <v>1741</v>
      </c>
      <c r="R293">
        <v>2384</v>
      </c>
      <c r="S293">
        <v>0.73</v>
      </c>
      <c r="T293">
        <v>858</v>
      </c>
      <c r="U293">
        <v>2668</v>
      </c>
      <c r="V293">
        <v>3526</v>
      </c>
      <c r="W293">
        <v>2016</v>
      </c>
      <c r="X293">
        <v>703</v>
      </c>
      <c r="Y293">
        <v>397</v>
      </c>
      <c r="Z293">
        <v>1136</v>
      </c>
      <c r="AA293">
        <v>1767</v>
      </c>
      <c r="AB293">
        <v>8850</v>
      </c>
    </row>
    <row r="294" spans="1:28" x14ac:dyDescent="0.2">
      <c r="A294">
        <v>2014</v>
      </c>
      <c r="B294" t="s">
        <v>31</v>
      </c>
      <c r="C294" t="s">
        <v>71</v>
      </c>
      <c r="D294" t="s">
        <v>72</v>
      </c>
      <c r="E294" t="b">
        <v>0</v>
      </c>
      <c r="F294">
        <v>82</v>
      </c>
      <c r="G294">
        <v>19705</v>
      </c>
      <c r="H294">
        <v>3139</v>
      </c>
      <c r="I294">
        <v>6980</v>
      </c>
      <c r="J294">
        <v>0.45</v>
      </c>
      <c r="K294">
        <v>774</v>
      </c>
      <c r="L294">
        <v>2032</v>
      </c>
      <c r="M294">
        <v>0.38100000000000001</v>
      </c>
      <c r="N294">
        <v>2365</v>
      </c>
      <c r="O294">
        <v>4948</v>
      </c>
      <c r="P294">
        <v>0.47799999999999998</v>
      </c>
      <c r="Q294">
        <v>1390</v>
      </c>
      <c r="R294">
        <v>1835</v>
      </c>
      <c r="S294">
        <v>0.75700000000000001</v>
      </c>
      <c r="T294">
        <v>745</v>
      </c>
      <c r="U294">
        <v>2620</v>
      </c>
      <c r="V294">
        <v>3365</v>
      </c>
      <c r="W294">
        <v>2006</v>
      </c>
      <c r="X294">
        <v>611</v>
      </c>
      <c r="Y294">
        <v>446</v>
      </c>
      <c r="Z294">
        <v>1239</v>
      </c>
      <c r="AA294">
        <v>1627</v>
      </c>
      <c r="AB294">
        <v>8442</v>
      </c>
    </row>
    <row r="295" spans="1:28" x14ac:dyDescent="0.2">
      <c r="A295">
        <v>2014</v>
      </c>
      <c r="B295" t="s">
        <v>31</v>
      </c>
      <c r="C295" t="s">
        <v>73</v>
      </c>
      <c r="D295" t="s">
        <v>74</v>
      </c>
      <c r="E295" t="b">
        <v>1</v>
      </c>
      <c r="F295">
        <v>82</v>
      </c>
      <c r="G295">
        <v>19805</v>
      </c>
      <c r="H295">
        <v>3122</v>
      </c>
      <c r="I295">
        <v>6723</v>
      </c>
      <c r="J295">
        <v>0.46400000000000002</v>
      </c>
      <c r="K295">
        <v>405</v>
      </c>
      <c r="L295">
        <v>1147</v>
      </c>
      <c r="M295">
        <v>0.35299999999999998</v>
      </c>
      <c r="N295">
        <v>2717</v>
      </c>
      <c r="O295">
        <v>5576</v>
      </c>
      <c r="P295">
        <v>0.48699999999999999</v>
      </c>
      <c r="Q295">
        <v>1235</v>
      </c>
      <c r="R295">
        <v>1666</v>
      </c>
      <c r="S295">
        <v>0.74099999999999999</v>
      </c>
      <c r="T295">
        <v>950</v>
      </c>
      <c r="U295">
        <v>2526</v>
      </c>
      <c r="V295">
        <v>3476</v>
      </c>
      <c r="W295">
        <v>1792</v>
      </c>
      <c r="X295">
        <v>631</v>
      </c>
      <c r="Y295">
        <v>375</v>
      </c>
      <c r="Z295">
        <v>1124</v>
      </c>
      <c r="AA295">
        <v>1568</v>
      </c>
      <c r="AB295">
        <v>7884</v>
      </c>
    </row>
    <row r="296" spans="1:28" x14ac:dyDescent="0.2">
      <c r="A296">
        <v>2014</v>
      </c>
      <c r="B296" t="s">
        <v>31</v>
      </c>
      <c r="C296" t="s">
        <v>76</v>
      </c>
      <c r="D296" t="s">
        <v>77</v>
      </c>
      <c r="E296" t="b">
        <v>1</v>
      </c>
      <c r="F296">
        <v>82</v>
      </c>
      <c r="G296">
        <v>19880</v>
      </c>
      <c r="H296">
        <v>3142</v>
      </c>
      <c r="I296">
        <v>6272</v>
      </c>
      <c r="J296">
        <v>0.501</v>
      </c>
      <c r="K296">
        <v>665</v>
      </c>
      <c r="L296">
        <v>1829</v>
      </c>
      <c r="M296">
        <v>0.36399999999999999</v>
      </c>
      <c r="N296">
        <v>2477</v>
      </c>
      <c r="O296">
        <v>4443</v>
      </c>
      <c r="P296">
        <v>0.55800000000000005</v>
      </c>
      <c r="Q296">
        <v>1431</v>
      </c>
      <c r="R296">
        <v>1884</v>
      </c>
      <c r="S296">
        <v>0.76</v>
      </c>
      <c r="T296">
        <v>627</v>
      </c>
      <c r="U296">
        <v>2397</v>
      </c>
      <c r="V296">
        <v>3024</v>
      </c>
      <c r="W296">
        <v>1847</v>
      </c>
      <c r="X296">
        <v>732</v>
      </c>
      <c r="Y296">
        <v>367</v>
      </c>
      <c r="Z296">
        <v>1212</v>
      </c>
      <c r="AA296">
        <v>1596</v>
      </c>
      <c r="AB296">
        <v>8380</v>
      </c>
    </row>
    <row r="297" spans="1:28" x14ac:dyDescent="0.2">
      <c r="A297">
        <v>2014</v>
      </c>
      <c r="B297" t="s">
        <v>31</v>
      </c>
      <c r="C297" t="s">
        <v>79</v>
      </c>
      <c r="D297" t="s">
        <v>80</v>
      </c>
      <c r="E297" t="b">
        <v>0</v>
      </c>
      <c r="F297">
        <v>82</v>
      </c>
      <c r="G297">
        <v>19880</v>
      </c>
      <c r="H297">
        <v>2952</v>
      </c>
      <c r="I297">
        <v>6737</v>
      </c>
      <c r="J297">
        <v>0.438</v>
      </c>
      <c r="K297">
        <v>548</v>
      </c>
      <c r="L297">
        <v>1553</v>
      </c>
      <c r="M297">
        <v>0.35299999999999998</v>
      </c>
      <c r="N297">
        <v>2404</v>
      </c>
      <c r="O297">
        <v>5184</v>
      </c>
      <c r="P297">
        <v>0.46400000000000002</v>
      </c>
      <c r="Q297">
        <v>1377</v>
      </c>
      <c r="R297">
        <v>1843</v>
      </c>
      <c r="S297">
        <v>0.747</v>
      </c>
      <c r="T297">
        <v>971</v>
      </c>
      <c r="U297">
        <v>2399</v>
      </c>
      <c r="V297">
        <v>3370</v>
      </c>
      <c r="W297">
        <v>1760</v>
      </c>
      <c r="X297">
        <v>541</v>
      </c>
      <c r="Y297">
        <v>403</v>
      </c>
      <c r="Z297">
        <v>1238</v>
      </c>
      <c r="AA297">
        <v>1713</v>
      </c>
      <c r="AB297">
        <v>7829</v>
      </c>
    </row>
    <row r="298" spans="1:28" x14ac:dyDescent="0.2">
      <c r="A298">
        <v>2014</v>
      </c>
      <c r="B298" t="s">
        <v>31</v>
      </c>
      <c r="C298" t="s">
        <v>82</v>
      </c>
      <c r="D298" t="s">
        <v>83</v>
      </c>
      <c r="E298" t="b">
        <v>0</v>
      </c>
      <c r="F298">
        <v>82</v>
      </c>
      <c r="G298">
        <v>19855</v>
      </c>
      <c r="H298">
        <v>3189</v>
      </c>
      <c r="I298">
        <v>7175</v>
      </c>
      <c r="J298">
        <v>0.44400000000000001</v>
      </c>
      <c r="K298">
        <v>600</v>
      </c>
      <c r="L298">
        <v>1757</v>
      </c>
      <c r="M298">
        <v>0.34100000000000003</v>
      </c>
      <c r="N298">
        <v>2589</v>
      </c>
      <c r="O298">
        <v>5418</v>
      </c>
      <c r="P298">
        <v>0.47799999999999998</v>
      </c>
      <c r="Q298">
        <v>1790</v>
      </c>
      <c r="R298">
        <v>2301</v>
      </c>
      <c r="S298">
        <v>0.77800000000000002</v>
      </c>
      <c r="T298">
        <v>1024</v>
      </c>
      <c r="U298">
        <v>2644</v>
      </c>
      <c r="V298">
        <v>3668</v>
      </c>
      <c r="W298">
        <v>1963</v>
      </c>
      <c r="X298">
        <v>718</v>
      </c>
      <c r="Y298">
        <v>297</v>
      </c>
      <c r="Z298">
        <v>1142</v>
      </c>
      <c r="AA298">
        <v>1504</v>
      </c>
      <c r="AB298">
        <v>8768</v>
      </c>
    </row>
    <row r="299" spans="1:28" x14ac:dyDescent="0.2">
      <c r="A299">
        <v>2014</v>
      </c>
      <c r="B299" t="s">
        <v>31</v>
      </c>
      <c r="C299" t="s">
        <v>85</v>
      </c>
      <c r="D299" t="s">
        <v>86</v>
      </c>
      <c r="E299" t="b">
        <v>0</v>
      </c>
      <c r="F299">
        <v>82</v>
      </c>
      <c r="G299">
        <v>19855</v>
      </c>
      <c r="H299">
        <v>3101</v>
      </c>
      <c r="I299">
        <v>6761</v>
      </c>
      <c r="J299">
        <v>0.45900000000000002</v>
      </c>
      <c r="K299">
        <v>486</v>
      </c>
      <c r="L299">
        <v>1303</v>
      </c>
      <c r="M299">
        <v>0.373</v>
      </c>
      <c r="N299">
        <v>2615</v>
      </c>
      <c r="O299">
        <v>5458</v>
      </c>
      <c r="P299">
        <v>0.47899999999999998</v>
      </c>
      <c r="Q299">
        <v>1489</v>
      </c>
      <c r="R299">
        <v>1936</v>
      </c>
      <c r="S299">
        <v>0.76900000000000002</v>
      </c>
      <c r="T299">
        <v>933</v>
      </c>
      <c r="U299">
        <v>2486</v>
      </c>
      <c r="V299">
        <v>3419</v>
      </c>
      <c r="W299">
        <v>1745</v>
      </c>
      <c r="X299">
        <v>647</v>
      </c>
      <c r="Y299">
        <v>523</v>
      </c>
      <c r="Z299">
        <v>1129</v>
      </c>
      <c r="AA299">
        <v>1857</v>
      </c>
      <c r="AB299">
        <v>8177</v>
      </c>
    </row>
    <row r="300" spans="1:28" x14ac:dyDescent="0.2">
      <c r="A300">
        <v>2014</v>
      </c>
      <c r="B300" t="s">
        <v>31</v>
      </c>
      <c r="C300" t="s">
        <v>88</v>
      </c>
      <c r="D300" t="s">
        <v>89</v>
      </c>
      <c r="E300" t="b">
        <v>0</v>
      </c>
      <c r="F300">
        <v>82</v>
      </c>
      <c r="G300">
        <v>19855</v>
      </c>
      <c r="H300">
        <v>3027</v>
      </c>
      <c r="I300">
        <v>6739</v>
      </c>
      <c r="J300">
        <v>0.44900000000000001</v>
      </c>
      <c r="K300">
        <v>759</v>
      </c>
      <c r="L300">
        <v>2038</v>
      </c>
      <c r="M300">
        <v>0.372</v>
      </c>
      <c r="N300">
        <v>2268</v>
      </c>
      <c r="O300">
        <v>4701</v>
      </c>
      <c r="P300">
        <v>0.48199999999999998</v>
      </c>
      <c r="Q300">
        <v>1271</v>
      </c>
      <c r="R300">
        <v>1670</v>
      </c>
      <c r="S300">
        <v>0.76100000000000001</v>
      </c>
      <c r="T300">
        <v>870</v>
      </c>
      <c r="U300">
        <v>2437</v>
      </c>
      <c r="V300">
        <v>3307</v>
      </c>
      <c r="W300">
        <v>1641</v>
      </c>
      <c r="X300">
        <v>631</v>
      </c>
      <c r="Y300">
        <v>367</v>
      </c>
      <c r="Z300">
        <v>1063</v>
      </c>
      <c r="AA300">
        <v>1815</v>
      </c>
      <c r="AB300">
        <v>8084</v>
      </c>
    </row>
    <row r="301" spans="1:28" x14ac:dyDescent="0.2">
      <c r="A301">
        <v>2014</v>
      </c>
      <c r="B301" t="s">
        <v>31</v>
      </c>
      <c r="C301" t="s">
        <v>91</v>
      </c>
      <c r="D301" t="s">
        <v>92</v>
      </c>
      <c r="E301" t="b">
        <v>1</v>
      </c>
      <c r="F301">
        <v>82</v>
      </c>
      <c r="G301">
        <v>19805</v>
      </c>
      <c r="H301">
        <v>3194</v>
      </c>
      <c r="I301">
        <v>6782</v>
      </c>
      <c r="J301">
        <v>0.47099999999999997</v>
      </c>
      <c r="K301">
        <v>664</v>
      </c>
      <c r="L301">
        <v>1839</v>
      </c>
      <c r="M301">
        <v>0.36099999999999999</v>
      </c>
      <c r="N301">
        <v>2530</v>
      </c>
      <c r="O301">
        <v>4943</v>
      </c>
      <c r="P301">
        <v>0.51200000000000001</v>
      </c>
      <c r="Q301">
        <v>1653</v>
      </c>
      <c r="R301">
        <v>2052</v>
      </c>
      <c r="S301">
        <v>0.80600000000000005</v>
      </c>
      <c r="T301">
        <v>887</v>
      </c>
      <c r="U301">
        <v>2781</v>
      </c>
      <c r="V301">
        <v>3668</v>
      </c>
      <c r="W301">
        <v>1794</v>
      </c>
      <c r="X301">
        <v>678</v>
      </c>
      <c r="Y301">
        <v>501</v>
      </c>
      <c r="Z301">
        <v>1256</v>
      </c>
      <c r="AA301">
        <v>1858</v>
      </c>
      <c r="AB301">
        <v>8705</v>
      </c>
    </row>
    <row r="302" spans="1:28" x14ac:dyDescent="0.2">
      <c r="A302">
        <v>2014</v>
      </c>
      <c r="B302" t="s">
        <v>31</v>
      </c>
      <c r="C302" t="s">
        <v>94</v>
      </c>
      <c r="D302" t="s">
        <v>95</v>
      </c>
      <c r="E302" t="b">
        <v>0</v>
      </c>
      <c r="F302">
        <v>82</v>
      </c>
      <c r="G302">
        <v>19955</v>
      </c>
      <c r="H302">
        <v>3022</v>
      </c>
      <c r="I302">
        <v>6784</v>
      </c>
      <c r="J302">
        <v>0.44500000000000001</v>
      </c>
      <c r="K302">
        <v>563</v>
      </c>
      <c r="L302">
        <v>1596</v>
      </c>
      <c r="M302">
        <v>0.35299999999999998</v>
      </c>
      <c r="N302">
        <v>2459</v>
      </c>
      <c r="O302">
        <v>5188</v>
      </c>
      <c r="P302">
        <v>0.47399999999999998</v>
      </c>
      <c r="Q302">
        <v>1307</v>
      </c>
      <c r="R302">
        <v>1714</v>
      </c>
      <c r="S302">
        <v>0.76300000000000001</v>
      </c>
      <c r="T302">
        <v>794</v>
      </c>
      <c r="U302">
        <v>2654</v>
      </c>
      <c r="V302">
        <v>3448</v>
      </c>
      <c r="W302">
        <v>1726</v>
      </c>
      <c r="X302">
        <v>630</v>
      </c>
      <c r="Y302">
        <v>350</v>
      </c>
      <c r="Z302">
        <v>1222</v>
      </c>
      <c r="AA302">
        <v>1678</v>
      </c>
      <c r="AB302">
        <v>7914</v>
      </c>
    </row>
    <row r="303" spans="1:28" x14ac:dyDescent="0.2">
      <c r="A303">
        <v>2014</v>
      </c>
      <c r="B303" t="s">
        <v>31</v>
      </c>
      <c r="C303" t="s">
        <v>97</v>
      </c>
      <c r="D303" t="s">
        <v>98</v>
      </c>
      <c r="E303" t="b">
        <v>0</v>
      </c>
      <c r="F303">
        <v>82</v>
      </c>
      <c r="G303">
        <v>19855</v>
      </c>
      <c r="H303">
        <v>3108</v>
      </c>
      <c r="I303">
        <v>7150</v>
      </c>
      <c r="J303">
        <v>0.435</v>
      </c>
      <c r="K303">
        <v>577</v>
      </c>
      <c r="L303">
        <v>1847</v>
      </c>
      <c r="M303">
        <v>0.312</v>
      </c>
      <c r="N303">
        <v>2531</v>
      </c>
      <c r="O303">
        <v>5303</v>
      </c>
      <c r="P303">
        <v>0.47699999999999998</v>
      </c>
      <c r="Q303">
        <v>1362</v>
      </c>
      <c r="R303">
        <v>1918</v>
      </c>
      <c r="S303">
        <v>0.71</v>
      </c>
      <c r="T303">
        <v>949</v>
      </c>
      <c r="U303">
        <v>2556</v>
      </c>
      <c r="V303">
        <v>3505</v>
      </c>
      <c r="W303">
        <v>1791</v>
      </c>
      <c r="X303">
        <v>765</v>
      </c>
      <c r="Y303">
        <v>330</v>
      </c>
      <c r="Z303">
        <v>1384</v>
      </c>
      <c r="AA303">
        <v>1844</v>
      </c>
      <c r="AB303">
        <v>8155</v>
      </c>
    </row>
    <row r="304" spans="1:28" x14ac:dyDescent="0.2">
      <c r="A304">
        <v>2014</v>
      </c>
      <c r="B304" t="s">
        <v>31</v>
      </c>
      <c r="C304" t="s">
        <v>100</v>
      </c>
      <c r="D304" t="s">
        <v>101</v>
      </c>
      <c r="E304" t="b">
        <v>0</v>
      </c>
      <c r="F304">
        <v>82</v>
      </c>
      <c r="G304">
        <v>19755</v>
      </c>
      <c r="H304">
        <v>3172</v>
      </c>
      <c r="I304">
        <v>6845</v>
      </c>
      <c r="J304">
        <v>0.46300000000000002</v>
      </c>
      <c r="K304">
        <v>765</v>
      </c>
      <c r="L304">
        <v>2055</v>
      </c>
      <c r="M304">
        <v>0.372</v>
      </c>
      <c r="N304">
        <v>2407</v>
      </c>
      <c r="O304">
        <v>4790</v>
      </c>
      <c r="P304">
        <v>0.503</v>
      </c>
      <c r="Q304">
        <v>1520</v>
      </c>
      <c r="R304">
        <v>2004</v>
      </c>
      <c r="S304">
        <v>0.75800000000000001</v>
      </c>
      <c r="T304">
        <v>928</v>
      </c>
      <c r="U304">
        <v>2601</v>
      </c>
      <c r="V304">
        <v>3529</v>
      </c>
      <c r="W304">
        <v>1563</v>
      </c>
      <c r="X304">
        <v>688</v>
      </c>
      <c r="Y304">
        <v>374</v>
      </c>
      <c r="Z304">
        <v>1258</v>
      </c>
      <c r="AA304">
        <v>1798</v>
      </c>
      <c r="AB304">
        <v>8629</v>
      </c>
    </row>
    <row r="305" spans="1:28" x14ac:dyDescent="0.2">
      <c r="A305">
        <v>2014</v>
      </c>
      <c r="B305" t="s">
        <v>31</v>
      </c>
      <c r="C305" t="s">
        <v>103</v>
      </c>
      <c r="D305" t="s">
        <v>104</v>
      </c>
      <c r="E305" t="b">
        <v>1</v>
      </c>
      <c r="F305">
        <v>82</v>
      </c>
      <c r="G305">
        <v>19855</v>
      </c>
      <c r="H305">
        <v>3207</v>
      </c>
      <c r="I305">
        <v>7134</v>
      </c>
      <c r="J305">
        <v>0.45</v>
      </c>
      <c r="K305">
        <v>770</v>
      </c>
      <c r="L305">
        <v>2071</v>
      </c>
      <c r="M305">
        <v>0.372</v>
      </c>
      <c r="N305">
        <v>2437</v>
      </c>
      <c r="O305">
        <v>5063</v>
      </c>
      <c r="P305">
        <v>0.48099999999999998</v>
      </c>
      <c r="Q305">
        <v>1569</v>
      </c>
      <c r="R305">
        <v>1926</v>
      </c>
      <c r="S305">
        <v>0.81499999999999995</v>
      </c>
      <c r="T305">
        <v>1022</v>
      </c>
      <c r="U305">
        <v>2786</v>
      </c>
      <c r="V305">
        <v>3808</v>
      </c>
      <c r="W305">
        <v>1904</v>
      </c>
      <c r="X305">
        <v>454</v>
      </c>
      <c r="Y305">
        <v>387</v>
      </c>
      <c r="Z305">
        <v>1125</v>
      </c>
      <c r="AA305">
        <v>1576</v>
      </c>
      <c r="AB305">
        <v>8753</v>
      </c>
    </row>
    <row r="306" spans="1:28" x14ac:dyDescent="0.2">
      <c r="A306">
        <v>2014</v>
      </c>
      <c r="B306" t="s">
        <v>31</v>
      </c>
      <c r="C306" t="s">
        <v>106</v>
      </c>
      <c r="D306" t="s">
        <v>107</v>
      </c>
      <c r="E306" t="b">
        <v>0</v>
      </c>
      <c r="F306">
        <v>82</v>
      </c>
      <c r="G306">
        <v>19830</v>
      </c>
      <c r="H306">
        <v>3026</v>
      </c>
      <c r="I306">
        <v>6766</v>
      </c>
      <c r="J306">
        <v>0.44700000000000001</v>
      </c>
      <c r="K306">
        <v>491</v>
      </c>
      <c r="L306">
        <v>1475</v>
      </c>
      <c r="M306">
        <v>0.33300000000000002</v>
      </c>
      <c r="N306">
        <v>2535</v>
      </c>
      <c r="O306">
        <v>5291</v>
      </c>
      <c r="P306">
        <v>0.47899999999999998</v>
      </c>
      <c r="Q306">
        <v>1698</v>
      </c>
      <c r="R306">
        <v>2237</v>
      </c>
      <c r="S306">
        <v>0.75900000000000001</v>
      </c>
      <c r="T306">
        <v>990</v>
      </c>
      <c r="U306">
        <v>2656</v>
      </c>
      <c r="V306">
        <v>3646</v>
      </c>
      <c r="W306">
        <v>1547</v>
      </c>
      <c r="X306">
        <v>587</v>
      </c>
      <c r="Y306">
        <v>318</v>
      </c>
      <c r="Z306">
        <v>1249</v>
      </c>
      <c r="AA306">
        <v>1849</v>
      </c>
      <c r="AB306">
        <v>8241</v>
      </c>
    </row>
    <row r="307" spans="1:28" x14ac:dyDescent="0.2">
      <c r="A307">
        <v>2014</v>
      </c>
      <c r="B307" t="s">
        <v>31</v>
      </c>
      <c r="C307" t="s">
        <v>109</v>
      </c>
      <c r="D307" t="s">
        <v>110</v>
      </c>
      <c r="E307" t="b">
        <v>1</v>
      </c>
      <c r="F307">
        <v>82</v>
      </c>
      <c r="G307">
        <v>19755</v>
      </c>
      <c r="H307">
        <v>3326</v>
      </c>
      <c r="I307">
        <v>6844</v>
      </c>
      <c r="J307">
        <v>0.48599999999999999</v>
      </c>
      <c r="K307">
        <v>698</v>
      </c>
      <c r="L307">
        <v>1757</v>
      </c>
      <c r="M307">
        <v>0.39700000000000002</v>
      </c>
      <c r="N307">
        <v>2628</v>
      </c>
      <c r="O307">
        <v>5087</v>
      </c>
      <c r="P307">
        <v>0.51700000000000002</v>
      </c>
      <c r="Q307">
        <v>1289</v>
      </c>
      <c r="R307">
        <v>1642</v>
      </c>
      <c r="S307">
        <v>0.78500000000000003</v>
      </c>
      <c r="T307">
        <v>762</v>
      </c>
      <c r="U307">
        <v>2786</v>
      </c>
      <c r="V307">
        <v>3548</v>
      </c>
      <c r="W307">
        <v>2064</v>
      </c>
      <c r="X307">
        <v>604</v>
      </c>
      <c r="Y307">
        <v>420</v>
      </c>
      <c r="Z307">
        <v>1180</v>
      </c>
      <c r="AA307">
        <v>1495</v>
      </c>
      <c r="AB307">
        <v>8639</v>
      </c>
    </row>
    <row r="308" spans="1:28" x14ac:dyDescent="0.2">
      <c r="A308">
        <v>2014</v>
      </c>
      <c r="B308" t="s">
        <v>31</v>
      </c>
      <c r="C308" t="s">
        <v>112</v>
      </c>
      <c r="D308" t="s">
        <v>113</v>
      </c>
      <c r="E308" t="b">
        <v>1</v>
      </c>
      <c r="F308">
        <v>82</v>
      </c>
      <c r="G308">
        <v>19955</v>
      </c>
      <c r="H308">
        <v>2992</v>
      </c>
      <c r="I308">
        <v>6718</v>
      </c>
      <c r="J308">
        <v>0.44500000000000001</v>
      </c>
      <c r="K308">
        <v>713</v>
      </c>
      <c r="L308">
        <v>1917</v>
      </c>
      <c r="M308">
        <v>0.372</v>
      </c>
      <c r="N308">
        <v>2279</v>
      </c>
      <c r="O308">
        <v>4801</v>
      </c>
      <c r="P308">
        <v>0.47499999999999998</v>
      </c>
      <c r="Q308">
        <v>1608</v>
      </c>
      <c r="R308">
        <v>2055</v>
      </c>
      <c r="S308">
        <v>0.78200000000000003</v>
      </c>
      <c r="T308">
        <v>935</v>
      </c>
      <c r="U308">
        <v>2552</v>
      </c>
      <c r="V308">
        <v>3487</v>
      </c>
      <c r="W308">
        <v>1737</v>
      </c>
      <c r="X308">
        <v>577</v>
      </c>
      <c r="Y308">
        <v>343</v>
      </c>
      <c r="Z308">
        <v>1159</v>
      </c>
      <c r="AA308">
        <v>1882</v>
      </c>
      <c r="AB308">
        <v>8305</v>
      </c>
    </row>
    <row r="309" spans="1:28" x14ac:dyDescent="0.2">
      <c r="A309">
        <v>2014</v>
      </c>
      <c r="B309" t="s">
        <v>31</v>
      </c>
      <c r="C309" t="s">
        <v>115</v>
      </c>
      <c r="D309" t="s">
        <v>116</v>
      </c>
      <c r="E309" t="b">
        <v>0</v>
      </c>
      <c r="F309">
        <v>82</v>
      </c>
      <c r="G309">
        <v>19780</v>
      </c>
      <c r="H309">
        <v>2951</v>
      </c>
      <c r="I309">
        <v>6652</v>
      </c>
      <c r="J309">
        <v>0.44400000000000001</v>
      </c>
      <c r="K309">
        <v>543</v>
      </c>
      <c r="L309">
        <v>1577</v>
      </c>
      <c r="M309">
        <v>0.34399999999999997</v>
      </c>
      <c r="N309">
        <v>2408</v>
      </c>
      <c r="O309">
        <v>5075</v>
      </c>
      <c r="P309">
        <v>0.47399999999999998</v>
      </c>
      <c r="Q309">
        <v>1346</v>
      </c>
      <c r="R309">
        <v>1803</v>
      </c>
      <c r="S309">
        <v>0.747</v>
      </c>
      <c r="T309">
        <v>904</v>
      </c>
      <c r="U309">
        <v>2477</v>
      </c>
      <c r="V309">
        <v>3381</v>
      </c>
      <c r="W309">
        <v>1664</v>
      </c>
      <c r="X309">
        <v>570</v>
      </c>
      <c r="Y309">
        <v>366</v>
      </c>
      <c r="Z309">
        <v>1200</v>
      </c>
      <c r="AA309">
        <v>1699</v>
      </c>
      <c r="AB309">
        <v>7791</v>
      </c>
    </row>
    <row r="310" spans="1:28" x14ac:dyDescent="0.2">
      <c r="A310">
        <v>2014</v>
      </c>
      <c r="B310" t="s">
        <v>31</v>
      </c>
      <c r="C310" t="s">
        <v>118</v>
      </c>
      <c r="D310" t="s">
        <v>119</v>
      </c>
      <c r="E310" t="b">
        <v>1</v>
      </c>
      <c r="F310">
        <v>82</v>
      </c>
      <c r="G310">
        <v>20055</v>
      </c>
      <c r="H310">
        <v>3177</v>
      </c>
      <c r="I310">
        <v>6920</v>
      </c>
      <c r="J310">
        <v>0.45900000000000002</v>
      </c>
      <c r="K310">
        <v>647</v>
      </c>
      <c r="L310">
        <v>1704</v>
      </c>
      <c r="M310">
        <v>0.38</v>
      </c>
      <c r="N310">
        <v>2530</v>
      </c>
      <c r="O310">
        <v>5216</v>
      </c>
      <c r="P310">
        <v>0.48499999999999999</v>
      </c>
      <c r="Q310">
        <v>1253</v>
      </c>
      <c r="R310">
        <v>1715</v>
      </c>
      <c r="S310">
        <v>0.73099999999999998</v>
      </c>
      <c r="T310">
        <v>886</v>
      </c>
      <c r="U310">
        <v>2573</v>
      </c>
      <c r="V310">
        <v>3459</v>
      </c>
      <c r="W310">
        <v>1909</v>
      </c>
      <c r="X310">
        <v>668</v>
      </c>
      <c r="Y310">
        <v>377</v>
      </c>
      <c r="Z310">
        <v>1204</v>
      </c>
      <c r="AA310">
        <v>1675</v>
      </c>
      <c r="AB310">
        <v>8254</v>
      </c>
    </row>
    <row r="311" spans="1:28" x14ac:dyDescent="0.2">
      <c r="A311">
        <v>2014</v>
      </c>
      <c r="B311" t="s">
        <v>31</v>
      </c>
      <c r="C311" t="s">
        <v>121</v>
      </c>
      <c r="D311" t="s">
        <v>122</v>
      </c>
      <c r="E311" t="b">
        <v>0</v>
      </c>
      <c r="F311">
        <v>82</v>
      </c>
      <c r="G311">
        <v>19840</v>
      </c>
      <c r="H311">
        <v>3093</v>
      </c>
      <c r="I311">
        <v>6806</v>
      </c>
      <c r="J311">
        <v>0.45400000000000001</v>
      </c>
      <c r="K311">
        <v>635</v>
      </c>
      <c r="L311">
        <v>1766</v>
      </c>
      <c r="M311">
        <v>0.36</v>
      </c>
      <c r="N311">
        <v>2458</v>
      </c>
      <c r="O311">
        <v>5040</v>
      </c>
      <c r="P311">
        <v>0.48799999999999999</v>
      </c>
      <c r="Q311">
        <v>1462</v>
      </c>
      <c r="R311">
        <v>1934</v>
      </c>
      <c r="S311">
        <v>0.75600000000000001</v>
      </c>
      <c r="T311">
        <v>895</v>
      </c>
      <c r="U311">
        <v>2611</v>
      </c>
      <c r="V311">
        <v>3505</v>
      </c>
      <c r="W311">
        <v>1804</v>
      </c>
      <c r="X311">
        <v>630</v>
      </c>
      <c r="Y311">
        <v>386</v>
      </c>
      <c r="Z311">
        <v>1201</v>
      </c>
      <c r="AA311">
        <v>1697</v>
      </c>
      <c r="AB311">
        <v>8283</v>
      </c>
    </row>
    <row r="312" spans="1:28" x14ac:dyDescent="0.2">
      <c r="A312">
        <v>2013</v>
      </c>
      <c r="B312" t="s">
        <v>31</v>
      </c>
      <c r="C312" t="s">
        <v>32</v>
      </c>
      <c r="D312" t="s">
        <v>33</v>
      </c>
      <c r="E312" t="b">
        <v>1</v>
      </c>
      <c r="F312">
        <v>82</v>
      </c>
      <c r="G312">
        <v>19855</v>
      </c>
      <c r="H312">
        <v>3084</v>
      </c>
      <c r="I312">
        <v>6644</v>
      </c>
      <c r="J312">
        <v>0.46400000000000002</v>
      </c>
      <c r="K312">
        <v>706</v>
      </c>
      <c r="L312">
        <v>1901</v>
      </c>
      <c r="M312">
        <v>0.371</v>
      </c>
      <c r="N312">
        <v>2378</v>
      </c>
      <c r="O312">
        <v>4743</v>
      </c>
      <c r="P312">
        <v>0.501</v>
      </c>
      <c r="Q312">
        <v>1158</v>
      </c>
      <c r="R312">
        <v>1619</v>
      </c>
      <c r="S312">
        <v>0.71499999999999997</v>
      </c>
      <c r="T312">
        <v>758</v>
      </c>
      <c r="U312">
        <v>2593</v>
      </c>
      <c r="V312">
        <v>3351</v>
      </c>
      <c r="W312">
        <v>2007</v>
      </c>
      <c r="X312">
        <v>664</v>
      </c>
      <c r="Y312">
        <v>369</v>
      </c>
      <c r="Z312">
        <v>1219</v>
      </c>
      <c r="AA312">
        <v>1473</v>
      </c>
      <c r="AB312">
        <v>8032</v>
      </c>
    </row>
    <row r="313" spans="1:28" x14ac:dyDescent="0.2">
      <c r="A313">
        <v>2013</v>
      </c>
      <c r="B313" t="s">
        <v>31</v>
      </c>
      <c r="C313" t="s">
        <v>35</v>
      </c>
      <c r="D313" t="s">
        <v>36</v>
      </c>
      <c r="E313" t="b">
        <v>1</v>
      </c>
      <c r="F313">
        <v>81</v>
      </c>
      <c r="G313">
        <v>19840</v>
      </c>
      <c r="H313">
        <v>3001</v>
      </c>
      <c r="I313">
        <v>6459</v>
      </c>
      <c r="J313">
        <v>0.46500000000000002</v>
      </c>
      <c r="K313">
        <v>498</v>
      </c>
      <c r="L313">
        <v>1390</v>
      </c>
      <c r="M313">
        <v>0.35799999999999998</v>
      </c>
      <c r="N313">
        <v>2503</v>
      </c>
      <c r="O313">
        <v>5069</v>
      </c>
      <c r="P313">
        <v>0.49399999999999999</v>
      </c>
      <c r="Q313">
        <v>1318</v>
      </c>
      <c r="R313">
        <v>1698</v>
      </c>
      <c r="S313">
        <v>0.77600000000000002</v>
      </c>
      <c r="T313">
        <v>654</v>
      </c>
      <c r="U313">
        <v>2533</v>
      </c>
      <c r="V313">
        <v>3187</v>
      </c>
      <c r="W313">
        <v>1843</v>
      </c>
      <c r="X313">
        <v>667</v>
      </c>
      <c r="Y313">
        <v>365</v>
      </c>
      <c r="Z313">
        <v>1181</v>
      </c>
      <c r="AA313">
        <v>1717</v>
      </c>
      <c r="AB313">
        <v>7818</v>
      </c>
    </row>
    <row r="314" spans="1:28" x14ac:dyDescent="0.2">
      <c r="A314">
        <v>2013</v>
      </c>
      <c r="B314" t="s">
        <v>31</v>
      </c>
      <c r="C314" t="s">
        <v>38</v>
      </c>
      <c r="D314" t="s">
        <v>39</v>
      </c>
      <c r="E314" t="b">
        <v>1</v>
      </c>
      <c r="F314">
        <v>82</v>
      </c>
      <c r="G314">
        <v>19855</v>
      </c>
      <c r="H314">
        <v>2942</v>
      </c>
      <c r="I314">
        <v>6544</v>
      </c>
      <c r="J314">
        <v>0.45</v>
      </c>
      <c r="K314">
        <v>628</v>
      </c>
      <c r="L314">
        <v>1760</v>
      </c>
      <c r="M314">
        <v>0.35699999999999998</v>
      </c>
      <c r="N314">
        <v>2314</v>
      </c>
      <c r="O314">
        <v>4784</v>
      </c>
      <c r="P314">
        <v>0.48399999999999999</v>
      </c>
      <c r="Q314">
        <v>1432</v>
      </c>
      <c r="R314">
        <v>1958</v>
      </c>
      <c r="S314">
        <v>0.73099999999999998</v>
      </c>
      <c r="T314">
        <v>1047</v>
      </c>
      <c r="U314">
        <v>2460</v>
      </c>
      <c r="V314">
        <v>3507</v>
      </c>
      <c r="W314">
        <v>1668</v>
      </c>
      <c r="X314">
        <v>599</v>
      </c>
      <c r="Y314">
        <v>391</v>
      </c>
      <c r="Z314">
        <v>1206</v>
      </c>
      <c r="AA314">
        <v>1500</v>
      </c>
      <c r="AB314">
        <v>7944</v>
      </c>
    </row>
    <row r="315" spans="1:28" x14ac:dyDescent="0.2">
      <c r="A315">
        <v>2013</v>
      </c>
      <c r="B315" t="s">
        <v>31</v>
      </c>
      <c r="C315" t="s">
        <v>143</v>
      </c>
      <c r="D315" t="s">
        <v>144</v>
      </c>
      <c r="E315" t="b">
        <v>0</v>
      </c>
      <c r="F315">
        <v>82</v>
      </c>
      <c r="G315">
        <v>19805</v>
      </c>
      <c r="H315">
        <v>2823</v>
      </c>
      <c r="I315">
        <v>6649</v>
      </c>
      <c r="J315">
        <v>0.42499999999999999</v>
      </c>
      <c r="K315">
        <v>469</v>
      </c>
      <c r="L315">
        <v>1399</v>
      </c>
      <c r="M315">
        <v>0.33500000000000002</v>
      </c>
      <c r="N315">
        <v>2354</v>
      </c>
      <c r="O315">
        <v>5250</v>
      </c>
      <c r="P315">
        <v>0.44800000000000001</v>
      </c>
      <c r="Q315">
        <v>1546</v>
      </c>
      <c r="R315">
        <v>2060</v>
      </c>
      <c r="S315">
        <v>0.75</v>
      </c>
      <c r="T315">
        <v>917</v>
      </c>
      <c r="U315">
        <v>2389</v>
      </c>
      <c r="V315">
        <v>3306</v>
      </c>
      <c r="W315">
        <v>1587</v>
      </c>
      <c r="X315">
        <v>591</v>
      </c>
      <c r="Y315">
        <v>479</v>
      </c>
      <c r="Z315">
        <v>1153</v>
      </c>
      <c r="AA315">
        <v>1561</v>
      </c>
      <c r="AB315">
        <v>7661</v>
      </c>
    </row>
    <row r="316" spans="1:28" x14ac:dyDescent="0.2">
      <c r="A316">
        <v>2013</v>
      </c>
      <c r="B316" t="s">
        <v>31</v>
      </c>
      <c r="C316" t="s">
        <v>41</v>
      </c>
      <c r="D316" t="s">
        <v>42</v>
      </c>
      <c r="E316" t="b">
        <v>1</v>
      </c>
      <c r="F316">
        <v>82</v>
      </c>
      <c r="G316">
        <v>19830</v>
      </c>
      <c r="H316">
        <v>2926</v>
      </c>
      <c r="I316">
        <v>6698</v>
      </c>
      <c r="J316">
        <v>0.437</v>
      </c>
      <c r="K316">
        <v>446</v>
      </c>
      <c r="L316">
        <v>1265</v>
      </c>
      <c r="M316">
        <v>0.35299999999999998</v>
      </c>
      <c r="N316">
        <v>2480</v>
      </c>
      <c r="O316">
        <v>5433</v>
      </c>
      <c r="P316">
        <v>0.45600000000000002</v>
      </c>
      <c r="Q316">
        <v>1343</v>
      </c>
      <c r="R316">
        <v>1738</v>
      </c>
      <c r="S316">
        <v>0.77300000000000002</v>
      </c>
      <c r="T316">
        <v>1026</v>
      </c>
      <c r="U316">
        <v>2514</v>
      </c>
      <c r="V316">
        <v>3540</v>
      </c>
      <c r="W316">
        <v>1886</v>
      </c>
      <c r="X316">
        <v>588</v>
      </c>
      <c r="Y316">
        <v>417</v>
      </c>
      <c r="Z316">
        <v>1171</v>
      </c>
      <c r="AA316">
        <v>1617</v>
      </c>
      <c r="AB316">
        <v>7641</v>
      </c>
    </row>
    <row r="317" spans="1:28" x14ac:dyDescent="0.2">
      <c r="A317">
        <v>2013</v>
      </c>
      <c r="B317" t="s">
        <v>31</v>
      </c>
      <c r="C317" t="s">
        <v>47</v>
      </c>
      <c r="D317" t="s">
        <v>48</v>
      </c>
      <c r="E317" t="b">
        <v>0</v>
      </c>
      <c r="F317">
        <v>82</v>
      </c>
      <c r="G317">
        <v>19730</v>
      </c>
      <c r="H317">
        <v>2993</v>
      </c>
      <c r="I317">
        <v>6901</v>
      </c>
      <c r="J317">
        <v>0.434</v>
      </c>
      <c r="K317">
        <v>547</v>
      </c>
      <c r="L317">
        <v>1581</v>
      </c>
      <c r="M317">
        <v>0.34599999999999997</v>
      </c>
      <c r="N317">
        <v>2446</v>
      </c>
      <c r="O317">
        <v>5320</v>
      </c>
      <c r="P317">
        <v>0.46</v>
      </c>
      <c r="Q317">
        <v>1380</v>
      </c>
      <c r="R317">
        <v>1826</v>
      </c>
      <c r="S317">
        <v>0.75600000000000001</v>
      </c>
      <c r="T317">
        <v>1004</v>
      </c>
      <c r="U317">
        <v>2359</v>
      </c>
      <c r="V317">
        <v>3363</v>
      </c>
      <c r="W317">
        <v>1694</v>
      </c>
      <c r="X317">
        <v>647</v>
      </c>
      <c r="Y317">
        <v>334</v>
      </c>
      <c r="Z317">
        <v>1149</v>
      </c>
      <c r="AA317">
        <v>1737</v>
      </c>
      <c r="AB317">
        <v>7913</v>
      </c>
    </row>
    <row r="318" spans="1:28" x14ac:dyDescent="0.2">
      <c r="A318">
        <v>2013</v>
      </c>
      <c r="B318" t="s">
        <v>31</v>
      </c>
      <c r="C318" t="s">
        <v>50</v>
      </c>
      <c r="D318" t="s">
        <v>51</v>
      </c>
      <c r="E318" t="b">
        <v>0</v>
      </c>
      <c r="F318">
        <v>82</v>
      </c>
      <c r="G318">
        <v>19980</v>
      </c>
      <c r="H318">
        <v>3182</v>
      </c>
      <c r="I318">
        <v>6892</v>
      </c>
      <c r="J318">
        <v>0.46200000000000002</v>
      </c>
      <c r="K318">
        <v>606</v>
      </c>
      <c r="L318">
        <v>1628</v>
      </c>
      <c r="M318">
        <v>0.372</v>
      </c>
      <c r="N318">
        <v>2576</v>
      </c>
      <c r="O318">
        <v>5264</v>
      </c>
      <c r="P318">
        <v>0.48899999999999999</v>
      </c>
      <c r="Q318">
        <v>1323</v>
      </c>
      <c r="R318">
        <v>1669</v>
      </c>
      <c r="S318">
        <v>0.79300000000000004</v>
      </c>
      <c r="T318">
        <v>767</v>
      </c>
      <c r="U318">
        <v>2670</v>
      </c>
      <c r="V318">
        <v>3437</v>
      </c>
      <c r="W318">
        <v>1906</v>
      </c>
      <c r="X318">
        <v>648</v>
      </c>
      <c r="Y318">
        <v>454</v>
      </c>
      <c r="Z318">
        <v>1144</v>
      </c>
      <c r="AA318">
        <v>1698</v>
      </c>
      <c r="AB318">
        <v>8293</v>
      </c>
    </row>
    <row r="319" spans="1:28" x14ac:dyDescent="0.2">
      <c r="A319">
        <v>2013</v>
      </c>
      <c r="B319" t="s">
        <v>31</v>
      </c>
      <c r="C319" t="s">
        <v>53</v>
      </c>
      <c r="D319" t="s">
        <v>54</v>
      </c>
      <c r="E319" t="b">
        <v>1</v>
      </c>
      <c r="F319">
        <v>82</v>
      </c>
      <c r="G319">
        <v>19905</v>
      </c>
      <c r="H319">
        <v>3339</v>
      </c>
      <c r="I319">
        <v>6983</v>
      </c>
      <c r="J319">
        <v>0.47799999999999998</v>
      </c>
      <c r="K319">
        <v>521</v>
      </c>
      <c r="L319">
        <v>1518</v>
      </c>
      <c r="M319">
        <v>0.34300000000000003</v>
      </c>
      <c r="N319">
        <v>2818</v>
      </c>
      <c r="O319">
        <v>5465</v>
      </c>
      <c r="P319">
        <v>0.51600000000000001</v>
      </c>
      <c r="Q319">
        <v>1505</v>
      </c>
      <c r="R319">
        <v>2148</v>
      </c>
      <c r="S319">
        <v>0.70099999999999996</v>
      </c>
      <c r="T319">
        <v>1092</v>
      </c>
      <c r="U319">
        <v>2601</v>
      </c>
      <c r="V319">
        <v>3693</v>
      </c>
      <c r="W319">
        <v>2002</v>
      </c>
      <c r="X319">
        <v>762</v>
      </c>
      <c r="Y319">
        <v>533</v>
      </c>
      <c r="Z319">
        <v>1253</v>
      </c>
      <c r="AA319">
        <v>1682</v>
      </c>
      <c r="AB319">
        <v>8704</v>
      </c>
    </row>
    <row r="320" spans="1:28" x14ac:dyDescent="0.2">
      <c r="A320">
        <v>2013</v>
      </c>
      <c r="B320" t="s">
        <v>31</v>
      </c>
      <c r="C320" t="s">
        <v>56</v>
      </c>
      <c r="D320" t="s">
        <v>57</v>
      </c>
      <c r="E320" t="b">
        <v>0</v>
      </c>
      <c r="F320">
        <v>82</v>
      </c>
      <c r="G320">
        <v>19805</v>
      </c>
      <c r="H320">
        <v>2979</v>
      </c>
      <c r="I320">
        <v>6638</v>
      </c>
      <c r="J320">
        <v>0.44900000000000001</v>
      </c>
      <c r="K320">
        <v>513</v>
      </c>
      <c r="L320">
        <v>1440</v>
      </c>
      <c r="M320">
        <v>0.35599999999999998</v>
      </c>
      <c r="N320">
        <v>2466</v>
      </c>
      <c r="O320">
        <v>5198</v>
      </c>
      <c r="P320">
        <v>0.47399999999999998</v>
      </c>
      <c r="Q320">
        <v>1307</v>
      </c>
      <c r="R320">
        <v>1870</v>
      </c>
      <c r="S320">
        <v>0.69899999999999995</v>
      </c>
      <c r="T320">
        <v>991</v>
      </c>
      <c r="U320">
        <v>2463</v>
      </c>
      <c r="V320">
        <v>3454</v>
      </c>
      <c r="W320">
        <v>1742</v>
      </c>
      <c r="X320">
        <v>574</v>
      </c>
      <c r="Y320">
        <v>400</v>
      </c>
      <c r="Z320">
        <v>1241</v>
      </c>
      <c r="AA320">
        <v>1623</v>
      </c>
      <c r="AB320">
        <v>7778</v>
      </c>
    </row>
    <row r="321" spans="1:28" x14ac:dyDescent="0.2">
      <c r="A321">
        <v>2013</v>
      </c>
      <c r="B321" t="s">
        <v>31</v>
      </c>
      <c r="C321" t="s">
        <v>59</v>
      </c>
      <c r="D321" t="s">
        <v>60</v>
      </c>
      <c r="E321" t="b">
        <v>1</v>
      </c>
      <c r="F321">
        <v>82</v>
      </c>
      <c r="G321">
        <v>19805</v>
      </c>
      <c r="H321">
        <v>3130</v>
      </c>
      <c r="I321">
        <v>6840</v>
      </c>
      <c r="J321">
        <v>0.45800000000000002</v>
      </c>
      <c r="K321">
        <v>658</v>
      </c>
      <c r="L321">
        <v>1632</v>
      </c>
      <c r="M321">
        <v>0.40300000000000002</v>
      </c>
      <c r="N321">
        <v>2472</v>
      </c>
      <c r="O321">
        <v>5208</v>
      </c>
      <c r="P321">
        <v>0.47499999999999998</v>
      </c>
      <c r="Q321">
        <v>1378</v>
      </c>
      <c r="R321">
        <v>1744</v>
      </c>
      <c r="S321">
        <v>0.79</v>
      </c>
      <c r="T321">
        <v>885</v>
      </c>
      <c r="U321">
        <v>2801</v>
      </c>
      <c r="V321">
        <v>3686</v>
      </c>
      <c r="W321">
        <v>1845</v>
      </c>
      <c r="X321">
        <v>567</v>
      </c>
      <c r="Y321">
        <v>346</v>
      </c>
      <c r="Z321">
        <v>1236</v>
      </c>
      <c r="AA321">
        <v>1753</v>
      </c>
      <c r="AB321">
        <v>8296</v>
      </c>
    </row>
    <row r="322" spans="1:28" x14ac:dyDescent="0.2">
      <c r="A322">
        <v>2013</v>
      </c>
      <c r="B322" t="s">
        <v>31</v>
      </c>
      <c r="C322" t="s">
        <v>62</v>
      </c>
      <c r="D322" t="s">
        <v>63</v>
      </c>
      <c r="E322" t="b">
        <v>1</v>
      </c>
      <c r="F322">
        <v>82</v>
      </c>
      <c r="G322">
        <v>19780</v>
      </c>
      <c r="H322">
        <v>3124</v>
      </c>
      <c r="I322">
        <v>6782</v>
      </c>
      <c r="J322">
        <v>0.46100000000000002</v>
      </c>
      <c r="K322">
        <v>867</v>
      </c>
      <c r="L322">
        <v>2369</v>
      </c>
      <c r="M322">
        <v>0.36599999999999999</v>
      </c>
      <c r="N322">
        <v>2257</v>
      </c>
      <c r="O322">
        <v>4413</v>
      </c>
      <c r="P322">
        <v>0.51100000000000001</v>
      </c>
      <c r="Q322">
        <v>1573</v>
      </c>
      <c r="R322">
        <v>2087</v>
      </c>
      <c r="S322">
        <v>0.754</v>
      </c>
      <c r="T322">
        <v>909</v>
      </c>
      <c r="U322">
        <v>2652</v>
      </c>
      <c r="V322">
        <v>3561</v>
      </c>
      <c r="W322">
        <v>1902</v>
      </c>
      <c r="X322">
        <v>679</v>
      </c>
      <c r="Y322">
        <v>359</v>
      </c>
      <c r="Z322">
        <v>1348</v>
      </c>
      <c r="AA322">
        <v>1662</v>
      </c>
      <c r="AB322">
        <v>8688</v>
      </c>
    </row>
    <row r="323" spans="1:28" x14ac:dyDescent="0.2">
      <c r="A323">
        <v>2013</v>
      </c>
      <c r="B323" t="s">
        <v>31</v>
      </c>
      <c r="C323" t="s">
        <v>65</v>
      </c>
      <c r="D323" t="s">
        <v>66</v>
      </c>
      <c r="E323" t="b">
        <v>1</v>
      </c>
      <c r="F323">
        <v>81</v>
      </c>
      <c r="G323">
        <v>19590</v>
      </c>
      <c r="H323">
        <v>2845</v>
      </c>
      <c r="I323">
        <v>6525</v>
      </c>
      <c r="J323">
        <v>0.436</v>
      </c>
      <c r="K323">
        <v>555</v>
      </c>
      <c r="L323">
        <v>1599</v>
      </c>
      <c r="M323">
        <v>0.34699999999999998</v>
      </c>
      <c r="N323">
        <v>2290</v>
      </c>
      <c r="O323">
        <v>4926</v>
      </c>
      <c r="P323">
        <v>0.46500000000000002</v>
      </c>
      <c r="Q323">
        <v>1429</v>
      </c>
      <c r="R323">
        <v>1915</v>
      </c>
      <c r="S323">
        <v>0.746</v>
      </c>
      <c r="T323">
        <v>1043</v>
      </c>
      <c r="U323">
        <v>2671</v>
      </c>
      <c r="V323">
        <v>3714</v>
      </c>
      <c r="W323">
        <v>1645</v>
      </c>
      <c r="X323">
        <v>580</v>
      </c>
      <c r="Y323">
        <v>513</v>
      </c>
      <c r="Z323">
        <v>1227</v>
      </c>
      <c r="AA323">
        <v>1623</v>
      </c>
      <c r="AB323">
        <v>7674</v>
      </c>
    </row>
    <row r="324" spans="1:28" x14ac:dyDescent="0.2">
      <c r="A324">
        <v>2013</v>
      </c>
      <c r="B324" t="s">
        <v>31</v>
      </c>
      <c r="C324" t="s">
        <v>68</v>
      </c>
      <c r="D324" t="s">
        <v>69</v>
      </c>
      <c r="E324" t="b">
        <v>1</v>
      </c>
      <c r="F324">
        <v>82</v>
      </c>
      <c r="G324">
        <v>19730</v>
      </c>
      <c r="H324">
        <v>3160</v>
      </c>
      <c r="I324">
        <v>6608</v>
      </c>
      <c r="J324">
        <v>0.47799999999999998</v>
      </c>
      <c r="K324">
        <v>627</v>
      </c>
      <c r="L324">
        <v>1752</v>
      </c>
      <c r="M324">
        <v>0.35799999999999998</v>
      </c>
      <c r="N324">
        <v>2533</v>
      </c>
      <c r="O324">
        <v>4856</v>
      </c>
      <c r="P324">
        <v>0.52200000000000002</v>
      </c>
      <c r="Q324">
        <v>1342</v>
      </c>
      <c r="R324">
        <v>1888</v>
      </c>
      <c r="S324">
        <v>0.71099999999999997</v>
      </c>
      <c r="T324">
        <v>938</v>
      </c>
      <c r="U324">
        <v>2475</v>
      </c>
      <c r="V324">
        <v>3413</v>
      </c>
      <c r="W324">
        <v>1958</v>
      </c>
      <c r="X324">
        <v>784</v>
      </c>
      <c r="Y324">
        <v>461</v>
      </c>
      <c r="Z324">
        <v>1197</v>
      </c>
      <c r="AA324">
        <v>1716</v>
      </c>
      <c r="AB324">
        <v>8289</v>
      </c>
    </row>
    <row r="325" spans="1:28" x14ac:dyDescent="0.2">
      <c r="A325">
        <v>2013</v>
      </c>
      <c r="B325" t="s">
        <v>31</v>
      </c>
      <c r="C325" t="s">
        <v>71</v>
      </c>
      <c r="D325" t="s">
        <v>72</v>
      </c>
      <c r="E325" t="b">
        <v>1</v>
      </c>
      <c r="F325">
        <v>82</v>
      </c>
      <c r="G325">
        <v>19755</v>
      </c>
      <c r="H325">
        <v>3041</v>
      </c>
      <c r="I325">
        <v>6640</v>
      </c>
      <c r="J325">
        <v>0.45800000000000002</v>
      </c>
      <c r="K325">
        <v>715</v>
      </c>
      <c r="L325">
        <v>2015</v>
      </c>
      <c r="M325">
        <v>0.35499999999999998</v>
      </c>
      <c r="N325">
        <v>2326</v>
      </c>
      <c r="O325">
        <v>4625</v>
      </c>
      <c r="P325">
        <v>0.503</v>
      </c>
      <c r="Q325">
        <v>1584</v>
      </c>
      <c r="R325">
        <v>2289</v>
      </c>
      <c r="S325">
        <v>0.69199999999999995</v>
      </c>
      <c r="T325">
        <v>942</v>
      </c>
      <c r="U325">
        <v>2732</v>
      </c>
      <c r="V325">
        <v>3674</v>
      </c>
      <c r="W325">
        <v>1818</v>
      </c>
      <c r="X325">
        <v>576</v>
      </c>
      <c r="Y325">
        <v>429</v>
      </c>
      <c r="Z325">
        <v>1232</v>
      </c>
      <c r="AA325">
        <v>1467</v>
      </c>
      <c r="AB325">
        <v>8381</v>
      </c>
    </row>
    <row r="326" spans="1:28" x14ac:dyDescent="0.2">
      <c r="A326">
        <v>2013</v>
      </c>
      <c r="B326" t="s">
        <v>31</v>
      </c>
      <c r="C326" t="s">
        <v>73</v>
      </c>
      <c r="D326" t="s">
        <v>74</v>
      </c>
      <c r="E326" t="b">
        <v>1</v>
      </c>
      <c r="F326">
        <v>82</v>
      </c>
      <c r="G326">
        <v>19805</v>
      </c>
      <c r="H326">
        <v>2964</v>
      </c>
      <c r="I326">
        <v>6679</v>
      </c>
      <c r="J326">
        <v>0.44400000000000001</v>
      </c>
      <c r="K326">
        <v>382</v>
      </c>
      <c r="L326">
        <v>1107</v>
      </c>
      <c r="M326">
        <v>0.34499999999999997</v>
      </c>
      <c r="N326">
        <v>2582</v>
      </c>
      <c r="O326">
        <v>5572</v>
      </c>
      <c r="P326">
        <v>0.46300000000000002</v>
      </c>
      <c r="Q326">
        <v>1349</v>
      </c>
      <c r="R326">
        <v>1746</v>
      </c>
      <c r="S326">
        <v>0.77300000000000002</v>
      </c>
      <c r="T326">
        <v>1059</v>
      </c>
      <c r="U326">
        <v>2445</v>
      </c>
      <c r="V326">
        <v>3504</v>
      </c>
      <c r="W326">
        <v>1715</v>
      </c>
      <c r="X326">
        <v>703</v>
      </c>
      <c r="Y326">
        <v>436</v>
      </c>
      <c r="Z326">
        <v>1144</v>
      </c>
      <c r="AA326">
        <v>1660</v>
      </c>
      <c r="AB326">
        <v>7659</v>
      </c>
    </row>
    <row r="327" spans="1:28" x14ac:dyDescent="0.2">
      <c r="A327">
        <v>2013</v>
      </c>
      <c r="B327" t="s">
        <v>31</v>
      </c>
      <c r="C327" t="s">
        <v>76</v>
      </c>
      <c r="D327" t="s">
        <v>77</v>
      </c>
      <c r="E327" t="b">
        <v>1</v>
      </c>
      <c r="F327">
        <v>82</v>
      </c>
      <c r="G327">
        <v>19880</v>
      </c>
      <c r="H327">
        <v>3148</v>
      </c>
      <c r="I327">
        <v>6348</v>
      </c>
      <c r="J327">
        <v>0.496</v>
      </c>
      <c r="K327">
        <v>717</v>
      </c>
      <c r="L327">
        <v>1809</v>
      </c>
      <c r="M327">
        <v>0.39600000000000002</v>
      </c>
      <c r="N327">
        <v>2431</v>
      </c>
      <c r="O327">
        <v>4539</v>
      </c>
      <c r="P327">
        <v>0.53600000000000003</v>
      </c>
      <c r="Q327">
        <v>1423</v>
      </c>
      <c r="R327">
        <v>1887</v>
      </c>
      <c r="S327">
        <v>0.754</v>
      </c>
      <c r="T327">
        <v>676</v>
      </c>
      <c r="U327">
        <v>2490</v>
      </c>
      <c r="V327">
        <v>3166</v>
      </c>
      <c r="W327">
        <v>1890</v>
      </c>
      <c r="X327">
        <v>710</v>
      </c>
      <c r="Y327">
        <v>441</v>
      </c>
      <c r="Z327">
        <v>1143</v>
      </c>
      <c r="AA327">
        <v>1533</v>
      </c>
      <c r="AB327">
        <v>8436</v>
      </c>
    </row>
    <row r="328" spans="1:28" x14ac:dyDescent="0.2">
      <c r="A328">
        <v>2013</v>
      </c>
      <c r="B328" t="s">
        <v>31</v>
      </c>
      <c r="C328" t="s">
        <v>79</v>
      </c>
      <c r="D328" t="s">
        <v>80</v>
      </c>
      <c r="E328" t="b">
        <v>1</v>
      </c>
      <c r="F328">
        <v>82</v>
      </c>
      <c r="G328">
        <v>19830</v>
      </c>
      <c r="H328">
        <v>3128</v>
      </c>
      <c r="I328">
        <v>7197</v>
      </c>
      <c r="J328">
        <v>0.435</v>
      </c>
      <c r="K328">
        <v>601</v>
      </c>
      <c r="L328">
        <v>1670</v>
      </c>
      <c r="M328">
        <v>0.36</v>
      </c>
      <c r="N328">
        <v>2527</v>
      </c>
      <c r="O328">
        <v>5527</v>
      </c>
      <c r="P328">
        <v>0.45700000000000002</v>
      </c>
      <c r="Q328">
        <v>1251</v>
      </c>
      <c r="R328">
        <v>1700</v>
      </c>
      <c r="S328">
        <v>0.73599999999999999</v>
      </c>
      <c r="T328">
        <v>1068</v>
      </c>
      <c r="U328">
        <v>2537</v>
      </c>
      <c r="V328">
        <v>3605</v>
      </c>
      <c r="W328">
        <v>1876</v>
      </c>
      <c r="X328">
        <v>685</v>
      </c>
      <c r="Y328">
        <v>550</v>
      </c>
      <c r="Z328">
        <v>1156</v>
      </c>
      <c r="AA328">
        <v>1554</v>
      </c>
      <c r="AB328">
        <v>8108</v>
      </c>
    </row>
    <row r="329" spans="1:28" x14ac:dyDescent="0.2">
      <c r="A329">
        <v>2013</v>
      </c>
      <c r="B329" t="s">
        <v>31</v>
      </c>
      <c r="C329" t="s">
        <v>82</v>
      </c>
      <c r="D329" t="s">
        <v>83</v>
      </c>
      <c r="E329" t="b">
        <v>0</v>
      </c>
      <c r="F329">
        <v>82</v>
      </c>
      <c r="G329">
        <v>19730</v>
      </c>
      <c r="H329">
        <v>2943</v>
      </c>
      <c r="I329">
        <v>6702</v>
      </c>
      <c r="J329">
        <v>0.439</v>
      </c>
      <c r="K329">
        <v>450</v>
      </c>
      <c r="L329">
        <v>1475</v>
      </c>
      <c r="M329">
        <v>0.30499999999999999</v>
      </c>
      <c r="N329">
        <v>2493</v>
      </c>
      <c r="O329">
        <v>5227</v>
      </c>
      <c r="P329">
        <v>0.47699999999999998</v>
      </c>
      <c r="Q329">
        <v>1515</v>
      </c>
      <c r="R329">
        <v>2042</v>
      </c>
      <c r="S329">
        <v>0.74199999999999999</v>
      </c>
      <c r="T329">
        <v>973</v>
      </c>
      <c r="U329">
        <v>2473</v>
      </c>
      <c r="V329">
        <v>3446</v>
      </c>
      <c r="W329">
        <v>1836</v>
      </c>
      <c r="X329">
        <v>700</v>
      </c>
      <c r="Y329">
        <v>387</v>
      </c>
      <c r="Z329">
        <v>1214</v>
      </c>
      <c r="AA329">
        <v>1509</v>
      </c>
      <c r="AB329">
        <v>7851</v>
      </c>
    </row>
    <row r="330" spans="1:28" x14ac:dyDescent="0.2">
      <c r="A330">
        <v>2013</v>
      </c>
      <c r="B330" t="s">
        <v>31</v>
      </c>
      <c r="C330" t="s">
        <v>145</v>
      </c>
      <c r="D330" t="s">
        <v>146</v>
      </c>
      <c r="E330" t="b">
        <v>0</v>
      </c>
      <c r="F330">
        <v>82</v>
      </c>
      <c r="G330">
        <v>19780</v>
      </c>
      <c r="H330">
        <v>2955</v>
      </c>
      <c r="I330">
        <v>6589</v>
      </c>
      <c r="J330">
        <v>0.44800000000000001</v>
      </c>
      <c r="K330">
        <v>535</v>
      </c>
      <c r="L330">
        <v>1474</v>
      </c>
      <c r="M330">
        <v>0.36299999999999999</v>
      </c>
      <c r="N330">
        <v>2420</v>
      </c>
      <c r="O330">
        <v>5115</v>
      </c>
      <c r="P330">
        <v>0.47299999999999998</v>
      </c>
      <c r="Q330">
        <v>1269</v>
      </c>
      <c r="R330">
        <v>1636</v>
      </c>
      <c r="S330">
        <v>0.77600000000000002</v>
      </c>
      <c r="T330">
        <v>988</v>
      </c>
      <c r="U330">
        <v>2426</v>
      </c>
      <c r="V330">
        <v>3414</v>
      </c>
      <c r="W330">
        <v>1721</v>
      </c>
      <c r="X330">
        <v>520</v>
      </c>
      <c r="Y330">
        <v>440</v>
      </c>
      <c r="Z330">
        <v>1193</v>
      </c>
      <c r="AA330">
        <v>1673</v>
      </c>
      <c r="AB330">
        <v>7714</v>
      </c>
    </row>
    <row r="331" spans="1:28" x14ac:dyDescent="0.2">
      <c r="A331">
        <v>2013</v>
      </c>
      <c r="B331" t="s">
        <v>31</v>
      </c>
      <c r="C331" t="s">
        <v>88</v>
      </c>
      <c r="D331" t="s">
        <v>89</v>
      </c>
      <c r="E331" t="b">
        <v>1</v>
      </c>
      <c r="F331">
        <v>82</v>
      </c>
      <c r="G331">
        <v>19730</v>
      </c>
      <c r="H331">
        <v>2996</v>
      </c>
      <c r="I331">
        <v>6689</v>
      </c>
      <c r="J331">
        <v>0.44800000000000001</v>
      </c>
      <c r="K331">
        <v>891</v>
      </c>
      <c r="L331">
        <v>2371</v>
      </c>
      <c r="M331">
        <v>0.376</v>
      </c>
      <c r="N331">
        <v>2105</v>
      </c>
      <c r="O331">
        <v>4318</v>
      </c>
      <c r="P331">
        <v>0.48699999999999999</v>
      </c>
      <c r="Q331">
        <v>1313</v>
      </c>
      <c r="R331">
        <v>1729</v>
      </c>
      <c r="S331">
        <v>0.75900000000000001</v>
      </c>
      <c r="T331">
        <v>890</v>
      </c>
      <c r="U331">
        <v>2436</v>
      </c>
      <c r="V331">
        <v>3326</v>
      </c>
      <c r="W331">
        <v>1579</v>
      </c>
      <c r="X331">
        <v>672</v>
      </c>
      <c r="Y331">
        <v>294</v>
      </c>
      <c r="Z331">
        <v>988</v>
      </c>
      <c r="AA331">
        <v>1650</v>
      </c>
      <c r="AB331">
        <v>8196</v>
      </c>
    </row>
    <row r="332" spans="1:28" x14ac:dyDescent="0.2">
      <c r="A332">
        <v>2013</v>
      </c>
      <c r="B332" t="s">
        <v>31</v>
      </c>
      <c r="C332" t="s">
        <v>91</v>
      </c>
      <c r="D332" t="s">
        <v>92</v>
      </c>
      <c r="E332" t="b">
        <v>1</v>
      </c>
      <c r="F332">
        <v>82</v>
      </c>
      <c r="G332">
        <v>19830</v>
      </c>
      <c r="H332">
        <v>3126</v>
      </c>
      <c r="I332">
        <v>6504</v>
      </c>
      <c r="J332">
        <v>0.48099999999999998</v>
      </c>
      <c r="K332">
        <v>598</v>
      </c>
      <c r="L332">
        <v>1588</v>
      </c>
      <c r="M332">
        <v>0.377</v>
      </c>
      <c r="N332">
        <v>2528</v>
      </c>
      <c r="O332">
        <v>4916</v>
      </c>
      <c r="P332">
        <v>0.51400000000000001</v>
      </c>
      <c r="Q332">
        <v>1819</v>
      </c>
      <c r="R332">
        <v>2196</v>
      </c>
      <c r="S332">
        <v>0.82799999999999996</v>
      </c>
      <c r="T332">
        <v>854</v>
      </c>
      <c r="U332">
        <v>2725</v>
      </c>
      <c r="V332">
        <v>3579</v>
      </c>
      <c r="W332">
        <v>1753</v>
      </c>
      <c r="X332">
        <v>679</v>
      </c>
      <c r="Y332">
        <v>624</v>
      </c>
      <c r="Z332">
        <v>1253</v>
      </c>
      <c r="AA332">
        <v>1654</v>
      </c>
      <c r="AB332">
        <v>8669</v>
      </c>
    </row>
    <row r="333" spans="1:28" x14ac:dyDescent="0.2">
      <c r="A333">
        <v>2013</v>
      </c>
      <c r="B333" t="s">
        <v>31</v>
      </c>
      <c r="C333" t="s">
        <v>94</v>
      </c>
      <c r="D333" t="s">
        <v>95</v>
      </c>
      <c r="E333" t="b">
        <v>0</v>
      </c>
      <c r="F333">
        <v>82</v>
      </c>
      <c r="G333">
        <v>19780</v>
      </c>
      <c r="H333">
        <v>3093</v>
      </c>
      <c r="I333">
        <v>6904</v>
      </c>
      <c r="J333">
        <v>0.44800000000000001</v>
      </c>
      <c r="K333">
        <v>506</v>
      </c>
      <c r="L333">
        <v>1537</v>
      </c>
      <c r="M333">
        <v>0.32900000000000001</v>
      </c>
      <c r="N333">
        <v>2587</v>
      </c>
      <c r="O333">
        <v>5367</v>
      </c>
      <c r="P333">
        <v>0.48199999999999998</v>
      </c>
      <c r="Q333">
        <v>1026</v>
      </c>
      <c r="R333">
        <v>1359</v>
      </c>
      <c r="S333">
        <v>0.755</v>
      </c>
      <c r="T333">
        <v>890</v>
      </c>
      <c r="U333">
        <v>2612</v>
      </c>
      <c r="V333">
        <v>3502</v>
      </c>
      <c r="W333">
        <v>1871</v>
      </c>
      <c r="X333">
        <v>528</v>
      </c>
      <c r="Y333">
        <v>358</v>
      </c>
      <c r="Z333">
        <v>1191</v>
      </c>
      <c r="AA333">
        <v>1591</v>
      </c>
      <c r="AB333">
        <v>7718</v>
      </c>
    </row>
    <row r="334" spans="1:28" x14ac:dyDescent="0.2">
      <c r="A334">
        <v>2013</v>
      </c>
      <c r="B334" t="s">
        <v>31</v>
      </c>
      <c r="C334" t="s">
        <v>97</v>
      </c>
      <c r="D334" t="s">
        <v>98</v>
      </c>
      <c r="E334" t="b">
        <v>0</v>
      </c>
      <c r="F334">
        <v>82</v>
      </c>
      <c r="G334">
        <v>19755</v>
      </c>
      <c r="H334">
        <v>3059</v>
      </c>
      <c r="I334">
        <v>6895</v>
      </c>
      <c r="J334">
        <v>0.44400000000000001</v>
      </c>
      <c r="K334">
        <v>518</v>
      </c>
      <c r="L334">
        <v>1438</v>
      </c>
      <c r="M334">
        <v>0.36</v>
      </c>
      <c r="N334">
        <v>2541</v>
      </c>
      <c r="O334">
        <v>5457</v>
      </c>
      <c r="P334">
        <v>0.46600000000000003</v>
      </c>
      <c r="Q334">
        <v>1004</v>
      </c>
      <c r="R334">
        <v>1377</v>
      </c>
      <c r="S334">
        <v>0.72899999999999998</v>
      </c>
      <c r="T334">
        <v>896</v>
      </c>
      <c r="U334">
        <v>2493</v>
      </c>
      <c r="V334">
        <v>3389</v>
      </c>
      <c r="W334">
        <v>1867</v>
      </c>
      <c r="X334">
        <v>609</v>
      </c>
      <c r="Y334">
        <v>384</v>
      </c>
      <c r="Z334">
        <v>1070</v>
      </c>
      <c r="AA334">
        <v>1505</v>
      </c>
      <c r="AB334">
        <v>7640</v>
      </c>
    </row>
    <row r="335" spans="1:28" x14ac:dyDescent="0.2">
      <c r="A335">
        <v>2013</v>
      </c>
      <c r="B335" t="s">
        <v>31</v>
      </c>
      <c r="C335" t="s">
        <v>100</v>
      </c>
      <c r="D335" t="s">
        <v>101</v>
      </c>
      <c r="E335" t="b">
        <v>0</v>
      </c>
      <c r="F335">
        <v>82</v>
      </c>
      <c r="G335">
        <v>19805</v>
      </c>
      <c r="H335">
        <v>3061</v>
      </c>
      <c r="I335">
        <v>6917</v>
      </c>
      <c r="J335">
        <v>0.443</v>
      </c>
      <c r="K335">
        <v>480</v>
      </c>
      <c r="L335">
        <v>1455</v>
      </c>
      <c r="M335">
        <v>0.33</v>
      </c>
      <c r="N335">
        <v>2581</v>
      </c>
      <c r="O335">
        <v>5462</v>
      </c>
      <c r="P335">
        <v>0.47299999999999998</v>
      </c>
      <c r="Q335">
        <v>1203</v>
      </c>
      <c r="R335">
        <v>1618</v>
      </c>
      <c r="S335">
        <v>0.74399999999999999</v>
      </c>
      <c r="T335">
        <v>959</v>
      </c>
      <c r="U335">
        <v>2454</v>
      </c>
      <c r="V335">
        <v>3413</v>
      </c>
      <c r="W335">
        <v>1855</v>
      </c>
      <c r="X335">
        <v>659</v>
      </c>
      <c r="Y335">
        <v>434</v>
      </c>
      <c r="Z335">
        <v>1278</v>
      </c>
      <c r="AA335">
        <v>1688</v>
      </c>
      <c r="AB335">
        <v>7805</v>
      </c>
    </row>
    <row r="336" spans="1:28" x14ac:dyDescent="0.2">
      <c r="A336">
        <v>2013</v>
      </c>
      <c r="B336" t="s">
        <v>31</v>
      </c>
      <c r="C336" t="s">
        <v>103</v>
      </c>
      <c r="D336" t="s">
        <v>104</v>
      </c>
      <c r="E336" t="b">
        <v>0</v>
      </c>
      <c r="F336">
        <v>82</v>
      </c>
      <c r="G336">
        <v>19855</v>
      </c>
      <c r="H336">
        <v>3009</v>
      </c>
      <c r="I336">
        <v>6715</v>
      </c>
      <c r="J336">
        <v>0.44800000000000001</v>
      </c>
      <c r="K336">
        <v>673</v>
      </c>
      <c r="L336">
        <v>1904</v>
      </c>
      <c r="M336">
        <v>0.35299999999999998</v>
      </c>
      <c r="N336">
        <v>2336</v>
      </c>
      <c r="O336">
        <v>4811</v>
      </c>
      <c r="P336">
        <v>0.48599999999999999</v>
      </c>
      <c r="Q336">
        <v>1304</v>
      </c>
      <c r="R336">
        <v>1680</v>
      </c>
      <c r="S336">
        <v>0.77600000000000002</v>
      </c>
      <c r="T336">
        <v>874</v>
      </c>
      <c r="U336">
        <v>2474</v>
      </c>
      <c r="V336">
        <v>3348</v>
      </c>
      <c r="W336">
        <v>1784</v>
      </c>
      <c r="X336">
        <v>538</v>
      </c>
      <c r="Y336">
        <v>353</v>
      </c>
      <c r="Z336">
        <v>1203</v>
      </c>
      <c r="AA336">
        <v>1518</v>
      </c>
      <c r="AB336">
        <v>7995</v>
      </c>
    </row>
    <row r="337" spans="1:28" x14ac:dyDescent="0.2">
      <c r="A337">
        <v>2013</v>
      </c>
      <c r="B337" t="s">
        <v>31</v>
      </c>
      <c r="C337" t="s">
        <v>106</v>
      </c>
      <c r="D337" t="s">
        <v>107</v>
      </c>
      <c r="E337" t="b">
        <v>0</v>
      </c>
      <c r="F337">
        <v>82</v>
      </c>
      <c r="G337">
        <v>19830</v>
      </c>
      <c r="H337">
        <v>3086</v>
      </c>
      <c r="I337">
        <v>6904</v>
      </c>
      <c r="J337">
        <v>0.44700000000000001</v>
      </c>
      <c r="K337">
        <v>610</v>
      </c>
      <c r="L337">
        <v>1681</v>
      </c>
      <c r="M337">
        <v>0.36299999999999999</v>
      </c>
      <c r="N337">
        <v>2476</v>
      </c>
      <c r="O337">
        <v>5223</v>
      </c>
      <c r="P337">
        <v>0.47399999999999998</v>
      </c>
      <c r="Q337">
        <v>1437</v>
      </c>
      <c r="R337">
        <v>1869</v>
      </c>
      <c r="S337">
        <v>0.76900000000000002</v>
      </c>
      <c r="T337">
        <v>943</v>
      </c>
      <c r="U337">
        <v>2385</v>
      </c>
      <c r="V337">
        <v>3328</v>
      </c>
      <c r="W337">
        <v>1708</v>
      </c>
      <c r="X337">
        <v>671</v>
      </c>
      <c r="Y337">
        <v>342</v>
      </c>
      <c r="Z337">
        <v>1199</v>
      </c>
      <c r="AA337">
        <v>1717</v>
      </c>
      <c r="AB337">
        <v>8219</v>
      </c>
    </row>
    <row r="338" spans="1:28" x14ac:dyDescent="0.2">
      <c r="A338">
        <v>2013</v>
      </c>
      <c r="B338" t="s">
        <v>31</v>
      </c>
      <c r="C338" t="s">
        <v>109</v>
      </c>
      <c r="D338" t="s">
        <v>110</v>
      </c>
      <c r="E338" t="b">
        <v>1</v>
      </c>
      <c r="F338">
        <v>82</v>
      </c>
      <c r="G338">
        <v>19880</v>
      </c>
      <c r="H338">
        <v>3210</v>
      </c>
      <c r="I338">
        <v>6675</v>
      </c>
      <c r="J338">
        <v>0.48099999999999998</v>
      </c>
      <c r="K338">
        <v>663</v>
      </c>
      <c r="L338">
        <v>1764</v>
      </c>
      <c r="M338">
        <v>0.376</v>
      </c>
      <c r="N338">
        <v>2547</v>
      </c>
      <c r="O338">
        <v>4911</v>
      </c>
      <c r="P338">
        <v>0.51900000000000002</v>
      </c>
      <c r="Q338">
        <v>1365</v>
      </c>
      <c r="R338">
        <v>1725</v>
      </c>
      <c r="S338">
        <v>0.79100000000000004</v>
      </c>
      <c r="T338">
        <v>666</v>
      </c>
      <c r="U338">
        <v>2721</v>
      </c>
      <c r="V338">
        <v>3387</v>
      </c>
      <c r="W338">
        <v>2058</v>
      </c>
      <c r="X338">
        <v>695</v>
      </c>
      <c r="Y338">
        <v>446</v>
      </c>
      <c r="Z338">
        <v>1206</v>
      </c>
      <c r="AA338">
        <v>1427</v>
      </c>
      <c r="AB338">
        <v>8448</v>
      </c>
    </row>
    <row r="339" spans="1:28" x14ac:dyDescent="0.2">
      <c r="A339">
        <v>2013</v>
      </c>
      <c r="B339" t="s">
        <v>31</v>
      </c>
      <c r="C339" t="s">
        <v>112</v>
      </c>
      <c r="D339" t="s">
        <v>113</v>
      </c>
      <c r="E339" t="b">
        <v>0</v>
      </c>
      <c r="F339">
        <v>82</v>
      </c>
      <c r="G339">
        <v>19980</v>
      </c>
      <c r="H339">
        <v>2979</v>
      </c>
      <c r="I339">
        <v>6685</v>
      </c>
      <c r="J339">
        <v>0.44600000000000001</v>
      </c>
      <c r="K339">
        <v>571</v>
      </c>
      <c r="L339">
        <v>1665</v>
      </c>
      <c r="M339">
        <v>0.34300000000000003</v>
      </c>
      <c r="N339">
        <v>2408</v>
      </c>
      <c r="O339">
        <v>5020</v>
      </c>
      <c r="P339">
        <v>0.48</v>
      </c>
      <c r="Q339">
        <v>1442</v>
      </c>
      <c r="R339">
        <v>1831</v>
      </c>
      <c r="S339">
        <v>0.78800000000000003</v>
      </c>
      <c r="T339">
        <v>871</v>
      </c>
      <c r="U339">
        <v>2426</v>
      </c>
      <c r="V339">
        <v>3297</v>
      </c>
      <c r="W339">
        <v>1765</v>
      </c>
      <c r="X339">
        <v>595</v>
      </c>
      <c r="Y339">
        <v>392</v>
      </c>
      <c r="Z339">
        <v>1124</v>
      </c>
      <c r="AA339">
        <v>1836</v>
      </c>
      <c r="AB339">
        <v>7971</v>
      </c>
    </row>
    <row r="340" spans="1:28" x14ac:dyDescent="0.2">
      <c r="A340">
        <v>2013</v>
      </c>
      <c r="B340" t="s">
        <v>31</v>
      </c>
      <c r="C340" t="s">
        <v>115</v>
      </c>
      <c r="D340" t="s">
        <v>116</v>
      </c>
      <c r="E340" t="b">
        <v>0</v>
      </c>
      <c r="F340">
        <v>82</v>
      </c>
      <c r="G340">
        <v>19880</v>
      </c>
      <c r="H340">
        <v>3046</v>
      </c>
      <c r="I340">
        <v>6710</v>
      </c>
      <c r="J340">
        <v>0.45400000000000001</v>
      </c>
      <c r="K340">
        <v>507</v>
      </c>
      <c r="L340">
        <v>1385</v>
      </c>
      <c r="M340">
        <v>0.36599999999999999</v>
      </c>
      <c r="N340">
        <v>2539</v>
      </c>
      <c r="O340">
        <v>5325</v>
      </c>
      <c r="P340">
        <v>0.47699999999999998</v>
      </c>
      <c r="Q340">
        <v>1439</v>
      </c>
      <c r="R340">
        <v>1883</v>
      </c>
      <c r="S340">
        <v>0.76400000000000001</v>
      </c>
      <c r="T340">
        <v>989</v>
      </c>
      <c r="U340">
        <v>2457</v>
      </c>
      <c r="V340">
        <v>3446</v>
      </c>
      <c r="W340">
        <v>1859</v>
      </c>
      <c r="X340">
        <v>690</v>
      </c>
      <c r="Y340">
        <v>515</v>
      </c>
      <c r="Z340">
        <v>1210</v>
      </c>
      <c r="AA340">
        <v>1750</v>
      </c>
      <c r="AB340">
        <v>8038</v>
      </c>
    </row>
    <row r="341" spans="1:28" x14ac:dyDescent="0.2">
      <c r="A341">
        <v>2013</v>
      </c>
      <c r="B341" t="s">
        <v>31</v>
      </c>
      <c r="C341" t="s">
        <v>118</v>
      </c>
      <c r="D341" t="s">
        <v>119</v>
      </c>
      <c r="E341" t="b">
        <v>0</v>
      </c>
      <c r="F341">
        <v>82</v>
      </c>
      <c r="G341">
        <v>19855</v>
      </c>
      <c r="H341">
        <v>2910</v>
      </c>
      <c r="I341">
        <v>6693</v>
      </c>
      <c r="J341">
        <v>0.435</v>
      </c>
      <c r="K341">
        <v>545</v>
      </c>
      <c r="L341">
        <v>1495</v>
      </c>
      <c r="M341">
        <v>0.36499999999999999</v>
      </c>
      <c r="N341">
        <v>2365</v>
      </c>
      <c r="O341">
        <v>5198</v>
      </c>
      <c r="P341">
        <v>0.45500000000000002</v>
      </c>
      <c r="Q341">
        <v>1279</v>
      </c>
      <c r="R341">
        <v>1746</v>
      </c>
      <c r="S341">
        <v>0.73299999999999998</v>
      </c>
      <c r="T341">
        <v>887</v>
      </c>
      <c r="U341">
        <v>2652</v>
      </c>
      <c r="V341">
        <v>3539</v>
      </c>
      <c r="W341">
        <v>1775</v>
      </c>
      <c r="X341">
        <v>598</v>
      </c>
      <c r="Y341">
        <v>376</v>
      </c>
      <c r="Z341">
        <v>1238</v>
      </c>
      <c r="AA341">
        <v>1681</v>
      </c>
      <c r="AB341">
        <v>7644</v>
      </c>
    </row>
    <row r="342" spans="1:28" x14ac:dyDescent="0.2">
      <c r="A342">
        <v>2013</v>
      </c>
      <c r="B342" t="s">
        <v>31</v>
      </c>
      <c r="C342" t="s">
        <v>121</v>
      </c>
      <c r="D342" t="s">
        <v>122</v>
      </c>
      <c r="E342" t="b">
        <v>0</v>
      </c>
      <c r="F342">
        <v>82</v>
      </c>
      <c r="G342">
        <v>19816</v>
      </c>
      <c r="H342">
        <v>3043</v>
      </c>
      <c r="I342">
        <v>6720</v>
      </c>
      <c r="J342">
        <v>0.45300000000000001</v>
      </c>
      <c r="K342">
        <v>587</v>
      </c>
      <c r="L342">
        <v>1636</v>
      </c>
      <c r="M342">
        <v>0.35899999999999999</v>
      </c>
      <c r="N342">
        <v>2456</v>
      </c>
      <c r="O342">
        <v>5085</v>
      </c>
      <c r="P342">
        <v>0.48299999999999998</v>
      </c>
      <c r="Q342">
        <v>1369</v>
      </c>
      <c r="R342">
        <v>1818</v>
      </c>
      <c r="S342">
        <v>0.753</v>
      </c>
      <c r="T342">
        <v>915</v>
      </c>
      <c r="U342">
        <v>2537</v>
      </c>
      <c r="V342">
        <v>3453</v>
      </c>
      <c r="W342">
        <v>1814</v>
      </c>
      <c r="X342">
        <v>639</v>
      </c>
      <c r="Y342">
        <v>421</v>
      </c>
      <c r="Z342">
        <v>1192</v>
      </c>
      <c r="AA342">
        <v>1626</v>
      </c>
      <c r="AB342">
        <v>8041</v>
      </c>
    </row>
    <row r="343" spans="1:28" x14ac:dyDescent="0.2">
      <c r="A343">
        <v>2012</v>
      </c>
      <c r="B343" t="s">
        <v>31</v>
      </c>
      <c r="C343" t="s">
        <v>32</v>
      </c>
      <c r="D343" t="s">
        <v>33</v>
      </c>
      <c r="E343" t="b">
        <v>1</v>
      </c>
      <c r="F343">
        <v>66</v>
      </c>
      <c r="G343">
        <v>16165</v>
      </c>
      <c r="H343">
        <v>2429</v>
      </c>
      <c r="I343">
        <v>5348</v>
      </c>
      <c r="J343">
        <v>0.45400000000000001</v>
      </c>
      <c r="K343">
        <v>492</v>
      </c>
      <c r="L343">
        <v>1330</v>
      </c>
      <c r="M343">
        <v>0.37</v>
      </c>
      <c r="N343">
        <v>1937</v>
      </c>
      <c r="O343">
        <v>4018</v>
      </c>
      <c r="P343">
        <v>0.48199999999999998</v>
      </c>
      <c r="Q343">
        <v>1025</v>
      </c>
      <c r="R343">
        <v>1385</v>
      </c>
      <c r="S343">
        <v>0.74</v>
      </c>
      <c r="T343">
        <v>652</v>
      </c>
      <c r="U343">
        <v>2066</v>
      </c>
      <c r="V343">
        <v>2718</v>
      </c>
      <c r="W343">
        <v>1481</v>
      </c>
      <c r="X343">
        <v>536</v>
      </c>
      <c r="Y343">
        <v>303</v>
      </c>
      <c r="Z343">
        <v>921</v>
      </c>
      <c r="AA343">
        <v>1178</v>
      </c>
      <c r="AB343">
        <v>6375</v>
      </c>
    </row>
    <row r="344" spans="1:28" x14ac:dyDescent="0.2">
      <c r="A344">
        <v>2012</v>
      </c>
      <c r="B344" t="s">
        <v>31</v>
      </c>
      <c r="C344" t="s">
        <v>35</v>
      </c>
      <c r="D344" t="s">
        <v>36</v>
      </c>
      <c r="E344" t="b">
        <v>1</v>
      </c>
      <c r="F344">
        <v>66</v>
      </c>
      <c r="G344">
        <v>15940</v>
      </c>
      <c r="H344">
        <v>2341</v>
      </c>
      <c r="I344">
        <v>5086</v>
      </c>
      <c r="J344">
        <v>0.46</v>
      </c>
      <c r="K344">
        <v>363</v>
      </c>
      <c r="L344">
        <v>988</v>
      </c>
      <c r="M344">
        <v>0.36699999999999999</v>
      </c>
      <c r="N344">
        <v>1978</v>
      </c>
      <c r="O344">
        <v>4098</v>
      </c>
      <c r="P344">
        <v>0.48299999999999998</v>
      </c>
      <c r="Q344">
        <v>1017</v>
      </c>
      <c r="R344">
        <v>1308</v>
      </c>
      <c r="S344">
        <v>0.77800000000000002</v>
      </c>
      <c r="T344">
        <v>509</v>
      </c>
      <c r="U344">
        <v>2051</v>
      </c>
      <c r="V344">
        <v>2560</v>
      </c>
      <c r="W344">
        <v>1557</v>
      </c>
      <c r="X344">
        <v>498</v>
      </c>
      <c r="Y344">
        <v>362</v>
      </c>
      <c r="Z344">
        <v>979</v>
      </c>
      <c r="AA344">
        <v>1315</v>
      </c>
      <c r="AB344">
        <v>6062</v>
      </c>
    </row>
    <row r="345" spans="1:28" x14ac:dyDescent="0.2">
      <c r="A345">
        <v>2012</v>
      </c>
      <c r="B345" t="s">
        <v>31</v>
      </c>
      <c r="C345" t="s">
        <v>143</v>
      </c>
      <c r="D345" t="s">
        <v>144</v>
      </c>
      <c r="E345" t="b">
        <v>0</v>
      </c>
      <c r="F345">
        <v>66</v>
      </c>
      <c r="G345">
        <v>15890</v>
      </c>
      <c r="H345">
        <v>2193</v>
      </c>
      <c r="I345">
        <v>5293</v>
      </c>
      <c r="J345">
        <v>0.41399999999999998</v>
      </c>
      <c r="K345">
        <v>263</v>
      </c>
      <c r="L345">
        <v>892</v>
      </c>
      <c r="M345">
        <v>0.29499999999999998</v>
      </c>
      <c r="N345">
        <v>1930</v>
      </c>
      <c r="O345">
        <v>4401</v>
      </c>
      <c r="P345">
        <v>0.439</v>
      </c>
      <c r="Q345">
        <v>1090</v>
      </c>
      <c r="R345">
        <v>1462</v>
      </c>
      <c r="S345">
        <v>0.746</v>
      </c>
      <c r="T345">
        <v>677</v>
      </c>
      <c r="U345">
        <v>1894</v>
      </c>
      <c r="V345">
        <v>2571</v>
      </c>
      <c r="W345">
        <v>1326</v>
      </c>
      <c r="X345">
        <v>397</v>
      </c>
      <c r="Y345">
        <v>361</v>
      </c>
      <c r="Z345">
        <v>957</v>
      </c>
      <c r="AA345">
        <v>1249</v>
      </c>
      <c r="AB345">
        <v>5739</v>
      </c>
    </row>
    <row r="346" spans="1:28" x14ac:dyDescent="0.2">
      <c r="A346">
        <v>2012</v>
      </c>
      <c r="B346" t="s">
        <v>31</v>
      </c>
      <c r="C346" t="s">
        <v>41</v>
      </c>
      <c r="D346" t="s">
        <v>42</v>
      </c>
      <c r="E346" t="b">
        <v>1</v>
      </c>
      <c r="F346">
        <v>66</v>
      </c>
      <c r="G346">
        <v>15940</v>
      </c>
      <c r="H346">
        <v>2467</v>
      </c>
      <c r="I346">
        <v>5462</v>
      </c>
      <c r="J346">
        <v>0.45200000000000001</v>
      </c>
      <c r="K346">
        <v>419</v>
      </c>
      <c r="L346">
        <v>1117</v>
      </c>
      <c r="M346">
        <v>0.375</v>
      </c>
      <c r="N346">
        <v>2048</v>
      </c>
      <c r="O346">
        <v>4345</v>
      </c>
      <c r="P346">
        <v>0.47099999999999997</v>
      </c>
      <c r="Q346">
        <v>1006</v>
      </c>
      <c r="R346">
        <v>1394</v>
      </c>
      <c r="S346">
        <v>0.72199999999999998</v>
      </c>
      <c r="T346">
        <v>915</v>
      </c>
      <c r="U346">
        <v>2165</v>
      </c>
      <c r="V346">
        <v>3080</v>
      </c>
      <c r="W346">
        <v>1527</v>
      </c>
      <c r="X346">
        <v>456</v>
      </c>
      <c r="Y346">
        <v>388</v>
      </c>
      <c r="Z346">
        <v>923</v>
      </c>
      <c r="AA346">
        <v>1139</v>
      </c>
      <c r="AB346">
        <v>6359</v>
      </c>
    </row>
    <row r="347" spans="1:28" x14ac:dyDescent="0.2">
      <c r="A347">
        <v>2012</v>
      </c>
      <c r="B347" t="s">
        <v>31</v>
      </c>
      <c r="C347" t="s">
        <v>47</v>
      </c>
      <c r="D347" t="s">
        <v>48</v>
      </c>
      <c r="E347" t="b">
        <v>0</v>
      </c>
      <c r="F347">
        <v>66</v>
      </c>
      <c r="G347">
        <v>15965</v>
      </c>
      <c r="H347">
        <v>2261</v>
      </c>
      <c r="I347">
        <v>5360</v>
      </c>
      <c r="J347">
        <v>0.42199999999999999</v>
      </c>
      <c r="K347">
        <v>440</v>
      </c>
      <c r="L347">
        <v>1273</v>
      </c>
      <c r="M347">
        <v>0.34599999999999997</v>
      </c>
      <c r="N347">
        <v>1821</v>
      </c>
      <c r="O347">
        <v>4087</v>
      </c>
      <c r="P347">
        <v>0.44600000000000001</v>
      </c>
      <c r="Q347">
        <v>1178</v>
      </c>
      <c r="R347">
        <v>1645</v>
      </c>
      <c r="S347">
        <v>0.71599999999999997</v>
      </c>
      <c r="T347">
        <v>841</v>
      </c>
      <c r="U347">
        <v>1949</v>
      </c>
      <c r="V347">
        <v>2790</v>
      </c>
      <c r="W347">
        <v>1308</v>
      </c>
      <c r="X347">
        <v>466</v>
      </c>
      <c r="Y347">
        <v>262</v>
      </c>
      <c r="Z347">
        <v>1017</v>
      </c>
      <c r="AA347">
        <v>1317</v>
      </c>
      <c r="AB347">
        <v>6140</v>
      </c>
    </row>
    <row r="348" spans="1:28" x14ac:dyDescent="0.2">
      <c r="A348">
        <v>2012</v>
      </c>
      <c r="B348" t="s">
        <v>31</v>
      </c>
      <c r="C348" t="s">
        <v>50</v>
      </c>
      <c r="D348" t="s">
        <v>51</v>
      </c>
      <c r="E348" t="b">
        <v>1</v>
      </c>
      <c r="F348">
        <v>66</v>
      </c>
      <c r="G348">
        <v>16065</v>
      </c>
      <c r="H348">
        <v>2398</v>
      </c>
      <c r="I348">
        <v>5412</v>
      </c>
      <c r="J348">
        <v>0.443</v>
      </c>
      <c r="K348">
        <v>497</v>
      </c>
      <c r="L348">
        <v>1464</v>
      </c>
      <c r="M348">
        <v>0.33900000000000002</v>
      </c>
      <c r="N348">
        <v>1901</v>
      </c>
      <c r="O348">
        <v>3948</v>
      </c>
      <c r="P348">
        <v>0.48199999999999998</v>
      </c>
      <c r="Q348">
        <v>1029</v>
      </c>
      <c r="R348">
        <v>1334</v>
      </c>
      <c r="S348">
        <v>0.77100000000000002</v>
      </c>
      <c r="T348">
        <v>665</v>
      </c>
      <c r="U348">
        <v>2157</v>
      </c>
      <c r="V348">
        <v>2822</v>
      </c>
      <c r="W348">
        <v>1380</v>
      </c>
      <c r="X348">
        <v>565</v>
      </c>
      <c r="Y348">
        <v>337</v>
      </c>
      <c r="Z348">
        <v>926</v>
      </c>
      <c r="AA348">
        <v>1226</v>
      </c>
      <c r="AB348">
        <v>6322</v>
      </c>
    </row>
    <row r="349" spans="1:28" x14ac:dyDescent="0.2">
      <c r="A349">
        <v>2012</v>
      </c>
      <c r="B349" t="s">
        <v>31</v>
      </c>
      <c r="C349" t="s">
        <v>53</v>
      </c>
      <c r="D349" t="s">
        <v>54</v>
      </c>
      <c r="E349" t="b">
        <v>1</v>
      </c>
      <c r="F349">
        <v>66</v>
      </c>
      <c r="G349">
        <v>16040</v>
      </c>
      <c r="H349">
        <v>2572</v>
      </c>
      <c r="I349">
        <v>5404</v>
      </c>
      <c r="J349">
        <v>0.47599999999999998</v>
      </c>
      <c r="K349">
        <v>435</v>
      </c>
      <c r="L349">
        <v>1311</v>
      </c>
      <c r="M349">
        <v>0.33200000000000002</v>
      </c>
      <c r="N349">
        <v>2137</v>
      </c>
      <c r="O349">
        <v>4093</v>
      </c>
      <c r="P349">
        <v>0.52200000000000002</v>
      </c>
      <c r="Q349">
        <v>1293</v>
      </c>
      <c r="R349">
        <v>1760</v>
      </c>
      <c r="S349">
        <v>0.73499999999999999</v>
      </c>
      <c r="T349">
        <v>738</v>
      </c>
      <c r="U349">
        <v>2105</v>
      </c>
      <c r="V349">
        <v>2843</v>
      </c>
      <c r="W349">
        <v>1581</v>
      </c>
      <c r="X349">
        <v>540</v>
      </c>
      <c r="Y349">
        <v>330</v>
      </c>
      <c r="Z349">
        <v>1015</v>
      </c>
      <c r="AA349">
        <v>1297</v>
      </c>
      <c r="AB349">
        <v>6872</v>
      </c>
    </row>
    <row r="350" spans="1:28" x14ac:dyDescent="0.2">
      <c r="A350">
        <v>2012</v>
      </c>
      <c r="B350" t="s">
        <v>31</v>
      </c>
      <c r="C350" t="s">
        <v>56</v>
      </c>
      <c r="D350" t="s">
        <v>57</v>
      </c>
      <c r="E350" t="b">
        <v>0</v>
      </c>
      <c r="F350">
        <v>66</v>
      </c>
      <c r="G350">
        <v>15965</v>
      </c>
      <c r="H350">
        <v>2291</v>
      </c>
      <c r="I350">
        <v>5232</v>
      </c>
      <c r="J350">
        <v>0.438</v>
      </c>
      <c r="K350">
        <v>317</v>
      </c>
      <c r="L350">
        <v>916</v>
      </c>
      <c r="M350">
        <v>0.34599999999999997</v>
      </c>
      <c r="N350">
        <v>1974</v>
      </c>
      <c r="O350">
        <v>4316</v>
      </c>
      <c r="P350">
        <v>0.45700000000000002</v>
      </c>
      <c r="Q350">
        <v>1098</v>
      </c>
      <c r="R350">
        <v>1461</v>
      </c>
      <c r="S350">
        <v>0.752</v>
      </c>
      <c r="T350">
        <v>775</v>
      </c>
      <c r="U350">
        <v>1882</v>
      </c>
      <c r="V350">
        <v>2657</v>
      </c>
      <c r="W350">
        <v>1232</v>
      </c>
      <c r="X350">
        <v>460</v>
      </c>
      <c r="Y350">
        <v>278</v>
      </c>
      <c r="Z350">
        <v>1033</v>
      </c>
      <c r="AA350">
        <v>1293</v>
      </c>
      <c r="AB350">
        <v>5997</v>
      </c>
    </row>
    <row r="351" spans="1:28" x14ac:dyDescent="0.2">
      <c r="A351">
        <v>2012</v>
      </c>
      <c r="B351" t="s">
        <v>31</v>
      </c>
      <c r="C351" t="s">
        <v>59</v>
      </c>
      <c r="D351" t="s">
        <v>60</v>
      </c>
      <c r="E351" t="b">
        <v>0</v>
      </c>
      <c r="F351">
        <v>66</v>
      </c>
      <c r="G351">
        <v>15915</v>
      </c>
      <c r="H351">
        <v>2489</v>
      </c>
      <c r="I351">
        <v>5443</v>
      </c>
      <c r="J351">
        <v>0.45700000000000002</v>
      </c>
      <c r="K351">
        <v>524</v>
      </c>
      <c r="L351">
        <v>1351</v>
      </c>
      <c r="M351">
        <v>0.38800000000000001</v>
      </c>
      <c r="N351">
        <v>1965</v>
      </c>
      <c r="O351">
        <v>4092</v>
      </c>
      <c r="P351">
        <v>0.48</v>
      </c>
      <c r="Q351">
        <v>951</v>
      </c>
      <c r="R351">
        <v>1235</v>
      </c>
      <c r="S351">
        <v>0.77</v>
      </c>
      <c r="T351">
        <v>640</v>
      </c>
      <c r="U351">
        <v>1947</v>
      </c>
      <c r="V351">
        <v>2587</v>
      </c>
      <c r="W351">
        <v>1470</v>
      </c>
      <c r="X351">
        <v>528</v>
      </c>
      <c r="Y351">
        <v>362</v>
      </c>
      <c r="Z351">
        <v>915</v>
      </c>
      <c r="AA351">
        <v>1410</v>
      </c>
      <c r="AB351">
        <v>6453</v>
      </c>
    </row>
    <row r="352" spans="1:28" x14ac:dyDescent="0.2">
      <c r="A352">
        <v>2012</v>
      </c>
      <c r="B352" t="s">
        <v>31</v>
      </c>
      <c r="C352" t="s">
        <v>62</v>
      </c>
      <c r="D352" t="s">
        <v>63</v>
      </c>
      <c r="E352" t="b">
        <v>0</v>
      </c>
      <c r="F352">
        <v>66</v>
      </c>
      <c r="G352">
        <v>16065</v>
      </c>
      <c r="H352">
        <v>2489</v>
      </c>
      <c r="I352">
        <v>5543</v>
      </c>
      <c r="J352">
        <v>0.44900000000000001</v>
      </c>
      <c r="K352">
        <v>478</v>
      </c>
      <c r="L352">
        <v>1330</v>
      </c>
      <c r="M352">
        <v>0.35899999999999999</v>
      </c>
      <c r="N352">
        <v>2011</v>
      </c>
      <c r="O352">
        <v>4213</v>
      </c>
      <c r="P352">
        <v>0.47699999999999998</v>
      </c>
      <c r="Q352">
        <v>1018</v>
      </c>
      <c r="R352">
        <v>1301</v>
      </c>
      <c r="S352">
        <v>0.78200000000000003</v>
      </c>
      <c r="T352">
        <v>769</v>
      </c>
      <c r="U352">
        <v>2014</v>
      </c>
      <c r="V352">
        <v>2783</v>
      </c>
      <c r="W352">
        <v>1404</v>
      </c>
      <c r="X352">
        <v>496</v>
      </c>
      <c r="Y352">
        <v>319</v>
      </c>
      <c r="Z352">
        <v>955</v>
      </c>
      <c r="AA352">
        <v>1347</v>
      </c>
      <c r="AB352">
        <v>6474</v>
      </c>
    </row>
    <row r="353" spans="1:28" x14ac:dyDescent="0.2">
      <c r="A353">
        <v>2012</v>
      </c>
      <c r="B353" t="s">
        <v>31</v>
      </c>
      <c r="C353" t="s">
        <v>65</v>
      </c>
      <c r="D353" t="s">
        <v>66</v>
      </c>
      <c r="E353" t="b">
        <v>1</v>
      </c>
      <c r="F353">
        <v>66</v>
      </c>
      <c r="G353">
        <v>15990</v>
      </c>
      <c r="H353">
        <v>2354</v>
      </c>
      <c r="I353">
        <v>5375</v>
      </c>
      <c r="J353">
        <v>0.438</v>
      </c>
      <c r="K353">
        <v>392</v>
      </c>
      <c r="L353">
        <v>1064</v>
      </c>
      <c r="M353">
        <v>0.36799999999999999</v>
      </c>
      <c r="N353">
        <v>1962</v>
      </c>
      <c r="O353">
        <v>4311</v>
      </c>
      <c r="P353">
        <v>0.45500000000000002</v>
      </c>
      <c r="Q353">
        <v>1349</v>
      </c>
      <c r="R353">
        <v>1724</v>
      </c>
      <c r="S353">
        <v>0.78200000000000003</v>
      </c>
      <c r="T353">
        <v>826</v>
      </c>
      <c r="U353">
        <v>2070</v>
      </c>
      <c r="V353">
        <v>2896</v>
      </c>
      <c r="W353">
        <v>1228</v>
      </c>
      <c r="X353">
        <v>523</v>
      </c>
      <c r="Y353">
        <v>357</v>
      </c>
      <c r="Z353">
        <v>925</v>
      </c>
      <c r="AA353">
        <v>1430</v>
      </c>
      <c r="AB353">
        <v>6449</v>
      </c>
    </row>
    <row r="354" spans="1:28" x14ac:dyDescent="0.2">
      <c r="A354">
        <v>2012</v>
      </c>
      <c r="B354" t="s">
        <v>31</v>
      </c>
      <c r="C354" t="s">
        <v>68</v>
      </c>
      <c r="D354" t="s">
        <v>69</v>
      </c>
      <c r="E354" t="b">
        <v>1</v>
      </c>
      <c r="F354">
        <v>66</v>
      </c>
      <c r="G354">
        <v>15965</v>
      </c>
      <c r="H354">
        <v>2439</v>
      </c>
      <c r="I354">
        <v>5366</v>
      </c>
      <c r="J354">
        <v>0.45500000000000002</v>
      </c>
      <c r="K354">
        <v>514</v>
      </c>
      <c r="L354">
        <v>1441</v>
      </c>
      <c r="M354">
        <v>0.35699999999999998</v>
      </c>
      <c r="N354">
        <v>1925</v>
      </c>
      <c r="O354">
        <v>3925</v>
      </c>
      <c r="P354">
        <v>0.49</v>
      </c>
      <c r="Q354">
        <v>1046</v>
      </c>
      <c r="R354">
        <v>1538</v>
      </c>
      <c r="S354">
        <v>0.68</v>
      </c>
      <c r="T354">
        <v>800</v>
      </c>
      <c r="U354">
        <v>1943</v>
      </c>
      <c r="V354">
        <v>2743</v>
      </c>
      <c r="W354">
        <v>1385</v>
      </c>
      <c r="X354">
        <v>556</v>
      </c>
      <c r="Y354">
        <v>315</v>
      </c>
      <c r="Z354">
        <v>879</v>
      </c>
      <c r="AA354">
        <v>1399</v>
      </c>
      <c r="AB354">
        <v>6438</v>
      </c>
    </row>
    <row r="355" spans="1:28" x14ac:dyDescent="0.2">
      <c r="A355">
        <v>2012</v>
      </c>
      <c r="B355" t="s">
        <v>31</v>
      </c>
      <c r="C355" t="s">
        <v>71</v>
      </c>
      <c r="D355" t="s">
        <v>72</v>
      </c>
      <c r="E355" t="b">
        <v>1</v>
      </c>
      <c r="F355">
        <v>66</v>
      </c>
      <c r="G355">
        <v>16065</v>
      </c>
      <c r="H355">
        <v>2429</v>
      </c>
      <c r="I355">
        <v>5319</v>
      </c>
      <c r="J355">
        <v>0.45700000000000002</v>
      </c>
      <c r="K355">
        <v>362</v>
      </c>
      <c r="L355">
        <v>1112</v>
      </c>
      <c r="M355">
        <v>0.32600000000000001</v>
      </c>
      <c r="N355">
        <v>2067</v>
      </c>
      <c r="O355">
        <v>4207</v>
      </c>
      <c r="P355">
        <v>0.49099999999999999</v>
      </c>
      <c r="Q355">
        <v>1202</v>
      </c>
      <c r="R355">
        <v>1589</v>
      </c>
      <c r="S355">
        <v>0.75600000000000001</v>
      </c>
      <c r="T355">
        <v>799</v>
      </c>
      <c r="U355">
        <v>2251</v>
      </c>
      <c r="V355">
        <v>3050</v>
      </c>
      <c r="W355">
        <v>1485</v>
      </c>
      <c r="X355">
        <v>390</v>
      </c>
      <c r="Y355">
        <v>351</v>
      </c>
      <c r="Z355">
        <v>997</v>
      </c>
      <c r="AA355">
        <v>1109</v>
      </c>
      <c r="AB355">
        <v>6422</v>
      </c>
    </row>
    <row r="356" spans="1:28" x14ac:dyDescent="0.2">
      <c r="A356">
        <v>2012</v>
      </c>
      <c r="B356" t="s">
        <v>31</v>
      </c>
      <c r="C356" t="s">
        <v>73</v>
      </c>
      <c r="D356" t="s">
        <v>74</v>
      </c>
      <c r="E356" t="b">
        <v>1</v>
      </c>
      <c r="F356">
        <v>66</v>
      </c>
      <c r="G356">
        <v>15940</v>
      </c>
      <c r="H356">
        <v>2425</v>
      </c>
      <c r="I356">
        <v>5422</v>
      </c>
      <c r="J356">
        <v>0.44700000000000001</v>
      </c>
      <c r="K356">
        <v>277</v>
      </c>
      <c r="L356">
        <v>849</v>
      </c>
      <c r="M356">
        <v>0.32600000000000001</v>
      </c>
      <c r="N356">
        <v>2148</v>
      </c>
      <c r="O356">
        <v>4573</v>
      </c>
      <c r="P356">
        <v>0.47</v>
      </c>
      <c r="Q356">
        <v>1142</v>
      </c>
      <c r="R356">
        <v>1504</v>
      </c>
      <c r="S356">
        <v>0.75900000000000001</v>
      </c>
      <c r="T356">
        <v>831</v>
      </c>
      <c r="U356">
        <v>1944</v>
      </c>
      <c r="V356">
        <v>2775</v>
      </c>
      <c r="W356">
        <v>1290</v>
      </c>
      <c r="X356">
        <v>631</v>
      </c>
      <c r="Y356">
        <v>345</v>
      </c>
      <c r="Z356">
        <v>955</v>
      </c>
      <c r="AA356">
        <v>1316</v>
      </c>
      <c r="AB356">
        <v>6269</v>
      </c>
    </row>
    <row r="357" spans="1:28" x14ac:dyDescent="0.2">
      <c r="A357">
        <v>2012</v>
      </c>
      <c r="B357" t="s">
        <v>31</v>
      </c>
      <c r="C357" t="s">
        <v>76</v>
      </c>
      <c r="D357" t="s">
        <v>77</v>
      </c>
      <c r="E357" t="b">
        <v>1</v>
      </c>
      <c r="F357">
        <v>66</v>
      </c>
      <c r="G357">
        <v>16040</v>
      </c>
      <c r="H357">
        <v>2446</v>
      </c>
      <c r="I357">
        <v>5212</v>
      </c>
      <c r="J357">
        <v>0.46899999999999997</v>
      </c>
      <c r="K357">
        <v>370</v>
      </c>
      <c r="L357">
        <v>1030</v>
      </c>
      <c r="M357">
        <v>0.35899999999999999</v>
      </c>
      <c r="N357">
        <v>2076</v>
      </c>
      <c r="O357">
        <v>4182</v>
      </c>
      <c r="P357">
        <v>0.496</v>
      </c>
      <c r="Q357">
        <v>1238</v>
      </c>
      <c r="R357">
        <v>1598</v>
      </c>
      <c r="S357">
        <v>0.77500000000000002</v>
      </c>
      <c r="T357">
        <v>686</v>
      </c>
      <c r="U357">
        <v>2060</v>
      </c>
      <c r="V357">
        <v>2746</v>
      </c>
      <c r="W357">
        <v>1317</v>
      </c>
      <c r="X357">
        <v>585</v>
      </c>
      <c r="Y357">
        <v>355</v>
      </c>
      <c r="Z357">
        <v>1002</v>
      </c>
      <c r="AA357">
        <v>1282</v>
      </c>
      <c r="AB357">
        <v>6500</v>
      </c>
    </row>
    <row r="358" spans="1:28" x14ac:dyDescent="0.2">
      <c r="A358">
        <v>2012</v>
      </c>
      <c r="B358" t="s">
        <v>31</v>
      </c>
      <c r="C358" t="s">
        <v>79</v>
      </c>
      <c r="D358" t="s">
        <v>80</v>
      </c>
      <c r="E358" t="b">
        <v>0</v>
      </c>
      <c r="F358">
        <v>66</v>
      </c>
      <c r="G358">
        <v>15865</v>
      </c>
      <c r="H358">
        <v>2502</v>
      </c>
      <c r="I358">
        <v>5652</v>
      </c>
      <c r="J358">
        <v>0.443</v>
      </c>
      <c r="K358">
        <v>436</v>
      </c>
      <c r="L358">
        <v>1265</v>
      </c>
      <c r="M358">
        <v>0.34499999999999997</v>
      </c>
      <c r="N358">
        <v>2066</v>
      </c>
      <c r="O358">
        <v>4387</v>
      </c>
      <c r="P358">
        <v>0.47099999999999997</v>
      </c>
      <c r="Q358">
        <v>1095</v>
      </c>
      <c r="R358">
        <v>1415</v>
      </c>
      <c r="S358">
        <v>0.77400000000000002</v>
      </c>
      <c r="T358">
        <v>820</v>
      </c>
      <c r="U358">
        <v>1983</v>
      </c>
      <c r="V358">
        <v>2803</v>
      </c>
      <c r="W358">
        <v>1550</v>
      </c>
      <c r="X358">
        <v>548</v>
      </c>
      <c r="Y358">
        <v>335</v>
      </c>
      <c r="Z358">
        <v>929</v>
      </c>
      <c r="AA358">
        <v>1273</v>
      </c>
      <c r="AB358">
        <v>6535</v>
      </c>
    </row>
    <row r="359" spans="1:28" x14ac:dyDescent="0.2">
      <c r="A359">
        <v>2012</v>
      </c>
      <c r="B359" t="s">
        <v>31</v>
      </c>
      <c r="C359" t="s">
        <v>82</v>
      </c>
      <c r="D359" t="s">
        <v>83</v>
      </c>
      <c r="E359" t="b">
        <v>0</v>
      </c>
      <c r="F359">
        <v>66</v>
      </c>
      <c r="G359">
        <v>15940</v>
      </c>
      <c r="H359">
        <v>2355</v>
      </c>
      <c r="I359">
        <v>5434</v>
      </c>
      <c r="J359">
        <v>0.433</v>
      </c>
      <c r="K359">
        <v>473</v>
      </c>
      <c r="L359">
        <v>1423</v>
      </c>
      <c r="M359">
        <v>0.33200000000000002</v>
      </c>
      <c r="N359">
        <v>1882</v>
      </c>
      <c r="O359">
        <v>4011</v>
      </c>
      <c r="P359">
        <v>0.46899999999999997</v>
      </c>
      <c r="Q359">
        <v>1281</v>
      </c>
      <c r="R359">
        <v>1662</v>
      </c>
      <c r="S359">
        <v>0.77100000000000002</v>
      </c>
      <c r="T359">
        <v>797</v>
      </c>
      <c r="U359">
        <v>2089</v>
      </c>
      <c r="V359">
        <v>2886</v>
      </c>
      <c r="W359">
        <v>1290</v>
      </c>
      <c r="X359">
        <v>436</v>
      </c>
      <c r="Y359">
        <v>293</v>
      </c>
      <c r="Z359">
        <v>1001</v>
      </c>
      <c r="AA359">
        <v>1212</v>
      </c>
      <c r="AB359">
        <v>6464</v>
      </c>
    </row>
    <row r="360" spans="1:28" x14ac:dyDescent="0.2">
      <c r="A360">
        <v>2012</v>
      </c>
      <c r="B360" t="s">
        <v>31</v>
      </c>
      <c r="C360" t="s">
        <v>150</v>
      </c>
      <c r="D360" t="s">
        <v>151</v>
      </c>
      <c r="E360" t="b">
        <v>0</v>
      </c>
      <c r="F360">
        <v>66</v>
      </c>
      <c r="G360">
        <v>15890</v>
      </c>
      <c r="H360">
        <v>2262</v>
      </c>
      <c r="I360">
        <v>5320</v>
      </c>
      <c r="J360">
        <v>0.42499999999999999</v>
      </c>
      <c r="K360">
        <v>507</v>
      </c>
      <c r="L360">
        <v>1481</v>
      </c>
      <c r="M360">
        <v>0.34200000000000003</v>
      </c>
      <c r="N360">
        <v>1755</v>
      </c>
      <c r="O360">
        <v>3839</v>
      </c>
      <c r="P360">
        <v>0.45700000000000002</v>
      </c>
      <c r="Q360">
        <v>1113</v>
      </c>
      <c r="R360">
        <v>1433</v>
      </c>
      <c r="S360">
        <v>0.77700000000000002</v>
      </c>
      <c r="T360">
        <v>783</v>
      </c>
      <c r="U360">
        <v>1879</v>
      </c>
      <c r="V360">
        <v>2662</v>
      </c>
      <c r="W360">
        <v>1311</v>
      </c>
      <c r="X360">
        <v>493</v>
      </c>
      <c r="Y360">
        <v>260</v>
      </c>
      <c r="Z360">
        <v>995</v>
      </c>
      <c r="AA360">
        <v>1268</v>
      </c>
      <c r="AB360">
        <v>6144</v>
      </c>
    </row>
    <row r="361" spans="1:28" x14ac:dyDescent="0.2">
      <c r="A361">
        <v>2012</v>
      </c>
      <c r="B361" t="s">
        <v>31</v>
      </c>
      <c r="C361" t="s">
        <v>145</v>
      </c>
      <c r="D361" t="s">
        <v>146</v>
      </c>
      <c r="E361" t="b">
        <v>0</v>
      </c>
      <c r="F361">
        <v>66</v>
      </c>
      <c r="G361">
        <v>15940</v>
      </c>
      <c r="H361">
        <v>2300</v>
      </c>
      <c r="I361">
        <v>5103</v>
      </c>
      <c r="J361">
        <v>0.45100000000000001</v>
      </c>
      <c r="K361">
        <v>259</v>
      </c>
      <c r="L361">
        <v>777</v>
      </c>
      <c r="M361">
        <v>0.33300000000000002</v>
      </c>
      <c r="N361">
        <v>2041</v>
      </c>
      <c r="O361">
        <v>4326</v>
      </c>
      <c r="P361">
        <v>0.47199999999999998</v>
      </c>
      <c r="Q361">
        <v>1057</v>
      </c>
      <c r="R361">
        <v>1397</v>
      </c>
      <c r="S361">
        <v>0.75700000000000001</v>
      </c>
      <c r="T361">
        <v>724</v>
      </c>
      <c r="U361">
        <v>1991</v>
      </c>
      <c r="V361">
        <v>2715</v>
      </c>
      <c r="W361">
        <v>1368</v>
      </c>
      <c r="X361">
        <v>488</v>
      </c>
      <c r="Y361">
        <v>316</v>
      </c>
      <c r="Z361">
        <v>1024</v>
      </c>
      <c r="AA361">
        <v>1324</v>
      </c>
      <c r="AB361">
        <v>5916</v>
      </c>
    </row>
    <row r="362" spans="1:28" x14ac:dyDescent="0.2">
      <c r="A362">
        <v>2012</v>
      </c>
      <c r="B362" t="s">
        <v>31</v>
      </c>
      <c r="C362" t="s">
        <v>88</v>
      </c>
      <c r="D362" t="s">
        <v>89</v>
      </c>
      <c r="E362" t="b">
        <v>1</v>
      </c>
      <c r="F362">
        <v>66</v>
      </c>
      <c r="G362">
        <v>15940</v>
      </c>
      <c r="H362">
        <v>2365</v>
      </c>
      <c r="I362">
        <v>5335</v>
      </c>
      <c r="J362">
        <v>0.443</v>
      </c>
      <c r="K362">
        <v>517</v>
      </c>
      <c r="L362">
        <v>1538</v>
      </c>
      <c r="M362">
        <v>0.33600000000000002</v>
      </c>
      <c r="N362">
        <v>1848</v>
      </c>
      <c r="O362">
        <v>3797</v>
      </c>
      <c r="P362">
        <v>0.48699999999999999</v>
      </c>
      <c r="Q362">
        <v>1211</v>
      </c>
      <c r="R362">
        <v>1634</v>
      </c>
      <c r="S362">
        <v>0.74099999999999999</v>
      </c>
      <c r="T362">
        <v>743</v>
      </c>
      <c r="U362">
        <v>2012</v>
      </c>
      <c r="V362">
        <v>2755</v>
      </c>
      <c r="W362">
        <v>1328</v>
      </c>
      <c r="X362">
        <v>622</v>
      </c>
      <c r="Y362">
        <v>276</v>
      </c>
      <c r="Z362">
        <v>1056</v>
      </c>
      <c r="AA362">
        <v>1391</v>
      </c>
      <c r="AB362">
        <v>6458</v>
      </c>
    </row>
    <row r="363" spans="1:28" x14ac:dyDescent="0.2">
      <c r="A363">
        <v>2012</v>
      </c>
      <c r="B363" t="s">
        <v>31</v>
      </c>
      <c r="C363" t="s">
        <v>91</v>
      </c>
      <c r="D363" t="s">
        <v>92</v>
      </c>
      <c r="E363" t="b">
        <v>1</v>
      </c>
      <c r="F363">
        <v>66</v>
      </c>
      <c r="G363">
        <v>15990</v>
      </c>
      <c r="H363">
        <v>2462</v>
      </c>
      <c r="I363">
        <v>5229</v>
      </c>
      <c r="J363">
        <v>0.47099999999999997</v>
      </c>
      <c r="K363">
        <v>472</v>
      </c>
      <c r="L363">
        <v>1317</v>
      </c>
      <c r="M363">
        <v>0.35799999999999998</v>
      </c>
      <c r="N363">
        <v>1990</v>
      </c>
      <c r="O363">
        <v>3912</v>
      </c>
      <c r="P363">
        <v>0.50900000000000001</v>
      </c>
      <c r="Q363">
        <v>1406</v>
      </c>
      <c r="R363">
        <v>1744</v>
      </c>
      <c r="S363">
        <v>0.80600000000000005</v>
      </c>
      <c r="T363">
        <v>726</v>
      </c>
      <c r="U363">
        <v>2157</v>
      </c>
      <c r="V363">
        <v>2883</v>
      </c>
      <c r="W363">
        <v>1224</v>
      </c>
      <c r="X363">
        <v>498</v>
      </c>
      <c r="Y363">
        <v>539</v>
      </c>
      <c r="Z363">
        <v>1079</v>
      </c>
      <c r="AA363">
        <v>1352</v>
      </c>
      <c r="AB363">
        <v>6802</v>
      </c>
    </row>
    <row r="364" spans="1:28" x14ac:dyDescent="0.2">
      <c r="A364">
        <v>2012</v>
      </c>
      <c r="B364" t="s">
        <v>31</v>
      </c>
      <c r="C364" t="s">
        <v>94</v>
      </c>
      <c r="D364" t="s">
        <v>95</v>
      </c>
      <c r="E364" t="b">
        <v>1</v>
      </c>
      <c r="F364">
        <v>66</v>
      </c>
      <c r="G364">
        <v>15965</v>
      </c>
      <c r="H364">
        <v>2275</v>
      </c>
      <c r="I364">
        <v>5162</v>
      </c>
      <c r="J364">
        <v>0.441</v>
      </c>
      <c r="K364">
        <v>670</v>
      </c>
      <c r="L364">
        <v>1785</v>
      </c>
      <c r="M364">
        <v>0.375</v>
      </c>
      <c r="N364">
        <v>1605</v>
      </c>
      <c r="O364">
        <v>3377</v>
      </c>
      <c r="P364">
        <v>0.47499999999999998</v>
      </c>
      <c r="Q364">
        <v>995</v>
      </c>
      <c r="R364">
        <v>1508</v>
      </c>
      <c r="S364">
        <v>0.66</v>
      </c>
      <c r="T364">
        <v>742</v>
      </c>
      <c r="U364">
        <v>2060</v>
      </c>
      <c r="V364">
        <v>2802</v>
      </c>
      <c r="W364">
        <v>1321</v>
      </c>
      <c r="X364">
        <v>451</v>
      </c>
      <c r="Y364">
        <v>275</v>
      </c>
      <c r="Z364">
        <v>984</v>
      </c>
      <c r="AA364">
        <v>1168</v>
      </c>
      <c r="AB364">
        <v>6215</v>
      </c>
    </row>
    <row r="365" spans="1:28" x14ac:dyDescent="0.2">
      <c r="A365">
        <v>2012</v>
      </c>
      <c r="B365" t="s">
        <v>31</v>
      </c>
      <c r="C365" t="s">
        <v>97</v>
      </c>
      <c r="D365" t="s">
        <v>98</v>
      </c>
      <c r="E365" t="b">
        <v>1</v>
      </c>
      <c r="F365">
        <v>66</v>
      </c>
      <c r="G365">
        <v>15915</v>
      </c>
      <c r="H365">
        <v>2471</v>
      </c>
      <c r="I365">
        <v>5516</v>
      </c>
      <c r="J365">
        <v>0.44800000000000001</v>
      </c>
      <c r="K365">
        <v>349</v>
      </c>
      <c r="L365">
        <v>963</v>
      </c>
      <c r="M365">
        <v>0.36199999999999999</v>
      </c>
      <c r="N365">
        <v>2122</v>
      </c>
      <c r="O365">
        <v>4553</v>
      </c>
      <c r="P365">
        <v>0.46600000000000003</v>
      </c>
      <c r="Q365">
        <v>889</v>
      </c>
      <c r="R365">
        <v>1198</v>
      </c>
      <c r="S365">
        <v>0.74199999999999999</v>
      </c>
      <c r="T365">
        <v>704</v>
      </c>
      <c r="U365">
        <v>2144</v>
      </c>
      <c r="V365">
        <v>2848</v>
      </c>
      <c r="W365">
        <v>1453</v>
      </c>
      <c r="X365">
        <v>526</v>
      </c>
      <c r="Y365">
        <v>340</v>
      </c>
      <c r="Z365">
        <v>738</v>
      </c>
      <c r="AA365">
        <v>1157</v>
      </c>
      <c r="AB365">
        <v>6180</v>
      </c>
    </row>
    <row r="366" spans="1:28" x14ac:dyDescent="0.2">
      <c r="A366">
        <v>2012</v>
      </c>
      <c r="B366" t="s">
        <v>31</v>
      </c>
      <c r="C366" t="s">
        <v>100</v>
      </c>
      <c r="D366" t="s">
        <v>101</v>
      </c>
      <c r="E366" t="b">
        <v>0</v>
      </c>
      <c r="F366">
        <v>66</v>
      </c>
      <c r="G366">
        <v>15840</v>
      </c>
      <c r="H366">
        <v>2495</v>
      </c>
      <c r="I366">
        <v>5445</v>
      </c>
      <c r="J366">
        <v>0.45800000000000002</v>
      </c>
      <c r="K366">
        <v>444</v>
      </c>
      <c r="L366">
        <v>1295</v>
      </c>
      <c r="M366">
        <v>0.34300000000000003</v>
      </c>
      <c r="N366">
        <v>2051</v>
      </c>
      <c r="O366">
        <v>4150</v>
      </c>
      <c r="P366">
        <v>0.49399999999999999</v>
      </c>
      <c r="Q366">
        <v>1058</v>
      </c>
      <c r="R366">
        <v>1397</v>
      </c>
      <c r="S366">
        <v>0.75700000000000001</v>
      </c>
      <c r="T366">
        <v>717</v>
      </c>
      <c r="U366">
        <v>2035</v>
      </c>
      <c r="V366">
        <v>2752</v>
      </c>
      <c r="W366">
        <v>1486</v>
      </c>
      <c r="X366">
        <v>431</v>
      </c>
      <c r="Y366">
        <v>366</v>
      </c>
      <c r="Z366">
        <v>928</v>
      </c>
      <c r="AA366">
        <v>1233</v>
      </c>
      <c r="AB366">
        <v>6492</v>
      </c>
    </row>
    <row r="367" spans="1:28" x14ac:dyDescent="0.2">
      <c r="A367">
        <v>2012</v>
      </c>
      <c r="B367" t="s">
        <v>31</v>
      </c>
      <c r="C367" t="s">
        <v>103</v>
      </c>
      <c r="D367" t="s">
        <v>104</v>
      </c>
      <c r="E367" t="b">
        <v>0</v>
      </c>
      <c r="F367">
        <v>66</v>
      </c>
      <c r="G367">
        <v>15965</v>
      </c>
      <c r="H367">
        <v>2402</v>
      </c>
      <c r="I367">
        <v>5417</v>
      </c>
      <c r="J367">
        <v>0.443</v>
      </c>
      <c r="K367">
        <v>478</v>
      </c>
      <c r="L367">
        <v>1382</v>
      </c>
      <c r="M367">
        <v>0.34599999999999997</v>
      </c>
      <c r="N367">
        <v>1924</v>
      </c>
      <c r="O367">
        <v>4035</v>
      </c>
      <c r="P367">
        <v>0.47699999999999998</v>
      </c>
      <c r="Q367">
        <v>1133</v>
      </c>
      <c r="R367">
        <v>1423</v>
      </c>
      <c r="S367">
        <v>0.79600000000000004</v>
      </c>
      <c r="T367">
        <v>735</v>
      </c>
      <c r="U367">
        <v>1949</v>
      </c>
      <c r="V367">
        <v>2684</v>
      </c>
      <c r="W367">
        <v>1349</v>
      </c>
      <c r="X367">
        <v>528</v>
      </c>
      <c r="Y367">
        <v>322</v>
      </c>
      <c r="Z367">
        <v>935</v>
      </c>
      <c r="AA367">
        <v>1251</v>
      </c>
      <c r="AB367">
        <v>6415</v>
      </c>
    </row>
    <row r="368" spans="1:28" x14ac:dyDescent="0.2">
      <c r="A368">
        <v>2012</v>
      </c>
      <c r="B368" t="s">
        <v>31</v>
      </c>
      <c r="C368" t="s">
        <v>106</v>
      </c>
      <c r="D368" t="s">
        <v>107</v>
      </c>
      <c r="E368" t="b">
        <v>0</v>
      </c>
      <c r="F368">
        <v>66</v>
      </c>
      <c r="G368">
        <v>15915</v>
      </c>
      <c r="H368">
        <v>2490</v>
      </c>
      <c r="I368">
        <v>5712</v>
      </c>
      <c r="J368">
        <v>0.436</v>
      </c>
      <c r="K368">
        <v>411</v>
      </c>
      <c r="L368">
        <v>1301</v>
      </c>
      <c r="M368">
        <v>0.316</v>
      </c>
      <c r="N368">
        <v>2079</v>
      </c>
      <c r="O368">
        <v>4411</v>
      </c>
      <c r="P368">
        <v>0.47099999999999997</v>
      </c>
      <c r="Q368">
        <v>1127</v>
      </c>
      <c r="R368">
        <v>1532</v>
      </c>
      <c r="S368">
        <v>0.73599999999999999</v>
      </c>
      <c r="T368">
        <v>882</v>
      </c>
      <c r="U368">
        <v>1947</v>
      </c>
      <c r="V368">
        <v>2829</v>
      </c>
      <c r="W368">
        <v>1271</v>
      </c>
      <c r="X368">
        <v>561</v>
      </c>
      <c r="Y368">
        <v>323</v>
      </c>
      <c r="Z368">
        <v>952</v>
      </c>
      <c r="AA368">
        <v>1287</v>
      </c>
      <c r="AB368">
        <v>6518</v>
      </c>
    </row>
    <row r="369" spans="1:28" x14ac:dyDescent="0.2">
      <c r="A369">
        <v>2012</v>
      </c>
      <c r="B369" t="s">
        <v>31</v>
      </c>
      <c r="C369" t="s">
        <v>109</v>
      </c>
      <c r="D369" t="s">
        <v>110</v>
      </c>
      <c r="E369" t="b">
        <v>1</v>
      </c>
      <c r="F369">
        <v>66</v>
      </c>
      <c r="G369">
        <v>15940</v>
      </c>
      <c r="H369">
        <v>2611</v>
      </c>
      <c r="I369">
        <v>5463</v>
      </c>
      <c r="J369">
        <v>0.47799999999999998</v>
      </c>
      <c r="K369">
        <v>552</v>
      </c>
      <c r="L369">
        <v>1405</v>
      </c>
      <c r="M369">
        <v>0.39300000000000002</v>
      </c>
      <c r="N369">
        <v>2059</v>
      </c>
      <c r="O369">
        <v>4058</v>
      </c>
      <c r="P369">
        <v>0.50700000000000001</v>
      </c>
      <c r="Q369">
        <v>1067</v>
      </c>
      <c r="R369">
        <v>1427</v>
      </c>
      <c r="S369">
        <v>0.748</v>
      </c>
      <c r="T369">
        <v>683</v>
      </c>
      <c r="U369">
        <v>2153</v>
      </c>
      <c r="V369">
        <v>2836</v>
      </c>
      <c r="W369">
        <v>1528</v>
      </c>
      <c r="X369">
        <v>490</v>
      </c>
      <c r="Y369">
        <v>293</v>
      </c>
      <c r="Z369">
        <v>895</v>
      </c>
      <c r="AA369">
        <v>1143</v>
      </c>
      <c r="AB369">
        <v>6841</v>
      </c>
    </row>
    <row r="370" spans="1:28" x14ac:dyDescent="0.2">
      <c r="A370">
        <v>2012</v>
      </c>
      <c r="B370" t="s">
        <v>31</v>
      </c>
      <c r="C370" t="s">
        <v>112</v>
      </c>
      <c r="D370" t="s">
        <v>113</v>
      </c>
      <c r="E370" t="b">
        <v>0</v>
      </c>
      <c r="F370">
        <v>66</v>
      </c>
      <c r="G370">
        <v>15965</v>
      </c>
      <c r="H370">
        <v>2268</v>
      </c>
      <c r="I370">
        <v>5154</v>
      </c>
      <c r="J370">
        <v>0.44</v>
      </c>
      <c r="K370">
        <v>365</v>
      </c>
      <c r="L370">
        <v>1075</v>
      </c>
      <c r="M370">
        <v>0.34</v>
      </c>
      <c r="N370">
        <v>1903</v>
      </c>
      <c r="O370">
        <v>4079</v>
      </c>
      <c r="P370">
        <v>0.46700000000000003</v>
      </c>
      <c r="Q370">
        <v>1085</v>
      </c>
      <c r="R370">
        <v>1410</v>
      </c>
      <c r="S370">
        <v>0.77</v>
      </c>
      <c r="T370">
        <v>697</v>
      </c>
      <c r="U370">
        <v>2074</v>
      </c>
      <c r="V370">
        <v>2771</v>
      </c>
      <c r="W370">
        <v>1382</v>
      </c>
      <c r="X370">
        <v>429</v>
      </c>
      <c r="Y370">
        <v>321</v>
      </c>
      <c r="Z370">
        <v>1001</v>
      </c>
      <c r="AA370">
        <v>1532</v>
      </c>
      <c r="AB370">
        <v>5986</v>
      </c>
    </row>
    <row r="371" spans="1:28" x14ac:dyDescent="0.2">
      <c r="A371">
        <v>2012</v>
      </c>
      <c r="B371" t="s">
        <v>31</v>
      </c>
      <c r="C371" t="s">
        <v>115</v>
      </c>
      <c r="D371" t="s">
        <v>116</v>
      </c>
      <c r="E371" t="b">
        <v>1</v>
      </c>
      <c r="F371">
        <v>66</v>
      </c>
      <c r="G371">
        <v>16165</v>
      </c>
      <c r="H371">
        <v>2523</v>
      </c>
      <c r="I371">
        <v>5531</v>
      </c>
      <c r="J371">
        <v>0.45600000000000002</v>
      </c>
      <c r="K371">
        <v>273</v>
      </c>
      <c r="L371">
        <v>845</v>
      </c>
      <c r="M371">
        <v>0.32300000000000001</v>
      </c>
      <c r="N371">
        <v>2250</v>
      </c>
      <c r="O371">
        <v>4686</v>
      </c>
      <c r="P371">
        <v>0.48</v>
      </c>
      <c r="Q371">
        <v>1258</v>
      </c>
      <c r="R371">
        <v>1668</v>
      </c>
      <c r="S371">
        <v>0.754</v>
      </c>
      <c r="T371">
        <v>861</v>
      </c>
      <c r="U371">
        <v>2055</v>
      </c>
      <c r="V371">
        <v>2916</v>
      </c>
      <c r="W371">
        <v>1439</v>
      </c>
      <c r="X371">
        <v>545</v>
      </c>
      <c r="Y371">
        <v>385</v>
      </c>
      <c r="Z371">
        <v>936</v>
      </c>
      <c r="AA371">
        <v>1441</v>
      </c>
      <c r="AB371">
        <v>6577</v>
      </c>
    </row>
    <row r="372" spans="1:28" x14ac:dyDescent="0.2">
      <c r="A372">
        <v>2012</v>
      </c>
      <c r="B372" t="s">
        <v>31</v>
      </c>
      <c r="C372" t="s">
        <v>118</v>
      </c>
      <c r="D372" t="s">
        <v>119</v>
      </c>
      <c r="E372" t="b">
        <v>0</v>
      </c>
      <c r="F372">
        <v>66</v>
      </c>
      <c r="G372">
        <v>15865</v>
      </c>
      <c r="H372">
        <v>2414</v>
      </c>
      <c r="I372">
        <v>5475</v>
      </c>
      <c r="J372">
        <v>0.441</v>
      </c>
      <c r="K372">
        <v>344</v>
      </c>
      <c r="L372">
        <v>1075</v>
      </c>
      <c r="M372">
        <v>0.32</v>
      </c>
      <c r="N372">
        <v>2070</v>
      </c>
      <c r="O372">
        <v>4400</v>
      </c>
      <c r="P372">
        <v>0.47</v>
      </c>
      <c r="Q372">
        <v>1008</v>
      </c>
      <c r="R372">
        <v>1386</v>
      </c>
      <c r="S372">
        <v>0.72699999999999998</v>
      </c>
      <c r="T372">
        <v>775</v>
      </c>
      <c r="U372">
        <v>1975</v>
      </c>
      <c r="V372">
        <v>2750</v>
      </c>
      <c r="W372">
        <v>1262</v>
      </c>
      <c r="X372">
        <v>527</v>
      </c>
      <c r="Y372">
        <v>417</v>
      </c>
      <c r="Z372">
        <v>1008</v>
      </c>
      <c r="AA372">
        <v>1405</v>
      </c>
      <c r="AB372">
        <v>6180</v>
      </c>
    </row>
    <row r="373" spans="1:28" x14ac:dyDescent="0.2">
      <c r="A373">
        <v>2012</v>
      </c>
      <c r="B373" t="s">
        <v>31</v>
      </c>
      <c r="C373" t="s">
        <v>121</v>
      </c>
      <c r="D373" t="s">
        <v>122</v>
      </c>
      <c r="E373" t="b">
        <v>0</v>
      </c>
      <c r="F373">
        <v>66</v>
      </c>
      <c r="G373">
        <v>15968</v>
      </c>
      <c r="H373">
        <v>2407</v>
      </c>
      <c r="I373">
        <v>5374</v>
      </c>
      <c r="J373">
        <v>0.44800000000000001</v>
      </c>
      <c r="K373">
        <v>423</v>
      </c>
      <c r="L373">
        <v>1213</v>
      </c>
      <c r="M373">
        <v>0.34899999999999998</v>
      </c>
      <c r="N373">
        <v>1984</v>
      </c>
      <c r="O373">
        <v>4161</v>
      </c>
      <c r="P373">
        <v>0.47699999999999998</v>
      </c>
      <c r="Q373">
        <v>1116</v>
      </c>
      <c r="R373">
        <v>1482</v>
      </c>
      <c r="S373">
        <v>0.752</v>
      </c>
      <c r="T373">
        <v>750</v>
      </c>
      <c r="U373">
        <v>2033</v>
      </c>
      <c r="V373">
        <v>2784</v>
      </c>
      <c r="W373">
        <v>1384</v>
      </c>
      <c r="X373">
        <v>507</v>
      </c>
      <c r="Y373">
        <v>336</v>
      </c>
      <c r="Z373">
        <v>962</v>
      </c>
      <c r="AA373">
        <v>1291</v>
      </c>
      <c r="AB373">
        <v>6353</v>
      </c>
    </row>
    <row r="374" spans="1:28" x14ac:dyDescent="0.2">
      <c r="A374">
        <v>2011</v>
      </c>
      <c r="B374" t="s">
        <v>31</v>
      </c>
      <c r="C374" t="s">
        <v>32</v>
      </c>
      <c r="D374" t="s">
        <v>33</v>
      </c>
      <c r="E374" t="b">
        <v>1</v>
      </c>
      <c r="F374">
        <v>82</v>
      </c>
      <c r="G374">
        <v>19730</v>
      </c>
      <c r="H374">
        <v>2971</v>
      </c>
      <c r="I374">
        <v>6429</v>
      </c>
      <c r="J374">
        <v>0.46200000000000002</v>
      </c>
      <c r="K374">
        <v>502</v>
      </c>
      <c r="L374">
        <v>1427</v>
      </c>
      <c r="M374">
        <v>0.35199999999999998</v>
      </c>
      <c r="N374">
        <v>2469</v>
      </c>
      <c r="O374">
        <v>5002</v>
      </c>
      <c r="P374">
        <v>0.49399999999999999</v>
      </c>
      <c r="Q374">
        <v>1346</v>
      </c>
      <c r="R374">
        <v>1728</v>
      </c>
      <c r="S374">
        <v>0.77900000000000003</v>
      </c>
      <c r="T374">
        <v>762</v>
      </c>
      <c r="U374">
        <v>2460</v>
      </c>
      <c r="V374">
        <v>3222</v>
      </c>
      <c r="W374">
        <v>1802</v>
      </c>
      <c r="X374">
        <v>497</v>
      </c>
      <c r="Y374">
        <v>341</v>
      </c>
      <c r="Z374">
        <v>1118</v>
      </c>
      <c r="AA374">
        <v>1554</v>
      </c>
      <c r="AB374">
        <v>7790</v>
      </c>
    </row>
    <row r="375" spans="1:28" x14ac:dyDescent="0.2">
      <c r="A375">
        <v>2011</v>
      </c>
      <c r="B375" t="s">
        <v>31</v>
      </c>
      <c r="C375" t="s">
        <v>35</v>
      </c>
      <c r="D375" t="s">
        <v>36</v>
      </c>
      <c r="E375" t="b">
        <v>1</v>
      </c>
      <c r="F375">
        <v>82</v>
      </c>
      <c r="G375">
        <v>19780</v>
      </c>
      <c r="H375">
        <v>3023</v>
      </c>
      <c r="I375">
        <v>6219</v>
      </c>
      <c r="J375">
        <v>0.48599999999999999</v>
      </c>
      <c r="K375">
        <v>408</v>
      </c>
      <c r="L375">
        <v>1119</v>
      </c>
      <c r="M375">
        <v>0.36499999999999999</v>
      </c>
      <c r="N375">
        <v>2615</v>
      </c>
      <c r="O375">
        <v>5100</v>
      </c>
      <c r="P375">
        <v>0.51300000000000001</v>
      </c>
      <c r="Q375">
        <v>1459</v>
      </c>
      <c r="R375">
        <v>1895</v>
      </c>
      <c r="S375">
        <v>0.77</v>
      </c>
      <c r="T375">
        <v>639</v>
      </c>
      <c r="U375">
        <v>2542</v>
      </c>
      <c r="V375">
        <v>3181</v>
      </c>
      <c r="W375">
        <v>1921</v>
      </c>
      <c r="X375">
        <v>676</v>
      </c>
      <c r="Y375">
        <v>344</v>
      </c>
      <c r="Z375">
        <v>1195</v>
      </c>
      <c r="AA375">
        <v>1678</v>
      </c>
      <c r="AB375">
        <v>7913</v>
      </c>
    </row>
    <row r="376" spans="1:28" x14ac:dyDescent="0.2">
      <c r="A376">
        <v>2011</v>
      </c>
      <c r="B376" t="s">
        <v>31</v>
      </c>
      <c r="C376" t="s">
        <v>143</v>
      </c>
      <c r="D376" t="s">
        <v>144</v>
      </c>
      <c r="E376" t="b">
        <v>0</v>
      </c>
      <c r="F376">
        <v>82</v>
      </c>
      <c r="G376">
        <v>19805</v>
      </c>
      <c r="H376">
        <v>2873</v>
      </c>
      <c r="I376">
        <v>6365</v>
      </c>
      <c r="J376">
        <v>0.45100000000000001</v>
      </c>
      <c r="K376">
        <v>393</v>
      </c>
      <c r="L376">
        <v>1203</v>
      </c>
      <c r="M376">
        <v>0.32700000000000001</v>
      </c>
      <c r="N376">
        <v>2480</v>
      </c>
      <c r="O376">
        <v>5162</v>
      </c>
      <c r="P376">
        <v>0.48</v>
      </c>
      <c r="Q376">
        <v>1511</v>
      </c>
      <c r="R376">
        <v>1999</v>
      </c>
      <c r="S376">
        <v>0.75600000000000001</v>
      </c>
      <c r="T376">
        <v>848</v>
      </c>
      <c r="U376">
        <v>2444</v>
      </c>
      <c r="V376">
        <v>3292</v>
      </c>
      <c r="W376">
        <v>1728</v>
      </c>
      <c r="X376">
        <v>524</v>
      </c>
      <c r="Y376">
        <v>433</v>
      </c>
      <c r="Z376">
        <v>1192</v>
      </c>
      <c r="AA376">
        <v>1637</v>
      </c>
      <c r="AB376">
        <v>7650</v>
      </c>
    </row>
    <row r="377" spans="1:28" x14ac:dyDescent="0.2">
      <c r="A377">
        <v>2011</v>
      </c>
      <c r="B377" t="s">
        <v>31</v>
      </c>
      <c r="C377" t="s">
        <v>41</v>
      </c>
      <c r="D377" t="s">
        <v>42</v>
      </c>
      <c r="E377" t="b">
        <v>1</v>
      </c>
      <c r="F377">
        <v>82</v>
      </c>
      <c r="G377">
        <v>19830</v>
      </c>
      <c r="H377">
        <v>3042</v>
      </c>
      <c r="I377">
        <v>6587</v>
      </c>
      <c r="J377">
        <v>0.46200000000000002</v>
      </c>
      <c r="K377">
        <v>511</v>
      </c>
      <c r="L377">
        <v>1415</v>
      </c>
      <c r="M377">
        <v>0.36099999999999999</v>
      </c>
      <c r="N377">
        <v>2531</v>
      </c>
      <c r="O377">
        <v>5172</v>
      </c>
      <c r="P377">
        <v>0.48899999999999999</v>
      </c>
      <c r="Q377">
        <v>1492</v>
      </c>
      <c r="R377">
        <v>2008</v>
      </c>
      <c r="S377">
        <v>0.74299999999999999</v>
      </c>
      <c r="T377">
        <v>967</v>
      </c>
      <c r="U377">
        <v>2654</v>
      </c>
      <c r="V377">
        <v>3621</v>
      </c>
      <c r="W377">
        <v>1827</v>
      </c>
      <c r="X377">
        <v>592</v>
      </c>
      <c r="Y377">
        <v>468</v>
      </c>
      <c r="Z377">
        <v>1161</v>
      </c>
      <c r="AA377">
        <v>1639</v>
      </c>
      <c r="AB377">
        <v>8087</v>
      </c>
    </row>
    <row r="378" spans="1:28" x14ac:dyDescent="0.2">
      <c r="A378">
        <v>2011</v>
      </c>
      <c r="B378" t="s">
        <v>31</v>
      </c>
      <c r="C378" t="s">
        <v>47</v>
      </c>
      <c r="D378" t="s">
        <v>48</v>
      </c>
      <c r="E378" t="b">
        <v>0</v>
      </c>
      <c r="F378">
        <v>82</v>
      </c>
      <c r="G378">
        <v>19755</v>
      </c>
      <c r="H378">
        <v>2886</v>
      </c>
      <c r="I378">
        <v>6647</v>
      </c>
      <c r="J378">
        <v>0.434</v>
      </c>
      <c r="K378">
        <v>509</v>
      </c>
      <c r="L378">
        <v>1489</v>
      </c>
      <c r="M378">
        <v>0.34200000000000003</v>
      </c>
      <c r="N378">
        <v>2377</v>
      </c>
      <c r="O378">
        <v>5158</v>
      </c>
      <c r="P378">
        <v>0.46100000000000002</v>
      </c>
      <c r="Q378">
        <v>1546</v>
      </c>
      <c r="R378">
        <v>2075</v>
      </c>
      <c r="S378">
        <v>0.745</v>
      </c>
      <c r="T378">
        <v>856</v>
      </c>
      <c r="U378">
        <v>2449</v>
      </c>
      <c r="V378">
        <v>3305</v>
      </c>
      <c r="W378">
        <v>1720</v>
      </c>
      <c r="X378">
        <v>544</v>
      </c>
      <c r="Y378">
        <v>341</v>
      </c>
      <c r="Z378">
        <v>1166</v>
      </c>
      <c r="AA378">
        <v>1648</v>
      </c>
      <c r="AB378">
        <v>7827</v>
      </c>
    </row>
    <row r="379" spans="1:28" x14ac:dyDescent="0.2">
      <c r="A379">
        <v>2011</v>
      </c>
      <c r="B379" t="s">
        <v>31</v>
      </c>
      <c r="C379" t="s">
        <v>50</v>
      </c>
      <c r="D379" t="s">
        <v>51</v>
      </c>
      <c r="E379" t="b">
        <v>1</v>
      </c>
      <c r="F379">
        <v>82</v>
      </c>
      <c r="G379">
        <v>19705</v>
      </c>
      <c r="H379">
        <v>3069</v>
      </c>
      <c r="I379">
        <v>6463</v>
      </c>
      <c r="J379">
        <v>0.47499999999999998</v>
      </c>
      <c r="K379">
        <v>645</v>
      </c>
      <c r="L379">
        <v>1768</v>
      </c>
      <c r="M379">
        <v>0.36499999999999999</v>
      </c>
      <c r="N379">
        <v>2424</v>
      </c>
      <c r="O379">
        <v>4695</v>
      </c>
      <c r="P379">
        <v>0.51600000000000001</v>
      </c>
      <c r="Q379">
        <v>1437</v>
      </c>
      <c r="R379">
        <v>1850</v>
      </c>
      <c r="S379">
        <v>0.77700000000000002</v>
      </c>
      <c r="T379">
        <v>780</v>
      </c>
      <c r="U379">
        <v>2618</v>
      </c>
      <c r="V379">
        <v>3398</v>
      </c>
      <c r="W379">
        <v>1954</v>
      </c>
      <c r="X379">
        <v>557</v>
      </c>
      <c r="Y379">
        <v>352</v>
      </c>
      <c r="Z379">
        <v>1145</v>
      </c>
      <c r="AA379">
        <v>1575</v>
      </c>
      <c r="AB379">
        <v>8220</v>
      </c>
    </row>
    <row r="380" spans="1:28" x14ac:dyDescent="0.2">
      <c r="A380">
        <v>2011</v>
      </c>
      <c r="B380" t="s">
        <v>31</v>
      </c>
      <c r="C380" t="s">
        <v>53</v>
      </c>
      <c r="D380" t="s">
        <v>54</v>
      </c>
      <c r="E380" t="b">
        <v>1</v>
      </c>
      <c r="F380">
        <v>82</v>
      </c>
      <c r="G380">
        <v>19705</v>
      </c>
      <c r="H380">
        <v>3145</v>
      </c>
      <c r="I380">
        <v>6613</v>
      </c>
      <c r="J380">
        <v>0.47599999999999998</v>
      </c>
      <c r="K380">
        <v>662</v>
      </c>
      <c r="L380">
        <v>1704</v>
      </c>
      <c r="M380">
        <v>0.38800000000000001</v>
      </c>
      <c r="N380">
        <v>2483</v>
      </c>
      <c r="O380">
        <v>4909</v>
      </c>
      <c r="P380">
        <v>0.50600000000000001</v>
      </c>
      <c r="Q380">
        <v>1859</v>
      </c>
      <c r="R380">
        <v>2429</v>
      </c>
      <c r="S380">
        <v>0.76500000000000001</v>
      </c>
      <c r="T380">
        <v>791</v>
      </c>
      <c r="U380">
        <v>2652</v>
      </c>
      <c r="V380">
        <v>3443</v>
      </c>
      <c r="W380">
        <v>1813</v>
      </c>
      <c r="X380">
        <v>605</v>
      </c>
      <c r="Y380">
        <v>352</v>
      </c>
      <c r="Z380">
        <v>1157</v>
      </c>
      <c r="AA380">
        <v>1719</v>
      </c>
      <c r="AB380">
        <v>8811</v>
      </c>
    </row>
    <row r="381" spans="1:28" x14ac:dyDescent="0.2">
      <c r="A381">
        <v>2011</v>
      </c>
      <c r="B381" t="s">
        <v>31</v>
      </c>
      <c r="C381" t="s">
        <v>56</v>
      </c>
      <c r="D381" t="s">
        <v>57</v>
      </c>
      <c r="E381" t="b">
        <v>0</v>
      </c>
      <c r="F381">
        <v>82</v>
      </c>
      <c r="G381">
        <v>19880</v>
      </c>
      <c r="H381">
        <v>3056</v>
      </c>
      <c r="I381">
        <v>6647</v>
      </c>
      <c r="J381">
        <v>0.46</v>
      </c>
      <c r="K381">
        <v>472</v>
      </c>
      <c r="L381">
        <v>1256</v>
      </c>
      <c r="M381">
        <v>0.376</v>
      </c>
      <c r="N381">
        <v>2584</v>
      </c>
      <c r="O381">
        <v>5391</v>
      </c>
      <c r="P381">
        <v>0.47899999999999998</v>
      </c>
      <c r="Q381">
        <v>1367</v>
      </c>
      <c r="R381">
        <v>1854</v>
      </c>
      <c r="S381">
        <v>0.73699999999999999</v>
      </c>
      <c r="T381">
        <v>931</v>
      </c>
      <c r="U381">
        <v>2236</v>
      </c>
      <c r="V381">
        <v>3167</v>
      </c>
      <c r="W381">
        <v>1730</v>
      </c>
      <c r="X381">
        <v>595</v>
      </c>
      <c r="Y381">
        <v>328</v>
      </c>
      <c r="Z381">
        <v>1067</v>
      </c>
      <c r="AA381">
        <v>1629</v>
      </c>
      <c r="AB381">
        <v>7951</v>
      </c>
    </row>
    <row r="382" spans="1:28" x14ac:dyDescent="0.2">
      <c r="A382">
        <v>2011</v>
      </c>
      <c r="B382" t="s">
        <v>31</v>
      </c>
      <c r="C382" t="s">
        <v>59</v>
      </c>
      <c r="D382" t="s">
        <v>60</v>
      </c>
      <c r="E382" t="b">
        <v>0</v>
      </c>
      <c r="F382">
        <v>82</v>
      </c>
      <c r="G382">
        <v>19830</v>
      </c>
      <c r="H382">
        <v>3251</v>
      </c>
      <c r="I382">
        <v>7047</v>
      </c>
      <c r="J382">
        <v>0.46100000000000002</v>
      </c>
      <c r="K382">
        <v>685</v>
      </c>
      <c r="L382">
        <v>1749</v>
      </c>
      <c r="M382">
        <v>0.39200000000000002</v>
      </c>
      <c r="N382">
        <v>2566</v>
      </c>
      <c r="O382">
        <v>5298</v>
      </c>
      <c r="P382">
        <v>0.48399999999999999</v>
      </c>
      <c r="Q382">
        <v>1290</v>
      </c>
      <c r="R382">
        <v>1695</v>
      </c>
      <c r="S382">
        <v>0.76100000000000001</v>
      </c>
      <c r="T382">
        <v>955</v>
      </c>
      <c r="U382">
        <v>2370</v>
      </c>
      <c r="V382">
        <v>3325</v>
      </c>
      <c r="W382">
        <v>1847</v>
      </c>
      <c r="X382">
        <v>737</v>
      </c>
      <c r="Y382">
        <v>406</v>
      </c>
      <c r="Z382">
        <v>1198</v>
      </c>
      <c r="AA382">
        <v>1806</v>
      </c>
      <c r="AB382">
        <v>8477</v>
      </c>
    </row>
    <row r="383" spans="1:28" x14ac:dyDescent="0.2">
      <c r="A383">
        <v>2011</v>
      </c>
      <c r="B383" t="s">
        <v>31</v>
      </c>
      <c r="C383" t="s">
        <v>62</v>
      </c>
      <c r="D383" t="s">
        <v>63</v>
      </c>
      <c r="E383" t="b">
        <v>0</v>
      </c>
      <c r="F383">
        <v>82</v>
      </c>
      <c r="G383">
        <v>19880</v>
      </c>
      <c r="H383">
        <v>3170</v>
      </c>
      <c r="I383">
        <v>6975</v>
      </c>
      <c r="J383">
        <v>0.45400000000000001</v>
      </c>
      <c r="K383">
        <v>677</v>
      </c>
      <c r="L383">
        <v>1843</v>
      </c>
      <c r="M383">
        <v>0.36699999999999999</v>
      </c>
      <c r="N383">
        <v>2493</v>
      </c>
      <c r="O383">
        <v>5132</v>
      </c>
      <c r="P383">
        <v>0.48599999999999999</v>
      </c>
      <c r="Q383">
        <v>1668</v>
      </c>
      <c r="R383">
        <v>2083</v>
      </c>
      <c r="S383">
        <v>0.80100000000000005</v>
      </c>
      <c r="T383">
        <v>962</v>
      </c>
      <c r="U383">
        <v>2549</v>
      </c>
      <c r="V383">
        <v>3511</v>
      </c>
      <c r="W383">
        <v>1955</v>
      </c>
      <c r="X383">
        <v>581</v>
      </c>
      <c r="Y383">
        <v>371</v>
      </c>
      <c r="Z383">
        <v>1110</v>
      </c>
      <c r="AA383">
        <v>1641</v>
      </c>
      <c r="AB383">
        <v>8685</v>
      </c>
    </row>
    <row r="384" spans="1:28" x14ac:dyDescent="0.2">
      <c r="A384">
        <v>2011</v>
      </c>
      <c r="B384" t="s">
        <v>31</v>
      </c>
      <c r="C384" t="s">
        <v>65</v>
      </c>
      <c r="D384" t="s">
        <v>66</v>
      </c>
      <c r="E384" t="b">
        <v>1</v>
      </c>
      <c r="F384">
        <v>82</v>
      </c>
      <c r="G384">
        <v>19780</v>
      </c>
      <c r="H384">
        <v>3003</v>
      </c>
      <c r="I384">
        <v>6787</v>
      </c>
      <c r="J384">
        <v>0.442</v>
      </c>
      <c r="K384">
        <v>585</v>
      </c>
      <c r="L384">
        <v>1653</v>
      </c>
      <c r="M384">
        <v>0.35399999999999998</v>
      </c>
      <c r="N384">
        <v>2418</v>
      </c>
      <c r="O384">
        <v>5134</v>
      </c>
      <c r="P384">
        <v>0.47099999999999997</v>
      </c>
      <c r="Q384">
        <v>1592</v>
      </c>
      <c r="R384">
        <v>2035</v>
      </c>
      <c r="S384">
        <v>0.78200000000000003</v>
      </c>
      <c r="T384">
        <v>914</v>
      </c>
      <c r="U384">
        <v>2657</v>
      </c>
      <c r="V384">
        <v>3571</v>
      </c>
      <c r="W384">
        <v>1611</v>
      </c>
      <c r="X384">
        <v>584</v>
      </c>
      <c r="Y384">
        <v>456</v>
      </c>
      <c r="Z384">
        <v>1262</v>
      </c>
      <c r="AA384">
        <v>1782</v>
      </c>
      <c r="AB384">
        <v>8183</v>
      </c>
    </row>
    <row r="385" spans="1:28" x14ac:dyDescent="0.2">
      <c r="A385">
        <v>2011</v>
      </c>
      <c r="B385" t="s">
        <v>31</v>
      </c>
      <c r="C385" t="s">
        <v>68</v>
      </c>
      <c r="D385" t="s">
        <v>69</v>
      </c>
      <c r="E385" t="b">
        <v>0</v>
      </c>
      <c r="F385">
        <v>82</v>
      </c>
      <c r="G385">
        <v>19855</v>
      </c>
      <c r="H385">
        <v>3015</v>
      </c>
      <c r="I385">
        <v>6594</v>
      </c>
      <c r="J385">
        <v>0.45700000000000002</v>
      </c>
      <c r="K385">
        <v>513</v>
      </c>
      <c r="L385">
        <v>1519</v>
      </c>
      <c r="M385">
        <v>0.33800000000000002</v>
      </c>
      <c r="N385">
        <v>2502</v>
      </c>
      <c r="O385">
        <v>5075</v>
      </c>
      <c r="P385">
        <v>0.49299999999999999</v>
      </c>
      <c r="Q385">
        <v>1546</v>
      </c>
      <c r="R385">
        <v>2187</v>
      </c>
      <c r="S385">
        <v>0.70699999999999996</v>
      </c>
      <c r="T385">
        <v>955</v>
      </c>
      <c r="U385">
        <v>2501</v>
      </c>
      <c r="V385">
        <v>3456</v>
      </c>
      <c r="W385">
        <v>1813</v>
      </c>
      <c r="X385">
        <v>585</v>
      </c>
      <c r="Y385">
        <v>402</v>
      </c>
      <c r="Z385">
        <v>1343</v>
      </c>
      <c r="AA385">
        <v>1733</v>
      </c>
      <c r="AB385">
        <v>8089</v>
      </c>
    </row>
    <row r="386" spans="1:28" x14ac:dyDescent="0.2">
      <c r="A386">
        <v>2011</v>
      </c>
      <c r="B386" t="s">
        <v>31</v>
      </c>
      <c r="C386" t="s">
        <v>71</v>
      </c>
      <c r="D386" t="s">
        <v>72</v>
      </c>
      <c r="E386" t="b">
        <v>1</v>
      </c>
      <c r="F386">
        <v>82</v>
      </c>
      <c r="G386">
        <v>19830</v>
      </c>
      <c r="H386">
        <v>3128</v>
      </c>
      <c r="I386">
        <v>6757</v>
      </c>
      <c r="J386">
        <v>0.46300000000000002</v>
      </c>
      <c r="K386">
        <v>524</v>
      </c>
      <c r="L386">
        <v>1487</v>
      </c>
      <c r="M386">
        <v>0.35199999999999998</v>
      </c>
      <c r="N386">
        <v>2604</v>
      </c>
      <c r="O386">
        <v>5270</v>
      </c>
      <c r="P386">
        <v>0.49399999999999999</v>
      </c>
      <c r="Q386">
        <v>1541</v>
      </c>
      <c r="R386">
        <v>1979</v>
      </c>
      <c r="S386">
        <v>0.77900000000000003</v>
      </c>
      <c r="T386">
        <v>989</v>
      </c>
      <c r="U386">
        <v>2616</v>
      </c>
      <c r="V386">
        <v>3605</v>
      </c>
      <c r="W386">
        <v>1801</v>
      </c>
      <c r="X386">
        <v>602</v>
      </c>
      <c r="Y386">
        <v>422</v>
      </c>
      <c r="Z386">
        <v>1073</v>
      </c>
      <c r="AA386">
        <v>1555</v>
      </c>
      <c r="AB386">
        <v>8321</v>
      </c>
    </row>
    <row r="387" spans="1:28" x14ac:dyDescent="0.2">
      <c r="A387">
        <v>2011</v>
      </c>
      <c r="B387" t="s">
        <v>31</v>
      </c>
      <c r="C387" t="s">
        <v>73</v>
      </c>
      <c r="D387" t="s">
        <v>74</v>
      </c>
      <c r="E387" t="b">
        <v>1</v>
      </c>
      <c r="F387">
        <v>82</v>
      </c>
      <c r="G387">
        <v>19880</v>
      </c>
      <c r="H387">
        <v>3200</v>
      </c>
      <c r="I387">
        <v>6801</v>
      </c>
      <c r="J387">
        <v>0.47099999999999997</v>
      </c>
      <c r="K387">
        <v>309</v>
      </c>
      <c r="L387">
        <v>926</v>
      </c>
      <c r="M387">
        <v>0.33400000000000002</v>
      </c>
      <c r="N387">
        <v>2891</v>
      </c>
      <c r="O387">
        <v>5875</v>
      </c>
      <c r="P387">
        <v>0.49199999999999999</v>
      </c>
      <c r="Q387">
        <v>1486</v>
      </c>
      <c r="R387">
        <v>1981</v>
      </c>
      <c r="S387">
        <v>0.75</v>
      </c>
      <c r="T387">
        <v>970</v>
      </c>
      <c r="U387">
        <v>2391</v>
      </c>
      <c r="V387">
        <v>3361</v>
      </c>
      <c r="W387">
        <v>1691</v>
      </c>
      <c r="X387">
        <v>771</v>
      </c>
      <c r="Y387">
        <v>441</v>
      </c>
      <c r="Z387">
        <v>1145</v>
      </c>
      <c r="AA387">
        <v>1705</v>
      </c>
      <c r="AB387">
        <v>8195</v>
      </c>
    </row>
    <row r="388" spans="1:28" x14ac:dyDescent="0.2">
      <c r="A388">
        <v>2011</v>
      </c>
      <c r="B388" t="s">
        <v>31</v>
      </c>
      <c r="C388" t="s">
        <v>76</v>
      </c>
      <c r="D388" t="s">
        <v>77</v>
      </c>
      <c r="E388" t="b">
        <v>1</v>
      </c>
      <c r="F388">
        <v>82</v>
      </c>
      <c r="G388">
        <v>19780</v>
      </c>
      <c r="H388">
        <v>3031</v>
      </c>
      <c r="I388">
        <v>6301</v>
      </c>
      <c r="J388">
        <v>0.48099999999999998</v>
      </c>
      <c r="K388">
        <v>547</v>
      </c>
      <c r="L388">
        <v>1479</v>
      </c>
      <c r="M388">
        <v>0.37</v>
      </c>
      <c r="N388">
        <v>2484</v>
      </c>
      <c r="O388">
        <v>4822</v>
      </c>
      <c r="P388">
        <v>0.51500000000000001</v>
      </c>
      <c r="Q388">
        <v>1760</v>
      </c>
      <c r="R388">
        <v>2288</v>
      </c>
      <c r="S388">
        <v>0.76900000000000002</v>
      </c>
      <c r="T388">
        <v>790</v>
      </c>
      <c r="U388">
        <v>2666</v>
      </c>
      <c r="V388">
        <v>3456</v>
      </c>
      <c r="W388">
        <v>1639</v>
      </c>
      <c r="X388">
        <v>544</v>
      </c>
      <c r="Y388">
        <v>430</v>
      </c>
      <c r="Z388">
        <v>1142</v>
      </c>
      <c r="AA388">
        <v>1674</v>
      </c>
      <c r="AB388">
        <v>8369</v>
      </c>
    </row>
    <row r="389" spans="1:28" x14ac:dyDescent="0.2">
      <c r="A389">
        <v>2011</v>
      </c>
      <c r="B389" t="s">
        <v>31</v>
      </c>
      <c r="C389" t="s">
        <v>79</v>
      </c>
      <c r="D389" t="s">
        <v>80</v>
      </c>
      <c r="E389" t="b">
        <v>0</v>
      </c>
      <c r="F389">
        <v>82</v>
      </c>
      <c r="G389">
        <v>19830</v>
      </c>
      <c r="H389">
        <v>2814</v>
      </c>
      <c r="I389">
        <v>6544</v>
      </c>
      <c r="J389">
        <v>0.43</v>
      </c>
      <c r="K389">
        <v>483</v>
      </c>
      <c r="L389">
        <v>1414</v>
      </c>
      <c r="M389">
        <v>0.34200000000000003</v>
      </c>
      <c r="N389">
        <v>2331</v>
      </c>
      <c r="O389">
        <v>5130</v>
      </c>
      <c r="P389">
        <v>0.45400000000000001</v>
      </c>
      <c r="Q389">
        <v>1423</v>
      </c>
      <c r="R389">
        <v>1881</v>
      </c>
      <c r="S389">
        <v>0.75700000000000001</v>
      </c>
      <c r="T389">
        <v>862</v>
      </c>
      <c r="U389">
        <v>2480</v>
      </c>
      <c r="V389">
        <v>3342</v>
      </c>
      <c r="W389">
        <v>1545</v>
      </c>
      <c r="X389">
        <v>617</v>
      </c>
      <c r="Y389">
        <v>399</v>
      </c>
      <c r="Z389">
        <v>1103</v>
      </c>
      <c r="AA389">
        <v>1682</v>
      </c>
      <c r="AB389">
        <v>7534</v>
      </c>
    </row>
    <row r="390" spans="1:28" x14ac:dyDescent="0.2">
      <c r="A390">
        <v>2011</v>
      </c>
      <c r="B390" t="s">
        <v>31</v>
      </c>
      <c r="C390" t="s">
        <v>82</v>
      </c>
      <c r="D390" t="s">
        <v>83</v>
      </c>
      <c r="E390" t="b">
        <v>0</v>
      </c>
      <c r="F390">
        <v>82</v>
      </c>
      <c r="G390">
        <v>19780</v>
      </c>
      <c r="H390">
        <v>3090</v>
      </c>
      <c r="I390">
        <v>7014</v>
      </c>
      <c r="J390">
        <v>0.441</v>
      </c>
      <c r="K390">
        <v>589</v>
      </c>
      <c r="L390">
        <v>1565</v>
      </c>
      <c r="M390">
        <v>0.376</v>
      </c>
      <c r="N390">
        <v>2501</v>
      </c>
      <c r="O390">
        <v>5449</v>
      </c>
      <c r="P390">
        <v>0.45900000000000002</v>
      </c>
      <c r="Q390">
        <v>1519</v>
      </c>
      <c r="R390">
        <v>1977</v>
      </c>
      <c r="S390">
        <v>0.76800000000000002</v>
      </c>
      <c r="T390">
        <v>1085</v>
      </c>
      <c r="U390">
        <v>2556</v>
      </c>
      <c r="V390">
        <v>3641</v>
      </c>
      <c r="W390">
        <v>1650</v>
      </c>
      <c r="X390">
        <v>592</v>
      </c>
      <c r="Y390">
        <v>422</v>
      </c>
      <c r="Z390">
        <v>1398</v>
      </c>
      <c r="AA390">
        <v>1825</v>
      </c>
      <c r="AB390">
        <v>8288</v>
      </c>
    </row>
    <row r="391" spans="1:28" x14ac:dyDescent="0.2">
      <c r="A391">
        <v>2011</v>
      </c>
      <c r="B391" t="s">
        <v>31</v>
      </c>
      <c r="C391" t="s">
        <v>150</v>
      </c>
      <c r="D391" t="s">
        <v>151</v>
      </c>
      <c r="E391" t="b">
        <v>0</v>
      </c>
      <c r="F391">
        <v>82</v>
      </c>
      <c r="G391">
        <v>20005</v>
      </c>
      <c r="H391">
        <v>2918</v>
      </c>
      <c r="I391">
        <v>6638</v>
      </c>
      <c r="J391">
        <v>0.44</v>
      </c>
      <c r="K391">
        <v>459</v>
      </c>
      <c r="L391">
        <v>1337</v>
      </c>
      <c r="M391">
        <v>0.34300000000000003</v>
      </c>
      <c r="N391">
        <v>2459</v>
      </c>
      <c r="O391">
        <v>5301</v>
      </c>
      <c r="P391">
        <v>0.46400000000000002</v>
      </c>
      <c r="Q391">
        <v>1427</v>
      </c>
      <c r="R391">
        <v>1881</v>
      </c>
      <c r="S391">
        <v>0.75900000000000001</v>
      </c>
      <c r="T391">
        <v>909</v>
      </c>
      <c r="U391">
        <v>2440</v>
      </c>
      <c r="V391">
        <v>3349</v>
      </c>
      <c r="W391">
        <v>1723</v>
      </c>
      <c r="X391">
        <v>458</v>
      </c>
      <c r="Y391">
        <v>384</v>
      </c>
      <c r="Z391">
        <v>1152</v>
      </c>
      <c r="AA391">
        <v>1807</v>
      </c>
      <c r="AB391">
        <v>7722</v>
      </c>
    </row>
    <row r="392" spans="1:28" x14ac:dyDescent="0.2">
      <c r="A392">
        <v>2011</v>
      </c>
      <c r="B392" t="s">
        <v>31</v>
      </c>
      <c r="C392" t="s">
        <v>145</v>
      </c>
      <c r="D392" t="s">
        <v>146</v>
      </c>
      <c r="E392" t="b">
        <v>1</v>
      </c>
      <c r="F392">
        <v>82</v>
      </c>
      <c r="G392">
        <v>19830</v>
      </c>
      <c r="H392">
        <v>2944</v>
      </c>
      <c r="I392">
        <v>6416</v>
      </c>
      <c r="J392">
        <v>0.45900000000000002</v>
      </c>
      <c r="K392">
        <v>444</v>
      </c>
      <c r="L392">
        <v>1232</v>
      </c>
      <c r="M392">
        <v>0.36</v>
      </c>
      <c r="N392">
        <v>2500</v>
      </c>
      <c r="O392">
        <v>5184</v>
      </c>
      <c r="P392">
        <v>0.48199999999999998</v>
      </c>
      <c r="Q392">
        <v>1452</v>
      </c>
      <c r="R392">
        <v>1897</v>
      </c>
      <c r="S392">
        <v>0.76500000000000001</v>
      </c>
      <c r="T392">
        <v>824</v>
      </c>
      <c r="U392">
        <v>2468</v>
      </c>
      <c r="V392">
        <v>3292</v>
      </c>
      <c r="W392">
        <v>1691</v>
      </c>
      <c r="X392">
        <v>624</v>
      </c>
      <c r="Y392">
        <v>359</v>
      </c>
      <c r="Z392">
        <v>1069</v>
      </c>
      <c r="AA392">
        <v>1719</v>
      </c>
      <c r="AB392">
        <v>7784</v>
      </c>
    </row>
    <row r="393" spans="1:28" x14ac:dyDescent="0.2">
      <c r="A393">
        <v>2011</v>
      </c>
      <c r="B393" t="s">
        <v>31</v>
      </c>
      <c r="C393" t="s">
        <v>88</v>
      </c>
      <c r="D393" t="s">
        <v>89</v>
      </c>
      <c r="E393" t="b">
        <v>1</v>
      </c>
      <c r="F393">
        <v>82</v>
      </c>
      <c r="G393">
        <v>19780</v>
      </c>
      <c r="H393">
        <v>3140</v>
      </c>
      <c r="I393">
        <v>6867</v>
      </c>
      <c r="J393">
        <v>0.45700000000000002</v>
      </c>
      <c r="K393">
        <v>765</v>
      </c>
      <c r="L393">
        <v>2081</v>
      </c>
      <c r="M393">
        <v>0.36799999999999999</v>
      </c>
      <c r="N393">
        <v>2375</v>
      </c>
      <c r="O393">
        <v>4786</v>
      </c>
      <c r="P393">
        <v>0.496</v>
      </c>
      <c r="Q393">
        <v>1689</v>
      </c>
      <c r="R393">
        <v>2087</v>
      </c>
      <c r="S393">
        <v>0.80900000000000005</v>
      </c>
      <c r="T393">
        <v>847</v>
      </c>
      <c r="U393">
        <v>2470</v>
      </c>
      <c r="V393">
        <v>3317</v>
      </c>
      <c r="W393">
        <v>1757</v>
      </c>
      <c r="X393">
        <v>625</v>
      </c>
      <c r="Y393">
        <v>475</v>
      </c>
      <c r="Z393">
        <v>1123</v>
      </c>
      <c r="AA393">
        <v>1743</v>
      </c>
      <c r="AB393">
        <v>8734</v>
      </c>
    </row>
    <row r="394" spans="1:28" x14ac:dyDescent="0.2">
      <c r="A394">
        <v>2011</v>
      </c>
      <c r="B394" t="s">
        <v>31</v>
      </c>
      <c r="C394" t="s">
        <v>91</v>
      </c>
      <c r="D394" t="s">
        <v>92</v>
      </c>
      <c r="E394" t="b">
        <v>1</v>
      </c>
      <c r="F394">
        <v>82</v>
      </c>
      <c r="G394">
        <v>20005</v>
      </c>
      <c r="H394">
        <v>3066</v>
      </c>
      <c r="I394">
        <v>6609</v>
      </c>
      <c r="J394">
        <v>0.46400000000000002</v>
      </c>
      <c r="K394">
        <v>487</v>
      </c>
      <c r="L394">
        <v>1403</v>
      </c>
      <c r="M394">
        <v>0.34699999999999998</v>
      </c>
      <c r="N394">
        <v>2579</v>
      </c>
      <c r="O394">
        <v>5206</v>
      </c>
      <c r="P394">
        <v>0.495</v>
      </c>
      <c r="Q394">
        <v>1977</v>
      </c>
      <c r="R394">
        <v>2401</v>
      </c>
      <c r="S394">
        <v>0.82299999999999995</v>
      </c>
      <c r="T394">
        <v>903</v>
      </c>
      <c r="U394">
        <v>2604</v>
      </c>
      <c r="V394">
        <v>3507</v>
      </c>
      <c r="W394">
        <v>1672</v>
      </c>
      <c r="X394">
        <v>654</v>
      </c>
      <c r="Y394">
        <v>487</v>
      </c>
      <c r="Z394">
        <v>1156</v>
      </c>
      <c r="AA394">
        <v>1836</v>
      </c>
      <c r="AB394">
        <v>8596</v>
      </c>
    </row>
    <row r="395" spans="1:28" x14ac:dyDescent="0.2">
      <c r="A395">
        <v>2011</v>
      </c>
      <c r="B395" t="s">
        <v>31</v>
      </c>
      <c r="C395" t="s">
        <v>94</v>
      </c>
      <c r="D395" t="s">
        <v>95</v>
      </c>
      <c r="E395" t="b">
        <v>1</v>
      </c>
      <c r="F395">
        <v>82</v>
      </c>
      <c r="G395">
        <v>19830</v>
      </c>
      <c r="H395">
        <v>2956</v>
      </c>
      <c r="I395">
        <v>6411</v>
      </c>
      <c r="J395">
        <v>0.46100000000000002</v>
      </c>
      <c r="K395">
        <v>770</v>
      </c>
      <c r="L395">
        <v>2103</v>
      </c>
      <c r="M395">
        <v>0.36599999999999999</v>
      </c>
      <c r="N395">
        <v>2186</v>
      </c>
      <c r="O395">
        <v>4308</v>
      </c>
      <c r="P395">
        <v>0.50700000000000001</v>
      </c>
      <c r="Q395">
        <v>1453</v>
      </c>
      <c r="R395">
        <v>2101</v>
      </c>
      <c r="S395">
        <v>0.69199999999999995</v>
      </c>
      <c r="T395">
        <v>864</v>
      </c>
      <c r="U395">
        <v>2679</v>
      </c>
      <c r="V395">
        <v>3543</v>
      </c>
      <c r="W395">
        <v>1636</v>
      </c>
      <c r="X395">
        <v>548</v>
      </c>
      <c r="Y395">
        <v>384</v>
      </c>
      <c r="Z395">
        <v>1224</v>
      </c>
      <c r="AA395">
        <v>1640</v>
      </c>
      <c r="AB395">
        <v>8135</v>
      </c>
    </row>
    <row r="396" spans="1:28" x14ac:dyDescent="0.2">
      <c r="A396">
        <v>2011</v>
      </c>
      <c r="B396" t="s">
        <v>31</v>
      </c>
      <c r="C396" t="s">
        <v>97</v>
      </c>
      <c r="D396" t="s">
        <v>98</v>
      </c>
      <c r="E396" t="b">
        <v>1</v>
      </c>
      <c r="F396">
        <v>82</v>
      </c>
      <c r="G396">
        <v>19930</v>
      </c>
      <c r="H396">
        <v>3125</v>
      </c>
      <c r="I396">
        <v>6776</v>
      </c>
      <c r="J396">
        <v>0.46100000000000002</v>
      </c>
      <c r="K396">
        <v>443</v>
      </c>
      <c r="L396">
        <v>1248</v>
      </c>
      <c r="M396">
        <v>0.35499999999999998</v>
      </c>
      <c r="N396">
        <v>2682</v>
      </c>
      <c r="O396">
        <v>5528</v>
      </c>
      <c r="P396">
        <v>0.48499999999999999</v>
      </c>
      <c r="Q396">
        <v>1426</v>
      </c>
      <c r="R396">
        <v>1851</v>
      </c>
      <c r="S396">
        <v>0.77</v>
      </c>
      <c r="T396">
        <v>850</v>
      </c>
      <c r="U396">
        <v>2578</v>
      </c>
      <c r="V396">
        <v>3428</v>
      </c>
      <c r="W396">
        <v>1861</v>
      </c>
      <c r="X396">
        <v>621</v>
      </c>
      <c r="Y396">
        <v>355</v>
      </c>
      <c r="Z396">
        <v>1063</v>
      </c>
      <c r="AA396">
        <v>1592</v>
      </c>
      <c r="AB396">
        <v>8119</v>
      </c>
    </row>
    <row r="397" spans="1:28" x14ac:dyDescent="0.2">
      <c r="A397">
        <v>2011</v>
      </c>
      <c r="B397" t="s">
        <v>31</v>
      </c>
      <c r="C397" t="s">
        <v>100</v>
      </c>
      <c r="D397" t="s">
        <v>101</v>
      </c>
      <c r="E397" t="b">
        <v>0</v>
      </c>
      <c r="F397">
        <v>82</v>
      </c>
      <c r="G397">
        <v>20005</v>
      </c>
      <c r="H397">
        <v>3219</v>
      </c>
      <c r="I397">
        <v>6844</v>
      </c>
      <c r="J397">
        <v>0.47</v>
      </c>
      <c r="K397">
        <v>701</v>
      </c>
      <c r="L397">
        <v>1857</v>
      </c>
      <c r="M397">
        <v>0.377</v>
      </c>
      <c r="N397">
        <v>2518</v>
      </c>
      <c r="O397">
        <v>4987</v>
      </c>
      <c r="P397">
        <v>0.505</v>
      </c>
      <c r="Q397">
        <v>1472</v>
      </c>
      <c r="R397">
        <v>1939</v>
      </c>
      <c r="S397">
        <v>0.75900000000000001</v>
      </c>
      <c r="T397">
        <v>821</v>
      </c>
      <c r="U397">
        <v>2478</v>
      </c>
      <c r="V397">
        <v>3299</v>
      </c>
      <c r="W397">
        <v>1945</v>
      </c>
      <c r="X397">
        <v>545</v>
      </c>
      <c r="Y397">
        <v>357</v>
      </c>
      <c r="Z397">
        <v>1169</v>
      </c>
      <c r="AA397">
        <v>1666</v>
      </c>
      <c r="AB397">
        <v>8611</v>
      </c>
    </row>
    <row r="398" spans="1:28" x14ac:dyDescent="0.2">
      <c r="A398">
        <v>2011</v>
      </c>
      <c r="B398" t="s">
        <v>31</v>
      </c>
      <c r="C398" t="s">
        <v>103</v>
      </c>
      <c r="D398" t="s">
        <v>104</v>
      </c>
      <c r="E398" t="b">
        <v>1</v>
      </c>
      <c r="F398">
        <v>82</v>
      </c>
      <c r="G398">
        <v>19805</v>
      </c>
      <c r="H398">
        <v>2951</v>
      </c>
      <c r="I398">
        <v>6599</v>
      </c>
      <c r="J398">
        <v>0.44700000000000001</v>
      </c>
      <c r="K398">
        <v>518</v>
      </c>
      <c r="L398">
        <v>1503</v>
      </c>
      <c r="M398">
        <v>0.34499999999999997</v>
      </c>
      <c r="N398">
        <v>2433</v>
      </c>
      <c r="O398">
        <v>5096</v>
      </c>
      <c r="P398">
        <v>0.47699999999999998</v>
      </c>
      <c r="Q398">
        <v>1476</v>
      </c>
      <c r="R398">
        <v>1835</v>
      </c>
      <c r="S398">
        <v>0.80400000000000005</v>
      </c>
      <c r="T398">
        <v>996</v>
      </c>
      <c r="U398">
        <v>2230</v>
      </c>
      <c r="V398">
        <v>3226</v>
      </c>
      <c r="W398">
        <v>1736</v>
      </c>
      <c r="X398">
        <v>660</v>
      </c>
      <c r="Y398">
        <v>358</v>
      </c>
      <c r="Z398">
        <v>1070</v>
      </c>
      <c r="AA398">
        <v>1585</v>
      </c>
      <c r="AB398">
        <v>7896</v>
      </c>
    </row>
    <row r="399" spans="1:28" x14ac:dyDescent="0.2">
      <c r="A399">
        <v>2011</v>
      </c>
      <c r="B399" t="s">
        <v>31</v>
      </c>
      <c r="C399" t="s">
        <v>106</v>
      </c>
      <c r="D399" t="s">
        <v>107</v>
      </c>
      <c r="E399" t="b">
        <v>0</v>
      </c>
      <c r="F399">
        <v>82</v>
      </c>
      <c r="G399">
        <v>19855</v>
      </c>
      <c r="H399">
        <v>3134</v>
      </c>
      <c r="I399">
        <v>6979</v>
      </c>
      <c r="J399">
        <v>0.44900000000000001</v>
      </c>
      <c r="K399">
        <v>428</v>
      </c>
      <c r="L399">
        <v>1277</v>
      </c>
      <c r="M399">
        <v>0.33500000000000002</v>
      </c>
      <c r="N399">
        <v>2706</v>
      </c>
      <c r="O399">
        <v>5702</v>
      </c>
      <c r="P399">
        <v>0.47499999999999998</v>
      </c>
      <c r="Q399">
        <v>1455</v>
      </c>
      <c r="R399">
        <v>1981</v>
      </c>
      <c r="S399">
        <v>0.73399999999999999</v>
      </c>
      <c r="T399">
        <v>1071</v>
      </c>
      <c r="U399">
        <v>2526</v>
      </c>
      <c r="V399">
        <v>3597</v>
      </c>
      <c r="W399">
        <v>1675</v>
      </c>
      <c r="X399">
        <v>608</v>
      </c>
      <c r="Y399">
        <v>391</v>
      </c>
      <c r="Z399">
        <v>1324</v>
      </c>
      <c r="AA399">
        <v>1805</v>
      </c>
      <c r="AB399">
        <v>8151</v>
      </c>
    </row>
    <row r="400" spans="1:28" x14ac:dyDescent="0.2">
      <c r="A400">
        <v>2011</v>
      </c>
      <c r="B400" t="s">
        <v>31</v>
      </c>
      <c r="C400" t="s">
        <v>109</v>
      </c>
      <c r="D400" t="s">
        <v>110</v>
      </c>
      <c r="E400" t="b">
        <v>1</v>
      </c>
      <c r="F400">
        <v>82</v>
      </c>
      <c r="G400">
        <v>19780</v>
      </c>
      <c r="H400">
        <v>3148</v>
      </c>
      <c r="I400">
        <v>6628</v>
      </c>
      <c r="J400">
        <v>0.47499999999999998</v>
      </c>
      <c r="K400">
        <v>685</v>
      </c>
      <c r="L400">
        <v>1727</v>
      </c>
      <c r="M400">
        <v>0.39700000000000002</v>
      </c>
      <c r="N400">
        <v>2463</v>
      </c>
      <c r="O400">
        <v>4901</v>
      </c>
      <c r="P400">
        <v>0.503</v>
      </c>
      <c r="Q400">
        <v>1521</v>
      </c>
      <c r="R400">
        <v>1984</v>
      </c>
      <c r="S400">
        <v>0.76700000000000002</v>
      </c>
      <c r="T400">
        <v>829</v>
      </c>
      <c r="U400">
        <v>2603</v>
      </c>
      <c r="V400">
        <v>3432</v>
      </c>
      <c r="W400">
        <v>1836</v>
      </c>
      <c r="X400">
        <v>602</v>
      </c>
      <c r="Y400">
        <v>372</v>
      </c>
      <c r="Z400">
        <v>1101</v>
      </c>
      <c r="AA400">
        <v>1556</v>
      </c>
      <c r="AB400">
        <v>8502</v>
      </c>
    </row>
    <row r="401" spans="1:28" x14ac:dyDescent="0.2">
      <c r="A401">
        <v>2011</v>
      </c>
      <c r="B401" t="s">
        <v>31</v>
      </c>
      <c r="C401" t="s">
        <v>112</v>
      </c>
      <c r="D401" t="s">
        <v>113</v>
      </c>
      <c r="E401" t="b">
        <v>0</v>
      </c>
      <c r="F401">
        <v>82</v>
      </c>
      <c r="G401">
        <v>19780</v>
      </c>
      <c r="H401">
        <v>3144</v>
      </c>
      <c r="I401">
        <v>6755</v>
      </c>
      <c r="J401">
        <v>0.46500000000000002</v>
      </c>
      <c r="K401">
        <v>345</v>
      </c>
      <c r="L401">
        <v>1091</v>
      </c>
      <c r="M401">
        <v>0.316</v>
      </c>
      <c r="N401">
        <v>2799</v>
      </c>
      <c r="O401">
        <v>5664</v>
      </c>
      <c r="P401">
        <v>0.49399999999999999</v>
      </c>
      <c r="Q401">
        <v>1491</v>
      </c>
      <c r="R401">
        <v>1976</v>
      </c>
      <c r="S401">
        <v>0.755</v>
      </c>
      <c r="T401">
        <v>963</v>
      </c>
      <c r="U401">
        <v>2343</v>
      </c>
      <c r="V401">
        <v>3306</v>
      </c>
      <c r="W401">
        <v>1795</v>
      </c>
      <c r="X401">
        <v>581</v>
      </c>
      <c r="Y401">
        <v>350</v>
      </c>
      <c r="Z401">
        <v>1206</v>
      </c>
      <c r="AA401">
        <v>1807</v>
      </c>
      <c r="AB401">
        <v>8124</v>
      </c>
    </row>
    <row r="402" spans="1:28" x14ac:dyDescent="0.2">
      <c r="A402">
        <v>2011</v>
      </c>
      <c r="B402" t="s">
        <v>31</v>
      </c>
      <c r="C402" t="s">
        <v>115</v>
      </c>
      <c r="D402" t="s">
        <v>116</v>
      </c>
      <c r="E402" t="b">
        <v>0</v>
      </c>
      <c r="F402">
        <v>82</v>
      </c>
      <c r="G402">
        <v>19880</v>
      </c>
      <c r="H402">
        <v>3064</v>
      </c>
      <c r="I402">
        <v>6590</v>
      </c>
      <c r="J402">
        <v>0.46500000000000002</v>
      </c>
      <c r="K402">
        <v>435</v>
      </c>
      <c r="L402">
        <v>1256</v>
      </c>
      <c r="M402">
        <v>0.34599999999999997</v>
      </c>
      <c r="N402">
        <v>2629</v>
      </c>
      <c r="O402">
        <v>5334</v>
      </c>
      <c r="P402">
        <v>0.49299999999999999</v>
      </c>
      <c r="Q402">
        <v>1590</v>
      </c>
      <c r="R402">
        <v>2061</v>
      </c>
      <c r="S402">
        <v>0.77100000000000002</v>
      </c>
      <c r="T402">
        <v>898</v>
      </c>
      <c r="U402">
        <v>2338</v>
      </c>
      <c r="V402">
        <v>3236</v>
      </c>
      <c r="W402">
        <v>1921</v>
      </c>
      <c r="X402">
        <v>629</v>
      </c>
      <c r="Y402">
        <v>484</v>
      </c>
      <c r="Z402">
        <v>1175</v>
      </c>
      <c r="AA402">
        <v>1865</v>
      </c>
      <c r="AB402">
        <v>8153</v>
      </c>
    </row>
    <row r="403" spans="1:28" x14ac:dyDescent="0.2">
      <c r="A403">
        <v>2011</v>
      </c>
      <c r="B403" t="s">
        <v>31</v>
      </c>
      <c r="C403" t="s">
        <v>118</v>
      </c>
      <c r="D403" t="s">
        <v>119</v>
      </c>
      <c r="E403" t="b">
        <v>0</v>
      </c>
      <c r="F403">
        <v>82</v>
      </c>
      <c r="G403">
        <v>19930</v>
      </c>
      <c r="H403">
        <v>3048</v>
      </c>
      <c r="I403">
        <v>6888</v>
      </c>
      <c r="J403">
        <v>0.443</v>
      </c>
      <c r="K403">
        <v>392</v>
      </c>
      <c r="L403">
        <v>1182</v>
      </c>
      <c r="M403">
        <v>0.33200000000000002</v>
      </c>
      <c r="N403">
        <v>2656</v>
      </c>
      <c r="O403">
        <v>5706</v>
      </c>
      <c r="P403">
        <v>0.46500000000000002</v>
      </c>
      <c r="Q403">
        <v>1489</v>
      </c>
      <c r="R403">
        <v>1999</v>
      </c>
      <c r="S403">
        <v>0.745</v>
      </c>
      <c r="T403">
        <v>1013</v>
      </c>
      <c r="U403">
        <v>2374</v>
      </c>
      <c r="V403">
        <v>3387</v>
      </c>
      <c r="W403">
        <v>1592</v>
      </c>
      <c r="X403">
        <v>665</v>
      </c>
      <c r="Y403">
        <v>502</v>
      </c>
      <c r="Z403">
        <v>1258</v>
      </c>
      <c r="AA403">
        <v>1850</v>
      </c>
      <c r="AB403">
        <v>7977</v>
      </c>
    </row>
    <row r="404" spans="1:28" x14ac:dyDescent="0.2">
      <c r="A404">
        <v>2011</v>
      </c>
      <c r="B404" t="s">
        <v>31</v>
      </c>
      <c r="C404" t="s">
        <v>121</v>
      </c>
      <c r="D404" t="s">
        <v>122</v>
      </c>
      <c r="E404" t="b">
        <v>0</v>
      </c>
      <c r="F404">
        <v>82</v>
      </c>
      <c r="G404">
        <v>19835</v>
      </c>
      <c r="H404">
        <v>3054</v>
      </c>
      <c r="I404">
        <v>6660</v>
      </c>
      <c r="J404">
        <v>0.45900000000000002</v>
      </c>
      <c r="K404">
        <v>530</v>
      </c>
      <c r="L404">
        <v>1477</v>
      </c>
      <c r="M404">
        <v>0.35799999999999998</v>
      </c>
      <c r="N404">
        <v>2525</v>
      </c>
      <c r="O404">
        <v>5183</v>
      </c>
      <c r="P404">
        <v>0.48699999999999999</v>
      </c>
      <c r="Q404">
        <v>1525</v>
      </c>
      <c r="R404">
        <v>1998</v>
      </c>
      <c r="S404">
        <v>0.76300000000000001</v>
      </c>
      <c r="T404">
        <v>895</v>
      </c>
      <c r="U404">
        <v>2499</v>
      </c>
      <c r="V404">
        <v>3394</v>
      </c>
      <c r="W404">
        <v>1763</v>
      </c>
      <c r="X404">
        <v>601</v>
      </c>
      <c r="Y404">
        <v>399</v>
      </c>
      <c r="Z404">
        <v>1169</v>
      </c>
      <c r="AA404">
        <v>1698</v>
      </c>
      <c r="AB404">
        <v>8163</v>
      </c>
    </row>
    <row r="405" spans="1:28" x14ac:dyDescent="0.2">
      <c r="A405">
        <v>2010</v>
      </c>
      <c r="B405" t="s">
        <v>31</v>
      </c>
      <c r="C405" t="s">
        <v>32</v>
      </c>
      <c r="D405" t="s">
        <v>33</v>
      </c>
      <c r="E405" t="b">
        <v>1</v>
      </c>
      <c r="F405">
        <v>82</v>
      </c>
      <c r="G405">
        <v>19855</v>
      </c>
      <c r="H405">
        <v>3181</v>
      </c>
      <c r="I405">
        <v>6801</v>
      </c>
      <c r="J405">
        <v>0.46800000000000003</v>
      </c>
      <c r="K405">
        <v>524</v>
      </c>
      <c r="L405">
        <v>1455</v>
      </c>
      <c r="M405">
        <v>0.36</v>
      </c>
      <c r="N405">
        <v>2657</v>
      </c>
      <c r="O405">
        <v>5346</v>
      </c>
      <c r="P405">
        <v>0.497</v>
      </c>
      <c r="Q405">
        <v>1452</v>
      </c>
      <c r="R405">
        <v>1914</v>
      </c>
      <c r="S405">
        <v>0.75900000000000001</v>
      </c>
      <c r="T405">
        <v>969</v>
      </c>
      <c r="U405">
        <v>2451</v>
      </c>
      <c r="V405">
        <v>3420</v>
      </c>
      <c r="W405">
        <v>1789</v>
      </c>
      <c r="X405">
        <v>592</v>
      </c>
      <c r="Y405">
        <v>413</v>
      </c>
      <c r="Z405">
        <v>980</v>
      </c>
      <c r="AA405">
        <v>1632</v>
      </c>
      <c r="AB405">
        <v>8338</v>
      </c>
    </row>
    <row r="406" spans="1:28" x14ac:dyDescent="0.2">
      <c r="A406">
        <v>2010</v>
      </c>
      <c r="B406" t="s">
        <v>31</v>
      </c>
      <c r="C406" t="s">
        <v>35</v>
      </c>
      <c r="D406" t="s">
        <v>36</v>
      </c>
      <c r="E406" t="b">
        <v>1</v>
      </c>
      <c r="F406">
        <v>82</v>
      </c>
      <c r="G406">
        <v>19780</v>
      </c>
      <c r="H406">
        <v>3039</v>
      </c>
      <c r="I406">
        <v>6294</v>
      </c>
      <c r="J406">
        <v>0.48299999999999998</v>
      </c>
      <c r="K406">
        <v>499</v>
      </c>
      <c r="L406">
        <v>1433</v>
      </c>
      <c r="M406">
        <v>0.34799999999999998</v>
      </c>
      <c r="N406">
        <v>2540</v>
      </c>
      <c r="O406">
        <v>4861</v>
      </c>
      <c r="P406">
        <v>0.52300000000000002</v>
      </c>
      <c r="Q406">
        <v>1559</v>
      </c>
      <c r="R406">
        <v>2090</v>
      </c>
      <c r="S406">
        <v>0.746</v>
      </c>
      <c r="T406">
        <v>716</v>
      </c>
      <c r="U406">
        <v>2449</v>
      </c>
      <c r="V406">
        <v>3165</v>
      </c>
      <c r="W406">
        <v>1930</v>
      </c>
      <c r="X406">
        <v>701</v>
      </c>
      <c r="Y406">
        <v>402</v>
      </c>
      <c r="Z406">
        <v>1219</v>
      </c>
      <c r="AA406">
        <v>1816</v>
      </c>
      <c r="AB406">
        <v>8136</v>
      </c>
    </row>
    <row r="407" spans="1:28" x14ac:dyDescent="0.2">
      <c r="A407">
        <v>2010</v>
      </c>
      <c r="B407" t="s">
        <v>31</v>
      </c>
      <c r="C407" t="s">
        <v>143</v>
      </c>
      <c r="D407" t="s">
        <v>144</v>
      </c>
      <c r="E407" t="b">
        <v>1</v>
      </c>
      <c r="F407">
        <v>82</v>
      </c>
      <c r="G407">
        <v>19880</v>
      </c>
      <c r="H407">
        <v>2858</v>
      </c>
      <c r="I407">
        <v>6306</v>
      </c>
      <c r="J407">
        <v>0.45300000000000001</v>
      </c>
      <c r="K407">
        <v>460</v>
      </c>
      <c r="L407">
        <v>1331</v>
      </c>
      <c r="M407">
        <v>0.34599999999999997</v>
      </c>
      <c r="N407">
        <v>2398</v>
      </c>
      <c r="O407">
        <v>4975</v>
      </c>
      <c r="P407">
        <v>0.48199999999999998</v>
      </c>
      <c r="Q407">
        <v>1637</v>
      </c>
      <c r="R407">
        <v>2180</v>
      </c>
      <c r="S407">
        <v>0.751</v>
      </c>
      <c r="T407">
        <v>858</v>
      </c>
      <c r="U407">
        <v>2490</v>
      </c>
      <c r="V407">
        <v>3348</v>
      </c>
      <c r="W407">
        <v>1658</v>
      </c>
      <c r="X407">
        <v>632</v>
      </c>
      <c r="Y407">
        <v>446</v>
      </c>
      <c r="Z407">
        <v>1290</v>
      </c>
      <c r="AA407">
        <v>1597</v>
      </c>
      <c r="AB407">
        <v>7813</v>
      </c>
    </row>
    <row r="408" spans="1:28" x14ac:dyDescent="0.2">
      <c r="A408">
        <v>2010</v>
      </c>
      <c r="B408" t="s">
        <v>31</v>
      </c>
      <c r="C408" t="s">
        <v>41</v>
      </c>
      <c r="D408" t="s">
        <v>42</v>
      </c>
      <c r="E408" t="b">
        <v>1</v>
      </c>
      <c r="F408">
        <v>82</v>
      </c>
      <c r="G408">
        <v>19905</v>
      </c>
      <c r="H408">
        <v>3081</v>
      </c>
      <c r="I408">
        <v>6825</v>
      </c>
      <c r="J408">
        <v>0.45100000000000001</v>
      </c>
      <c r="K408">
        <v>352</v>
      </c>
      <c r="L408">
        <v>1066</v>
      </c>
      <c r="M408">
        <v>0.33</v>
      </c>
      <c r="N408">
        <v>2729</v>
      </c>
      <c r="O408">
        <v>5759</v>
      </c>
      <c r="P408">
        <v>0.47399999999999998</v>
      </c>
      <c r="Q408">
        <v>1479</v>
      </c>
      <c r="R408">
        <v>1962</v>
      </c>
      <c r="S408">
        <v>0.754</v>
      </c>
      <c r="T408">
        <v>937</v>
      </c>
      <c r="U408">
        <v>2715</v>
      </c>
      <c r="V408">
        <v>3652</v>
      </c>
      <c r="W408">
        <v>1704</v>
      </c>
      <c r="X408">
        <v>531</v>
      </c>
      <c r="Y408">
        <v>478</v>
      </c>
      <c r="Z408">
        <v>1175</v>
      </c>
      <c r="AA408">
        <v>1648</v>
      </c>
      <c r="AB408">
        <v>7993</v>
      </c>
    </row>
    <row r="409" spans="1:28" x14ac:dyDescent="0.2">
      <c r="A409">
        <v>2010</v>
      </c>
      <c r="B409" t="s">
        <v>31</v>
      </c>
      <c r="C409" t="s">
        <v>47</v>
      </c>
      <c r="D409" t="s">
        <v>48</v>
      </c>
      <c r="E409" t="b">
        <v>1</v>
      </c>
      <c r="F409">
        <v>82</v>
      </c>
      <c r="G409">
        <v>19780</v>
      </c>
      <c r="H409">
        <v>3101</v>
      </c>
      <c r="I409">
        <v>6391</v>
      </c>
      <c r="J409">
        <v>0.48499999999999999</v>
      </c>
      <c r="K409">
        <v>602</v>
      </c>
      <c r="L409">
        <v>1582</v>
      </c>
      <c r="M409">
        <v>0.38100000000000001</v>
      </c>
      <c r="N409">
        <v>2499</v>
      </c>
      <c r="O409">
        <v>4809</v>
      </c>
      <c r="P409">
        <v>0.52</v>
      </c>
      <c r="Q409">
        <v>1569</v>
      </c>
      <c r="R409">
        <v>2180</v>
      </c>
      <c r="S409">
        <v>0.72</v>
      </c>
      <c r="T409">
        <v>791</v>
      </c>
      <c r="U409">
        <v>2692</v>
      </c>
      <c r="V409">
        <v>3483</v>
      </c>
      <c r="W409">
        <v>1835</v>
      </c>
      <c r="X409">
        <v>564</v>
      </c>
      <c r="Y409">
        <v>425</v>
      </c>
      <c r="Z409">
        <v>1137</v>
      </c>
      <c r="AA409">
        <v>1591</v>
      </c>
      <c r="AB409">
        <v>8373</v>
      </c>
    </row>
    <row r="410" spans="1:28" x14ac:dyDescent="0.2">
      <c r="A410">
        <v>2010</v>
      </c>
      <c r="B410" t="s">
        <v>31</v>
      </c>
      <c r="C410" t="s">
        <v>50</v>
      </c>
      <c r="D410" t="s">
        <v>51</v>
      </c>
      <c r="E410" t="b">
        <v>1</v>
      </c>
      <c r="F410">
        <v>82</v>
      </c>
      <c r="G410">
        <v>19880</v>
      </c>
      <c r="H410">
        <v>3140</v>
      </c>
      <c r="I410">
        <v>6760</v>
      </c>
      <c r="J410">
        <v>0.46400000000000002</v>
      </c>
      <c r="K410">
        <v>558</v>
      </c>
      <c r="L410">
        <v>1498</v>
      </c>
      <c r="M410">
        <v>0.372</v>
      </c>
      <c r="N410">
        <v>2582</v>
      </c>
      <c r="O410">
        <v>5262</v>
      </c>
      <c r="P410">
        <v>0.49099999999999999</v>
      </c>
      <c r="Q410">
        <v>1526</v>
      </c>
      <c r="R410">
        <v>1870</v>
      </c>
      <c r="S410">
        <v>0.81599999999999995</v>
      </c>
      <c r="T410">
        <v>834</v>
      </c>
      <c r="U410">
        <v>2586</v>
      </c>
      <c r="V410">
        <v>3420</v>
      </c>
      <c r="W410">
        <v>1917</v>
      </c>
      <c r="X410">
        <v>624</v>
      </c>
      <c r="Y410">
        <v>449</v>
      </c>
      <c r="Z410">
        <v>1059</v>
      </c>
      <c r="AA410">
        <v>1563</v>
      </c>
      <c r="AB410">
        <v>8364</v>
      </c>
    </row>
    <row r="411" spans="1:28" x14ac:dyDescent="0.2">
      <c r="A411">
        <v>2010</v>
      </c>
      <c r="B411" t="s">
        <v>31</v>
      </c>
      <c r="C411" t="s">
        <v>53</v>
      </c>
      <c r="D411" t="s">
        <v>54</v>
      </c>
      <c r="E411" t="b">
        <v>1</v>
      </c>
      <c r="F411">
        <v>82</v>
      </c>
      <c r="G411">
        <v>19780</v>
      </c>
      <c r="H411">
        <v>3124</v>
      </c>
      <c r="I411">
        <v>6678</v>
      </c>
      <c r="J411">
        <v>0.46800000000000003</v>
      </c>
      <c r="K411">
        <v>544</v>
      </c>
      <c r="L411">
        <v>1517</v>
      </c>
      <c r="M411">
        <v>0.35899999999999999</v>
      </c>
      <c r="N411">
        <v>2580</v>
      </c>
      <c r="O411">
        <v>5161</v>
      </c>
      <c r="P411">
        <v>0.5</v>
      </c>
      <c r="Q411">
        <v>1937</v>
      </c>
      <c r="R411">
        <v>2508</v>
      </c>
      <c r="S411">
        <v>0.77200000000000002</v>
      </c>
      <c r="T411">
        <v>889</v>
      </c>
      <c r="U411">
        <v>2505</v>
      </c>
      <c r="V411">
        <v>3394</v>
      </c>
      <c r="W411">
        <v>1719</v>
      </c>
      <c r="X411">
        <v>683</v>
      </c>
      <c r="Y411">
        <v>417</v>
      </c>
      <c r="Z411">
        <v>1136</v>
      </c>
      <c r="AA411">
        <v>1844</v>
      </c>
      <c r="AB411">
        <v>8729</v>
      </c>
    </row>
    <row r="412" spans="1:28" x14ac:dyDescent="0.2">
      <c r="A412">
        <v>2010</v>
      </c>
      <c r="B412" t="s">
        <v>31</v>
      </c>
      <c r="C412" t="s">
        <v>56</v>
      </c>
      <c r="D412" t="s">
        <v>57</v>
      </c>
      <c r="E412" t="b">
        <v>0</v>
      </c>
      <c r="F412">
        <v>82</v>
      </c>
      <c r="G412">
        <v>19780</v>
      </c>
      <c r="H412">
        <v>2940</v>
      </c>
      <c r="I412">
        <v>6602</v>
      </c>
      <c r="J412">
        <v>0.44500000000000001</v>
      </c>
      <c r="K412">
        <v>374</v>
      </c>
      <c r="L412">
        <v>1190</v>
      </c>
      <c r="M412">
        <v>0.314</v>
      </c>
      <c r="N412">
        <v>2566</v>
      </c>
      <c r="O412">
        <v>5412</v>
      </c>
      <c r="P412">
        <v>0.47399999999999998</v>
      </c>
      <c r="Q412">
        <v>1455</v>
      </c>
      <c r="R412">
        <v>1998</v>
      </c>
      <c r="S412">
        <v>0.72799999999999998</v>
      </c>
      <c r="T412">
        <v>1053</v>
      </c>
      <c r="U412">
        <v>2242</v>
      </c>
      <c r="V412">
        <v>3295</v>
      </c>
      <c r="W412">
        <v>1591</v>
      </c>
      <c r="X412">
        <v>596</v>
      </c>
      <c r="Y412">
        <v>313</v>
      </c>
      <c r="Z412">
        <v>1100</v>
      </c>
      <c r="AA412">
        <v>1822</v>
      </c>
      <c r="AB412">
        <v>7709</v>
      </c>
    </row>
    <row r="413" spans="1:28" x14ac:dyDescent="0.2">
      <c r="A413">
        <v>2010</v>
      </c>
      <c r="B413" t="s">
        <v>31</v>
      </c>
      <c r="C413" t="s">
        <v>59</v>
      </c>
      <c r="D413" t="s">
        <v>60</v>
      </c>
      <c r="E413" t="b">
        <v>0</v>
      </c>
      <c r="F413">
        <v>82</v>
      </c>
      <c r="G413">
        <v>19730</v>
      </c>
      <c r="H413">
        <v>3329</v>
      </c>
      <c r="I413">
        <v>7094</v>
      </c>
      <c r="J413">
        <v>0.46899999999999997</v>
      </c>
      <c r="K413">
        <v>633</v>
      </c>
      <c r="L413">
        <v>1687</v>
      </c>
      <c r="M413">
        <v>0.375</v>
      </c>
      <c r="N413">
        <v>2696</v>
      </c>
      <c r="O413">
        <v>5407</v>
      </c>
      <c r="P413">
        <v>0.499</v>
      </c>
      <c r="Q413">
        <v>1631</v>
      </c>
      <c r="R413">
        <v>2085</v>
      </c>
      <c r="S413">
        <v>0.78200000000000003</v>
      </c>
      <c r="T413">
        <v>753</v>
      </c>
      <c r="U413">
        <v>2397</v>
      </c>
      <c r="V413">
        <v>3150</v>
      </c>
      <c r="W413">
        <v>1839</v>
      </c>
      <c r="X413">
        <v>761</v>
      </c>
      <c r="Y413">
        <v>340</v>
      </c>
      <c r="Z413">
        <v>1204</v>
      </c>
      <c r="AA413">
        <v>1886</v>
      </c>
      <c r="AB413">
        <v>8922</v>
      </c>
    </row>
    <row r="414" spans="1:28" x14ac:dyDescent="0.2">
      <c r="A414">
        <v>2010</v>
      </c>
      <c r="B414" t="s">
        <v>31</v>
      </c>
      <c r="C414" t="s">
        <v>62</v>
      </c>
      <c r="D414" t="s">
        <v>63</v>
      </c>
      <c r="E414" t="b">
        <v>0</v>
      </c>
      <c r="F414">
        <v>82</v>
      </c>
      <c r="G414">
        <v>19905</v>
      </c>
      <c r="H414">
        <v>3094</v>
      </c>
      <c r="I414">
        <v>6923</v>
      </c>
      <c r="J414">
        <v>0.44700000000000001</v>
      </c>
      <c r="K414">
        <v>646</v>
      </c>
      <c r="L414">
        <v>1838</v>
      </c>
      <c r="M414">
        <v>0.35099999999999998</v>
      </c>
      <c r="N414">
        <v>2448</v>
      </c>
      <c r="O414">
        <v>5085</v>
      </c>
      <c r="P414">
        <v>0.48099999999999998</v>
      </c>
      <c r="Q414">
        <v>1561</v>
      </c>
      <c r="R414">
        <v>2022</v>
      </c>
      <c r="S414">
        <v>0.77200000000000002</v>
      </c>
      <c r="T414">
        <v>971</v>
      </c>
      <c r="U414">
        <v>2471</v>
      </c>
      <c r="V414">
        <v>3442</v>
      </c>
      <c r="W414">
        <v>1790</v>
      </c>
      <c r="X414">
        <v>583</v>
      </c>
      <c r="Y414">
        <v>318</v>
      </c>
      <c r="Z414">
        <v>1188</v>
      </c>
      <c r="AA414">
        <v>1712</v>
      </c>
      <c r="AB414">
        <v>8395</v>
      </c>
    </row>
    <row r="415" spans="1:28" x14ac:dyDescent="0.2">
      <c r="A415">
        <v>2010</v>
      </c>
      <c r="B415" t="s">
        <v>31</v>
      </c>
      <c r="C415" t="s">
        <v>65</v>
      </c>
      <c r="D415" t="s">
        <v>66</v>
      </c>
      <c r="E415" t="b">
        <v>0</v>
      </c>
      <c r="F415">
        <v>82</v>
      </c>
      <c r="G415">
        <v>19705</v>
      </c>
      <c r="H415">
        <v>3020</v>
      </c>
      <c r="I415">
        <v>6823</v>
      </c>
      <c r="J415">
        <v>0.443</v>
      </c>
      <c r="K415">
        <v>659</v>
      </c>
      <c r="L415">
        <v>1896</v>
      </c>
      <c r="M415">
        <v>0.34799999999999998</v>
      </c>
      <c r="N415">
        <v>2361</v>
      </c>
      <c r="O415">
        <v>4927</v>
      </c>
      <c r="P415">
        <v>0.47899999999999998</v>
      </c>
      <c r="Q415">
        <v>1564</v>
      </c>
      <c r="R415">
        <v>2019</v>
      </c>
      <c r="S415">
        <v>0.77500000000000002</v>
      </c>
      <c r="T415">
        <v>785</v>
      </c>
      <c r="U415">
        <v>2618</v>
      </c>
      <c r="V415">
        <v>3403</v>
      </c>
      <c r="W415">
        <v>1730</v>
      </c>
      <c r="X415">
        <v>585</v>
      </c>
      <c r="Y415">
        <v>439</v>
      </c>
      <c r="Z415">
        <v>1232</v>
      </c>
      <c r="AA415">
        <v>1848</v>
      </c>
      <c r="AB415">
        <v>8263</v>
      </c>
    </row>
    <row r="416" spans="1:28" x14ac:dyDescent="0.2">
      <c r="A416">
        <v>2010</v>
      </c>
      <c r="B416" t="s">
        <v>31</v>
      </c>
      <c r="C416" t="s">
        <v>68</v>
      </c>
      <c r="D416" t="s">
        <v>69</v>
      </c>
      <c r="E416" t="b">
        <v>0</v>
      </c>
      <c r="F416">
        <v>82</v>
      </c>
      <c r="G416">
        <v>19705</v>
      </c>
      <c r="H416">
        <v>3002</v>
      </c>
      <c r="I416">
        <v>6601</v>
      </c>
      <c r="J416">
        <v>0.45500000000000002</v>
      </c>
      <c r="K416">
        <v>483</v>
      </c>
      <c r="L416">
        <v>1457</v>
      </c>
      <c r="M416">
        <v>0.33200000000000002</v>
      </c>
      <c r="N416">
        <v>2519</v>
      </c>
      <c r="O416">
        <v>5144</v>
      </c>
      <c r="P416">
        <v>0.49</v>
      </c>
      <c r="Q416">
        <v>1362</v>
      </c>
      <c r="R416">
        <v>1867</v>
      </c>
      <c r="S416">
        <v>0.73</v>
      </c>
      <c r="T416">
        <v>927</v>
      </c>
      <c r="U416">
        <v>2502</v>
      </c>
      <c r="V416">
        <v>3429</v>
      </c>
      <c r="W416">
        <v>1810</v>
      </c>
      <c r="X416">
        <v>532</v>
      </c>
      <c r="Y416">
        <v>466</v>
      </c>
      <c r="Z416">
        <v>1285</v>
      </c>
      <c r="AA416">
        <v>1581</v>
      </c>
      <c r="AB416">
        <v>7849</v>
      </c>
    </row>
    <row r="417" spans="1:28" x14ac:dyDescent="0.2">
      <c r="A417">
        <v>2010</v>
      </c>
      <c r="B417" t="s">
        <v>31</v>
      </c>
      <c r="C417" t="s">
        <v>71</v>
      </c>
      <c r="D417" t="s">
        <v>72</v>
      </c>
      <c r="E417" t="b">
        <v>1</v>
      </c>
      <c r="F417">
        <v>82</v>
      </c>
      <c r="G417">
        <v>19830</v>
      </c>
      <c r="H417">
        <v>3144</v>
      </c>
      <c r="I417">
        <v>6875</v>
      </c>
      <c r="J417">
        <v>0.45700000000000002</v>
      </c>
      <c r="K417">
        <v>532</v>
      </c>
      <c r="L417">
        <v>1562</v>
      </c>
      <c r="M417">
        <v>0.34100000000000003</v>
      </c>
      <c r="N417">
        <v>2612</v>
      </c>
      <c r="O417">
        <v>5313</v>
      </c>
      <c r="P417">
        <v>0.49199999999999999</v>
      </c>
      <c r="Q417">
        <v>1519</v>
      </c>
      <c r="R417">
        <v>1985</v>
      </c>
      <c r="S417">
        <v>0.76500000000000001</v>
      </c>
      <c r="T417">
        <v>973</v>
      </c>
      <c r="U417">
        <v>2662</v>
      </c>
      <c r="V417">
        <v>3635</v>
      </c>
      <c r="W417">
        <v>1730</v>
      </c>
      <c r="X417">
        <v>612</v>
      </c>
      <c r="Y417">
        <v>400</v>
      </c>
      <c r="Z417">
        <v>1096</v>
      </c>
      <c r="AA417">
        <v>1592</v>
      </c>
      <c r="AB417">
        <v>8339</v>
      </c>
    </row>
    <row r="418" spans="1:28" x14ac:dyDescent="0.2">
      <c r="A418">
        <v>2010</v>
      </c>
      <c r="B418" t="s">
        <v>31</v>
      </c>
      <c r="C418" t="s">
        <v>73</v>
      </c>
      <c r="D418" t="s">
        <v>74</v>
      </c>
      <c r="E418" t="b">
        <v>0</v>
      </c>
      <c r="F418">
        <v>82</v>
      </c>
      <c r="G418">
        <v>19905</v>
      </c>
      <c r="H418">
        <v>3223</v>
      </c>
      <c r="I418">
        <v>6875</v>
      </c>
      <c r="J418">
        <v>0.46899999999999997</v>
      </c>
      <c r="K418">
        <v>344</v>
      </c>
      <c r="L418">
        <v>1020</v>
      </c>
      <c r="M418">
        <v>0.33700000000000002</v>
      </c>
      <c r="N418">
        <v>2879</v>
      </c>
      <c r="O418">
        <v>5855</v>
      </c>
      <c r="P418">
        <v>0.49199999999999999</v>
      </c>
      <c r="Q418">
        <v>1614</v>
      </c>
      <c r="R418">
        <v>2202</v>
      </c>
      <c r="S418">
        <v>0.73299999999999998</v>
      </c>
      <c r="T418">
        <v>1070</v>
      </c>
      <c r="U418">
        <v>2496</v>
      </c>
      <c r="V418">
        <v>3566</v>
      </c>
      <c r="W418">
        <v>1543</v>
      </c>
      <c r="X418">
        <v>645</v>
      </c>
      <c r="Y418">
        <v>399</v>
      </c>
      <c r="Z418">
        <v>1248</v>
      </c>
      <c r="AA418">
        <v>1655</v>
      </c>
      <c r="AB418">
        <v>8404</v>
      </c>
    </row>
    <row r="419" spans="1:28" x14ac:dyDescent="0.2">
      <c r="A419">
        <v>2010</v>
      </c>
      <c r="B419" t="s">
        <v>31</v>
      </c>
      <c r="C419" t="s">
        <v>76</v>
      </c>
      <c r="D419" t="s">
        <v>77</v>
      </c>
      <c r="E419" t="b">
        <v>1</v>
      </c>
      <c r="F419">
        <v>82</v>
      </c>
      <c r="G419">
        <v>19880</v>
      </c>
      <c r="H419">
        <v>2984</v>
      </c>
      <c r="I419">
        <v>6518</v>
      </c>
      <c r="J419">
        <v>0.45800000000000002</v>
      </c>
      <c r="K419">
        <v>494</v>
      </c>
      <c r="L419">
        <v>1426</v>
      </c>
      <c r="M419">
        <v>0.34599999999999997</v>
      </c>
      <c r="N419">
        <v>2490</v>
      </c>
      <c r="O419">
        <v>5092</v>
      </c>
      <c r="P419">
        <v>0.48899999999999999</v>
      </c>
      <c r="Q419">
        <v>1452</v>
      </c>
      <c r="R419">
        <v>1931</v>
      </c>
      <c r="S419">
        <v>0.752</v>
      </c>
      <c r="T419">
        <v>875</v>
      </c>
      <c r="U419">
        <v>2553</v>
      </c>
      <c r="V419">
        <v>3428</v>
      </c>
      <c r="W419">
        <v>1548</v>
      </c>
      <c r="X419">
        <v>605</v>
      </c>
      <c r="Y419">
        <v>457</v>
      </c>
      <c r="Z419">
        <v>1079</v>
      </c>
      <c r="AA419">
        <v>1710</v>
      </c>
      <c r="AB419">
        <v>7914</v>
      </c>
    </row>
    <row r="420" spans="1:28" x14ac:dyDescent="0.2">
      <c r="A420">
        <v>2010</v>
      </c>
      <c r="B420" t="s">
        <v>31</v>
      </c>
      <c r="C420" t="s">
        <v>79</v>
      </c>
      <c r="D420" t="s">
        <v>80</v>
      </c>
      <c r="E420" t="b">
        <v>1</v>
      </c>
      <c r="F420">
        <v>82</v>
      </c>
      <c r="G420">
        <v>19980</v>
      </c>
      <c r="H420">
        <v>3050</v>
      </c>
      <c r="I420">
        <v>6998</v>
      </c>
      <c r="J420">
        <v>0.436</v>
      </c>
      <c r="K420">
        <v>645</v>
      </c>
      <c r="L420">
        <v>1813</v>
      </c>
      <c r="M420">
        <v>0.35599999999999998</v>
      </c>
      <c r="N420">
        <v>2405</v>
      </c>
      <c r="O420">
        <v>5185</v>
      </c>
      <c r="P420">
        <v>0.46400000000000002</v>
      </c>
      <c r="Q420">
        <v>1264</v>
      </c>
      <c r="R420">
        <v>1675</v>
      </c>
      <c r="S420">
        <v>0.755</v>
      </c>
      <c r="T420">
        <v>965</v>
      </c>
      <c r="U420">
        <v>2560</v>
      </c>
      <c r="V420">
        <v>3525</v>
      </c>
      <c r="W420">
        <v>1740</v>
      </c>
      <c r="X420">
        <v>580</v>
      </c>
      <c r="Y420">
        <v>385</v>
      </c>
      <c r="Z420">
        <v>1085</v>
      </c>
      <c r="AA420">
        <v>1823</v>
      </c>
      <c r="AB420">
        <v>8009</v>
      </c>
    </row>
    <row r="421" spans="1:28" x14ac:dyDescent="0.2">
      <c r="A421">
        <v>2010</v>
      </c>
      <c r="B421" t="s">
        <v>31</v>
      </c>
      <c r="C421" t="s">
        <v>82</v>
      </c>
      <c r="D421" t="s">
        <v>83</v>
      </c>
      <c r="E421" t="b">
        <v>0</v>
      </c>
      <c r="F421">
        <v>82</v>
      </c>
      <c r="G421">
        <v>19780</v>
      </c>
      <c r="H421">
        <v>3106</v>
      </c>
      <c r="I421">
        <v>6923</v>
      </c>
      <c r="J421">
        <v>0.44900000000000001</v>
      </c>
      <c r="K421">
        <v>403</v>
      </c>
      <c r="L421">
        <v>1181</v>
      </c>
      <c r="M421">
        <v>0.34100000000000003</v>
      </c>
      <c r="N421">
        <v>2703</v>
      </c>
      <c r="O421">
        <v>5742</v>
      </c>
      <c r="P421">
        <v>0.47099999999999997</v>
      </c>
      <c r="Q421">
        <v>1436</v>
      </c>
      <c r="R421">
        <v>1926</v>
      </c>
      <c r="S421">
        <v>0.746</v>
      </c>
      <c r="T421">
        <v>962</v>
      </c>
      <c r="U421">
        <v>2556</v>
      </c>
      <c r="V421">
        <v>3518</v>
      </c>
      <c r="W421">
        <v>1626</v>
      </c>
      <c r="X421">
        <v>597</v>
      </c>
      <c r="Y421">
        <v>306</v>
      </c>
      <c r="Z421">
        <v>1333</v>
      </c>
      <c r="AA421">
        <v>1699</v>
      </c>
      <c r="AB421">
        <v>8051</v>
      </c>
    </row>
    <row r="422" spans="1:28" x14ac:dyDescent="0.2">
      <c r="A422">
        <v>2010</v>
      </c>
      <c r="B422" t="s">
        <v>31</v>
      </c>
      <c r="C422" t="s">
        <v>150</v>
      </c>
      <c r="D422" t="s">
        <v>151</v>
      </c>
      <c r="E422" t="b">
        <v>0</v>
      </c>
      <c r="F422">
        <v>82</v>
      </c>
      <c r="G422">
        <v>19780</v>
      </c>
      <c r="H422">
        <v>2813</v>
      </c>
      <c r="I422">
        <v>6554</v>
      </c>
      <c r="J422">
        <v>0.42899999999999999</v>
      </c>
      <c r="K422">
        <v>377</v>
      </c>
      <c r="L422">
        <v>1185</v>
      </c>
      <c r="M422">
        <v>0.318</v>
      </c>
      <c r="N422">
        <v>2436</v>
      </c>
      <c r="O422">
        <v>5369</v>
      </c>
      <c r="P422">
        <v>0.45400000000000001</v>
      </c>
      <c r="Q422">
        <v>1572</v>
      </c>
      <c r="R422">
        <v>2015</v>
      </c>
      <c r="S422">
        <v>0.78</v>
      </c>
      <c r="T422">
        <v>897</v>
      </c>
      <c r="U422">
        <v>2358</v>
      </c>
      <c r="V422">
        <v>3255</v>
      </c>
      <c r="W422">
        <v>1540</v>
      </c>
      <c r="X422">
        <v>573</v>
      </c>
      <c r="Y422">
        <v>393</v>
      </c>
      <c r="Z422">
        <v>1182</v>
      </c>
      <c r="AA422">
        <v>1643</v>
      </c>
      <c r="AB422">
        <v>7575</v>
      </c>
    </row>
    <row r="423" spans="1:28" x14ac:dyDescent="0.2">
      <c r="A423">
        <v>2010</v>
      </c>
      <c r="B423" t="s">
        <v>31</v>
      </c>
      <c r="C423" t="s">
        <v>145</v>
      </c>
      <c r="D423" t="s">
        <v>146</v>
      </c>
      <c r="E423" t="b">
        <v>0</v>
      </c>
      <c r="F423">
        <v>82</v>
      </c>
      <c r="G423">
        <v>19830</v>
      </c>
      <c r="H423">
        <v>3178</v>
      </c>
      <c r="I423">
        <v>6842</v>
      </c>
      <c r="J423">
        <v>0.46400000000000002</v>
      </c>
      <c r="K423">
        <v>571</v>
      </c>
      <c r="L423">
        <v>1572</v>
      </c>
      <c r="M423">
        <v>0.36299999999999999</v>
      </c>
      <c r="N423">
        <v>2607</v>
      </c>
      <c r="O423">
        <v>5270</v>
      </c>
      <c r="P423">
        <v>0.495</v>
      </c>
      <c r="Q423">
        <v>1293</v>
      </c>
      <c r="R423">
        <v>1661</v>
      </c>
      <c r="S423">
        <v>0.77800000000000002</v>
      </c>
      <c r="T423">
        <v>852</v>
      </c>
      <c r="U423">
        <v>2450</v>
      </c>
      <c r="V423">
        <v>3302</v>
      </c>
      <c r="W423">
        <v>1828</v>
      </c>
      <c r="X423">
        <v>625</v>
      </c>
      <c r="Y423">
        <v>300</v>
      </c>
      <c r="Z423">
        <v>1103</v>
      </c>
      <c r="AA423">
        <v>1606</v>
      </c>
      <c r="AB423">
        <v>8220</v>
      </c>
    </row>
    <row r="424" spans="1:28" x14ac:dyDescent="0.2">
      <c r="A424">
        <v>2010</v>
      </c>
      <c r="B424" t="s">
        <v>31</v>
      </c>
      <c r="C424" t="s">
        <v>88</v>
      </c>
      <c r="D424" t="s">
        <v>89</v>
      </c>
      <c r="E424" t="b">
        <v>0</v>
      </c>
      <c r="F424">
        <v>82</v>
      </c>
      <c r="G424">
        <v>19880</v>
      </c>
      <c r="H424">
        <v>3127</v>
      </c>
      <c r="I424">
        <v>6876</v>
      </c>
      <c r="J424">
        <v>0.45500000000000002</v>
      </c>
      <c r="K424">
        <v>743</v>
      </c>
      <c r="L424">
        <v>2145</v>
      </c>
      <c r="M424">
        <v>0.34599999999999997</v>
      </c>
      <c r="N424">
        <v>2384</v>
      </c>
      <c r="O424">
        <v>4731</v>
      </c>
      <c r="P424">
        <v>0.504</v>
      </c>
      <c r="Q424">
        <v>1376</v>
      </c>
      <c r="R424">
        <v>1759</v>
      </c>
      <c r="S424">
        <v>0.78200000000000003</v>
      </c>
      <c r="T424">
        <v>836</v>
      </c>
      <c r="U424">
        <v>2477</v>
      </c>
      <c r="V424">
        <v>3313</v>
      </c>
      <c r="W424">
        <v>1772</v>
      </c>
      <c r="X424">
        <v>586</v>
      </c>
      <c r="Y424">
        <v>305</v>
      </c>
      <c r="Z424">
        <v>1148</v>
      </c>
      <c r="AA424">
        <v>1638</v>
      </c>
      <c r="AB424">
        <v>8373</v>
      </c>
    </row>
    <row r="425" spans="1:28" x14ac:dyDescent="0.2">
      <c r="A425">
        <v>2010</v>
      </c>
      <c r="B425" t="s">
        <v>31</v>
      </c>
      <c r="C425" t="s">
        <v>91</v>
      </c>
      <c r="D425" t="s">
        <v>92</v>
      </c>
      <c r="E425" t="b">
        <v>1</v>
      </c>
      <c r="F425">
        <v>82</v>
      </c>
      <c r="G425">
        <v>19805</v>
      </c>
      <c r="H425">
        <v>3063</v>
      </c>
      <c r="I425">
        <v>6629</v>
      </c>
      <c r="J425">
        <v>0.46200000000000002</v>
      </c>
      <c r="K425">
        <v>418</v>
      </c>
      <c r="L425">
        <v>1229</v>
      </c>
      <c r="M425">
        <v>0.34</v>
      </c>
      <c r="N425">
        <v>2645</v>
      </c>
      <c r="O425">
        <v>5400</v>
      </c>
      <c r="P425">
        <v>0.49</v>
      </c>
      <c r="Q425">
        <v>1778</v>
      </c>
      <c r="R425">
        <v>2210</v>
      </c>
      <c r="S425">
        <v>0.80500000000000005</v>
      </c>
      <c r="T425">
        <v>960</v>
      </c>
      <c r="U425">
        <v>2607</v>
      </c>
      <c r="V425">
        <v>3567</v>
      </c>
      <c r="W425">
        <v>1639</v>
      </c>
      <c r="X425">
        <v>654</v>
      </c>
      <c r="Y425">
        <v>481</v>
      </c>
      <c r="Z425">
        <v>1227</v>
      </c>
      <c r="AA425">
        <v>1743</v>
      </c>
      <c r="AB425">
        <v>8322</v>
      </c>
    </row>
    <row r="426" spans="1:28" x14ac:dyDescent="0.2">
      <c r="A426">
        <v>2010</v>
      </c>
      <c r="B426" t="s">
        <v>31</v>
      </c>
      <c r="C426" t="s">
        <v>94</v>
      </c>
      <c r="D426" t="s">
        <v>95</v>
      </c>
      <c r="E426" t="b">
        <v>1</v>
      </c>
      <c r="F426">
        <v>82</v>
      </c>
      <c r="G426">
        <v>19730</v>
      </c>
      <c r="H426">
        <v>3005</v>
      </c>
      <c r="I426">
        <v>6394</v>
      </c>
      <c r="J426">
        <v>0.47</v>
      </c>
      <c r="K426">
        <v>841</v>
      </c>
      <c r="L426">
        <v>2241</v>
      </c>
      <c r="M426">
        <v>0.375</v>
      </c>
      <c r="N426">
        <v>2164</v>
      </c>
      <c r="O426">
        <v>4153</v>
      </c>
      <c r="P426">
        <v>0.52100000000000002</v>
      </c>
      <c r="Q426">
        <v>1575</v>
      </c>
      <c r="R426">
        <v>2176</v>
      </c>
      <c r="S426">
        <v>0.72399999999999998</v>
      </c>
      <c r="T426">
        <v>810</v>
      </c>
      <c r="U426">
        <v>2736</v>
      </c>
      <c r="V426">
        <v>3546</v>
      </c>
      <c r="W426">
        <v>1615</v>
      </c>
      <c r="X426">
        <v>512</v>
      </c>
      <c r="Y426">
        <v>456</v>
      </c>
      <c r="Z426">
        <v>1155</v>
      </c>
      <c r="AA426">
        <v>1629</v>
      </c>
      <c r="AB426">
        <v>8426</v>
      </c>
    </row>
    <row r="427" spans="1:28" x14ac:dyDescent="0.2">
      <c r="A427">
        <v>2010</v>
      </c>
      <c r="B427" t="s">
        <v>31</v>
      </c>
      <c r="C427" t="s">
        <v>97</v>
      </c>
      <c r="D427" t="s">
        <v>98</v>
      </c>
      <c r="E427" t="b">
        <v>0</v>
      </c>
      <c r="F427">
        <v>82</v>
      </c>
      <c r="G427">
        <v>19805</v>
      </c>
      <c r="H427">
        <v>3087</v>
      </c>
      <c r="I427">
        <v>6706</v>
      </c>
      <c r="J427">
        <v>0.46</v>
      </c>
      <c r="K427">
        <v>474</v>
      </c>
      <c r="L427">
        <v>1381</v>
      </c>
      <c r="M427">
        <v>0.34300000000000003</v>
      </c>
      <c r="N427">
        <v>2613</v>
      </c>
      <c r="O427">
        <v>5325</v>
      </c>
      <c r="P427">
        <v>0.49099999999999999</v>
      </c>
      <c r="Q427">
        <v>1366</v>
      </c>
      <c r="R427">
        <v>1808</v>
      </c>
      <c r="S427">
        <v>0.75600000000000001</v>
      </c>
      <c r="T427">
        <v>941</v>
      </c>
      <c r="U427">
        <v>2421</v>
      </c>
      <c r="V427">
        <v>3362</v>
      </c>
      <c r="W427">
        <v>1723</v>
      </c>
      <c r="X427">
        <v>667</v>
      </c>
      <c r="Y427">
        <v>439</v>
      </c>
      <c r="Z427">
        <v>1192</v>
      </c>
      <c r="AA427">
        <v>1677</v>
      </c>
      <c r="AB427">
        <v>8014</v>
      </c>
    </row>
    <row r="428" spans="1:28" x14ac:dyDescent="0.2">
      <c r="A428">
        <v>2010</v>
      </c>
      <c r="B428" t="s">
        <v>31</v>
      </c>
      <c r="C428" t="s">
        <v>100</v>
      </c>
      <c r="D428" t="s">
        <v>101</v>
      </c>
      <c r="E428" t="b">
        <v>1</v>
      </c>
      <c r="F428">
        <v>82</v>
      </c>
      <c r="G428">
        <v>19730</v>
      </c>
      <c r="H428">
        <v>3339</v>
      </c>
      <c r="I428">
        <v>6788</v>
      </c>
      <c r="J428">
        <v>0.49199999999999999</v>
      </c>
      <c r="K428">
        <v>730</v>
      </c>
      <c r="L428">
        <v>1770</v>
      </c>
      <c r="M428">
        <v>0.41199999999999998</v>
      </c>
      <c r="N428">
        <v>2609</v>
      </c>
      <c r="O428">
        <v>5018</v>
      </c>
      <c r="P428">
        <v>0.52</v>
      </c>
      <c r="Q428">
        <v>1631</v>
      </c>
      <c r="R428">
        <v>2117</v>
      </c>
      <c r="S428">
        <v>0.77</v>
      </c>
      <c r="T428">
        <v>910</v>
      </c>
      <c r="U428">
        <v>2616</v>
      </c>
      <c r="V428">
        <v>3526</v>
      </c>
      <c r="W428">
        <v>1912</v>
      </c>
      <c r="X428">
        <v>479</v>
      </c>
      <c r="Y428">
        <v>418</v>
      </c>
      <c r="Z428">
        <v>1210</v>
      </c>
      <c r="AA428">
        <v>1713</v>
      </c>
      <c r="AB428">
        <v>9039</v>
      </c>
    </row>
    <row r="429" spans="1:28" x14ac:dyDescent="0.2">
      <c r="A429">
        <v>2010</v>
      </c>
      <c r="B429" t="s">
        <v>31</v>
      </c>
      <c r="C429" t="s">
        <v>103</v>
      </c>
      <c r="D429" t="s">
        <v>104</v>
      </c>
      <c r="E429" t="b">
        <v>1</v>
      </c>
      <c r="F429">
        <v>82</v>
      </c>
      <c r="G429">
        <v>19855</v>
      </c>
      <c r="H429">
        <v>2974</v>
      </c>
      <c r="I429">
        <v>6453</v>
      </c>
      <c r="J429">
        <v>0.46100000000000002</v>
      </c>
      <c r="K429">
        <v>491</v>
      </c>
      <c r="L429">
        <v>1388</v>
      </c>
      <c r="M429">
        <v>0.35399999999999998</v>
      </c>
      <c r="N429">
        <v>2483</v>
      </c>
      <c r="O429">
        <v>5065</v>
      </c>
      <c r="P429">
        <v>0.49</v>
      </c>
      <c r="Q429">
        <v>1606</v>
      </c>
      <c r="R429">
        <v>2033</v>
      </c>
      <c r="S429">
        <v>0.79</v>
      </c>
      <c r="T429">
        <v>913</v>
      </c>
      <c r="U429">
        <v>2383</v>
      </c>
      <c r="V429">
        <v>3296</v>
      </c>
      <c r="W429">
        <v>1674</v>
      </c>
      <c r="X429">
        <v>523</v>
      </c>
      <c r="Y429">
        <v>350</v>
      </c>
      <c r="Z429">
        <v>1012</v>
      </c>
      <c r="AA429">
        <v>1715</v>
      </c>
      <c r="AB429">
        <v>8045</v>
      </c>
    </row>
    <row r="430" spans="1:28" x14ac:dyDescent="0.2">
      <c r="A430">
        <v>2010</v>
      </c>
      <c r="B430" t="s">
        <v>31</v>
      </c>
      <c r="C430" t="s">
        <v>106</v>
      </c>
      <c r="D430" t="s">
        <v>107</v>
      </c>
      <c r="E430" t="b">
        <v>0</v>
      </c>
      <c r="F430">
        <v>82</v>
      </c>
      <c r="G430">
        <v>19880</v>
      </c>
      <c r="H430">
        <v>3144</v>
      </c>
      <c r="I430">
        <v>6895</v>
      </c>
      <c r="J430">
        <v>0.45600000000000002</v>
      </c>
      <c r="K430">
        <v>482</v>
      </c>
      <c r="L430">
        <v>1383</v>
      </c>
      <c r="M430">
        <v>0.34899999999999998</v>
      </c>
      <c r="N430">
        <v>2662</v>
      </c>
      <c r="O430">
        <v>5512</v>
      </c>
      <c r="P430">
        <v>0.48299999999999998</v>
      </c>
      <c r="Q430">
        <v>1430</v>
      </c>
      <c r="R430">
        <v>1969</v>
      </c>
      <c r="S430">
        <v>0.72599999999999998</v>
      </c>
      <c r="T430">
        <v>977</v>
      </c>
      <c r="U430">
        <v>2518</v>
      </c>
      <c r="V430">
        <v>3495</v>
      </c>
      <c r="W430">
        <v>1679</v>
      </c>
      <c r="X430">
        <v>564</v>
      </c>
      <c r="Y430">
        <v>366</v>
      </c>
      <c r="Z430">
        <v>1226</v>
      </c>
      <c r="AA430">
        <v>1827</v>
      </c>
      <c r="AB430">
        <v>8200</v>
      </c>
    </row>
    <row r="431" spans="1:28" x14ac:dyDescent="0.2">
      <c r="A431">
        <v>2010</v>
      </c>
      <c r="B431" t="s">
        <v>31</v>
      </c>
      <c r="C431" t="s">
        <v>109</v>
      </c>
      <c r="D431" t="s">
        <v>110</v>
      </c>
      <c r="E431" t="b">
        <v>1</v>
      </c>
      <c r="F431">
        <v>82</v>
      </c>
      <c r="G431">
        <v>19780</v>
      </c>
      <c r="H431">
        <v>3150</v>
      </c>
      <c r="I431">
        <v>6659</v>
      </c>
      <c r="J431">
        <v>0.47299999999999998</v>
      </c>
      <c r="K431">
        <v>554</v>
      </c>
      <c r="L431">
        <v>1547</v>
      </c>
      <c r="M431">
        <v>0.35799999999999998</v>
      </c>
      <c r="N431">
        <v>2596</v>
      </c>
      <c r="O431">
        <v>5112</v>
      </c>
      <c r="P431">
        <v>0.50800000000000001</v>
      </c>
      <c r="Q431">
        <v>1458</v>
      </c>
      <c r="R431">
        <v>1969</v>
      </c>
      <c r="S431">
        <v>0.74</v>
      </c>
      <c r="T431">
        <v>887</v>
      </c>
      <c r="U431">
        <v>2621</v>
      </c>
      <c r="V431">
        <v>3508</v>
      </c>
      <c r="W431">
        <v>1829</v>
      </c>
      <c r="X431">
        <v>516</v>
      </c>
      <c r="Y431">
        <v>381</v>
      </c>
      <c r="Z431">
        <v>1116</v>
      </c>
      <c r="AA431">
        <v>1669</v>
      </c>
      <c r="AB431">
        <v>8312</v>
      </c>
    </row>
    <row r="432" spans="1:28" x14ac:dyDescent="0.2">
      <c r="A432">
        <v>2010</v>
      </c>
      <c r="B432" t="s">
        <v>31</v>
      </c>
      <c r="C432" t="s">
        <v>112</v>
      </c>
      <c r="D432" t="s">
        <v>113</v>
      </c>
      <c r="E432" t="b">
        <v>0</v>
      </c>
      <c r="F432">
        <v>82</v>
      </c>
      <c r="G432">
        <v>19780</v>
      </c>
      <c r="H432">
        <v>3199</v>
      </c>
      <c r="I432">
        <v>6631</v>
      </c>
      <c r="J432">
        <v>0.48199999999999998</v>
      </c>
      <c r="K432">
        <v>518</v>
      </c>
      <c r="L432">
        <v>1397</v>
      </c>
      <c r="M432">
        <v>0.371</v>
      </c>
      <c r="N432">
        <v>2681</v>
      </c>
      <c r="O432">
        <v>5234</v>
      </c>
      <c r="P432">
        <v>0.51200000000000001</v>
      </c>
      <c r="Q432">
        <v>1618</v>
      </c>
      <c r="R432">
        <v>2118</v>
      </c>
      <c r="S432">
        <v>0.76400000000000001</v>
      </c>
      <c r="T432">
        <v>806</v>
      </c>
      <c r="U432">
        <v>2507</v>
      </c>
      <c r="V432">
        <v>3313</v>
      </c>
      <c r="W432">
        <v>1804</v>
      </c>
      <c r="X432">
        <v>469</v>
      </c>
      <c r="Y432">
        <v>384</v>
      </c>
      <c r="Z432">
        <v>1100</v>
      </c>
      <c r="AA432">
        <v>1819</v>
      </c>
      <c r="AB432">
        <v>8534</v>
      </c>
    </row>
    <row r="433" spans="1:28" x14ac:dyDescent="0.2">
      <c r="A433">
        <v>2010</v>
      </c>
      <c r="B433" t="s">
        <v>31</v>
      </c>
      <c r="C433" t="s">
        <v>115</v>
      </c>
      <c r="D433" t="s">
        <v>116</v>
      </c>
      <c r="E433" t="b">
        <v>1</v>
      </c>
      <c r="F433">
        <v>82</v>
      </c>
      <c r="G433">
        <v>19755</v>
      </c>
      <c r="H433">
        <v>3227</v>
      </c>
      <c r="I433">
        <v>6575</v>
      </c>
      <c r="J433">
        <v>0.49099999999999999</v>
      </c>
      <c r="K433">
        <v>439</v>
      </c>
      <c r="L433">
        <v>1207</v>
      </c>
      <c r="M433">
        <v>0.36399999999999999</v>
      </c>
      <c r="N433">
        <v>2788</v>
      </c>
      <c r="O433">
        <v>5368</v>
      </c>
      <c r="P433">
        <v>0.51900000000000002</v>
      </c>
      <c r="Q433">
        <v>1654</v>
      </c>
      <c r="R433">
        <v>2233</v>
      </c>
      <c r="S433">
        <v>0.74099999999999999</v>
      </c>
      <c r="T433">
        <v>872</v>
      </c>
      <c r="U433">
        <v>2588</v>
      </c>
      <c r="V433">
        <v>3460</v>
      </c>
      <c r="W433">
        <v>2187</v>
      </c>
      <c r="X433">
        <v>675</v>
      </c>
      <c r="Y433">
        <v>400</v>
      </c>
      <c r="Z433">
        <v>1246</v>
      </c>
      <c r="AA433">
        <v>1859</v>
      </c>
      <c r="AB433">
        <v>8547</v>
      </c>
    </row>
    <row r="434" spans="1:28" x14ac:dyDescent="0.2">
      <c r="A434">
        <v>2010</v>
      </c>
      <c r="B434" t="s">
        <v>31</v>
      </c>
      <c r="C434" t="s">
        <v>118</v>
      </c>
      <c r="D434" t="s">
        <v>119</v>
      </c>
      <c r="E434" t="b">
        <v>0</v>
      </c>
      <c r="F434">
        <v>82</v>
      </c>
      <c r="G434">
        <v>19830</v>
      </c>
      <c r="H434">
        <v>3008</v>
      </c>
      <c r="I434">
        <v>6700</v>
      </c>
      <c r="J434">
        <v>0.44900000000000001</v>
      </c>
      <c r="K434">
        <v>432</v>
      </c>
      <c r="L434">
        <v>1225</v>
      </c>
      <c r="M434">
        <v>0.35299999999999998</v>
      </c>
      <c r="N434">
        <v>2576</v>
      </c>
      <c r="O434">
        <v>5475</v>
      </c>
      <c r="P434">
        <v>0.47099999999999997</v>
      </c>
      <c r="Q434">
        <v>1444</v>
      </c>
      <c r="R434">
        <v>1895</v>
      </c>
      <c r="S434">
        <v>0.76200000000000001</v>
      </c>
      <c r="T434">
        <v>966</v>
      </c>
      <c r="U434">
        <v>2458</v>
      </c>
      <c r="V434">
        <v>3424</v>
      </c>
      <c r="W434">
        <v>1557</v>
      </c>
      <c r="X434">
        <v>493</v>
      </c>
      <c r="Y434">
        <v>421</v>
      </c>
      <c r="Z434">
        <v>1219</v>
      </c>
      <c r="AA434">
        <v>1752</v>
      </c>
      <c r="AB434">
        <v>7892</v>
      </c>
    </row>
    <row r="435" spans="1:28" x14ac:dyDescent="0.2">
      <c r="A435">
        <v>2010</v>
      </c>
      <c r="B435" t="s">
        <v>31</v>
      </c>
      <c r="C435" t="s">
        <v>121</v>
      </c>
      <c r="D435" t="s">
        <v>122</v>
      </c>
      <c r="E435" t="b">
        <v>0</v>
      </c>
      <c r="F435">
        <v>82</v>
      </c>
      <c r="G435">
        <v>19817</v>
      </c>
      <c r="H435">
        <v>3091</v>
      </c>
      <c r="I435">
        <v>6700</v>
      </c>
      <c r="J435">
        <v>0.46100000000000002</v>
      </c>
      <c r="K435">
        <v>527</v>
      </c>
      <c r="L435">
        <v>1487</v>
      </c>
      <c r="M435">
        <v>0.35499999999999998</v>
      </c>
      <c r="N435">
        <v>2564</v>
      </c>
      <c r="O435">
        <v>5212</v>
      </c>
      <c r="P435">
        <v>0.49199999999999999</v>
      </c>
      <c r="Q435">
        <v>1527</v>
      </c>
      <c r="R435">
        <v>2013</v>
      </c>
      <c r="S435">
        <v>0.75900000000000001</v>
      </c>
      <c r="T435">
        <v>899</v>
      </c>
      <c r="U435">
        <v>2523</v>
      </c>
      <c r="V435">
        <v>3421</v>
      </c>
      <c r="W435">
        <v>1742</v>
      </c>
      <c r="X435">
        <v>592</v>
      </c>
      <c r="Y435">
        <v>398</v>
      </c>
      <c r="Z435">
        <v>1166</v>
      </c>
      <c r="AA435">
        <v>1710</v>
      </c>
      <c r="AB435">
        <v>8237</v>
      </c>
    </row>
    <row r="436" spans="1:28" x14ac:dyDescent="0.2">
      <c r="A436">
        <v>2009</v>
      </c>
      <c r="B436" t="s">
        <v>31</v>
      </c>
      <c r="C436" t="s">
        <v>32</v>
      </c>
      <c r="D436" t="s">
        <v>33</v>
      </c>
      <c r="E436" t="b">
        <v>1</v>
      </c>
      <c r="F436">
        <v>82</v>
      </c>
      <c r="G436">
        <v>19705</v>
      </c>
      <c r="H436">
        <v>2956</v>
      </c>
      <c r="I436">
        <v>6451</v>
      </c>
      <c r="J436">
        <v>0.45800000000000002</v>
      </c>
      <c r="K436">
        <v>597</v>
      </c>
      <c r="L436">
        <v>1633</v>
      </c>
      <c r="M436">
        <v>0.36599999999999999</v>
      </c>
      <c r="N436">
        <v>2359</v>
      </c>
      <c r="O436">
        <v>4818</v>
      </c>
      <c r="P436">
        <v>0.49</v>
      </c>
      <c r="Q436">
        <v>1537</v>
      </c>
      <c r="R436">
        <v>2085</v>
      </c>
      <c r="S436">
        <v>0.73699999999999999</v>
      </c>
      <c r="T436">
        <v>870</v>
      </c>
      <c r="U436">
        <v>2412</v>
      </c>
      <c r="V436">
        <v>3282</v>
      </c>
      <c r="W436">
        <v>1657</v>
      </c>
      <c r="X436">
        <v>603</v>
      </c>
      <c r="Y436">
        <v>376</v>
      </c>
      <c r="Z436">
        <v>1048</v>
      </c>
      <c r="AA436">
        <v>1610</v>
      </c>
      <c r="AB436">
        <v>8046</v>
      </c>
    </row>
    <row r="437" spans="1:28" x14ac:dyDescent="0.2">
      <c r="A437">
        <v>2009</v>
      </c>
      <c r="B437" t="s">
        <v>31</v>
      </c>
      <c r="C437" t="s">
        <v>35</v>
      </c>
      <c r="D437" t="s">
        <v>36</v>
      </c>
      <c r="E437" t="b">
        <v>1</v>
      </c>
      <c r="F437">
        <v>82</v>
      </c>
      <c r="G437">
        <v>19880</v>
      </c>
      <c r="H437">
        <v>3075</v>
      </c>
      <c r="I437">
        <v>6333</v>
      </c>
      <c r="J437">
        <v>0.48599999999999999</v>
      </c>
      <c r="K437">
        <v>538</v>
      </c>
      <c r="L437">
        <v>1355</v>
      </c>
      <c r="M437">
        <v>0.39700000000000002</v>
      </c>
      <c r="N437">
        <v>2537</v>
      </c>
      <c r="O437">
        <v>4978</v>
      </c>
      <c r="P437">
        <v>0.51</v>
      </c>
      <c r="Q437">
        <v>1587</v>
      </c>
      <c r="R437">
        <v>2075</v>
      </c>
      <c r="S437">
        <v>0.76500000000000001</v>
      </c>
      <c r="T437">
        <v>869</v>
      </c>
      <c r="U437">
        <v>2586</v>
      </c>
      <c r="V437">
        <v>3455</v>
      </c>
      <c r="W437">
        <v>1862</v>
      </c>
      <c r="X437">
        <v>621</v>
      </c>
      <c r="Y437">
        <v>387</v>
      </c>
      <c r="Z437">
        <v>1280</v>
      </c>
      <c r="AA437">
        <v>1897</v>
      </c>
      <c r="AB437">
        <v>8275</v>
      </c>
    </row>
    <row r="438" spans="1:28" x14ac:dyDescent="0.2">
      <c r="A438">
        <v>2009</v>
      </c>
      <c r="B438" t="s">
        <v>31</v>
      </c>
      <c r="C438" t="s">
        <v>143</v>
      </c>
      <c r="D438" t="s">
        <v>144</v>
      </c>
      <c r="E438" t="b">
        <v>0</v>
      </c>
      <c r="F438">
        <v>82</v>
      </c>
      <c r="G438">
        <v>19930</v>
      </c>
      <c r="H438">
        <v>2866</v>
      </c>
      <c r="I438">
        <v>6299</v>
      </c>
      <c r="J438">
        <v>0.45500000000000002</v>
      </c>
      <c r="K438">
        <v>490</v>
      </c>
      <c r="L438">
        <v>1339</v>
      </c>
      <c r="M438">
        <v>0.36599999999999999</v>
      </c>
      <c r="N438">
        <v>2376</v>
      </c>
      <c r="O438">
        <v>4960</v>
      </c>
      <c r="P438">
        <v>0.47899999999999998</v>
      </c>
      <c r="Q438">
        <v>1455</v>
      </c>
      <c r="R438">
        <v>1965</v>
      </c>
      <c r="S438">
        <v>0.74</v>
      </c>
      <c r="T438">
        <v>886</v>
      </c>
      <c r="U438">
        <v>2366</v>
      </c>
      <c r="V438">
        <v>3252</v>
      </c>
      <c r="W438">
        <v>1741</v>
      </c>
      <c r="X438">
        <v>580</v>
      </c>
      <c r="Y438">
        <v>397</v>
      </c>
      <c r="Z438">
        <v>1279</v>
      </c>
      <c r="AA438">
        <v>1754</v>
      </c>
      <c r="AB438">
        <v>7677</v>
      </c>
    </row>
    <row r="439" spans="1:28" x14ac:dyDescent="0.2">
      <c r="A439">
        <v>2009</v>
      </c>
      <c r="B439" t="s">
        <v>31</v>
      </c>
      <c r="C439" t="s">
        <v>41</v>
      </c>
      <c r="D439" t="s">
        <v>42</v>
      </c>
      <c r="E439" t="b">
        <v>1</v>
      </c>
      <c r="F439">
        <v>82</v>
      </c>
      <c r="G439">
        <v>19930</v>
      </c>
      <c r="H439">
        <v>3126</v>
      </c>
      <c r="I439">
        <v>6846</v>
      </c>
      <c r="J439">
        <v>0.45700000000000002</v>
      </c>
      <c r="K439">
        <v>493</v>
      </c>
      <c r="L439">
        <v>1293</v>
      </c>
      <c r="M439">
        <v>0.38100000000000001</v>
      </c>
      <c r="N439">
        <v>2633</v>
      </c>
      <c r="O439">
        <v>5553</v>
      </c>
      <c r="P439">
        <v>0.47399999999999998</v>
      </c>
      <c r="Q439">
        <v>1633</v>
      </c>
      <c r="R439">
        <v>2052</v>
      </c>
      <c r="S439">
        <v>0.79600000000000004</v>
      </c>
      <c r="T439">
        <v>970</v>
      </c>
      <c r="U439">
        <v>2481</v>
      </c>
      <c r="V439">
        <v>3451</v>
      </c>
      <c r="W439">
        <v>1732</v>
      </c>
      <c r="X439">
        <v>615</v>
      </c>
      <c r="Y439">
        <v>453</v>
      </c>
      <c r="Z439">
        <v>1192</v>
      </c>
      <c r="AA439">
        <v>1709</v>
      </c>
      <c r="AB439">
        <v>8378</v>
      </c>
    </row>
    <row r="440" spans="1:28" x14ac:dyDescent="0.2">
      <c r="A440">
        <v>2009</v>
      </c>
      <c r="B440" t="s">
        <v>31</v>
      </c>
      <c r="C440" t="s">
        <v>47</v>
      </c>
      <c r="D440" t="s">
        <v>48</v>
      </c>
      <c r="E440" t="b">
        <v>1</v>
      </c>
      <c r="F440">
        <v>82</v>
      </c>
      <c r="G440">
        <v>19780</v>
      </c>
      <c r="H440">
        <v>3022</v>
      </c>
      <c r="I440">
        <v>6454</v>
      </c>
      <c r="J440">
        <v>0.46800000000000003</v>
      </c>
      <c r="K440">
        <v>656</v>
      </c>
      <c r="L440">
        <v>1670</v>
      </c>
      <c r="M440">
        <v>0.39300000000000002</v>
      </c>
      <c r="N440">
        <v>2366</v>
      </c>
      <c r="O440">
        <v>4784</v>
      </c>
      <c r="P440">
        <v>0.495</v>
      </c>
      <c r="Q440">
        <v>1523</v>
      </c>
      <c r="R440">
        <v>2012</v>
      </c>
      <c r="S440">
        <v>0.75700000000000001</v>
      </c>
      <c r="T440">
        <v>886</v>
      </c>
      <c r="U440">
        <v>2574</v>
      </c>
      <c r="V440">
        <v>3460</v>
      </c>
      <c r="W440">
        <v>1663</v>
      </c>
      <c r="X440">
        <v>593</v>
      </c>
      <c r="Y440">
        <v>435</v>
      </c>
      <c r="Z440">
        <v>1045</v>
      </c>
      <c r="AA440">
        <v>1663</v>
      </c>
      <c r="AB440">
        <v>8223</v>
      </c>
    </row>
    <row r="441" spans="1:28" x14ac:dyDescent="0.2">
      <c r="A441">
        <v>2009</v>
      </c>
      <c r="B441" t="s">
        <v>31</v>
      </c>
      <c r="C441" t="s">
        <v>50</v>
      </c>
      <c r="D441" t="s">
        <v>51</v>
      </c>
      <c r="E441" t="b">
        <v>1</v>
      </c>
      <c r="F441">
        <v>82</v>
      </c>
      <c r="G441">
        <v>19805</v>
      </c>
      <c r="H441">
        <v>3128</v>
      </c>
      <c r="I441">
        <v>6770</v>
      </c>
      <c r="J441">
        <v>0.46200000000000002</v>
      </c>
      <c r="K441">
        <v>571</v>
      </c>
      <c r="L441">
        <v>1632</v>
      </c>
      <c r="M441">
        <v>0.35</v>
      </c>
      <c r="N441">
        <v>2557</v>
      </c>
      <c r="O441">
        <v>5138</v>
      </c>
      <c r="P441">
        <v>0.498</v>
      </c>
      <c r="Q441">
        <v>1516</v>
      </c>
      <c r="R441">
        <v>1852</v>
      </c>
      <c r="S441">
        <v>0.81899999999999995</v>
      </c>
      <c r="T441">
        <v>909</v>
      </c>
      <c r="U441">
        <v>2595</v>
      </c>
      <c r="V441">
        <v>3504</v>
      </c>
      <c r="W441">
        <v>1779</v>
      </c>
      <c r="X441">
        <v>591</v>
      </c>
      <c r="Y441">
        <v>429</v>
      </c>
      <c r="Z441">
        <v>1043</v>
      </c>
      <c r="AA441">
        <v>1600</v>
      </c>
      <c r="AB441">
        <v>8343</v>
      </c>
    </row>
    <row r="442" spans="1:28" x14ac:dyDescent="0.2">
      <c r="A442">
        <v>2009</v>
      </c>
      <c r="B442" t="s">
        <v>31</v>
      </c>
      <c r="C442" t="s">
        <v>53</v>
      </c>
      <c r="D442" t="s">
        <v>54</v>
      </c>
      <c r="E442" t="b">
        <v>1</v>
      </c>
      <c r="F442">
        <v>82</v>
      </c>
      <c r="G442">
        <v>19730</v>
      </c>
      <c r="H442">
        <v>3058</v>
      </c>
      <c r="I442">
        <v>6510</v>
      </c>
      <c r="J442">
        <v>0.47</v>
      </c>
      <c r="K442">
        <v>548</v>
      </c>
      <c r="L442">
        <v>1477</v>
      </c>
      <c r="M442">
        <v>0.371</v>
      </c>
      <c r="N442">
        <v>2510</v>
      </c>
      <c r="O442">
        <v>5033</v>
      </c>
      <c r="P442">
        <v>0.499</v>
      </c>
      <c r="Q442">
        <v>1891</v>
      </c>
      <c r="R442">
        <v>2487</v>
      </c>
      <c r="S442">
        <v>0.76</v>
      </c>
      <c r="T442">
        <v>905</v>
      </c>
      <c r="U442">
        <v>2507</v>
      </c>
      <c r="V442">
        <v>3412</v>
      </c>
      <c r="W442">
        <v>1820</v>
      </c>
      <c r="X442">
        <v>710</v>
      </c>
      <c r="Y442">
        <v>492</v>
      </c>
      <c r="Z442">
        <v>1257</v>
      </c>
      <c r="AA442">
        <v>1874</v>
      </c>
      <c r="AB442">
        <v>8555</v>
      </c>
    </row>
    <row r="443" spans="1:28" x14ac:dyDescent="0.2">
      <c r="A443">
        <v>2009</v>
      </c>
      <c r="B443" t="s">
        <v>31</v>
      </c>
      <c r="C443" t="s">
        <v>56</v>
      </c>
      <c r="D443" t="s">
        <v>57</v>
      </c>
      <c r="E443" t="b">
        <v>1</v>
      </c>
      <c r="F443">
        <v>82</v>
      </c>
      <c r="G443">
        <v>19905</v>
      </c>
      <c r="H443">
        <v>2981</v>
      </c>
      <c r="I443">
        <v>6559</v>
      </c>
      <c r="J443">
        <v>0.45400000000000001</v>
      </c>
      <c r="K443">
        <v>377</v>
      </c>
      <c r="L443">
        <v>1079</v>
      </c>
      <c r="M443">
        <v>0.34899999999999998</v>
      </c>
      <c r="N443">
        <v>2604</v>
      </c>
      <c r="O443">
        <v>5480</v>
      </c>
      <c r="P443">
        <v>0.47499999999999998</v>
      </c>
      <c r="Q443">
        <v>1388</v>
      </c>
      <c r="R443">
        <v>1849</v>
      </c>
      <c r="S443">
        <v>0.751</v>
      </c>
      <c r="T443">
        <v>949</v>
      </c>
      <c r="U443">
        <v>2448</v>
      </c>
      <c r="V443">
        <v>3397</v>
      </c>
      <c r="W443">
        <v>1689</v>
      </c>
      <c r="X443">
        <v>493</v>
      </c>
      <c r="Y443">
        <v>377</v>
      </c>
      <c r="Z443">
        <v>973</v>
      </c>
      <c r="AA443">
        <v>1712</v>
      </c>
      <c r="AB443">
        <v>7727</v>
      </c>
    </row>
    <row r="444" spans="1:28" x14ac:dyDescent="0.2">
      <c r="A444">
        <v>2009</v>
      </c>
      <c r="B444" t="s">
        <v>31</v>
      </c>
      <c r="C444" t="s">
        <v>59</v>
      </c>
      <c r="D444" t="s">
        <v>60</v>
      </c>
      <c r="E444" t="b">
        <v>0</v>
      </c>
      <c r="F444">
        <v>82</v>
      </c>
      <c r="G444">
        <v>19880</v>
      </c>
      <c r="H444">
        <v>3231</v>
      </c>
      <c r="I444">
        <v>7055</v>
      </c>
      <c r="J444">
        <v>0.45800000000000002</v>
      </c>
      <c r="K444">
        <v>550</v>
      </c>
      <c r="L444">
        <v>1475</v>
      </c>
      <c r="M444">
        <v>0.373</v>
      </c>
      <c r="N444">
        <v>2681</v>
      </c>
      <c r="O444">
        <v>5580</v>
      </c>
      <c r="P444">
        <v>0.48</v>
      </c>
      <c r="Q444">
        <v>1893</v>
      </c>
      <c r="R444">
        <v>2392</v>
      </c>
      <c r="S444">
        <v>0.79100000000000004</v>
      </c>
      <c r="T444">
        <v>953</v>
      </c>
      <c r="U444">
        <v>2492</v>
      </c>
      <c r="V444">
        <v>3445</v>
      </c>
      <c r="W444">
        <v>1711</v>
      </c>
      <c r="X444">
        <v>638</v>
      </c>
      <c r="Y444">
        <v>527</v>
      </c>
      <c r="Z444">
        <v>1201</v>
      </c>
      <c r="AA444">
        <v>1842</v>
      </c>
      <c r="AB444">
        <v>8905</v>
      </c>
    </row>
    <row r="445" spans="1:28" x14ac:dyDescent="0.2">
      <c r="A445">
        <v>2009</v>
      </c>
      <c r="B445" t="s">
        <v>31</v>
      </c>
      <c r="C445" t="s">
        <v>62</v>
      </c>
      <c r="D445" t="s">
        <v>63</v>
      </c>
      <c r="E445" t="b">
        <v>1</v>
      </c>
      <c r="F445">
        <v>82</v>
      </c>
      <c r="G445">
        <v>19805</v>
      </c>
      <c r="H445">
        <v>2959</v>
      </c>
      <c r="I445">
        <v>6526</v>
      </c>
      <c r="J445">
        <v>0.45300000000000001</v>
      </c>
      <c r="K445">
        <v>621</v>
      </c>
      <c r="L445">
        <v>1656</v>
      </c>
      <c r="M445">
        <v>0.375</v>
      </c>
      <c r="N445">
        <v>2338</v>
      </c>
      <c r="O445">
        <v>4870</v>
      </c>
      <c r="P445">
        <v>0.48</v>
      </c>
      <c r="Q445">
        <v>1531</v>
      </c>
      <c r="R445">
        <v>1903</v>
      </c>
      <c r="S445">
        <v>0.80500000000000005</v>
      </c>
      <c r="T445">
        <v>862</v>
      </c>
      <c r="U445">
        <v>2662</v>
      </c>
      <c r="V445">
        <v>3524</v>
      </c>
      <c r="W445">
        <v>1662</v>
      </c>
      <c r="X445">
        <v>548</v>
      </c>
      <c r="Y445">
        <v>355</v>
      </c>
      <c r="Z445">
        <v>1158</v>
      </c>
      <c r="AA445">
        <v>1553</v>
      </c>
      <c r="AB445">
        <v>8070</v>
      </c>
    </row>
    <row r="446" spans="1:28" x14ac:dyDescent="0.2">
      <c r="A446">
        <v>2009</v>
      </c>
      <c r="B446" t="s">
        <v>31</v>
      </c>
      <c r="C446" t="s">
        <v>65</v>
      </c>
      <c r="D446" t="s">
        <v>66</v>
      </c>
      <c r="E446" t="b">
        <v>0</v>
      </c>
      <c r="F446">
        <v>82</v>
      </c>
      <c r="G446">
        <v>19830</v>
      </c>
      <c r="H446">
        <v>3220</v>
      </c>
      <c r="I446">
        <v>7080</v>
      </c>
      <c r="J446">
        <v>0.45500000000000002</v>
      </c>
      <c r="K446">
        <v>652</v>
      </c>
      <c r="L446">
        <v>1725</v>
      </c>
      <c r="M446">
        <v>0.378</v>
      </c>
      <c r="N446">
        <v>2568</v>
      </c>
      <c r="O446">
        <v>5355</v>
      </c>
      <c r="P446">
        <v>0.48</v>
      </c>
      <c r="Q446">
        <v>1525</v>
      </c>
      <c r="R446">
        <v>1890</v>
      </c>
      <c r="S446">
        <v>0.80700000000000005</v>
      </c>
      <c r="T446">
        <v>924</v>
      </c>
      <c r="U446">
        <v>2661</v>
      </c>
      <c r="V446">
        <v>3585</v>
      </c>
      <c r="W446">
        <v>1775</v>
      </c>
      <c r="X446">
        <v>573</v>
      </c>
      <c r="Y446">
        <v>434</v>
      </c>
      <c r="Z446">
        <v>1189</v>
      </c>
      <c r="AA446">
        <v>1895</v>
      </c>
      <c r="AB446">
        <v>8617</v>
      </c>
    </row>
    <row r="447" spans="1:28" x14ac:dyDescent="0.2">
      <c r="A447">
        <v>2009</v>
      </c>
      <c r="B447" t="s">
        <v>31</v>
      </c>
      <c r="C447" t="s">
        <v>68</v>
      </c>
      <c r="D447" t="s">
        <v>69</v>
      </c>
      <c r="E447" t="b">
        <v>0</v>
      </c>
      <c r="F447">
        <v>82</v>
      </c>
      <c r="G447">
        <v>19880</v>
      </c>
      <c r="H447">
        <v>2955</v>
      </c>
      <c r="I447">
        <v>6696</v>
      </c>
      <c r="J447">
        <v>0.441</v>
      </c>
      <c r="K447">
        <v>535</v>
      </c>
      <c r="L447">
        <v>1513</v>
      </c>
      <c r="M447">
        <v>0.35399999999999998</v>
      </c>
      <c r="N447">
        <v>2420</v>
      </c>
      <c r="O447">
        <v>5183</v>
      </c>
      <c r="P447">
        <v>0.46700000000000003</v>
      </c>
      <c r="Q447">
        <v>1354</v>
      </c>
      <c r="R447">
        <v>1839</v>
      </c>
      <c r="S447">
        <v>0.73599999999999999</v>
      </c>
      <c r="T447">
        <v>890</v>
      </c>
      <c r="U447">
        <v>2377</v>
      </c>
      <c r="V447">
        <v>3267</v>
      </c>
      <c r="W447">
        <v>1723</v>
      </c>
      <c r="X447">
        <v>572</v>
      </c>
      <c r="Y447">
        <v>482</v>
      </c>
      <c r="Z447">
        <v>1221</v>
      </c>
      <c r="AA447">
        <v>1650</v>
      </c>
      <c r="AB447">
        <v>7799</v>
      </c>
    </row>
    <row r="448" spans="1:28" x14ac:dyDescent="0.2">
      <c r="A448">
        <v>2009</v>
      </c>
      <c r="B448" t="s">
        <v>31</v>
      </c>
      <c r="C448" t="s">
        <v>71</v>
      </c>
      <c r="D448" t="s">
        <v>72</v>
      </c>
      <c r="E448" t="b">
        <v>1</v>
      </c>
      <c r="F448">
        <v>82</v>
      </c>
      <c r="G448">
        <v>19780</v>
      </c>
      <c r="H448">
        <v>3307</v>
      </c>
      <c r="I448">
        <v>6981</v>
      </c>
      <c r="J448">
        <v>0.47399999999999998</v>
      </c>
      <c r="K448">
        <v>547</v>
      </c>
      <c r="L448">
        <v>1516</v>
      </c>
      <c r="M448">
        <v>0.36099999999999999</v>
      </c>
      <c r="N448">
        <v>2760</v>
      </c>
      <c r="O448">
        <v>5465</v>
      </c>
      <c r="P448">
        <v>0.505</v>
      </c>
      <c r="Q448">
        <v>1607</v>
      </c>
      <c r="R448">
        <v>2087</v>
      </c>
      <c r="S448">
        <v>0.77</v>
      </c>
      <c r="T448">
        <v>1015</v>
      </c>
      <c r="U448">
        <v>2587</v>
      </c>
      <c r="V448">
        <v>3602</v>
      </c>
      <c r="W448">
        <v>1908</v>
      </c>
      <c r="X448">
        <v>718</v>
      </c>
      <c r="Y448">
        <v>420</v>
      </c>
      <c r="Z448">
        <v>1103</v>
      </c>
      <c r="AA448">
        <v>1698</v>
      </c>
      <c r="AB448">
        <v>8768</v>
      </c>
    </row>
    <row r="449" spans="1:28" x14ac:dyDescent="0.2">
      <c r="A449">
        <v>2009</v>
      </c>
      <c r="B449" t="s">
        <v>31</v>
      </c>
      <c r="C449" t="s">
        <v>73</v>
      </c>
      <c r="D449" t="s">
        <v>74</v>
      </c>
      <c r="E449" t="b">
        <v>0</v>
      </c>
      <c r="F449">
        <v>82</v>
      </c>
      <c r="G449">
        <v>19805</v>
      </c>
      <c r="H449">
        <v>2865</v>
      </c>
      <c r="I449">
        <v>6311</v>
      </c>
      <c r="J449">
        <v>0.45400000000000001</v>
      </c>
      <c r="K449">
        <v>398</v>
      </c>
      <c r="L449">
        <v>1106</v>
      </c>
      <c r="M449">
        <v>0.36</v>
      </c>
      <c r="N449">
        <v>2467</v>
      </c>
      <c r="O449">
        <v>5205</v>
      </c>
      <c r="P449">
        <v>0.47399999999999998</v>
      </c>
      <c r="Q449">
        <v>1570</v>
      </c>
      <c r="R449">
        <v>2077</v>
      </c>
      <c r="S449">
        <v>0.75600000000000001</v>
      </c>
      <c r="T449">
        <v>847</v>
      </c>
      <c r="U449">
        <v>2337</v>
      </c>
      <c r="V449">
        <v>3184</v>
      </c>
      <c r="W449">
        <v>1423</v>
      </c>
      <c r="X449">
        <v>615</v>
      </c>
      <c r="Y449">
        <v>385</v>
      </c>
      <c r="Z449">
        <v>1252</v>
      </c>
      <c r="AA449">
        <v>1777</v>
      </c>
      <c r="AB449">
        <v>7698</v>
      </c>
    </row>
    <row r="450" spans="1:28" x14ac:dyDescent="0.2">
      <c r="A450">
        <v>2009</v>
      </c>
      <c r="B450" t="s">
        <v>31</v>
      </c>
      <c r="C450" t="s">
        <v>76</v>
      </c>
      <c r="D450" t="s">
        <v>77</v>
      </c>
      <c r="E450" t="b">
        <v>1</v>
      </c>
      <c r="F450">
        <v>82</v>
      </c>
      <c r="G450">
        <v>19955</v>
      </c>
      <c r="H450">
        <v>3034</v>
      </c>
      <c r="I450">
        <v>6646</v>
      </c>
      <c r="J450">
        <v>0.45700000000000002</v>
      </c>
      <c r="K450">
        <v>582</v>
      </c>
      <c r="L450">
        <v>1631</v>
      </c>
      <c r="M450">
        <v>0.35699999999999998</v>
      </c>
      <c r="N450">
        <v>2452</v>
      </c>
      <c r="O450">
        <v>5015</v>
      </c>
      <c r="P450">
        <v>0.48899999999999999</v>
      </c>
      <c r="Q450">
        <v>1411</v>
      </c>
      <c r="R450">
        <v>1871</v>
      </c>
      <c r="S450">
        <v>0.754</v>
      </c>
      <c r="T450">
        <v>828</v>
      </c>
      <c r="U450">
        <v>2411</v>
      </c>
      <c r="V450">
        <v>3239</v>
      </c>
      <c r="W450">
        <v>1671</v>
      </c>
      <c r="X450">
        <v>651</v>
      </c>
      <c r="Y450">
        <v>451</v>
      </c>
      <c r="Z450">
        <v>1026</v>
      </c>
      <c r="AA450">
        <v>1696</v>
      </c>
      <c r="AB450">
        <v>8061</v>
      </c>
    </row>
    <row r="451" spans="1:28" x14ac:dyDescent="0.2">
      <c r="A451">
        <v>2009</v>
      </c>
      <c r="B451" t="s">
        <v>31</v>
      </c>
      <c r="C451" t="s">
        <v>79</v>
      </c>
      <c r="D451" t="s">
        <v>80</v>
      </c>
      <c r="E451" t="b">
        <v>0</v>
      </c>
      <c r="F451">
        <v>82</v>
      </c>
      <c r="G451">
        <v>19780</v>
      </c>
      <c r="H451">
        <v>3009</v>
      </c>
      <c r="I451">
        <v>6755</v>
      </c>
      <c r="J451">
        <v>0.44500000000000001</v>
      </c>
      <c r="K451">
        <v>511</v>
      </c>
      <c r="L451">
        <v>1408</v>
      </c>
      <c r="M451">
        <v>0.36299999999999999</v>
      </c>
      <c r="N451">
        <v>2498</v>
      </c>
      <c r="O451">
        <v>5347</v>
      </c>
      <c r="P451">
        <v>0.46700000000000003</v>
      </c>
      <c r="Q451">
        <v>1613</v>
      </c>
      <c r="R451">
        <v>2067</v>
      </c>
      <c r="S451">
        <v>0.78</v>
      </c>
      <c r="T451">
        <v>973</v>
      </c>
      <c r="U451">
        <v>2367</v>
      </c>
      <c r="V451">
        <v>3340</v>
      </c>
      <c r="W451">
        <v>1802</v>
      </c>
      <c r="X451">
        <v>609</v>
      </c>
      <c r="Y451">
        <v>308</v>
      </c>
      <c r="Z451">
        <v>1154</v>
      </c>
      <c r="AA451">
        <v>1986</v>
      </c>
      <c r="AB451">
        <v>8142</v>
      </c>
    </row>
    <row r="452" spans="1:28" x14ac:dyDescent="0.2">
      <c r="A452">
        <v>2009</v>
      </c>
      <c r="B452" t="s">
        <v>31</v>
      </c>
      <c r="C452" t="s">
        <v>82</v>
      </c>
      <c r="D452" t="s">
        <v>83</v>
      </c>
      <c r="E452" t="b">
        <v>0</v>
      </c>
      <c r="F452">
        <v>82</v>
      </c>
      <c r="G452">
        <v>19805</v>
      </c>
      <c r="H452">
        <v>2986</v>
      </c>
      <c r="I452">
        <v>6766</v>
      </c>
      <c r="J452">
        <v>0.441</v>
      </c>
      <c r="K452">
        <v>543</v>
      </c>
      <c r="L452">
        <v>1539</v>
      </c>
      <c r="M452">
        <v>0.35299999999999998</v>
      </c>
      <c r="N452">
        <v>2443</v>
      </c>
      <c r="O452">
        <v>5227</v>
      </c>
      <c r="P452">
        <v>0.46700000000000003</v>
      </c>
      <c r="Q452">
        <v>1504</v>
      </c>
      <c r="R452">
        <v>1957</v>
      </c>
      <c r="S452">
        <v>0.76900000000000002</v>
      </c>
      <c r="T452">
        <v>975</v>
      </c>
      <c r="U452">
        <v>2442</v>
      </c>
      <c r="V452">
        <v>3417</v>
      </c>
      <c r="W452">
        <v>1674</v>
      </c>
      <c r="X452">
        <v>512</v>
      </c>
      <c r="Y452">
        <v>322</v>
      </c>
      <c r="Z452">
        <v>1165</v>
      </c>
      <c r="AA452">
        <v>1785</v>
      </c>
      <c r="AB452">
        <v>8019</v>
      </c>
    </row>
    <row r="453" spans="1:28" x14ac:dyDescent="0.2">
      <c r="A453">
        <v>2009</v>
      </c>
      <c r="B453" t="s">
        <v>31</v>
      </c>
      <c r="C453" t="s">
        <v>150</v>
      </c>
      <c r="D453" t="s">
        <v>151</v>
      </c>
      <c r="E453" t="b">
        <v>0</v>
      </c>
      <c r="F453">
        <v>82</v>
      </c>
      <c r="G453">
        <v>19830</v>
      </c>
      <c r="H453">
        <v>2925</v>
      </c>
      <c r="I453">
        <v>6536</v>
      </c>
      <c r="J453">
        <v>0.44800000000000001</v>
      </c>
      <c r="K453">
        <v>652</v>
      </c>
      <c r="L453">
        <v>1735</v>
      </c>
      <c r="M453">
        <v>0.376</v>
      </c>
      <c r="N453">
        <v>2273</v>
      </c>
      <c r="O453">
        <v>4801</v>
      </c>
      <c r="P453">
        <v>0.47299999999999998</v>
      </c>
      <c r="Q453">
        <v>1542</v>
      </c>
      <c r="R453">
        <v>1980</v>
      </c>
      <c r="S453">
        <v>0.77900000000000003</v>
      </c>
      <c r="T453">
        <v>850</v>
      </c>
      <c r="U453">
        <v>2415</v>
      </c>
      <c r="V453">
        <v>3265</v>
      </c>
      <c r="W453">
        <v>1636</v>
      </c>
      <c r="X453">
        <v>559</v>
      </c>
      <c r="Y453">
        <v>391</v>
      </c>
      <c r="Z453">
        <v>1075</v>
      </c>
      <c r="AA453">
        <v>1838</v>
      </c>
      <c r="AB453">
        <v>8044</v>
      </c>
    </row>
    <row r="454" spans="1:28" x14ac:dyDescent="0.2">
      <c r="A454">
        <v>2009</v>
      </c>
      <c r="B454" t="s">
        <v>31</v>
      </c>
      <c r="C454" t="s">
        <v>145</v>
      </c>
      <c r="D454" t="s">
        <v>146</v>
      </c>
      <c r="E454" t="b">
        <v>1</v>
      </c>
      <c r="F454">
        <v>82</v>
      </c>
      <c r="G454">
        <v>19755</v>
      </c>
      <c r="H454">
        <v>2911</v>
      </c>
      <c r="I454">
        <v>6366</v>
      </c>
      <c r="J454">
        <v>0.45700000000000002</v>
      </c>
      <c r="K454">
        <v>556</v>
      </c>
      <c r="L454">
        <v>1526</v>
      </c>
      <c r="M454">
        <v>0.36399999999999999</v>
      </c>
      <c r="N454">
        <v>2355</v>
      </c>
      <c r="O454">
        <v>4840</v>
      </c>
      <c r="P454">
        <v>0.48699999999999999</v>
      </c>
      <c r="Q454">
        <v>1479</v>
      </c>
      <c r="R454">
        <v>1833</v>
      </c>
      <c r="S454">
        <v>0.80700000000000005</v>
      </c>
      <c r="T454">
        <v>802</v>
      </c>
      <c r="U454">
        <v>2453</v>
      </c>
      <c r="V454">
        <v>3255</v>
      </c>
      <c r="W454">
        <v>1609</v>
      </c>
      <c r="X454">
        <v>593</v>
      </c>
      <c r="Y454">
        <v>338</v>
      </c>
      <c r="Z454">
        <v>1029</v>
      </c>
      <c r="AA454">
        <v>1665</v>
      </c>
      <c r="AB454">
        <v>7857</v>
      </c>
    </row>
    <row r="455" spans="1:28" x14ac:dyDescent="0.2">
      <c r="A455">
        <v>2009</v>
      </c>
      <c r="B455" t="s">
        <v>31</v>
      </c>
      <c r="C455" t="s">
        <v>88</v>
      </c>
      <c r="D455" t="s">
        <v>89</v>
      </c>
      <c r="E455" t="b">
        <v>0</v>
      </c>
      <c r="F455">
        <v>82</v>
      </c>
      <c r="G455">
        <v>19805</v>
      </c>
      <c r="H455">
        <v>3157</v>
      </c>
      <c r="I455">
        <v>7091</v>
      </c>
      <c r="J455">
        <v>0.44500000000000001</v>
      </c>
      <c r="K455">
        <v>823</v>
      </c>
      <c r="L455">
        <v>2284</v>
      </c>
      <c r="M455">
        <v>0.36</v>
      </c>
      <c r="N455">
        <v>2334</v>
      </c>
      <c r="O455">
        <v>4807</v>
      </c>
      <c r="P455">
        <v>0.48599999999999999</v>
      </c>
      <c r="Q455">
        <v>1490</v>
      </c>
      <c r="R455">
        <v>1900</v>
      </c>
      <c r="S455">
        <v>0.78400000000000003</v>
      </c>
      <c r="T455">
        <v>911</v>
      </c>
      <c r="U455">
        <v>2545</v>
      </c>
      <c r="V455">
        <v>3456</v>
      </c>
      <c r="W455">
        <v>1738</v>
      </c>
      <c r="X455">
        <v>610</v>
      </c>
      <c r="Y455">
        <v>204</v>
      </c>
      <c r="Z455">
        <v>1174</v>
      </c>
      <c r="AA455">
        <v>1672</v>
      </c>
      <c r="AB455">
        <v>8627</v>
      </c>
    </row>
    <row r="456" spans="1:28" x14ac:dyDescent="0.2">
      <c r="A456">
        <v>2009</v>
      </c>
      <c r="B456" t="s">
        <v>31</v>
      </c>
      <c r="C456" t="s">
        <v>91</v>
      </c>
      <c r="D456" t="s">
        <v>92</v>
      </c>
      <c r="E456" t="b">
        <v>0</v>
      </c>
      <c r="F456">
        <v>82</v>
      </c>
      <c r="G456">
        <v>19805</v>
      </c>
      <c r="H456">
        <v>2999</v>
      </c>
      <c r="I456">
        <v>6716</v>
      </c>
      <c r="J456">
        <v>0.44700000000000001</v>
      </c>
      <c r="K456">
        <v>328</v>
      </c>
      <c r="L456">
        <v>949</v>
      </c>
      <c r="M456">
        <v>0.34599999999999997</v>
      </c>
      <c r="N456">
        <v>2671</v>
      </c>
      <c r="O456">
        <v>5767</v>
      </c>
      <c r="P456">
        <v>0.46300000000000002</v>
      </c>
      <c r="Q456">
        <v>1626</v>
      </c>
      <c r="R456">
        <v>2069</v>
      </c>
      <c r="S456">
        <v>0.78600000000000003</v>
      </c>
      <c r="T456">
        <v>999</v>
      </c>
      <c r="U456">
        <v>2497</v>
      </c>
      <c r="V456">
        <v>3496</v>
      </c>
      <c r="W456">
        <v>1663</v>
      </c>
      <c r="X456">
        <v>608</v>
      </c>
      <c r="Y456">
        <v>371</v>
      </c>
      <c r="Z456">
        <v>1330</v>
      </c>
      <c r="AA456">
        <v>1655</v>
      </c>
      <c r="AB456">
        <v>7952</v>
      </c>
    </row>
    <row r="457" spans="1:28" x14ac:dyDescent="0.2">
      <c r="A457">
        <v>2009</v>
      </c>
      <c r="B457" t="s">
        <v>31</v>
      </c>
      <c r="C457" t="s">
        <v>94</v>
      </c>
      <c r="D457" t="s">
        <v>95</v>
      </c>
      <c r="E457" t="b">
        <v>1</v>
      </c>
      <c r="F457">
        <v>82</v>
      </c>
      <c r="G457">
        <v>19730</v>
      </c>
      <c r="H457">
        <v>2929</v>
      </c>
      <c r="I457">
        <v>6416</v>
      </c>
      <c r="J457">
        <v>0.45700000000000002</v>
      </c>
      <c r="K457">
        <v>817</v>
      </c>
      <c r="L457">
        <v>2147</v>
      </c>
      <c r="M457">
        <v>0.38100000000000001</v>
      </c>
      <c r="N457">
        <v>2112</v>
      </c>
      <c r="O457">
        <v>4269</v>
      </c>
      <c r="P457">
        <v>0.495</v>
      </c>
      <c r="Q457">
        <v>1611</v>
      </c>
      <c r="R457">
        <v>2253</v>
      </c>
      <c r="S457">
        <v>0.71499999999999997</v>
      </c>
      <c r="T457">
        <v>819</v>
      </c>
      <c r="U457">
        <v>2728</v>
      </c>
      <c r="V457">
        <v>3547</v>
      </c>
      <c r="W457">
        <v>1593</v>
      </c>
      <c r="X457">
        <v>570</v>
      </c>
      <c r="Y457">
        <v>439</v>
      </c>
      <c r="Z457">
        <v>1142</v>
      </c>
      <c r="AA457">
        <v>1664</v>
      </c>
      <c r="AB457">
        <v>8286</v>
      </c>
    </row>
    <row r="458" spans="1:28" x14ac:dyDescent="0.2">
      <c r="A458">
        <v>2009</v>
      </c>
      <c r="B458" t="s">
        <v>31</v>
      </c>
      <c r="C458" t="s">
        <v>97</v>
      </c>
      <c r="D458" t="s">
        <v>98</v>
      </c>
      <c r="E458" t="b">
        <v>1</v>
      </c>
      <c r="F458">
        <v>82</v>
      </c>
      <c r="G458">
        <v>19755</v>
      </c>
      <c r="H458">
        <v>2997</v>
      </c>
      <c r="I458">
        <v>6532</v>
      </c>
      <c r="J458">
        <v>0.45900000000000002</v>
      </c>
      <c r="K458">
        <v>341</v>
      </c>
      <c r="L458">
        <v>1072</v>
      </c>
      <c r="M458">
        <v>0.318</v>
      </c>
      <c r="N458">
        <v>2656</v>
      </c>
      <c r="O458">
        <v>5460</v>
      </c>
      <c r="P458">
        <v>0.48599999999999999</v>
      </c>
      <c r="Q458">
        <v>1652</v>
      </c>
      <c r="R458">
        <v>2216</v>
      </c>
      <c r="S458">
        <v>0.745</v>
      </c>
      <c r="T458">
        <v>1039</v>
      </c>
      <c r="U458">
        <v>2336</v>
      </c>
      <c r="V458">
        <v>3375</v>
      </c>
      <c r="W458">
        <v>1647</v>
      </c>
      <c r="X458">
        <v>658</v>
      </c>
      <c r="Y458">
        <v>415</v>
      </c>
      <c r="Z458">
        <v>1157</v>
      </c>
      <c r="AA458">
        <v>1650</v>
      </c>
      <c r="AB458">
        <v>7987</v>
      </c>
    </row>
    <row r="459" spans="1:28" x14ac:dyDescent="0.2">
      <c r="A459">
        <v>2009</v>
      </c>
      <c r="B459" t="s">
        <v>31</v>
      </c>
      <c r="C459" t="s">
        <v>100</v>
      </c>
      <c r="D459" t="s">
        <v>101</v>
      </c>
      <c r="E459" t="b">
        <v>0</v>
      </c>
      <c r="F459">
        <v>82</v>
      </c>
      <c r="G459">
        <v>19755</v>
      </c>
      <c r="H459">
        <v>3373</v>
      </c>
      <c r="I459">
        <v>6695</v>
      </c>
      <c r="J459">
        <v>0.504</v>
      </c>
      <c r="K459">
        <v>553</v>
      </c>
      <c r="L459">
        <v>1445</v>
      </c>
      <c r="M459">
        <v>0.38300000000000001</v>
      </c>
      <c r="N459">
        <v>2820</v>
      </c>
      <c r="O459">
        <v>5250</v>
      </c>
      <c r="P459">
        <v>0.53700000000000003</v>
      </c>
      <c r="Q459">
        <v>1675</v>
      </c>
      <c r="R459">
        <v>2251</v>
      </c>
      <c r="S459">
        <v>0.74399999999999999</v>
      </c>
      <c r="T459">
        <v>900</v>
      </c>
      <c r="U459">
        <v>2520</v>
      </c>
      <c r="V459">
        <v>3420</v>
      </c>
      <c r="W459">
        <v>1905</v>
      </c>
      <c r="X459">
        <v>589</v>
      </c>
      <c r="Y459">
        <v>420</v>
      </c>
      <c r="Z459">
        <v>1288</v>
      </c>
      <c r="AA459">
        <v>1691</v>
      </c>
      <c r="AB459">
        <v>8974</v>
      </c>
    </row>
    <row r="460" spans="1:28" x14ac:dyDescent="0.2">
      <c r="A460">
        <v>2009</v>
      </c>
      <c r="B460" t="s">
        <v>31</v>
      </c>
      <c r="C460" t="s">
        <v>103</v>
      </c>
      <c r="D460" t="s">
        <v>104</v>
      </c>
      <c r="E460" t="b">
        <v>1</v>
      </c>
      <c r="F460">
        <v>82</v>
      </c>
      <c r="G460">
        <v>19830</v>
      </c>
      <c r="H460">
        <v>3018</v>
      </c>
      <c r="I460">
        <v>6494</v>
      </c>
      <c r="J460">
        <v>0.46500000000000002</v>
      </c>
      <c r="K460">
        <v>596</v>
      </c>
      <c r="L460">
        <v>1555</v>
      </c>
      <c r="M460">
        <v>0.38300000000000001</v>
      </c>
      <c r="N460">
        <v>2422</v>
      </c>
      <c r="O460">
        <v>4939</v>
      </c>
      <c r="P460">
        <v>0.49</v>
      </c>
      <c r="Q460">
        <v>1521</v>
      </c>
      <c r="R460">
        <v>1988</v>
      </c>
      <c r="S460">
        <v>0.76500000000000001</v>
      </c>
      <c r="T460">
        <v>1060</v>
      </c>
      <c r="U460">
        <v>2360</v>
      </c>
      <c r="V460">
        <v>3420</v>
      </c>
      <c r="W460">
        <v>1667</v>
      </c>
      <c r="X460">
        <v>550</v>
      </c>
      <c r="Y460">
        <v>402</v>
      </c>
      <c r="Z460">
        <v>1055</v>
      </c>
      <c r="AA460">
        <v>1671</v>
      </c>
      <c r="AB460">
        <v>8153</v>
      </c>
    </row>
    <row r="461" spans="1:28" x14ac:dyDescent="0.2">
      <c r="A461">
        <v>2009</v>
      </c>
      <c r="B461" t="s">
        <v>31</v>
      </c>
      <c r="C461" t="s">
        <v>106</v>
      </c>
      <c r="D461" t="s">
        <v>107</v>
      </c>
      <c r="E461" t="b">
        <v>0</v>
      </c>
      <c r="F461">
        <v>82</v>
      </c>
      <c r="G461">
        <v>19905</v>
      </c>
      <c r="H461">
        <v>2990</v>
      </c>
      <c r="I461">
        <v>6685</v>
      </c>
      <c r="J461">
        <v>0.44700000000000001</v>
      </c>
      <c r="K461">
        <v>586</v>
      </c>
      <c r="L461">
        <v>1594</v>
      </c>
      <c r="M461">
        <v>0.36799999999999999</v>
      </c>
      <c r="N461">
        <v>2404</v>
      </c>
      <c r="O461">
        <v>5091</v>
      </c>
      <c r="P461">
        <v>0.47199999999999998</v>
      </c>
      <c r="Q461">
        <v>1682</v>
      </c>
      <c r="R461">
        <v>2107</v>
      </c>
      <c r="S461">
        <v>0.79800000000000004</v>
      </c>
      <c r="T461">
        <v>840</v>
      </c>
      <c r="U461">
        <v>2366</v>
      </c>
      <c r="V461">
        <v>3206</v>
      </c>
      <c r="W461">
        <v>1619</v>
      </c>
      <c r="X461">
        <v>569</v>
      </c>
      <c r="Y461">
        <v>349</v>
      </c>
      <c r="Z461">
        <v>1266</v>
      </c>
      <c r="AA461">
        <v>1910</v>
      </c>
      <c r="AB461">
        <v>8248</v>
      </c>
    </row>
    <row r="462" spans="1:28" x14ac:dyDescent="0.2">
      <c r="A462">
        <v>2009</v>
      </c>
      <c r="B462" t="s">
        <v>31</v>
      </c>
      <c r="C462" t="s">
        <v>109</v>
      </c>
      <c r="D462" t="s">
        <v>110</v>
      </c>
      <c r="E462" t="b">
        <v>1</v>
      </c>
      <c r="F462">
        <v>82</v>
      </c>
      <c r="G462">
        <v>19905</v>
      </c>
      <c r="H462">
        <v>3042</v>
      </c>
      <c r="I462">
        <v>6534</v>
      </c>
      <c r="J462">
        <v>0.46600000000000003</v>
      </c>
      <c r="K462">
        <v>625</v>
      </c>
      <c r="L462">
        <v>1620</v>
      </c>
      <c r="M462">
        <v>0.38600000000000001</v>
      </c>
      <c r="N462">
        <v>2417</v>
      </c>
      <c r="O462">
        <v>4914</v>
      </c>
      <c r="P462">
        <v>0.49199999999999999</v>
      </c>
      <c r="Q462">
        <v>1249</v>
      </c>
      <c r="R462">
        <v>1641</v>
      </c>
      <c r="S462">
        <v>0.76100000000000001</v>
      </c>
      <c r="T462">
        <v>728</v>
      </c>
      <c r="U462">
        <v>2638</v>
      </c>
      <c r="V462">
        <v>3366</v>
      </c>
      <c r="W462">
        <v>1736</v>
      </c>
      <c r="X462">
        <v>474</v>
      </c>
      <c r="Y462">
        <v>329</v>
      </c>
      <c r="Z462">
        <v>963</v>
      </c>
      <c r="AA462">
        <v>1546</v>
      </c>
      <c r="AB462">
        <v>7958</v>
      </c>
    </row>
    <row r="463" spans="1:28" x14ac:dyDescent="0.2">
      <c r="A463">
        <v>2009</v>
      </c>
      <c r="B463" t="s">
        <v>31</v>
      </c>
      <c r="C463" t="s">
        <v>112</v>
      </c>
      <c r="D463" t="s">
        <v>113</v>
      </c>
      <c r="E463" t="b">
        <v>0</v>
      </c>
      <c r="F463">
        <v>82</v>
      </c>
      <c r="G463">
        <v>19805</v>
      </c>
      <c r="H463">
        <v>3054</v>
      </c>
      <c r="I463">
        <v>6673</v>
      </c>
      <c r="J463">
        <v>0.45800000000000002</v>
      </c>
      <c r="K463">
        <v>479</v>
      </c>
      <c r="L463">
        <v>1289</v>
      </c>
      <c r="M463">
        <v>0.372</v>
      </c>
      <c r="N463">
        <v>2575</v>
      </c>
      <c r="O463">
        <v>5384</v>
      </c>
      <c r="P463">
        <v>0.47799999999999998</v>
      </c>
      <c r="Q463">
        <v>1534</v>
      </c>
      <c r="R463">
        <v>1861</v>
      </c>
      <c r="S463">
        <v>0.82399999999999995</v>
      </c>
      <c r="T463">
        <v>802</v>
      </c>
      <c r="U463">
        <v>2513</v>
      </c>
      <c r="V463">
        <v>3315</v>
      </c>
      <c r="W463">
        <v>1835</v>
      </c>
      <c r="X463">
        <v>523</v>
      </c>
      <c r="Y463">
        <v>390</v>
      </c>
      <c r="Z463">
        <v>1098</v>
      </c>
      <c r="AA463">
        <v>1593</v>
      </c>
      <c r="AB463">
        <v>8121</v>
      </c>
    </row>
    <row r="464" spans="1:28" x14ac:dyDescent="0.2">
      <c r="A464">
        <v>2009</v>
      </c>
      <c r="B464" t="s">
        <v>31</v>
      </c>
      <c r="C464" t="s">
        <v>115</v>
      </c>
      <c r="D464" t="s">
        <v>116</v>
      </c>
      <c r="E464" t="b">
        <v>1</v>
      </c>
      <c r="F464">
        <v>82</v>
      </c>
      <c r="G464">
        <v>19880</v>
      </c>
      <c r="H464">
        <v>3143</v>
      </c>
      <c r="I464">
        <v>6623</v>
      </c>
      <c r="J464">
        <v>0.47499999999999998</v>
      </c>
      <c r="K464">
        <v>392</v>
      </c>
      <c r="L464">
        <v>1122</v>
      </c>
      <c r="M464">
        <v>0.34899999999999998</v>
      </c>
      <c r="N464">
        <v>2751</v>
      </c>
      <c r="O464">
        <v>5501</v>
      </c>
      <c r="P464">
        <v>0.5</v>
      </c>
      <c r="Q464">
        <v>1814</v>
      </c>
      <c r="R464">
        <v>2352</v>
      </c>
      <c r="S464">
        <v>0.77100000000000002</v>
      </c>
      <c r="T464">
        <v>940</v>
      </c>
      <c r="U464">
        <v>2423</v>
      </c>
      <c r="V464">
        <v>3363</v>
      </c>
      <c r="W464">
        <v>2024</v>
      </c>
      <c r="X464">
        <v>719</v>
      </c>
      <c r="Y464">
        <v>374</v>
      </c>
      <c r="Z464">
        <v>1210</v>
      </c>
      <c r="AA464">
        <v>1830</v>
      </c>
      <c r="AB464">
        <v>8492</v>
      </c>
    </row>
    <row r="465" spans="1:28" x14ac:dyDescent="0.2">
      <c r="A465">
        <v>2009</v>
      </c>
      <c r="B465" t="s">
        <v>31</v>
      </c>
      <c r="C465" t="s">
        <v>118</v>
      </c>
      <c r="D465" t="s">
        <v>119</v>
      </c>
      <c r="E465" t="b">
        <v>0</v>
      </c>
      <c r="F465">
        <v>82</v>
      </c>
      <c r="G465">
        <v>19705</v>
      </c>
      <c r="H465">
        <v>2994</v>
      </c>
      <c r="I465">
        <v>6655</v>
      </c>
      <c r="J465">
        <v>0.45</v>
      </c>
      <c r="K465">
        <v>395</v>
      </c>
      <c r="L465">
        <v>1198</v>
      </c>
      <c r="M465">
        <v>0.33</v>
      </c>
      <c r="N465">
        <v>2599</v>
      </c>
      <c r="O465">
        <v>5457</v>
      </c>
      <c r="P465">
        <v>0.47599999999999998</v>
      </c>
      <c r="Q465">
        <v>1494</v>
      </c>
      <c r="R465">
        <v>1948</v>
      </c>
      <c r="S465">
        <v>0.76700000000000002</v>
      </c>
      <c r="T465">
        <v>956</v>
      </c>
      <c r="U465">
        <v>2330</v>
      </c>
      <c r="V465">
        <v>3286</v>
      </c>
      <c r="W465">
        <v>1641</v>
      </c>
      <c r="X465">
        <v>619</v>
      </c>
      <c r="Y465">
        <v>365</v>
      </c>
      <c r="Z465">
        <v>1146</v>
      </c>
      <c r="AA465">
        <v>1679</v>
      </c>
      <c r="AB465">
        <v>7877</v>
      </c>
    </row>
    <row r="466" spans="1:28" x14ac:dyDescent="0.2">
      <c r="A466">
        <v>2009</v>
      </c>
      <c r="B466" t="s">
        <v>31</v>
      </c>
      <c r="C466" t="s">
        <v>121</v>
      </c>
      <c r="D466" t="s">
        <v>122</v>
      </c>
      <c r="E466" t="b">
        <v>0</v>
      </c>
      <c r="F466">
        <v>82</v>
      </c>
      <c r="G466">
        <v>19822</v>
      </c>
      <c r="H466">
        <v>3044</v>
      </c>
      <c r="I466">
        <v>6635</v>
      </c>
      <c r="J466">
        <v>0.45900000000000002</v>
      </c>
      <c r="K466">
        <v>545</v>
      </c>
      <c r="L466">
        <v>1486</v>
      </c>
      <c r="M466">
        <v>0.36699999999999999</v>
      </c>
      <c r="N466">
        <v>2499</v>
      </c>
      <c r="O466">
        <v>5149</v>
      </c>
      <c r="P466">
        <v>0.48499999999999999</v>
      </c>
      <c r="Q466">
        <v>1564</v>
      </c>
      <c r="R466">
        <v>2029</v>
      </c>
      <c r="S466">
        <v>0.77100000000000002</v>
      </c>
      <c r="T466">
        <v>905</v>
      </c>
      <c r="U466">
        <v>2481</v>
      </c>
      <c r="V466">
        <v>3386</v>
      </c>
      <c r="W466">
        <v>1720</v>
      </c>
      <c r="X466">
        <v>596</v>
      </c>
      <c r="Y466">
        <v>394</v>
      </c>
      <c r="Z466">
        <v>1151</v>
      </c>
      <c r="AA466">
        <v>1726</v>
      </c>
      <c r="AB466">
        <v>8196</v>
      </c>
    </row>
    <row r="467" spans="1:28" x14ac:dyDescent="0.2">
      <c r="A467">
        <v>2008</v>
      </c>
      <c r="B467" t="s">
        <v>31</v>
      </c>
      <c r="C467" t="s">
        <v>32</v>
      </c>
      <c r="D467" t="s">
        <v>33</v>
      </c>
      <c r="E467" t="b">
        <v>1</v>
      </c>
      <c r="F467">
        <v>82</v>
      </c>
      <c r="G467">
        <v>19855</v>
      </c>
      <c r="H467">
        <v>2975</v>
      </c>
      <c r="I467">
        <v>6552</v>
      </c>
      <c r="J467">
        <v>0.45400000000000001</v>
      </c>
      <c r="K467">
        <v>384</v>
      </c>
      <c r="L467">
        <v>1078</v>
      </c>
      <c r="M467">
        <v>0.35599999999999998</v>
      </c>
      <c r="N467">
        <v>2591</v>
      </c>
      <c r="O467">
        <v>5474</v>
      </c>
      <c r="P467">
        <v>0.47299999999999998</v>
      </c>
      <c r="Q467">
        <v>1720</v>
      </c>
      <c r="R467">
        <v>2227</v>
      </c>
      <c r="S467">
        <v>0.77200000000000002</v>
      </c>
      <c r="T467">
        <v>1008</v>
      </c>
      <c r="U467">
        <v>2454</v>
      </c>
      <c r="V467">
        <v>3462</v>
      </c>
      <c r="W467">
        <v>1804</v>
      </c>
      <c r="X467">
        <v>600</v>
      </c>
      <c r="Y467">
        <v>448</v>
      </c>
      <c r="Z467">
        <v>1223</v>
      </c>
      <c r="AA467">
        <v>1673</v>
      </c>
      <c r="AB467">
        <v>8054</v>
      </c>
    </row>
    <row r="468" spans="1:28" x14ac:dyDescent="0.2">
      <c r="A468">
        <v>2008</v>
      </c>
      <c r="B468" t="s">
        <v>31</v>
      </c>
      <c r="C468" t="s">
        <v>35</v>
      </c>
      <c r="D468" t="s">
        <v>36</v>
      </c>
      <c r="E468" t="b">
        <v>1</v>
      </c>
      <c r="F468">
        <v>82</v>
      </c>
      <c r="G468">
        <v>19755</v>
      </c>
      <c r="H468">
        <v>2986</v>
      </c>
      <c r="I468">
        <v>6286</v>
      </c>
      <c r="J468">
        <v>0.47499999999999998</v>
      </c>
      <c r="K468">
        <v>596</v>
      </c>
      <c r="L468">
        <v>1564</v>
      </c>
      <c r="M468">
        <v>0.38100000000000001</v>
      </c>
      <c r="N468">
        <v>2390</v>
      </c>
      <c r="O468">
        <v>4722</v>
      </c>
      <c r="P468">
        <v>0.50600000000000001</v>
      </c>
      <c r="Q468">
        <v>1677</v>
      </c>
      <c r="R468">
        <v>2176</v>
      </c>
      <c r="S468">
        <v>0.77100000000000002</v>
      </c>
      <c r="T468">
        <v>830</v>
      </c>
      <c r="U468">
        <v>2615</v>
      </c>
      <c r="V468">
        <v>3445</v>
      </c>
      <c r="W468">
        <v>1833</v>
      </c>
      <c r="X468">
        <v>696</v>
      </c>
      <c r="Y468">
        <v>379</v>
      </c>
      <c r="Z468">
        <v>1246</v>
      </c>
      <c r="AA468">
        <v>1864</v>
      </c>
      <c r="AB468">
        <v>8245</v>
      </c>
    </row>
    <row r="469" spans="1:28" x14ac:dyDescent="0.2">
      <c r="A469">
        <v>2008</v>
      </c>
      <c r="B469" t="s">
        <v>31</v>
      </c>
      <c r="C469" t="s">
        <v>143</v>
      </c>
      <c r="D469" t="s">
        <v>144</v>
      </c>
      <c r="E469" t="b">
        <v>0</v>
      </c>
      <c r="F469">
        <v>82</v>
      </c>
      <c r="G469">
        <v>19880</v>
      </c>
      <c r="H469">
        <v>2960</v>
      </c>
      <c r="I469">
        <v>6554</v>
      </c>
      <c r="J469">
        <v>0.45200000000000001</v>
      </c>
      <c r="K469">
        <v>529</v>
      </c>
      <c r="L469">
        <v>1443</v>
      </c>
      <c r="M469">
        <v>0.36699999999999999</v>
      </c>
      <c r="N469">
        <v>2431</v>
      </c>
      <c r="O469">
        <v>5111</v>
      </c>
      <c r="P469">
        <v>0.47599999999999998</v>
      </c>
      <c r="Q469">
        <v>1510</v>
      </c>
      <c r="R469">
        <v>2115</v>
      </c>
      <c r="S469">
        <v>0.71399999999999997</v>
      </c>
      <c r="T469">
        <v>892</v>
      </c>
      <c r="U469">
        <v>2440</v>
      </c>
      <c r="V469">
        <v>3332</v>
      </c>
      <c r="W469">
        <v>1748</v>
      </c>
      <c r="X469">
        <v>614</v>
      </c>
      <c r="Y469">
        <v>402</v>
      </c>
      <c r="Z469">
        <v>1204</v>
      </c>
      <c r="AA469">
        <v>1777</v>
      </c>
      <c r="AB469">
        <v>7959</v>
      </c>
    </row>
    <row r="470" spans="1:28" x14ac:dyDescent="0.2">
      <c r="A470">
        <v>2008</v>
      </c>
      <c r="B470" t="s">
        <v>31</v>
      </c>
      <c r="C470" t="s">
        <v>41</v>
      </c>
      <c r="D470" t="s">
        <v>42</v>
      </c>
      <c r="E470" t="b">
        <v>0</v>
      </c>
      <c r="F470">
        <v>82</v>
      </c>
      <c r="G470">
        <v>19805</v>
      </c>
      <c r="H470">
        <v>2987</v>
      </c>
      <c r="I470">
        <v>6861</v>
      </c>
      <c r="J470">
        <v>0.435</v>
      </c>
      <c r="K470">
        <v>474</v>
      </c>
      <c r="L470">
        <v>1305</v>
      </c>
      <c r="M470">
        <v>0.36299999999999999</v>
      </c>
      <c r="N470">
        <v>2513</v>
      </c>
      <c r="O470">
        <v>5556</v>
      </c>
      <c r="P470">
        <v>0.45200000000000001</v>
      </c>
      <c r="Q470">
        <v>1533</v>
      </c>
      <c r="R470">
        <v>2029</v>
      </c>
      <c r="S470">
        <v>0.75600000000000001</v>
      </c>
      <c r="T470">
        <v>1050</v>
      </c>
      <c r="U470">
        <v>2478</v>
      </c>
      <c r="V470">
        <v>3528</v>
      </c>
      <c r="W470">
        <v>1811</v>
      </c>
      <c r="X470">
        <v>635</v>
      </c>
      <c r="Y470">
        <v>429</v>
      </c>
      <c r="Z470">
        <v>1197</v>
      </c>
      <c r="AA470">
        <v>1784</v>
      </c>
      <c r="AB470">
        <v>7981</v>
      </c>
    </row>
    <row r="471" spans="1:28" x14ac:dyDescent="0.2">
      <c r="A471">
        <v>2008</v>
      </c>
      <c r="B471" t="s">
        <v>31</v>
      </c>
      <c r="C471" t="s">
        <v>47</v>
      </c>
      <c r="D471" t="s">
        <v>48</v>
      </c>
      <c r="E471" t="b">
        <v>1</v>
      </c>
      <c r="F471">
        <v>82</v>
      </c>
      <c r="G471">
        <v>19855</v>
      </c>
      <c r="H471">
        <v>2937</v>
      </c>
      <c r="I471">
        <v>6697</v>
      </c>
      <c r="J471">
        <v>0.439</v>
      </c>
      <c r="K471">
        <v>552</v>
      </c>
      <c r="L471">
        <v>1544</v>
      </c>
      <c r="M471">
        <v>0.35799999999999998</v>
      </c>
      <c r="N471">
        <v>2385</v>
      </c>
      <c r="O471">
        <v>5153</v>
      </c>
      <c r="P471">
        <v>0.46300000000000002</v>
      </c>
      <c r="Q471">
        <v>1477</v>
      </c>
      <c r="R471">
        <v>2061</v>
      </c>
      <c r="S471">
        <v>0.71699999999999997</v>
      </c>
      <c r="T471">
        <v>1092</v>
      </c>
      <c r="U471">
        <v>2563</v>
      </c>
      <c r="V471">
        <v>3655</v>
      </c>
      <c r="W471">
        <v>1640</v>
      </c>
      <c r="X471">
        <v>579</v>
      </c>
      <c r="Y471">
        <v>427</v>
      </c>
      <c r="Z471">
        <v>1145</v>
      </c>
      <c r="AA471">
        <v>1712</v>
      </c>
      <c r="AB471">
        <v>7903</v>
      </c>
    </row>
    <row r="472" spans="1:28" x14ac:dyDescent="0.2">
      <c r="A472">
        <v>2008</v>
      </c>
      <c r="B472" t="s">
        <v>31</v>
      </c>
      <c r="C472" t="s">
        <v>50</v>
      </c>
      <c r="D472" t="s">
        <v>51</v>
      </c>
      <c r="E472" t="b">
        <v>1</v>
      </c>
      <c r="F472">
        <v>82</v>
      </c>
      <c r="G472">
        <v>19730</v>
      </c>
      <c r="H472">
        <v>3025</v>
      </c>
      <c r="I472">
        <v>6515</v>
      </c>
      <c r="J472">
        <v>0.46400000000000002</v>
      </c>
      <c r="K472">
        <v>494</v>
      </c>
      <c r="L472">
        <v>1403</v>
      </c>
      <c r="M472">
        <v>0.35199999999999998</v>
      </c>
      <c r="N472">
        <v>2531</v>
      </c>
      <c r="O472">
        <v>5112</v>
      </c>
      <c r="P472">
        <v>0.495</v>
      </c>
      <c r="Q472">
        <v>1690</v>
      </c>
      <c r="R472">
        <v>2075</v>
      </c>
      <c r="S472">
        <v>0.81399999999999995</v>
      </c>
      <c r="T472">
        <v>883</v>
      </c>
      <c r="U472">
        <v>2643</v>
      </c>
      <c r="V472">
        <v>3526</v>
      </c>
      <c r="W472">
        <v>1720</v>
      </c>
      <c r="X472">
        <v>490</v>
      </c>
      <c r="Y472">
        <v>402</v>
      </c>
      <c r="Z472">
        <v>1037</v>
      </c>
      <c r="AA472">
        <v>1786</v>
      </c>
      <c r="AB472">
        <v>8234</v>
      </c>
    </row>
    <row r="473" spans="1:28" x14ac:dyDescent="0.2">
      <c r="A473">
        <v>2008</v>
      </c>
      <c r="B473" t="s">
        <v>31</v>
      </c>
      <c r="C473" t="s">
        <v>53</v>
      </c>
      <c r="D473" t="s">
        <v>54</v>
      </c>
      <c r="E473" t="b">
        <v>1</v>
      </c>
      <c r="F473">
        <v>82</v>
      </c>
      <c r="G473">
        <v>19855</v>
      </c>
      <c r="H473">
        <v>3307</v>
      </c>
      <c r="I473">
        <v>7038</v>
      </c>
      <c r="J473">
        <v>0.47</v>
      </c>
      <c r="K473">
        <v>569</v>
      </c>
      <c r="L473">
        <v>1605</v>
      </c>
      <c r="M473">
        <v>0.35499999999999998</v>
      </c>
      <c r="N473">
        <v>2738</v>
      </c>
      <c r="O473">
        <v>5433</v>
      </c>
      <c r="P473">
        <v>0.504</v>
      </c>
      <c r="Q473">
        <v>1891</v>
      </c>
      <c r="R473">
        <v>2519</v>
      </c>
      <c r="S473">
        <v>0.751</v>
      </c>
      <c r="T473">
        <v>918</v>
      </c>
      <c r="U473">
        <v>2698</v>
      </c>
      <c r="V473">
        <v>3616</v>
      </c>
      <c r="W473">
        <v>2024</v>
      </c>
      <c r="X473">
        <v>752</v>
      </c>
      <c r="Y473">
        <v>551</v>
      </c>
      <c r="Z473">
        <v>1203</v>
      </c>
      <c r="AA473">
        <v>1731</v>
      </c>
      <c r="AB473">
        <v>9074</v>
      </c>
    </row>
    <row r="474" spans="1:28" x14ac:dyDescent="0.2">
      <c r="A474">
        <v>2008</v>
      </c>
      <c r="B474" t="s">
        <v>31</v>
      </c>
      <c r="C474" t="s">
        <v>56</v>
      </c>
      <c r="D474" t="s">
        <v>57</v>
      </c>
      <c r="E474" t="b">
        <v>1</v>
      </c>
      <c r="F474">
        <v>82</v>
      </c>
      <c r="G474">
        <v>19730</v>
      </c>
      <c r="H474">
        <v>2999</v>
      </c>
      <c r="I474">
        <v>6551</v>
      </c>
      <c r="J474">
        <v>0.45800000000000002</v>
      </c>
      <c r="K474">
        <v>487</v>
      </c>
      <c r="L474">
        <v>1330</v>
      </c>
      <c r="M474">
        <v>0.36599999999999999</v>
      </c>
      <c r="N474">
        <v>2512</v>
      </c>
      <c r="O474">
        <v>5221</v>
      </c>
      <c r="P474">
        <v>0.48099999999999998</v>
      </c>
      <c r="Q474">
        <v>1507</v>
      </c>
      <c r="R474">
        <v>1965</v>
      </c>
      <c r="S474">
        <v>0.76700000000000002</v>
      </c>
      <c r="T474">
        <v>974</v>
      </c>
      <c r="U474">
        <v>2423</v>
      </c>
      <c r="V474">
        <v>3397</v>
      </c>
      <c r="W474">
        <v>1831</v>
      </c>
      <c r="X474">
        <v>583</v>
      </c>
      <c r="Y474">
        <v>472</v>
      </c>
      <c r="Z474">
        <v>956</v>
      </c>
      <c r="AA474">
        <v>1688</v>
      </c>
      <c r="AB474">
        <v>7992</v>
      </c>
    </row>
    <row r="475" spans="1:28" x14ac:dyDescent="0.2">
      <c r="A475">
        <v>2008</v>
      </c>
      <c r="B475" t="s">
        <v>31</v>
      </c>
      <c r="C475" t="s">
        <v>59</v>
      </c>
      <c r="D475" t="s">
        <v>60</v>
      </c>
      <c r="E475" t="b">
        <v>0</v>
      </c>
      <c r="F475">
        <v>82</v>
      </c>
      <c r="G475">
        <v>19780</v>
      </c>
      <c r="H475">
        <v>3403</v>
      </c>
      <c r="I475">
        <v>7406</v>
      </c>
      <c r="J475">
        <v>0.45900000000000002</v>
      </c>
      <c r="K475">
        <v>761</v>
      </c>
      <c r="L475">
        <v>2185</v>
      </c>
      <c r="M475">
        <v>0.34799999999999998</v>
      </c>
      <c r="N475">
        <v>2642</v>
      </c>
      <c r="O475">
        <v>5221</v>
      </c>
      <c r="P475">
        <v>0.50600000000000001</v>
      </c>
      <c r="Q475">
        <v>1538</v>
      </c>
      <c r="R475">
        <v>2044</v>
      </c>
      <c r="S475">
        <v>0.752</v>
      </c>
      <c r="T475">
        <v>1045</v>
      </c>
      <c r="U475">
        <v>2496</v>
      </c>
      <c r="V475">
        <v>3541</v>
      </c>
      <c r="W475">
        <v>1833</v>
      </c>
      <c r="X475">
        <v>744</v>
      </c>
      <c r="Y475">
        <v>377</v>
      </c>
      <c r="Z475">
        <v>1082</v>
      </c>
      <c r="AA475">
        <v>1875</v>
      </c>
      <c r="AB475">
        <v>9105</v>
      </c>
    </row>
    <row r="476" spans="1:28" x14ac:dyDescent="0.2">
      <c r="A476">
        <v>2008</v>
      </c>
      <c r="B476" t="s">
        <v>31</v>
      </c>
      <c r="C476" t="s">
        <v>62</v>
      </c>
      <c r="D476" t="s">
        <v>63</v>
      </c>
      <c r="E476" t="b">
        <v>1</v>
      </c>
      <c r="F476">
        <v>82</v>
      </c>
      <c r="G476">
        <v>19730</v>
      </c>
      <c r="H476">
        <v>3003</v>
      </c>
      <c r="I476">
        <v>6698</v>
      </c>
      <c r="J476">
        <v>0.44800000000000001</v>
      </c>
      <c r="K476">
        <v>583</v>
      </c>
      <c r="L476">
        <v>1707</v>
      </c>
      <c r="M476">
        <v>0.34200000000000003</v>
      </c>
      <c r="N476">
        <v>2420</v>
      </c>
      <c r="O476">
        <v>4991</v>
      </c>
      <c r="P476">
        <v>0.48499999999999999</v>
      </c>
      <c r="Q476">
        <v>1342</v>
      </c>
      <c r="R476">
        <v>1848</v>
      </c>
      <c r="S476">
        <v>0.72599999999999998</v>
      </c>
      <c r="T476">
        <v>1002</v>
      </c>
      <c r="U476">
        <v>2659</v>
      </c>
      <c r="V476">
        <v>3661</v>
      </c>
      <c r="W476">
        <v>1757</v>
      </c>
      <c r="X476">
        <v>598</v>
      </c>
      <c r="Y476">
        <v>420</v>
      </c>
      <c r="Z476">
        <v>1125</v>
      </c>
      <c r="AA476">
        <v>1609</v>
      </c>
      <c r="AB476">
        <v>7931</v>
      </c>
    </row>
    <row r="477" spans="1:28" x14ac:dyDescent="0.2">
      <c r="A477">
        <v>2008</v>
      </c>
      <c r="B477" t="s">
        <v>31</v>
      </c>
      <c r="C477" t="s">
        <v>65</v>
      </c>
      <c r="D477" t="s">
        <v>66</v>
      </c>
      <c r="E477" t="b">
        <v>0</v>
      </c>
      <c r="F477">
        <v>82</v>
      </c>
      <c r="G477">
        <v>19755</v>
      </c>
      <c r="H477">
        <v>3102</v>
      </c>
      <c r="I477">
        <v>6993</v>
      </c>
      <c r="J477">
        <v>0.44400000000000001</v>
      </c>
      <c r="K477">
        <v>755</v>
      </c>
      <c r="L477">
        <v>2021</v>
      </c>
      <c r="M477">
        <v>0.374</v>
      </c>
      <c r="N477">
        <v>2347</v>
      </c>
      <c r="O477">
        <v>4972</v>
      </c>
      <c r="P477">
        <v>0.47199999999999998</v>
      </c>
      <c r="Q477">
        <v>1568</v>
      </c>
      <c r="R477">
        <v>2042</v>
      </c>
      <c r="S477">
        <v>0.76800000000000002</v>
      </c>
      <c r="T477">
        <v>904</v>
      </c>
      <c r="U477">
        <v>2633</v>
      </c>
      <c r="V477">
        <v>3537</v>
      </c>
      <c r="W477">
        <v>1864</v>
      </c>
      <c r="X477">
        <v>623</v>
      </c>
      <c r="Y477">
        <v>412</v>
      </c>
      <c r="Z477">
        <v>1236</v>
      </c>
      <c r="AA477">
        <v>1921</v>
      </c>
      <c r="AB477">
        <v>8527</v>
      </c>
    </row>
    <row r="478" spans="1:28" x14ac:dyDescent="0.2">
      <c r="A478">
        <v>2008</v>
      </c>
      <c r="B478" t="s">
        <v>31</v>
      </c>
      <c r="C478" t="s">
        <v>68</v>
      </c>
      <c r="D478" t="s">
        <v>69</v>
      </c>
      <c r="E478" t="b">
        <v>0</v>
      </c>
      <c r="F478">
        <v>82</v>
      </c>
      <c r="G478">
        <v>19805</v>
      </c>
      <c r="H478">
        <v>2820</v>
      </c>
      <c r="I478">
        <v>6445</v>
      </c>
      <c r="J478">
        <v>0.438</v>
      </c>
      <c r="K478">
        <v>350</v>
      </c>
      <c r="L478">
        <v>1079</v>
      </c>
      <c r="M478">
        <v>0.32400000000000001</v>
      </c>
      <c r="N478">
        <v>2470</v>
      </c>
      <c r="O478">
        <v>5366</v>
      </c>
      <c r="P478">
        <v>0.46</v>
      </c>
      <c r="Q478">
        <v>1702</v>
      </c>
      <c r="R478">
        <v>2178</v>
      </c>
      <c r="S478">
        <v>0.78100000000000003</v>
      </c>
      <c r="T478">
        <v>800</v>
      </c>
      <c r="U478">
        <v>2491</v>
      </c>
      <c r="V478">
        <v>3291</v>
      </c>
      <c r="W478">
        <v>1732</v>
      </c>
      <c r="X478">
        <v>557</v>
      </c>
      <c r="Y478">
        <v>398</v>
      </c>
      <c r="Z478">
        <v>1180</v>
      </c>
      <c r="AA478">
        <v>1745</v>
      </c>
      <c r="AB478">
        <v>7692</v>
      </c>
    </row>
    <row r="479" spans="1:28" x14ac:dyDescent="0.2">
      <c r="A479">
        <v>2008</v>
      </c>
      <c r="B479" t="s">
        <v>31</v>
      </c>
      <c r="C479" t="s">
        <v>71</v>
      </c>
      <c r="D479" t="s">
        <v>72</v>
      </c>
      <c r="E479" t="b">
        <v>1</v>
      </c>
      <c r="F479">
        <v>82</v>
      </c>
      <c r="G479">
        <v>19780</v>
      </c>
      <c r="H479">
        <v>3248</v>
      </c>
      <c r="I479">
        <v>6818</v>
      </c>
      <c r="J479">
        <v>0.47599999999999998</v>
      </c>
      <c r="K479">
        <v>662</v>
      </c>
      <c r="L479">
        <v>1751</v>
      </c>
      <c r="M479">
        <v>0.378</v>
      </c>
      <c r="N479">
        <v>2586</v>
      </c>
      <c r="O479">
        <v>5067</v>
      </c>
      <c r="P479">
        <v>0.51</v>
      </c>
      <c r="Q479">
        <v>1746</v>
      </c>
      <c r="R479">
        <v>2270</v>
      </c>
      <c r="S479">
        <v>0.76900000000000002</v>
      </c>
      <c r="T479">
        <v>898</v>
      </c>
      <c r="U479">
        <v>2722</v>
      </c>
      <c r="V479">
        <v>3620</v>
      </c>
      <c r="W479">
        <v>2003</v>
      </c>
      <c r="X479">
        <v>654</v>
      </c>
      <c r="Y479">
        <v>438</v>
      </c>
      <c r="Z479">
        <v>1156</v>
      </c>
      <c r="AA479">
        <v>1691</v>
      </c>
      <c r="AB479">
        <v>8904</v>
      </c>
    </row>
    <row r="480" spans="1:28" x14ac:dyDescent="0.2">
      <c r="A480">
        <v>2008</v>
      </c>
      <c r="B480" t="s">
        <v>31</v>
      </c>
      <c r="C480" t="s">
        <v>73</v>
      </c>
      <c r="D480" t="s">
        <v>74</v>
      </c>
      <c r="E480" t="b">
        <v>0</v>
      </c>
      <c r="F480">
        <v>82</v>
      </c>
      <c r="G480">
        <v>19805</v>
      </c>
      <c r="H480">
        <v>3060</v>
      </c>
      <c r="I480">
        <v>6737</v>
      </c>
      <c r="J480">
        <v>0.45400000000000001</v>
      </c>
      <c r="K480">
        <v>620</v>
      </c>
      <c r="L480">
        <v>1779</v>
      </c>
      <c r="M480">
        <v>0.34899999999999998</v>
      </c>
      <c r="N480">
        <v>2440</v>
      </c>
      <c r="O480">
        <v>4958</v>
      </c>
      <c r="P480">
        <v>0.49199999999999999</v>
      </c>
      <c r="Q480">
        <v>1517</v>
      </c>
      <c r="R480">
        <v>2097</v>
      </c>
      <c r="S480">
        <v>0.72299999999999998</v>
      </c>
      <c r="T480">
        <v>848</v>
      </c>
      <c r="U480">
        <v>2567</v>
      </c>
      <c r="V480">
        <v>3415</v>
      </c>
      <c r="W480">
        <v>1574</v>
      </c>
      <c r="X480">
        <v>503</v>
      </c>
      <c r="Y480">
        <v>386</v>
      </c>
      <c r="Z480">
        <v>1251</v>
      </c>
      <c r="AA480">
        <v>1592</v>
      </c>
      <c r="AB480">
        <v>8257</v>
      </c>
    </row>
    <row r="481" spans="1:28" x14ac:dyDescent="0.2">
      <c r="A481">
        <v>2008</v>
      </c>
      <c r="B481" t="s">
        <v>31</v>
      </c>
      <c r="C481" t="s">
        <v>76</v>
      </c>
      <c r="D481" t="s">
        <v>77</v>
      </c>
      <c r="E481" t="b">
        <v>0</v>
      </c>
      <c r="F481">
        <v>82</v>
      </c>
      <c r="G481">
        <v>19830</v>
      </c>
      <c r="H481">
        <v>2808</v>
      </c>
      <c r="I481">
        <v>6336</v>
      </c>
      <c r="J481">
        <v>0.443</v>
      </c>
      <c r="K481">
        <v>491</v>
      </c>
      <c r="L481">
        <v>1373</v>
      </c>
      <c r="M481">
        <v>0.35799999999999998</v>
      </c>
      <c r="N481">
        <v>2317</v>
      </c>
      <c r="O481">
        <v>4963</v>
      </c>
      <c r="P481">
        <v>0.46700000000000003</v>
      </c>
      <c r="Q481">
        <v>1384</v>
      </c>
      <c r="R481">
        <v>1903</v>
      </c>
      <c r="S481">
        <v>0.72699999999999998</v>
      </c>
      <c r="T481">
        <v>743</v>
      </c>
      <c r="U481">
        <v>2342</v>
      </c>
      <c r="V481">
        <v>3085</v>
      </c>
      <c r="W481">
        <v>1644</v>
      </c>
      <c r="X481">
        <v>589</v>
      </c>
      <c r="Y481">
        <v>355</v>
      </c>
      <c r="Z481">
        <v>1202</v>
      </c>
      <c r="AA481">
        <v>1670</v>
      </c>
      <c r="AB481">
        <v>7491</v>
      </c>
    </row>
    <row r="482" spans="1:28" x14ac:dyDescent="0.2">
      <c r="A482">
        <v>2008</v>
      </c>
      <c r="B482" t="s">
        <v>31</v>
      </c>
      <c r="C482" t="s">
        <v>79</v>
      </c>
      <c r="D482" t="s">
        <v>80</v>
      </c>
      <c r="E482" t="b">
        <v>0</v>
      </c>
      <c r="F482">
        <v>82</v>
      </c>
      <c r="G482">
        <v>19855</v>
      </c>
      <c r="H482">
        <v>3026</v>
      </c>
      <c r="I482">
        <v>6745</v>
      </c>
      <c r="J482">
        <v>0.44900000000000001</v>
      </c>
      <c r="K482">
        <v>452</v>
      </c>
      <c r="L482">
        <v>1313</v>
      </c>
      <c r="M482">
        <v>0.34399999999999997</v>
      </c>
      <c r="N482">
        <v>2574</v>
      </c>
      <c r="O482">
        <v>5432</v>
      </c>
      <c r="P482">
        <v>0.47399999999999998</v>
      </c>
      <c r="Q482">
        <v>1452</v>
      </c>
      <c r="R482">
        <v>1980</v>
      </c>
      <c r="S482">
        <v>0.73299999999999998</v>
      </c>
      <c r="T482">
        <v>1055</v>
      </c>
      <c r="U482">
        <v>2363</v>
      </c>
      <c r="V482">
        <v>3418</v>
      </c>
      <c r="W482">
        <v>1760</v>
      </c>
      <c r="X482">
        <v>544</v>
      </c>
      <c r="Y482">
        <v>361</v>
      </c>
      <c r="Z482">
        <v>1210</v>
      </c>
      <c r="AA482">
        <v>1748</v>
      </c>
      <c r="AB482">
        <v>7956</v>
      </c>
    </row>
    <row r="483" spans="1:28" x14ac:dyDescent="0.2">
      <c r="A483">
        <v>2008</v>
      </c>
      <c r="B483" t="s">
        <v>31</v>
      </c>
      <c r="C483" t="s">
        <v>82</v>
      </c>
      <c r="D483" t="s">
        <v>83</v>
      </c>
      <c r="E483" t="b">
        <v>0</v>
      </c>
      <c r="F483">
        <v>82</v>
      </c>
      <c r="G483">
        <v>19730</v>
      </c>
      <c r="H483">
        <v>3076</v>
      </c>
      <c r="I483">
        <v>6817</v>
      </c>
      <c r="J483">
        <v>0.45100000000000001</v>
      </c>
      <c r="K483">
        <v>441</v>
      </c>
      <c r="L483">
        <v>1259</v>
      </c>
      <c r="M483">
        <v>0.35</v>
      </c>
      <c r="N483">
        <v>2635</v>
      </c>
      <c r="O483">
        <v>5558</v>
      </c>
      <c r="P483">
        <v>0.47399999999999998</v>
      </c>
      <c r="Q483">
        <v>1246</v>
      </c>
      <c r="R483">
        <v>1693</v>
      </c>
      <c r="S483">
        <v>0.73599999999999999</v>
      </c>
      <c r="T483">
        <v>964</v>
      </c>
      <c r="U483">
        <v>2428</v>
      </c>
      <c r="V483">
        <v>3392</v>
      </c>
      <c r="W483">
        <v>1630</v>
      </c>
      <c r="X483">
        <v>616</v>
      </c>
      <c r="Y483">
        <v>306</v>
      </c>
      <c r="Z483">
        <v>1188</v>
      </c>
      <c r="AA483">
        <v>1885</v>
      </c>
      <c r="AB483">
        <v>7839</v>
      </c>
    </row>
    <row r="484" spans="1:28" x14ac:dyDescent="0.2">
      <c r="A484">
        <v>2008</v>
      </c>
      <c r="B484" t="s">
        <v>31</v>
      </c>
      <c r="C484" t="s">
        <v>150</v>
      </c>
      <c r="D484" t="s">
        <v>151</v>
      </c>
      <c r="E484" t="b">
        <v>0</v>
      </c>
      <c r="F484">
        <v>82</v>
      </c>
      <c r="G484">
        <v>19830</v>
      </c>
      <c r="H484">
        <v>2856</v>
      </c>
      <c r="I484">
        <v>6450</v>
      </c>
      <c r="J484">
        <v>0.443</v>
      </c>
      <c r="K484">
        <v>498</v>
      </c>
      <c r="L484">
        <v>1430</v>
      </c>
      <c r="M484">
        <v>0.34799999999999998</v>
      </c>
      <c r="N484">
        <v>2358</v>
      </c>
      <c r="O484">
        <v>5020</v>
      </c>
      <c r="P484">
        <v>0.47</v>
      </c>
      <c r="Q484">
        <v>1647</v>
      </c>
      <c r="R484">
        <v>2237</v>
      </c>
      <c r="S484">
        <v>0.73599999999999999</v>
      </c>
      <c r="T484">
        <v>913</v>
      </c>
      <c r="U484">
        <v>2520</v>
      </c>
      <c r="V484">
        <v>3433</v>
      </c>
      <c r="W484">
        <v>1925</v>
      </c>
      <c r="X484">
        <v>521</v>
      </c>
      <c r="Y484">
        <v>390</v>
      </c>
      <c r="Z484">
        <v>1229</v>
      </c>
      <c r="AA484">
        <v>1855</v>
      </c>
      <c r="AB484">
        <v>7857</v>
      </c>
    </row>
    <row r="485" spans="1:28" x14ac:dyDescent="0.2">
      <c r="A485">
        <v>2008</v>
      </c>
      <c r="B485" t="s">
        <v>31</v>
      </c>
      <c r="C485" t="s">
        <v>145</v>
      </c>
      <c r="D485" t="s">
        <v>146</v>
      </c>
      <c r="E485" t="b">
        <v>1</v>
      </c>
      <c r="F485">
        <v>82</v>
      </c>
      <c r="G485">
        <v>19805</v>
      </c>
      <c r="H485">
        <v>3164</v>
      </c>
      <c r="I485">
        <v>6796</v>
      </c>
      <c r="J485">
        <v>0.46600000000000003</v>
      </c>
      <c r="K485">
        <v>630</v>
      </c>
      <c r="L485">
        <v>1621</v>
      </c>
      <c r="M485">
        <v>0.38900000000000001</v>
      </c>
      <c r="N485">
        <v>2534</v>
      </c>
      <c r="O485">
        <v>5175</v>
      </c>
      <c r="P485">
        <v>0.49</v>
      </c>
      <c r="Q485">
        <v>1312</v>
      </c>
      <c r="R485">
        <v>1707</v>
      </c>
      <c r="S485">
        <v>0.76900000000000002</v>
      </c>
      <c r="T485">
        <v>937</v>
      </c>
      <c r="U485">
        <v>2494</v>
      </c>
      <c r="V485">
        <v>3431</v>
      </c>
      <c r="W485">
        <v>1785</v>
      </c>
      <c r="X485">
        <v>637</v>
      </c>
      <c r="Y485">
        <v>321</v>
      </c>
      <c r="Z485">
        <v>974</v>
      </c>
      <c r="AA485">
        <v>1531</v>
      </c>
      <c r="AB485">
        <v>8270</v>
      </c>
    </row>
    <row r="486" spans="1:28" x14ac:dyDescent="0.2">
      <c r="A486">
        <v>2008</v>
      </c>
      <c r="B486" t="s">
        <v>31</v>
      </c>
      <c r="C486" t="s">
        <v>88</v>
      </c>
      <c r="D486" t="s">
        <v>89</v>
      </c>
      <c r="E486" t="b">
        <v>0</v>
      </c>
      <c r="F486">
        <v>82</v>
      </c>
      <c r="G486">
        <v>19880</v>
      </c>
      <c r="H486">
        <v>2967</v>
      </c>
      <c r="I486">
        <v>6757</v>
      </c>
      <c r="J486">
        <v>0.439</v>
      </c>
      <c r="K486">
        <v>490</v>
      </c>
      <c r="L486">
        <v>1454</v>
      </c>
      <c r="M486">
        <v>0.33700000000000002</v>
      </c>
      <c r="N486">
        <v>2477</v>
      </c>
      <c r="O486">
        <v>5303</v>
      </c>
      <c r="P486">
        <v>0.46700000000000003</v>
      </c>
      <c r="Q486">
        <v>1524</v>
      </c>
      <c r="R486">
        <v>2095</v>
      </c>
      <c r="S486">
        <v>0.72699999999999998</v>
      </c>
      <c r="T486">
        <v>1029</v>
      </c>
      <c r="U486">
        <v>2457</v>
      </c>
      <c r="V486">
        <v>3486</v>
      </c>
      <c r="W486">
        <v>1530</v>
      </c>
      <c r="X486">
        <v>521</v>
      </c>
      <c r="Y486">
        <v>213</v>
      </c>
      <c r="Z486">
        <v>1187</v>
      </c>
      <c r="AA486">
        <v>1761</v>
      </c>
      <c r="AB486">
        <v>7948</v>
      </c>
    </row>
    <row r="487" spans="1:28" x14ac:dyDescent="0.2">
      <c r="A487">
        <v>2008</v>
      </c>
      <c r="B487" t="s">
        <v>31</v>
      </c>
      <c r="C487" t="s">
        <v>94</v>
      </c>
      <c r="D487" t="s">
        <v>95</v>
      </c>
      <c r="E487" t="b">
        <v>1</v>
      </c>
      <c r="F487">
        <v>82</v>
      </c>
      <c r="G487">
        <v>19780</v>
      </c>
      <c r="H487">
        <v>3058</v>
      </c>
      <c r="I487">
        <v>6446</v>
      </c>
      <c r="J487">
        <v>0.47399999999999998</v>
      </c>
      <c r="K487">
        <v>801</v>
      </c>
      <c r="L487">
        <v>2074</v>
      </c>
      <c r="M487">
        <v>0.38600000000000001</v>
      </c>
      <c r="N487">
        <v>2257</v>
      </c>
      <c r="O487">
        <v>4372</v>
      </c>
      <c r="P487">
        <v>0.51600000000000001</v>
      </c>
      <c r="Q487">
        <v>1650</v>
      </c>
      <c r="R487">
        <v>2288</v>
      </c>
      <c r="S487">
        <v>0.72099999999999997</v>
      </c>
      <c r="T487">
        <v>768</v>
      </c>
      <c r="U487">
        <v>2677</v>
      </c>
      <c r="V487">
        <v>3445</v>
      </c>
      <c r="W487">
        <v>1706</v>
      </c>
      <c r="X487">
        <v>520</v>
      </c>
      <c r="Y487">
        <v>333</v>
      </c>
      <c r="Z487">
        <v>1173</v>
      </c>
      <c r="AA487">
        <v>1688</v>
      </c>
      <c r="AB487">
        <v>8567</v>
      </c>
    </row>
    <row r="488" spans="1:28" x14ac:dyDescent="0.2">
      <c r="A488">
        <v>2008</v>
      </c>
      <c r="B488" t="s">
        <v>31</v>
      </c>
      <c r="C488" t="s">
        <v>97</v>
      </c>
      <c r="D488" t="s">
        <v>98</v>
      </c>
      <c r="E488" t="b">
        <v>1</v>
      </c>
      <c r="F488">
        <v>82</v>
      </c>
      <c r="G488">
        <v>19755</v>
      </c>
      <c r="H488">
        <v>3056</v>
      </c>
      <c r="I488">
        <v>6648</v>
      </c>
      <c r="J488">
        <v>0.46</v>
      </c>
      <c r="K488">
        <v>302</v>
      </c>
      <c r="L488">
        <v>952</v>
      </c>
      <c r="M488">
        <v>0.317</v>
      </c>
      <c r="N488">
        <v>2754</v>
      </c>
      <c r="O488">
        <v>5696</v>
      </c>
      <c r="P488">
        <v>0.48299999999999998</v>
      </c>
      <c r="Q488">
        <v>1509</v>
      </c>
      <c r="R488">
        <v>2137</v>
      </c>
      <c r="S488">
        <v>0.70599999999999996</v>
      </c>
      <c r="T488">
        <v>1067</v>
      </c>
      <c r="U488">
        <v>2370</v>
      </c>
      <c r="V488">
        <v>3437</v>
      </c>
      <c r="W488">
        <v>1673</v>
      </c>
      <c r="X488">
        <v>712</v>
      </c>
      <c r="Y488">
        <v>400</v>
      </c>
      <c r="Z488">
        <v>1172</v>
      </c>
      <c r="AA488">
        <v>1620</v>
      </c>
      <c r="AB488">
        <v>7923</v>
      </c>
    </row>
    <row r="489" spans="1:28" x14ac:dyDescent="0.2">
      <c r="A489">
        <v>2008</v>
      </c>
      <c r="B489" t="s">
        <v>31</v>
      </c>
      <c r="C489" t="s">
        <v>100</v>
      </c>
      <c r="D489" t="s">
        <v>101</v>
      </c>
      <c r="E489" t="b">
        <v>1</v>
      </c>
      <c r="F489">
        <v>82</v>
      </c>
      <c r="G489">
        <v>19780</v>
      </c>
      <c r="H489">
        <v>3392</v>
      </c>
      <c r="I489">
        <v>6782</v>
      </c>
      <c r="J489">
        <v>0.5</v>
      </c>
      <c r="K489">
        <v>694</v>
      </c>
      <c r="L489">
        <v>1764</v>
      </c>
      <c r="M489">
        <v>0.39300000000000002</v>
      </c>
      <c r="N489">
        <v>2698</v>
      </c>
      <c r="O489">
        <v>5018</v>
      </c>
      <c r="P489">
        <v>0.53800000000000003</v>
      </c>
      <c r="Q489">
        <v>1548</v>
      </c>
      <c r="R489">
        <v>1977</v>
      </c>
      <c r="S489">
        <v>0.78300000000000003</v>
      </c>
      <c r="T489">
        <v>720</v>
      </c>
      <c r="U489">
        <v>2683</v>
      </c>
      <c r="V489">
        <v>3403</v>
      </c>
      <c r="W489">
        <v>2188</v>
      </c>
      <c r="X489">
        <v>532</v>
      </c>
      <c r="Y489">
        <v>518</v>
      </c>
      <c r="Z489">
        <v>1184</v>
      </c>
      <c r="AA489">
        <v>1633</v>
      </c>
      <c r="AB489">
        <v>9026</v>
      </c>
    </row>
    <row r="490" spans="1:28" x14ac:dyDescent="0.2">
      <c r="A490">
        <v>2008</v>
      </c>
      <c r="B490" t="s">
        <v>31</v>
      </c>
      <c r="C490" t="s">
        <v>103</v>
      </c>
      <c r="D490" t="s">
        <v>104</v>
      </c>
      <c r="E490" t="b">
        <v>0</v>
      </c>
      <c r="F490">
        <v>82</v>
      </c>
      <c r="G490">
        <v>19905</v>
      </c>
      <c r="H490">
        <v>2935</v>
      </c>
      <c r="I490">
        <v>6546</v>
      </c>
      <c r="J490">
        <v>0.44800000000000001</v>
      </c>
      <c r="K490">
        <v>538</v>
      </c>
      <c r="L490">
        <v>1426</v>
      </c>
      <c r="M490">
        <v>0.377</v>
      </c>
      <c r="N490">
        <v>2397</v>
      </c>
      <c r="O490">
        <v>5120</v>
      </c>
      <c r="P490">
        <v>0.46800000000000003</v>
      </c>
      <c r="Q490">
        <v>1412</v>
      </c>
      <c r="R490">
        <v>1841</v>
      </c>
      <c r="S490">
        <v>0.76700000000000002</v>
      </c>
      <c r="T490">
        <v>901</v>
      </c>
      <c r="U490">
        <v>2438</v>
      </c>
      <c r="V490">
        <v>3339</v>
      </c>
      <c r="W490">
        <v>1733</v>
      </c>
      <c r="X490">
        <v>455</v>
      </c>
      <c r="Y490">
        <v>360</v>
      </c>
      <c r="Z490">
        <v>1056</v>
      </c>
      <c r="AA490">
        <v>1642</v>
      </c>
      <c r="AB490">
        <v>7820</v>
      </c>
    </row>
    <row r="491" spans="1:28" x14ac:dyDescent="0.2">
      <c r="A491">
        <v>2008</v>
      </c>
      <c r="B491" t="s">
        <v>31</v>
      </c>
      <c r="C491" t="s">
        <v>106</v>
      </c>
      <c r="D491" t="s">
        <v>107</v>
      </c>
      <c r="E491" t="b">
        <v>0</v>
      </c>
      <c r="F491">
        <v>82</v>
      </c>
      <c r="G491">
        <v>19830</v>
      </c>
      <c r="H491">
        <v>3043</v>
      </c>
      <c r="I491">
        <v>6558</v>
      </c>
      <c r="J491">
        <v>0.46400000000000002</v>
      </c>
      <c r="K491">
        <v>510</v>
      </c>
      <c r="L491">
        <v>1367</v>
      </c>
      <c r="M491">
        <v>0.373</v>
      </c>
      <c r="N491">
        <v>2533</v>
      </c>
      <c r="O491">
        <v>5191</v>
      </c>
      <c r="P491">
        <v>0.48799999999999999</v>
      </c>
      <c r="Q491">
        <v>1812</v>
      </c>
      <c r="R491">
        <v>2272</v>
      </c>
      <c r="S491">
        <v>0.79800000000000004</v>
      </c>
      <c r="T491">
        <v>829</v>
      </c>
      <c r="U491">
        <v>2456</v>
      </c>
      <c r="V491">
        <v>3285</v>
      </c>
      <c r="W491">
        <v>1567</v>
      </c>
      <c r="X491">
        <v>651</v>
      </c>
      <c r="Y491">
        <v>334</v>
      </c>
      <c r="Z491">
        <v>1317</v>
      </c>
      <c r="AA491">
        <v>1839</v>
      </c>
      <c r="AB491">
        <v>8408</v>
      </c>
    </row>
    <row r="492" spans="1:28" x14ac:dyDescent="0.2">
      <c r="A492">
        <v>2008</v>
      </c>
      <c r="B492" t="s">
        <v>31</v>
      </c>
      <c r="C492" t="s">
        <v>109</v>
      </c>
      <c r="D492" t="s">
        <v>110</v>
      </c>
      <c r="E492" t="b">
        <v>1</v>
      </c>
      <c r="F492">
        <v>82</v>
      </c>
      <c r="G492">
        <v>19730</v>
      </c>
      <c r="H492">
        <v>2938</v>
      </c>
      <c r="I492">
        <v>6424</v>
      </c>
      <c r="J492">
        <v>0.45700000000000002</v>
      </c>
      <c r="K492">
        <v>594</v>
      </c>
      <c r="L492">
        <v>1610</v>
      </c>
      <c r="M492">
        <v>0.36899999999999999</v>
      </c>
      <c r="N492">
        <v>2344</v>
      </c>
      <c r="O492">
        <v>4814</v>
      </c>
      <c r="P492">
        <v>0.48699999999999999</v>
      </c>
      <c r="Q492">
        <v>1350</v>
      </c>
      <c r="R492">
        <v>1774</v>
      </c>
      <c r="S492">
        <v>0.76100000000000001</v>
      </c>
      <c r="T492">
        <v>771</v>
      </c>
      <c r="U492">
        <v>2612</v>
      </c>
      <c r="V492">
        <v>3383</v>
      </c>
      <c r="W492">
        <v>1718</v>
      </c>
      <c r="X492">
        <v>521</v>
      </c>
      <c r="Y492">
        <v>337</v>
      </c>
      <c r="Z492">
        <v>1035</v>
      </c>
      <c r="AA492">
        <v>1537</v>
      </c>
      <c r="AB492">
        <v>7820</v>
      </c>
    </row>
    <row r="493" spans="1:28" x14ac:dyDescent="0.2">
      <c r="A493">
        <v>2008</v>
      </c>
      <c r="B493" t="s">
        <v>31</v>
      </c>
      <c r="C493" t="s">
        <v>163</v>
      </c>
      <c r="D493" t="s">
        <v>164</v>
      </c>
      <c r="E493" t="b">
        <v>0</v>
      </c>
      <c r="F493">
        <v>82</v>
      </c>
      <c r="G493">
        <v>19830</v>
      </c>
      <c r="H493">
        <v>3125</v>
      </c>
      <c r="I493">
        <v>7032</v>
      </c>
      <c r="J493">
        <v>0.44400000000000001</v>
      </c>
      <c r="K493">
        <v>313</v>
      </c>
      <c r="L493">
        <v>939</v>
      </c>
      <c r="M493">
        <v>0.33300000000000002</v>
      </c>
      <c r="N493">
        <v>2812</v>
      </c>
      <c r="O493">
        <v>6093</v>
      </c>
      <c r="P493">
        <v>0.46200000000000002</v>
      </c>
      <c r="Q493">
        <v>1436</v>
      </c>
      <c r="R493">
        <v>1866</v>
      </c>
      <c r="S493">
        <v>0.77</v>
      </c>
      <c r="T493">
        <v>971</v>
      </c>
      <c r="U493">
        <v>2688</v>
      </c>
      <c r="V493">
        <v>3659</v>
      </c>
      <c r="W493">
        <v>1748</v>
      </c>
      <c r="X493">
        <v>531</v>
      </c>
      <c r="Y493">
        <v>400</v>
      </c>
      <c r="Z493">
        <v>1310</v>
      </c>
      <c r="AA493">
        <v>1680</v>
      </c>
      <c r="AB493">
        <v>7999</v>
      </c>
    </row>
    <row r="494" spans="1:28" x14ac:dyDescent="0.2">
      <c r="A494">
        <v>2008</v>
      </c>
      <c r="B494" t="s">
        <v>31</v>
      </c>
      <c r="C494" t="s">
        <v>112</v>
      </c>
      <c r="D494" t="s">
        <v>113</v>
      </c>
      <c r="E494" t="b">
        <v>1</v>
      </c>
      <c r="F494">
        <v>82</v>
      </c>
      <c r="G494">
        <v>19830</v>
      </c>
      <c r="H494">
        <v>3148</v>
      </c>
      <c r="I494">
        <v>6726</v>
      </c>
      <c r="J494">
        <v>0.46800000000000003</v>
      </c>
      <c r="K494">
        <v>572</v>
      </c>
      <c r="L494">
        <v>1459</v>
      </c>
      <c r="M494">
        <v>0.39200000000000002</v>
      </c>
      <c r="N494">
        <v>2576</v>
      </c>
      <c r="O494">
        <v>5267</v>
      </c>
      <c r="P494">
        <v>0.48899999999999999</v>
      </c>
      <c r="Q494">
        <v>1347</v>
      </c>
      <c r="R494">
        <v>1658</v>
      </c>
      <c r="S494">
        <v>0.81200000000000006</v>
      </c>
      <c r="T494">
        <v>790</v>
      </c>
      <c r="U494">
        <v>2496</v>
      </c>
      <c r="V494">
        <v>3286</v>
      </c>
      <c r="W494">
        <v>1953</v>
      </c>
      <c r="X494">
        <v>570</v>
      </c>
      <c r="Y494">
        <v>336</v>
      </c>
      <c r="Z494">
        <v>959</v>
      </c>
      <c r="AA494">
        <v>1596</v>
      </c>
      <c r="AB494">
        <v>8215</v>
      </c>
    </row>
    <row r="495" spans="1:28" x14ac:dyDescent="0.2">
      <c r="A495">
        <v>2008</v>
      </c>
      <c r="B495" t="s">
        <v>31</v>
      </c>
      <c r="C495" t="s">
        <v>115</v>
      </c>
      <c r="D495" t="s">
        <v>116</v>
      </c>
      <c r="E495" t="b">
        <v>1</v>
      </c>
      <c r="F495">
        <v>82</v>
      </c>
      <c r="G495">
        <v>19705</v>
      </c>
      <c r="H495">
        <v>3279</v>
      </c>
      <c r="I495">
        <v>6592</v>
      </c>
      <c r="J495">
        <v>0.497</v>
      </c>
      <c r="K495">
        <v>407</v>
      </c>
      <c r="L495">
        <v>1095</v>
      </c>
      <c r="M495">
        <v>0.372</v>
      </c>
      <c r="N495">
        <v>2872</v>
      </c>
      <c r="O495">
        <v>5497</v>
      </c>
      <c r="P495">
        <v>0.52200000000000002</v>
      </c>
      <c r="Q495">
        <v>1745</v>
      </c>
      <c r="R495">
        <v>2298</v>
      </c>
      <c r="S495">
        <v>0.75900000000000001</v>
      </c>
      <c r="T495">
        <v>942</v>
      </c>
      <c r="U495">
        <v>2410</v>
      </c>
      <c r="V495">
        <v>3352</v>
      </c>
      <c r="W495">
        <v>2165</v>
      </c>
      <c r="X495">
        <v>717</v>
      </c>
      <c r="Y495">
        <v>355</v>
      </c>
      <c r="Z495">
        <v>1200</v>
      </c>
      <c r="AA495">
        <v>1970</v>
      </c>
      <c r="AB495">
        <v>8710</v>
      </c>
    </row>
    <row r="496" spans="1:28" x14ac:dyDescent="0.2">
      <c r="A496">
        <v>2008</v>
      </c>
      <c r="B496" t="s">
        <v>31</v>
      </c>
      <c r="C496" t="s">
        <v>118</v>
      </c>
      <c r="D496" t="s">
        <v>119</v>
      </c>
      <c r="E496" t="b">
        <v>1</v>
      </c>
      <c r="F496">
        <v>82</v>
      </c>
      <c r="G496">
        <v>19905</v>
      </c>
      <c r="H496">
        <v>2986</v>
      </c>
      <c r="I496">
        <v>6695</v>
      </c>
      <c r="J496">
        <v>0.44600000000000001</v>
      </c>
      <c r="K496">
        <v>575</v>
      </c>
      <c r="L496">
        <v>1614</v>
      </c>
      <c r="M496">
        <v>0.35599999999999998</v>
      </c>
      <c r="N496">
        <v>2411</v>
      </c>
      <c r="O496">
        <v>5081</v>
      </c>
      <c r="P496">
        <v>0.47499999999999998</v>
      </c>
      <c r="Q496">
        <v>1557</v>
      </c>
      <c r="R496">
        <v>1991</v>
      </c>
      <c r="S496">
        <v>0.78200000000000003</v>
      </c>
      <c r="T496">
        <v>1007</v>
      </c>
      <c r="U496">
        <v>2404</v>
      </c>
      <c r="V496">
        <v>3411</v>
      </c>
      <c r="W496">
        <v>1607</v>
      </c>
      <c r="X496">
        <v>632</v>
      </c>
      <c r="Y496">
        <v>391</v>
      </c>
      <c r="Z496">
        <v>1082</v>
      </c>
      <c r="AA496">
        <v>1606</v>
      </c>
      <c r="AB496">
        <v>8104</v>
      </c>
    </row>
    <row r="497" spans="1:28" x14ac:dyDescent="0.2">
      <c r="A497">
        <v>2008</v>
      </c>
      <c r="B497" t="s">
        <v>31</v>
      </c>
      <c r="C497" t="s">
        <v>121</v>
      </c>
      <c r="D497" t="s">
        <v>122</v>
      </c>
      <c r="E497" t="b">
        <v>0</v>
      </c>
      <c r="F497">
        <v>82</v>
      </c>
      <c r="G497">
        <v>19803</v>
      </c>
      <c r="H497">
        <v>3056</v>
      </c>
      <c r="I497">
        <v>6683</v>
      </c>
      <c r="J497">
        <v>0.45700000000000002</v>
      </c>
      <c r="K497">
        <v>537</v>
      </c>
      <c r="L497">
        <v>1485</v>
      </c>
      <c r="M497">
        <v>0.36199999999999999</v>
      </c>
      <c r="N497">
        <v>2518</v>
      </c>
      <c r="O497">
        <v>5199</v>
      </c>
      <c r="P497">
        <v>0.48399999999999999</v>
      </c>
      <c r="Q497">
        <v>1545</v>
      </c>
      <c r="R497">
        <v>2045</v>
      </c>
      <c r="S497">
        <v>0.755</v>
      </c>
      <c r="T497">
        <v>918</v>
      </c>
      <c r="U497">
        <v>2524</v>
      </c>
      <c r="V497">
        <v>3442</v>
      </c>
      <c r="W497">
        <v>1784</v>
      </c>
      <c r="X497">
        <v>597</v>
      </c>
      <c r="Y497">
        <v>388</v>
      </c>
      <c r="Z497">
        <v>1157</v>
      </c>
      <c r="AA497">
        <v>1724</v>
      </c>
      <c r="AB497">
        <v>8194</v>
      </c>
    </row>
    <row r="498" spans="1:28" x14ac:dyDescent="0.2">
      <c r="A498">
        <v>2007</v>
      </c>
      <c r="B498" t="s">
        <v>31</v>
      </c>
      <c r="C498" t="s">
        <v>32</v>
      </c>
      <c r="D498" t="s">
        <v>33</v>
      </c>
      <c r="E498" t="b">
        <v>0</v>
      </c>
      <c r="F498">
        <v>82</v>
      </c>
      <c r="G498">
        <v>19880</v>
      </c>
      <c r="H498">
        <v>2831</v>
      </c>
      <c r="I498">
        <v>6372</v>
      </c>
      <c r="J498">
        <v>0.44400000000000001</v>
      </c>
      <c r="K498">
        <v>341</v>
      </c>
      <c r="L498">
        <v>1038</v>
      </c>
      <c r="M498">
        <v>0.32900000000000001</v>
      </c>
      <c r="N498">
        <v>2490</v>
      </c>
      <c r="O498">
        <v>5334</v>
      </c>
      <c r="P498">
        <v>0.46700000000000003</v>
      </c>
      <c r="Q498">
        <v>1677</v>
      </c>
      <c r="R498">
        <v>2203</v>
      </c>
      <c r="S498">
        <v>0.76100000000000001</v>
      </c>
      <c r="T498">
        <v>976</v>
      </c>
      <c r="U498">
        <v>2312</v>
      </c>
      <c r="V498">
        <v>3288</v>
      </c>
      <c r="W498">
        <v>1573</v>
      </c>
      <c r="X498">
        <v>609</v>
      </c>
      <c r="Y498">
        <v>446</v>
      </c>
      <c r="Z498">
        <v>1306</v>
      </c>
      <c r="AA498">
        <v>1970</v>
      </c>
      <c r="AB498">
        <v>7680</v>
      </c>
    </row>
    <row r="499" spans="1:28" x14ac:dyDescent="0.2">
      <c r="A499">
        <v>2007</v>
      </c>
      <c r="B499" t="s">
        <v>31</v>
      </c>
      <c r="C499" t="s">
        <v>35</v>
      </c>
      <c r="D499" t="s">
        <v>36</v>
      </c>
      <c r="E499" t="b">
        <v>0</v>
      </c>
      <c r="F499">
        <v>82</v>
      </c>
      <c r="G499">
        <v>19855</v>
      </c>
      <c r="H499">
        <v>2858</v>
      </c>
      <c r="I499">
        <v>6454</v>
      </c>
      <c r="J499">
        <v>0.443</v>
      </c>
      <c r="K499">
        <v>471</v>
      </c>
      <c r="L499">
        <v>1283</v>
      </c>
      <c r="M499">
        <v>0.36699999999999999</v>
      </c>
      <c r="N499">
        <v>2387</v>
      </c>
      <c r="O499">
        <v>5171</v>
      </c>
      <c r="P499">
        <v>0.46200000000000002</v>
      </c>
      <c r="Q499">
        <v>1670</v>
      </c>
      <c r="R499">
        <v>2178</v>
      </c>
      <c r="S499">
        <v>0.76700000000000002</v>
      </c>
      <c r="T499">
        <v>918</v>
      </c>
      <c r="U499">
        <v>2391</v>
      </c>
      <c r="V499">
        <v>3309</v>
      </c>
      <c r="W499">
        <v>1630</v>
      </c>
      <c r="X499">
        <v>589</v>
      </c>
      <c r="Y499">
        <v>382</v>
      </c>
      <c r="Z499">
        <v>1350</v>
      </c>
      <c r="AA499">
        <v>1971</v>
      </c>
      <c r="AB499">
        <v>7857</v>
      </c>
    </row>
    <row r="500" spans="1:28" x14ac:dyDescent="0.2">
      <c r="A500">
        <v>2007</v>
      </c>
      <c r="B500" t="s">
        <v>31</v>
      </c>
      <c r="C500" t="s">
        <v>143</v>
      </c>
      <c r="D500" t="s">
        <v>144</v>
      </c>
      <c r="E500" t="b">
        <v>0</v>
      </c>
      <c r="F500">
        <v>82</v>
      </c>
      <c r="G500">
        <v>20005</v>
      </c>
      <c r="H500">
        <v>2960</v>
      </c>
      <c r="I500">
        <v>6643</v>
      </c>
      <c r="J500">
        <v>0.44600000000000001</v>
      </c>
      <c r="K500">
        <v>457</v>
      </c>
      <c r="L500">
        <v>1280</v>
      </c>
      <c r="M500">
        <v>0.35699999999999998</v>
      </c>
      <c r="N500">
        <v>2503</v>
      </c>
      <c r="O500">
        <v>5363</v>
      </c>
      <c r="P500">
        <v>0.46700000000000003</v>
      </c>
      <c r="Q500">
        <v>1568</v>
      </c>
      <c r="R500">
        <v>2136</v>
      </c>
      <c r="S500">
        <v>0.73399999999999999</v>
      </c>
      <c r="T500">
        <v>920</v>
      </c>
      <c r="U500">
        <v>2346</v>
      </c>
      <c r="V500">
        <v>3266</v>
      </c>
      <c r="W500">
        <v>1836</v>
      </c>
      <c r="X500">
        <v>638</v>
      </c>
      <c r="Y500">
        <v>369</v>
      </c>
      <c r="Z500">
        <v>1224</v>
      </c>
      <c r="AA500">
        <v>1985</v>
      </c>
      <c r="AB500">
        <v>7945</v>
      </c>
    </row>
    <row r="501" spans="1:28" x14ac:dyDescent="0.2">
      <c r="A501">
        <v>2007</v>
      </c>
      <c r="B501" t="s">
        <v>31</v>
      </c>
      <c r="C501" t="s">
        <v>41</v>
      </c>
      <c r="D501" t="s">
        <v>42</v>
      </c>
      <c r="E501" t="b">
        <v>1</v>
      </c>
      <c r="F501">
        <v>82</v>
      </c>
      <c r="G501">
        <v>19780</v>
      </c>
      <c r="H501">
        <v>3046</v>
      </c>
      <c r="I501">
        <v>6663</v>
      </c>
      <c r="J501">
        <v>0.45700000000000002</v>
      </c>
      <c r="K501">
        <v>480</v>
      </c>
      <c r="L501">
        <v>1237</v>
      </c>
      <c r="M501">
        <v>0.38800000000000001</v>
      </c>
      <c r="N501">
        <v>2566</v>
      </c>
      <c r="O501">
        <v>5426</v>
      </c>
      <c r="P501">
        <v>0.47299999999999998</v>
      </c>
      <c r="Q501">
        <v>1528</v>
      </c>
      <c r="R501">
        <v>2083</v>
      </c>
      <c r="S501">
        <v>0.73399999999999999</v>
      </c>
      <c r="T501">
        <v>984</v>
      </c>
      <c r="U501">
        <v>2597</v>
      </c>
      <c r="V501">
        <v>3581</v>
      </c>
      <c r="W501">
        <v>1832</v>
      </c>
      <c r="X501">
        <v>639</v>
      </c>
      <c r="Y501">
        <v>445</v>
      </c>
      <c r="Z501">
        <v>1310</v>
      </c>
      <c r="AA501">
        <v>1908</v>
      </c>
      <c r="AB501">
        <v>8100</v>
      </c>
    </row>
    <row r="502" spans="1:28" x14ac:dyDescent="0.2">
      <c r="A502">
        <v>2007</v>
      </c>
      <c r="B502" t="s">
        <v>31</v>
      </c>
      <c r="C502" t="s">
        <v>47</v>
      </c>
      <c r="D502" t="s">
        <v>48</v>
      </c>
      <c r="E502" t="b">
        <v>1</v>
      </c>
      <c r="F502">
        <v>82</v>
      </c>
      <c r="G502">
        <v>19880</v>
      </c>
      <c r="H502">
        <v>2978</v>
      </c>
      <c r="I502">
        <v>6658</v>
      </c>
      <c r="J502">
        <v>0.44700000000000001</v>
      </c>
      <c r="K502">
        <v>494</v>
      </c>
      <c r="L502">
        <v>1404</v>
      </c>
      <c r="M502">
        <v>0.35199999999999998</v>
      </c>
      <c r="N502">
        <v>2484</v>
      </c>
      <c r="O502">
        <v>5254</v>
      </c>
      <c r="P502">
        <v>0.47299999999999998</v>
      </c>
      <c r="Q502">
        <v>1484</v>
      </c>
      <c r="R502">
        <v>2133</v>
      </c>
      <c r="S502">
        <v>0.69599999999999995</v>
      </c>
      <c r="T502">
        <v>1039</v>
      </c>
      <c r="U502">
        <v>2529</v>
      </c>
      <c r="V502">
        <v>3568</v>
      </c>
      <c r="W502">
        <v>1708</v>
      </c>
      <c r="X502">
        <v>625</v>
      </c>
      <c r="Y502">
        <v>353</v>
      </c>
      <c r="Z502">
        <v>1177</v>
      </c>
      <c r="AA502">
        <v>1781</v>
      </c>
      <c r="AB502">
        <v>7934</v>
      </c>
    </row>
    <row r="503" spans="1:28" x14ac:dyDescent="0.2">
      <c r="A503">
        <v>2007</v>
      </c>
      <c r="B503" t="s">
        <v>31</v>
      </c>
      <c r="C503" t="s">
        <v>50</v>
      </c>
      <c r="D503" t="s">
        <v>51</v>
      </c>
      <c r="E503" t="b">
        <v>1</v>
      </c>
      <c r="F503">
        <v>82</v>
      </c>
      <c r="G503">
        <v>19755</v>
      </c>
      <c r="H503">
        <v>3010</v>
      </c>
      <c r="I503">
        <v>6442</v>
      </c>
      <c r="J503">
        <v>0.46700000000000003</v>
      </c>
      <c r="K503">
        <v>535</v>
      </c>
      <c r="L503">
        <v>1404</v>
      </c>
      <c r="M503">
        <v>0.38100000000000001</v>
      </c>
      <c r="N503">
        <v>2475</v>
      </c>
      <c r="O503">
        <v>5038</v>
      </c>
      <c r="P503">
        <v>0.49099999999999999</v>
      </c>
      <c r="Q503">
        <v>1646</v>
      </c>
      <c r="R503">
        <v>2045</v>
      </c>
      <c r="S503">
        <v>0.80500000000000005</v>
      </c>
      <c r="T503">
        <v>920</v>
      </c>
      <c r="U503">
        <v>2515</v>
      </c>
      <c r="V503">
        <v>3435</v>
      </c>
      <c r="W503">
        <v>1632</v>
      </c>
      <c r="X503">
        <v>560</v>
      </c>
      <c r="Y503">
        <v>408</v>
      </c>
      <c r="Z503">
        <v>1140</v>
      </c>
      <c r="AA503">
        <v>1837</v>
      </c>
      <c r="AB503">
        <v>8201</v>
      </c>
    </row>
    <row r="504" spans="1:28" x14ac:dyDescent="0.2">
      <c r="A504">
        <v>2007</v>
      </c>
      <c r="B504" t="s">
        <v>31</v>
      </c>
      <c r="C504" t="s">
        <v>53</v>
      </c>
      <c r="D504" t="s">
        <v>54</v>
      </c>
      <c r="E504" t="b">
        <v>1</v>
      </c>
      <c r="F504">
        <v>82</v>
      </c>
      <c r="G504">
        <v>19780</v>
      </c>
      <c r="H504">
        <v>3164</v>
      </c>
      <c r="I504">
        <v>6805</v>
      </c>
      <c r="J504">
        <v>0.46500000000000002</v>
      </c>
      <c r="K504">
        <v>484</v>
      </c>
      <c r="L504">
        <v>1440</v>
      </c>
      <c r="M504">
        <v>0.33600000000000002</v>
      </c>
      <c r="N504">
        <v>2680</v>
      </c>
      <c r="O504">
        <v>5365</v>
      </c>
      <c r="P504">
        <v>0.5</v>
      </c>
      <c r="Q504">
        <v>1827</v>
      </c>
      <c r="R504">
        <v>2449</v>
      </c>
      <c r="S504">
        <v>0.746</v>
      </c>
      <c r="T504">
        <v>1001</v>
      </c>
      <c r="U504">
        <v>2558</v>
      </c>
      <c r="V504">
        <v>3559</v>
      </c>
      <c r="W504">
        <v>1920</v>
      </c>
      <c r="X504">
        <v>678</v>
      </c>
      <c r="Y504">
        <v>435</v>
      </c>
      <c r="Z504">
        <v>1352</v>
      </c>
      <c r="AA504">
        <v>1756</v>
      </c>
      <c r="AB504">
        <v>8639</v>
      </c>
    </row>
    <row r="505" spans="1:28" x14ac:dyDescent="0.2">
      <c r="A505">
        <v>2007</v>
      </c>
      <c r="B505" t="s">
        <v>31</v>
      </c>
      <c r="C505" t="s">
        <v>56</v>
      </c>
      <c r="D505" t="s">
        <v>57</v>
      </c>
      <c r="E505" t="b">
        <v>1</v>
      </c>
      <c r="F505">
        <v>82</v>
      </c>
      <c r="G505">
        <v>19880</v>
      </c>
      <c r="H505">
        <v>2942</v>
      </c>
      <c r="I505">
        <v>6484</v>
      </c>
      <c r="J505">
        <v>0.45400000000000001</v>
      </c>
      <c r="K505">
        <v>449</v>
      </c>
      <c r="L505">
        <v>1305</v>
      </c>
      <c r="M505">
        <v>0.34399999999999997</v>
      </c>
      <c r="N505">
        <v>2493</v>
      </c>
      <c r="O505">
        <v>5179</v>
      </c>
      <c r="P505">
        <v>0.48099999999999998</v>
      </c>
      <c r="Q505">
        <v>1539</v>
      </c>
      <c r="R505">
        <v>1988</v>
      </c>
      <c r="S505">
        <v>0.77400000000000002</v>
      </c>
      <c r="T505">
        <v>948</v>
      </c>
      <c r="U505">
        <v>2374</v>
      </c>
      <c r="V505">
        <v>3322</v>
      </c>
      <c r="W505">
        <v>1768</v>
      </c>
      <c r="X505">
        <v>583</v>
      </c>
      <c r="Y505">
        <v>472</v>
      </c>
      <c r="Z505">
        <v>1001</v>
      </c>
      <c r="AA505">
        <v>1672</v>
      </c>
      <c r="AB505">
        <v>7872</v>
      </c>
    </row>
    <row r="506" spans="1:28" x14ac:dyDescent="0.2">
      <c r="A506">
        <v>2007</v>
      </c>
      <c r="B506" t="s">
        <v>31</v>
      </c>
      <c r="C506" t="s">
        <v>59</v>
      </c>
      <c r="D506" t="s">
        <v>60</v>
      </c>
      <c r="E506" t="b">
        <v>1</v>
      </c>
      <c r="F506">
        <v>82</v>
      </c>
      <c r="G506">
        <v>19755</v>
      </c>
      <c r="H506">
        <v>3261</v>
      </c>
      <c r="I506">
        <v>7048</v>
      </c>
      <c r="J506">
        <v>0.46300000000000002</v>
      </c>
      <c r="K506">
        <v>700</v>
      </c>
      <c r="L506">
        <v>1967</v>
      </c>
      <c r="M506">
        <v>0.35599999999999998</v>
      </c>
      <c r="N506">
        <v>2561</v>
      </c>
      <c r="O506">
        <v>5081</v>
      </c>
      <c r="P506">
        <v>0.504</v>
      </c>
      <c r="Q506">
        <v>1515</v>
      </c>
      <c r="R506">
        <v>2113</v>
      </c>
      <c r="S506">
        <v>0.71699999999999997</v>
      </c>
      <c r="T506">
        <v>940</v>
      </c>
      <c r="U506">
        <v>2456</v>
      </c>
      <c r="V506">
        <v>3396</v>
      </c>
      <c r="W506">
        <v>1950</v>
      </c>
      <c r="X506">
        <v>750</v>
      </c>
      <c r="Y506">
        <v>466</v>
      </c>
      <c r="Z506">
        <v>1309</v>
      </c>
      <c r="AA506">
        <v>1933</v>
      </c>
      <c r="AB506">
        <v>8737</v>
      </c>
    </row>
    <row r="507" spans="1:28" x14ac:dyDescent="0.2">
      <c r="A507">
        <v>2007</v>
      </c>
      <c r="B507" t="s">
        <v>31</v>
      </c>
      <c r="C507" t="s">
        <v>62</v>
      </c>
      <c r="D507" t="s">
        <v>63</v>
      </c>
      <c r="E507" t="b">
        <v>1</v>
      </c>
      <c r="F507">
        <v>82</v>
      </c>
      <c r="G507">
        <v>19855</v>
      </c>
      <c r="H507">
        <v>2906</v>
      </c>
      <c r="I507">
        <v>6528</v>
      </c>
      <c r="J507">
        <v>0.44500000000000001</v>
      </c>
      <c r="K507">
        <v>705</v>
      </c>
      <c r="L507">
        <v>1893</v>
      </c>
      <c r="M507">
        <v>0.372</v>
      </c>
      <c r="N507">
        <v>2201</v>
      </c>
      <c r="O507">
        <v>4635</v>
      </c>
      <c r="P507">
        <v>0.47499999999999998</v>
      </c>
      <c r="Q507">
        <v>1436</v>
      </c>
      <c r="R507">
        <v>1906</v>
      </c>
      <c r="S507">
        <v>0.753</v>
      </c>
      <c r="T507">
        <v>880</v>
      </c>
      <c r="U507">
        <v>2673</v>
      </c>
      <c r="V507">
        <v>3553</v>
      </c>
      <c r="W507">
        <v>1704</v>
      </c>
      <c r="X507">
        <v>583</v>
      </c>
      <c r="Y507">
        <v>337</v>
      </c>
      <c r="Z507">
        <v>1162</v>
      </c>
      <c r="AA507">
        <v>1710</v>
      </c>
      <c r="AB507">
        <v>7953</v>
      </c>
    </row>
    <row r="508" spans="1:28" x14ac:dyDescent="0.2">
      <c r="A508">
        <v>2007</v>
      </c>
      <c r="B508" t="s">
        <v>31</v>
      </c>
      <c r="C508" t="s">
        <v>65</v>
      </c>
      <c r="D508" t="s">
        <v>66</v>
      </c>
      <c r="E508" t="b">
        <v>0</v>
      </c>
      <c r="F508">
        <v>82</v>
      </c>
      <c r="G508">
        <v>19780</v>
      </c>
      <c r="H508">
        <v>2872</v>
      </c>
      <c r="I508">
        <v>6561</v>
      </c>
      <c r="J508">
        <v>0.438</v>
      </c>
      <c r="K508">
        <v>481</v>
      </c>
      <c r="L508">
        <v>1389</v>
      </c>
      <c r="M508">
        <v>0.34599999999999997</v>
      </c>
      <c r="N508">
        <v>2391</v>
      </c>
      <c r="O508">
        <v>5172</v>
      </c>
      <c r="P508">
        <v>0.46200000000000002</v>
      </c>
      <c r="Q508">
        <v>1615</v>
      </c>
      <c r="R508">
        <v>2125</v>
      </c>
      <c r="S508">
        <v>0.76</v>
      </c>
      <c r="T508">
        <v>990</v>
      </c>
      <c r="U508">
        <v>2441</v>
      </c>
      <c r="V508">
        <v>3431</v>
      </c>
      <c r="W508">
        <v>1680</v>
      </c>
      <c r="X508">
        <v>599</v>
      </c>
      <c r="Y508">
        <v>447</v>
      </c>
      <c r="Z508">
        <v>1335</v>
      </c>
      <c r="AA508">
        <v>1912</v>
      </c>
      <c r="AB508">
        <v>7840</v>
      </c>
    </row>
    <row r="509" spans="1:28" x14ac:dyDescent="0.2">
      <c r="A509">
        <v>2007</v>
      </c>
      <c r="B509" t="s">
        <v>31</v>
      </c>
      <c r="C509" t="s">
        <v>68</v>
      </c>
      <c r="D509" t="s">
        <v>69</v>
      </c>
      <c r="E509" t="b">
        <v>0</v>
      </c>
      <c r="F509">
        <v>82</v>
      </c>
      <c r="G509">
        <v>19730</v>
      </c>
      <c r="H509">
        <v>2880</v>
      </c>
      <c r="I509">
        <v>6318</v>
      </c>
      <c r="J509">
        <v>0.45600000000000002</v>
      </c>
      <c r="K509">
        <v>314</v>
      </c>
      <c r="L509">
        <v>903</v>
      </c>
      <c r="M509">
        <v>0.34799999999999998</v>
      </c>
      <c r="N509">
        <v>2566</v>
      </c>
      <c r="O509">
        <v>5415</v>
      </c>
      <c r="P509">
        <v>0.47399999999999998</v>
      </c>
      <c r="Q509">
        <v>1769</v>
      </c>
      <c r="R509">
        <v>2245</v>
      </c>
      <c r="S509">
        <v>0.78800000000000003</v>
      </c>
      <c r="T509">
        <v>888</v>
      </c>
      <c r="U509">
        <v>2484</v>
      </c>
      <c r="V509">
        <v>3372</v>
      </c>
      <c r="W509">
        <v>1762</v>
      </c>
      <c r="X509">
        <v>596</v>
      </c>
      <c r="Y509">
        <v>472</v>
      </c>
      <c r="Z509">
        <v>1239</v>
      </c>
      <c r="AA509">
        <v>1858</v>
      </c>
      <c r="AB509">
        <v>7843</v>
      </c>
    </row>
    <row r="510" spans="1:28" x14ac:dyDescent="0.2">
      <c r="A510">
        <v>2007</v>
      </c>
      <c r="B510" t="s">
        <v>31</v>
      </c>
      <c r="C510" t="s">
        <v>71</v>
      </c>
      <c r="D510" t="s">
        <v>72</v>
      </c>
      <c r="E510" t="b">
        <v>1</v>
      </c>
      <c r="F510">
        <v>82</v>
      </c>
      <c r="G510">
        <v>20030</v>
      </c>
      <c r="H510">
        <v>3103</v>
      </c>
      <c r="I510">
        <v>6664</v>
      </c>
      <c r="J510">
        <v>0.46600000000000003</v>
      </c>
      <c r="K510">
        <v>608</v>
      </c>
      <c r="L510">
        <v>1724</v>
      </c>
      <c r="M510">
        <v>0.35299999999999998</v>
      </c>
      <c r="N510">
        <v>2495</v>
      </c>
      <c r="O510">
        <v>4940</v>
      </c>
      <c r="P510">
        <v>0.505</v>
      </c>
      <c r="Q510">
        <v>1660</v>
      </c>
      <c r="R510">
        <v>2221</v>
      </c>
      <c r="S510">
        <v>0.747</v>
      </c>
      <c r="T510">
        <v>886</v>
      </c>
      <c r="U510">
        <v>2495</v>
      </c>
      <c r="V510">
        <v>3381</v>
      </c>
      <c r="W510">
        <v>1850</v>
      </c>
      <c r="X510">
        <v>600</v>
      </c>
      <c r="Y510">
        <v>421</v>
      </c>
      <c r="Z510">
        <v>1273</v>
      </c>
      <c r="AA510">
        <v>1889</v>
      </c>
      <c r="AB510">
        <v>8474</v>
      </c>
    </row>
    <row r="511" spans="1:28" x14ac:dyDescent="0.2">
      <c r="A511">
        <v>2007</v>
      </c>
      <c r="B511" t="s">
        <v>31</v>
      </c>
      <c r="C511" t="s">
        <v>73</v>
      </c>
      <c r="D511" t="s">
        <v>74</v>
      </c>
      <c r="E511" t="b">
        <v>0</v>
      </c>
      <c r="F511">
        <v>82</v>
      </c>
      <c r="G511">
        <v>19980</v>
      </c>
      <c r="H511">
        <v>2998</v>
      </c>
      <c r="I511">
        <v>6448</v>
      </c>
      <c r="J511">
        <v>0.46500000000000002</v>
      </c>
      <c r="K511">
        <v>500</v>
      </c>
      <c r="L511">
        <v>1362</v>
      </c>
      <c r="M511">
        <v>0.36699999999999999</v>
      </c>
      <c r="N511">
        <v>2498</v>
      </c>
      <c r="O511">
        <v>5086</v>
      </c>
      <c r="P511">
        <v>0.49099999999999999</v>
      </c>
      <c r="Q511">
        <v>1835</v>
      </c>
      <c r="R511">
        <v>2410</v>
      </c>
      <c r="S511">
        <v>0.76100000000000001</v>
      </c>
      <c r="T511">
        <v>866</v>
      </c>
      <c r="U511">
        <v>2375</v>
      </c>
      <c r="V511">
        <v>3241</v>
      </c>
      <c r="W511">
        <v>1680</v>
      </c>
      <c r="X511">
        <v>564</v>
      </c>
      <c r="Y511">
        <v>407</v>
      </c>
      <c r="Z511">
        <v>1343</v>
      </c>
      <c r="AA511">
        <v>1827</v>
      </c>
      <c r="AB511">
        <v>8331</v>
      </c>
    </row>
    <row r="512" spans="1:28" x14ac:dyDescent="0.2">
      <c r="A512">
        <v>2007</v>
      </c>
      <c r="B512" t="s">
        <v>31</v>
      </c>
      <c r="C512" t="s">
        <v>76</v>
      </c>
      <c r="D512" t="s">
        <v>77</v>
      </c>
      <c r="E512" t="b">
        <v>1</v>
      </c>
      <c r="F512">
        <v>82</v>
      </c>
      <c r="G512">
        <v>19855</v>
      </c>
      <c r="H512">
        <v>2919</v>
      </c>
      <c r="I512">
        <v>6288</v>
      </c>
      <c r="J512">
        <v>0.46400000000000002</v>
      </c>
      <c r="K512">
        <v>528</v>
      </c>
      <c r="L512">
        <v>1539</v>
      </c>
      <c r="M512">
        <v>0.34300000000000003</v>
      </c>
      <c r="N512">
        <v>2391</v>
      </c>
      <c r="O512">
        <v>4749</v>
      </c>
      <c r="P512">
        <v>0.503</v>
      </c>
      <c r="Q512">
        <v>1393</v>
      </c>
      <c r="R512">
        <v>2019</v>
      </c>
      <c r="S512">
        <v>0.69</v>
      </c>
      <c r="T512">
        <v>817</v>
      </c>
      <c r="U512">
        <v>2526</v>
      </c>
      <c r="V512">
        <v>3343</v>
      </c>
      <c r="W512">
        <v>1681</v>
      </c>
      <c r="X512">
        <v>566</v>
      </c>
      <c r="Y512">
        <v>442</v>
      </c>
      <c r="Z512">
        <v>1201</v>
      </c>
      <c r="AA512">
        <v>1749</v>
      </c>
      <c r="AB512">
        <v>7759</v>
      </c>
    </row>
    <row r="513" spans="1:28" x14ac:dyDescent="0.2">
      <c r="A513">
        <v>2007</v>
      </c>
      <c r="B513" t="s">
        <v>31</v>
      </c>
      <c r="C513" t="s">
        <v>79</v>
      </c>
      <c r="D513" t="s">
        <v>80</v>
      </c>
      <c r="E513" t="b">
        <v>0</v>
      </c>
      <c r="F513">
        <v>82</v>
      </c>
      <c r="G513">
        <v>19855</v>
      </c>
      <c r="H513">
        <v>3121</v>
      </c>
      <c r="I513">
        <v>6714</v>
      </c>
      <c r="J513">
        <v>0.46500000000000002</v>
      </c>
      <c r="K513">
        <v>524</v>
      </c>
      <c r="L513">
        <v>1472</v>
      </c>
      <c r="M513">
        <v>0.35599999999999998</v>
      </c>
      <c r="N513">
        <v>2597</v>
      </c>
      <c r="O513">
        <v>5242</v>
      </c>
      <c r="P513">
        <v>0.495</v>
      </c>
      <c r="Q513">
        <v>1406</v>
      </c>
      <c r="R513">
        <v>1919</v>
      </c>
      <c r="S513">
        <v>0.73299999999999998</v>
      </c>
      <c r="T513">
        <v>941</v>
      </c>
      <c r="U513">
        <v>2272</v>
      </c>
      <c r="V513">
        <v>3213</v>
      </c>
      <c r="W513">
        <v>1771</v>
      </c>
      <c r="X513">
        <v>587</v>
      </c>
      <c r="Y513">
        <v>224</v>
      </c>
      <c r="Z513">
        <v>1240</v>
      </c>
      <c r="AA513">
        <v>1821</v>
      </c>
      <c r="AB513">
        <v>8172</v>
      </c>
    </row>
    <row r="514" spans="1:28" x14ac:dyDescent="0.2">
      <c r="A514">
        <v>2007</v>
      </c>
      <c r="B514" t="s">
        <v>31</v>
      </c>
      <c r="C514" t="s">
        <v>82</v>
      </c>
      <c r="D514" t="s">
        <v>83</v>
      </c>
      <c r="E514" t="b">
        <v>0</v>
      </c>
      <c r="F514">
        <v>82</v>
      </c>
      <c r="G514">
        <v>20005</v>
      </c>
      <c r="H514">
        <v>2997</v>
      </c>
      <c r="I514">
        <v>6503</v>
      </c>
      <c r="J514">
        <v>0.46100000000000002</v>
      </c>
      <c r="K514">
        <v>384</v>
      </c>
      <c r="L514">
        <v>1089</v>
      </c>
      <c r="M514">
        <v>0.35299999999999998</v>
      </c>
      <c r="N514">
        <v>2613</v>
      </c>
      <c r="O514">
        <v>5414</v>
      </c>
      <c r="P514">
        <v>0.48299999999999998</v>
      </c>
      <c r="Q514">
        <v>1499</v>
      </c>
      <c r="R514">
        <v>1892</v>
      </c>
      <c r="S514">
        <v>0.79200000000000004</v>
      </c>
      <c r="T514">
        <v>819</v>
      </c>
      <c r="U514">
        <v>2474</v>
      </c>
      <c r="V514">
        <v>3293</v>
      </c>
      <c r="W514">
        <v>1848</v>
      </c>
      <c r="X514">
        <v>532</v>
      </c>
      <c r="Y514">
        <v>325</v>
      </c>
      <c r="Z514">
        <v>1278</v>
      </c>
      <c r="AA514">
        <v>1758</v>
      </c>
      <c r="AB514">
        <v>7877</v>
      </c>
    </row>
    <row r="515" spans="1:28" x14ac:dyDescent="0.2">
      <c r="A515">
        <v>2007</v>
      </c>
      <c r="B515" t="s">
        <v>31</v>
      </c>
      <c r="C515" t="s">
        <v>150</v>
      </c>
      <c r="D515" t="s">
        <v>151</v>
      </c>
      <c r="E515" t="b">
        <v>1</v>
      </c>
      <c r="F515">
        <v>82</v>
      </c>
      <c r="G515">
        <v>19880</v>
      </c>
      <c r="H515">
        <v>2913</v>
      </c>
      <c r="I515">
        <v>6379</v>
      </c>
      <c r="J515">
        <v>0.45700000000000002</v>
      </c>
      <c r="K515">
        <v>609</v>
      </c>
      <c r="L515">
        <v>1676</v>
      </c>
      <c r="M515">
        <v>0.36299999999999999</v>
      </c>
      <c r="N515">
        <v>2304</v>
      </c>
      <c r="O515">
        <v>4703</v>
      </c>
      <c r="P515">
        <v>0.49</v>
      </c>
      <c r="Q515">
        <v>1566</v>
      </c>
      <c r="R515">
        <v>2153</v>
      </c>
      <c r="S515">
        <v>0.72699999999999998</v>
      </c>
      <c r="T515">
        <v>822</v>
      </c>
      <c r="U515">
        <v>2525</v>
      </c>
      <c r="V515">
        <v>3347</v>
      </c>
      <c r="W515">
        <v>1962</v>
      </c>
      <c r="X515">
        <v>499</v>
      </c>
      <c r="Y515">
        <v>273</v>
      </c>
      <c r="Z515">
        <v>1212</v>
      </c>
      <c r="AA515">
        <v>1869</v>
      </c>
      <c r="AB515">
        <v>8001</v>
      </c>
    </row>
    <row r="516" spans="1:28" x14ac:dyDescent="0.2">
      <c r="A516">
        <v>2007</v>
      </c>
      <c r="B516" t="s">
        <v>31</v>
      </c>
      <c r="C516" t="s">
        <v>167</v>
      </c>
      <c r="D516" t="s">
        <v>168</v>
      </c>
      <c r="E516" t="b">
        <v>0</v>
      </c>
      <c r="F516">
        <v>82</v>
      </c>
      <c r="G516">
        <v>19880</v>
      </c>
      <c r="H516">
        <v>2971</v>
      </c>
      <c r="I516">
        <v>6674</v>
      </c>
      <c r="J516">
        <v>0.44500000000000001</v>
      </c>
      <c r="K516">
        <v>455</v>
      </c>
      <c r="L516">
        <v>1256</v>
      </c>
      <c r="M516">
        <v>0.36199999999999999</v>
      </c>
      <c r="N516">
        <v>2516</v>
      </c>
      <c r="O516">
        <v>5418</v>
      </c>
      <c r="P516">
        <v>0.46400000000000002</v>
      </c>
      <c r="Q516">
        <v>1436</v>
      </c>
      <c r="R516">
        <v>1941</v>
      </c>
      <c r="S516">
        <v>0.74</v>
      </c>
      <c r="T516">
        <v>1025</v>
      </c>
      <c r="U516">
        <v>2512</v>
      </c>
      <c r="V516">
        <v>3537</v>
      </c>
      <c r="W516">
        <v>1537</v>
      </c>
      <c r="X516">
        <v>522</v>
      </c>
      <c r="Y516">
        <v>347</v>
      </c>
      <c r="Z516">
        <v>1187</v>
      </c>
      <c r="AA516">
        <v>1620</v>
      </c>
      <c r="AB516">
        <v>7833</v>
      </c>
    </row>
    <row r="517" spans="1:28" x14ac:dyDescent="0.2">
      <c r="A517">
        <v>2007</v>
      </c>
      <c r="B517" t="s">
        <v>31</v>
      </c>
      <c r="C517" t="s">
        <v>88</v>
      </c>
      <c r="D517" t="s">
        <v>89</v>
      </c>
      <c r="E517" t="b">
        <v>0</v>
      </c>
      <c r="F517">
        <v>82</v>
      </c>
      <c r="G517">
        <v>20005</v>
      </c>
      <c r="H517">
        <v>2903</v>
      </c>
      <c r="I517">
        <v>6356</v>
      </c>
      <c r="J517">
        <v>0.45700000000000002</v>
      </c>
      <c r="K517">
        <v>474</v>
      </c>
      <c r="L517">
        <v>1370</v>
      </c>
      <c r="M517">
        <v>0.34599999999999997</v>
      </c>
      <c r="N517">
        <v>2429</v>
      </c>
      <c r="O517">
        <v>4986</v>
      </c>
      <c r="P517">
        <v>0.48699999999999999</v>
      </c>
      <c r="Q517">
        <v>1714</v>
      </c>
      <c r="R517">
        <v>2396</v>
      </c>
      <c r="S517">
        <v>0.71499999999999997</v>
      </c>
      <c r="T517">
        <v>1032</v>
      </c>
      <c r="U517">
        <v>2516</v>
      </c>
      <c r="V517">
        <v>3548</v>
      </c>
      <c r="W517">
        <v>1532</v>
      </c>
      <c r="X517">
        <v>543</v>
      </c>
      <c r="Y517">
        <v>260</v>
      </c>
      <c r="Z517">
        <v>1405</v>
      </c>
      <c r="AA517">
        <v>1932</v>
      </c>
      <c r="AB517">
        <v>7994</v>
      </c>
    </row>
    <row r="518" spans="1:28" x14ac:dyDescent="0.2">
      <c r="A518">
        <v>2007</v>
      </c>
      <c r="B518" t="s">
        <v>31</v>
      </c>
      <c r="C518" t="s">
        <v>94</v>
      </c>
      <c r="D518" t="s">
        <v>95</v>
      </c>
      <c r="E518" t="b">
        <v>1</v>
      </c>
      <c r="F518">
        <v>82</v>
      </c>
      <c r="G518">
        <v>19780</v>
      </c>
      <c r="H518">
        <v>2875</v>
      </c>
      <c r="I518">
        <v>6090</v>
      </c>
      <c r="J518">
        <v>0.47199999999999998</v>
      </c>
      <c r="K518">
        <v>342</v>
      </c>
      <c r="L518">
        <v>962</v>
      </c>
      <c r="M518">
        <v>0.35599999999999998</v>
      </c>
      <c r="N518">
        <v>2533</v>
      </c>
      <c r="O518">
        <v>5128</v>
      </c>
      <c r="P518">
        <v>0.49399999999999999</v>
      </c>
      <c r="Q518">
        <v>1679</v>
      </c>
      <c r="R518">
        <v>2393</v>
      </c>
      <c r="S518">
        <v>0.70199999999999996</v>
      </c>
      <c r="T518">
        <v>920</v>
      </c>
      <c r="U518">
        <v>2418</v>
      </c>
      <c r="V518">
        <v>3338</v>
      </c>
      <c r="W518">
        <v>1525</v>
      </c>
      <c r="X518">
        <v>565</v>
      </c>
      <c r="Y518">
        <v>416</v>
      </c>
      <c r="Z518">
        <v>1392</v>
      </c>
      <c r="AA518">
        <v>1904</v>
      </c>
      <c r="AB518">
        <v>7771</v>
      </c>
    </row>
    <row r="519" spans="1:28" x14ac:dyDescent="0.2">
      <c r="A519">
        <v>2007</v>
      </c>
      <c r="B519" t="s">
        <v>31</v>
      </c>
      <c r="C519" t="s">
        <v>97</v>
      </c>
      <c r="D519" t="s">
        <v>98</v>
      </c>
      <c r="E519" t="b">
        <v>0</v>
      </c>
      <c r="F519">
        <v>82</v>
      </c>
      <c r="G519">
        <v>19880</v>
      </c>
      <c r="H519">
        <v>2932</v>
      </c>
      <c r="I519">
        <v>6408</v>
      </c>
      <c r="J519">
        <v>0.45800000000000002</v>
      </c>
      <c r="K519">
        <v>284</v>
      </c>
      <c r="L519">
        <v>823</v>
      </c>
      <c r="M519">
        <v>0.34499999999999997</v>
      </c>
      <c r="N519">
        <v>2648</v>
      </c>
      <c r="O519">
        <v>5585</v>
      </c>
      <c r="P519">
        <v>0.47399999999999998</v>
      </c>
      <c r="Q519">
        <v>1637</v>
      </c>
      <c r="R519">
        <v>2135</v>
      </c>
      <c r="S519">
        <v>0.76700000000000002</v>
      </c>
      <c r="T519">
        <v>899</v>
      </c>
      <c r="U519">
        <v>2353</v>
      </c>
      <c r="V519">
        <v>3252</v>
      </c>
      <c r="W519">
        <v>1669</v>
      </c>
      <c r="X519">
        <v>590</v>
      </c>
      <c r="Y519">
        <v>390</v>
      </c>
      <c r="Z519">
        <v>1258</v>
      </c>
      <c r="AA519">
        <v>1671</v>
      </c>
      <c r="AB519">
        <v>7785</v>
      </c>
    </row>
    <row r="520" spans="1:28" x14ac:dyDescent="0.2">
      <c r="A520">
        <v>2007</v>
      </c>
      <c r="B520" t="s">
        <v>31</v>
      </c>
      <c r="C520" t="s">
        <v>100</v>
      </c>
      <c r="D520" t="s">
        <v>101</v>
      </c>
      <c r="E520" t="b">
        <v>1</v>
      </c>
      <c r="F520">
        <v>82</v>
      </c>
      <c r="G520">
        <v>19905</v>
      </c>
      <c r="H520">
        <v>3388</v>
      </c>
      <c r="I520">
        <v>6855</v>
      </c>
      <c r="J520">
        <v>0.49399999999999999</v>
      </c>
      <c r="K520">
        <v>785</v>
      </c>
      <c r="L520">
        <v>1965</v>
      </c>
      <c r="M520">
        <v>0.39900000000000002</v>
      </c>
      <c r="N520">
        <v>2603</v>
      </c>
      <c r="O520">
        <v>4890</v>
      </c>
      <c r="P520">
        <v>0.53200000000000003</v>
      </c>
      <c r="Q520">
        <v>1476</v>
      </c>
      <c r="R520">
        <v>1827</v>
      </c>
      <c r="S520">
        <v>0.80800000000000005</v>
      </c>
      <c r="T520">
        <v>737</v>
      </c>
      <c r="U520">
        <v>2583</v>
      </c>
      <c r="V520">
        <v>3320</v>
      </c>
      <c r="W520">
        <v>2122</v>
      </c>
      <c r="X520">
        <v>553</v>
      </c>
      <c r="Y520">
        <v>394</v>
      </c>
      <c r="Z520">
        <v>1189</v>
      </c>
      <c r="AA520">
        <v>1659</v>
      </c>
      <c r="AB520">
        <v>9037</v>
      </c>
    </row>
    <row r="521" spans="1:28" x14ac:dyDescent="0.2">
      <c r="A521">
        <v>2007</v>
      </c>
      <c r="B521" t="s">
        <v>31</v>
      </c>
      <c r="C521" t="s">
        <v>103</v>
      </c>
      <c r="D521" t="s">
        <v>104</v>
      </c>
      <c r="E521" t="b">
        <v>0</v>
      </c>
      <c r="F521">
        <v>82</v>
      </c>
      <c r="G521">
        <v>19955</v>
      </c>
      <c r="H521">
        <v>2874</v>
      </c>
      <c r="I521">
        <v>6392</v>
      </c>
      <c r="J521">
        <v>0.45</v>
      </c>
      <c r="K521">
        <v>426</v>
      </c>
      <c r="L521">
        <v>1232</v>
      </c>
      <c r="M521">
        <v>0.34599999999999997</v>
      </c>
      <c r="N521">
        <v>2448</v>
      </c>
      <c r="O521">
        <v>5160</v>
      </c>
      <c r="P521">
        <v>0.47399999999999998</v>
      </c>
      <c r="Q521">
        <v>1543</v>
      </c>
      <c r="R521">
        <v>2006</v>
      </c>
      <c r="S521">
        <v>0.76900000000000002</v>
      </c>
      <c r="T521">
        <v>923</v>
      </c>
      <c r="U521">
        <v>2299</v>
      </c>
      <c r="V521">
        <v>3222</v>
      </c>
      <c r="W521">
        <v>1513</v>
      </c>
      <c r="X521">
        <v>555</v>
      </c>
      <c r="Y521">
        <v>380</v>
      </c>
      <c r="Z521">
        <v>1236</v>
      </c>
      <c r="AA521">
        <v>1931</v>
      </c>
      <c r="AB521">
        <v>7717</v>
      </c>
    </row>
    <row r="522" spans="1:28" x14ac:dyDescent="0.2">
      <c r="A522">
        <v>2007</v>
      </c>
      <c r="B522" t="s">
        <v>31</v>
      </c>
      <c r="C522" t="s">
        <v>106</v>
      </c>
      <c r="D522" t="s">
        <v>107</v>
      </c>
      <c r="E522" t="b">
        <v>0</v>
      </c>
      <c r="F522">
        <v>82</v>
      </c>
      <c r="G522">
        <v>19805</v>
      </c>
      <c r="H522">
        <v>2941</v>
      </c>
      <c r="I522">
        <v>6532</v>
      </c>
      <c r="J522">
        <v>0.45</v>
      </c>
      <c r="K522">
        <v>530</v>
      </c>
      <c r="L522">
        <v>1513</v>
      </c>
      <c r="M522">
        <v>0.35</v>
      </c>
      <c r="N522">
        <v>2411</v>
      </c>
      <c r="O522">
        <v>5019</v>
      </c>
      <c r="P522">
        <v>0.48</v>
      </c>
      <c r="Q522">
        <v>1891</v>
      </c>
      <c r="R522">
        <v>2473</v>
      </c>
      <c r="S522">
        <v>0.76500000000000001</v>
      </c>
      <c r="T522">
        <v>797</v>
      </c>
      <c r="U522">
        <v>2396</v>
      </c>
      <c r="V522">
        <v>3193</v>
      </c>
      <c r="W522">
        <v>1665</v>
      </c>
      <c r="X522">
        <v>671</v>
      </c>
      <c r="Y522">
        <v>265</v>
      </c>
      <c r="Z522">
        <v>1194</v>
      </c>
      <c r="AA522">
        <v>1792</v>
      </c>
      <c r="AB522">
        <v>8303</v>
      </c>
    </row>
    <row r="523" spans="1:28" x14ac:dyDescent="0.2">
      <c r="A523">
        <v>2007</v>
      </c>
      <c r="B523" t="s">
        <v>31</v>
      </c>
      <c r="C523" t="s">
        <v>109</v>
      </c>
      <c r="D523" t="s">
        <v>110</v>
      </c>
      <c r="E523" t="b">
        <v>1</v>
      </c>
      <c r="F523">
        <v>82</v>
      </c>
      <c r="G523">
        <v>19780</v>
      </c>
      <c r="H523">
        <v>2999</v>
      </c>
      <c r="I523">
        <v>6328</v>
      </c>
      <c r="J523">
        <v>0.47399999999999998</v>
      </c>
      <c r="K523">
        <v>595</v>
      </c>
      <c r="L523">
        <v>1561</v>
      </c>
      <c r="M523">
        <v>0.38100000000000001</v>
      </c>
      <c r="N523">
        <v>2404</v>
      </c>
      <c r="O523">
        <v>4767</v>
      </c>
      <c r="P523">
        <v>0.504</v>
      </c>
      <c r="Q523">
        <v>1486</v>
      </c>
      <c r="R523">
        <v>1980</v>
      </c>
      <c r="S523">
        <v>0.751</v>
      </c>
      <c r="T523">
        <v>761</v>
      </c>
      <c r="U523">
        <v>2577</v>
      </c>
      <c r="V523">
        <v>3338</v>
      </c>
      <c r="W523">
        <v>1814</v>
      </c>
      <c r="X523">
        <v>587</v>
      </c>
      <c r="Y523">
        <v>417</v>
      </c>
      <c r="Z523">
        <v>1137</v>
      </c>
      <c r="AA523">
        <v>1588</v>
      </c>
      <c r="AB523">
        <v>8079</v>
      </c>
    </row>
    <row r="524" spans="1:28" x14ac:dyDescent="0.2">
      <c r="A524">
        <v>2007</v>
      </c>
      <c r="B524" t="s">
        <v>31</v>
      </c>
      <c r="C524" t="s">
        <v>163</v>
      </c>
      <c r="D524" t="s">
        <v>164</v>
      </c>
      <c r="E524" t="b">
        <v>0</v>
      </c>
      <c r="F524">
        <v>82</v>
      </c>
      <c r="G524">
        <v>19830</v>
      </c>
      <c r="H524">
        <v>3047</v>
      </c>
      <c r="I524">
        <v>6628</v>
      </c>
      <c r="J524">
        <v>0.46</v>
      </c>
      <c r="K524">
        <v>525</v>
      </c>
      <c r="L524">
        <v>1451</v>
      </c>
      <c r="M524">
        <v>0.36199999999999999</v>
      </c>
      <c r="N524">
        <v>2522</v>
      </c>
      <c r="O524">
        <v>5177</v>
      </c>
      <c r="P524">
        <v>0.48699999999999999</v>
      </c>
      <c r="Q524">
        <v>1511</v>
      </c>
      <c r="R524">
        <v>1911</v>
      </c>
      <c r="S524">
        <v>0.79100000000000004</v>
      </c>
      <c r="T524">
        <v>928</v>
      </c>
      <c r="U524">
        <v>2322</v>
      </c>
      <c r="V524">
        <v>3250</v>
      </c>
      <c r="W524">
        <v>1695</v>
      </c>
      <c r="X524">
        <v>631</v>
      </c>
      <c r="Y524">
        <v>301</v>
      </c>
      <c r="Z524">
        <v>1268</v>
      </c>
      <c r="AA524">
        <v>1801</v>
      </c>
      <c r="AB524">
        <v>8130</v>
      </c>
    </row>
    <row r="525" spans="1:28" x14ac:dyDescent="0.2">
      <c r="A525">
        <v>2007</v>
      </c>
      <c r="B525" t="s">
        <v>31</v>
      </c>
      <c r="C525" t="s">
        <v>112</v>
      </c>
      <c r="D525" t="s">
        <v>113</v>
      </c>
      <c r="E525" t="b">
        <v>1</v>
      </c>
      <c r="F525">
        <v>82</v>
      </c>
      <c r="G525">
        <v>19755</v>
      </c>
      <c r="H525">
        <v>3032</v>
      </c>
      <c r="I525">
        <v>6547</v>
      </c>
      <c r="J525">
        <v>0.46300000000000002</v>
      </c>
      <c r="K525">
        <v>531</v>
      </c>
      <c r="L525">
        <v>1464</v>
      </c>
      <c r="M525">
        <v>0.36299999999999999</v>
      </c>
      <c r="N525">
        <v>2501</v>
      </c>
      <c r="O525">
        <v>5083</v>
      </c>
      <c r="P525">
        <v>0.49199999999999999</v>
      </c>
      <c r="Q525">
        <v>1562</v>
      </c>
      <c r="R525">
        <v>1982</v>
      </c>
      <c r="S525">
        <v>0.78800000000000003</v>
      </c>
      <c r="T525">
        <v>755</v>
      </c>
      <c r="U525">
        <v>2480</v>
      </c>
      <c r="V525">
        <v>3235</v>
      </c>
      <c r="W525">
        <v>1822</v>
      </c>
      <c r="X525">
        <v>581</v>
      </c>
      <c r="Y525">
        <v>321</v>
      </c>
      <c r="Z525">
        <v>1104</v>
      </c>
      <c r="AA525">
        <v>1672</v>
      </c>
      <c r="AB525">
        <v>8157</v>
      </c>
    </row>
    <row r="526" spans="1:28" x14ac:dyDescent="0.2">
      <c r="A526">
        <v>2007</v>
      </c>
      <c r="B526" t="s">
        <v>31</v>
      </c>
      <c r="C526" t="s">
        <v>115</v>
      </c>
      <c r="D526" t="s">
        <v>116</v>
      </c>
      <c r="E526" t="b">
        <v>1</v>
      </c>
      <c r="F526">
        <v>82</v>
      </c>
      <c r="G526">
        <v>19805</v>
      </c>
      <c r="H526">
        <v>3069</v>
      </c>
      <c r="I526">
        <v>6471</v>
      </c>
      <c r="J526">
        <v>0.47399999999999998</v>
      </c>
      <c r="K526">
        <v>354</v>
      </c>
      <c r="L526">
        <v>1056</v>
      </c>
      <c r="M526">
        <v>0.33500000000000002</v>
      </c>
      <c r="N526">
        <v>2715</v>
      </c>
      <c r="O526">
        <v>5415</v>
      </c>
      <c r="P526">
        <v>0.501</v>
      </c>
      <c r="Q526">
        <v>1830</v>
      </c>
      <c r="R526">
        <v>2462</v>
      </c>
      <c r="S526">
        <v>0.74299999999999999</v>
      </c>
      <c r="T526">
        <v>1030</v>
      </c>
      <c r="U526">
        <v>2456</v>
      </c>
      <c r="V526">
        <v>3486</v>
      </c>
      <c r="W526">
        <v>2024</v>
      </c>
      <c r="X526">
        <v>577</v>
      </c>
      <c r="Y526">
        <v>339</v>
      </c>
      <c r="Z526">
        <v>1277</v>
      </c>
      <c r="AA526">
        <v>2067</v>
      </c>
      <c r="AB526">
        <v>8322</v>
      </c>
    </row>
    <row r="527" spans="1:28" x14ac:dyDescent="0.2">
      <c r="A527">
        <v>2007</v>
      </c>
      <c r="B527" t="s">
        <v>31</v>
      </c>
      <c r="C527" t="s">
        <v>118</v>
      </c>
      <c r="D527" t="s">
        <v>119</v>
      </c>
      <c r="E527" t="b">
        <v>1</v>
      </c>
      <c r="F527">
        <v>82</v>
      </c>
      <c r="G527">
        <v>19830</v>
      </c>
      <c r="H527">
        <v>3070</v>
      </c>
      <c r="I527">
        <v>6820</v>
      </c>
      <c r="J527">
        <v>0.45</v>
      </c>
      <c r="K527">
        <v>561</v>
      </c>
      <c r="L527">
        <v>1614</v>
      </c>
      <c r="M527">
        <v>0.34799999999999998</v>
      </c>
      <c r="N527">
        <v>2509</v>
      </c>
      <c r="O527">
        <v>5206</v>
      </c>
      <c r="P527">
        <v>0.48199999999999998</v>
      </c>
      <c r="Q527">
        <v>1855</v>
      </c>
      <c r="R527">
        <v>2425</v>
      </c>
      <c r="S527">
        <v>0.76500000000000001</v>
      </c>
      <c r="T527">
        <v>998</v>
      </c>
      <c r="U527">
        <v>2379</v>
      </c>
      <c r="V527">
        <v>3377</v>
      </c>
      <c r="W527">
        <v>1660</v>
      </c>
      <c r="X527">
        <v>635</v>
      </c>
      <c r="Y527">
        <v>375</v>
      </c>
      <c r="Z527">
        <v>1133</v>
      </c>
      <c r="AA527">
        <v>1823</v>
      </c>
      <c r="AB527">
        <v>8556</v>
      </c>
    </row>
    <row r="528" spans="1:28" x14ac:dyDescent="0.2">
      <c r="A528">
        <v>2007</v>
      </c>
      <c r="B528" t="s">
        <v>31</v>
      </c>
      <c r="C528" t="s">
        <v>121</v>
      </c>
      <c r="D528" t="s">
        <v>122</v>
      </c>
      <c r="E528" t="b">
        <v>0</v>
      </c>
      <c r="F528">
        <v>82</v>
      </c>
      <c r="G528">
        <v>19858</v>
      </c>
      <c r="H528">
        <v>2995</v>
      </c>
      <c r="I528">
        <v>6536</v>
      </c>
      <c r="J528">
        <v>0.45800000000000002</v>
      </c>
      <c r="K528">
        <v>498</v>
      </c>
      <c r="L528">
        <v>1389</v>
      </c>
      <c r="M528">
        <v>0.35799999999999998</v>
      </c>
      <c r="N528">
        <v>2498</v>
      </c>
      <c r="O528">
        <v>5147</v>
      </c>
      <c r="P528">
        <v>0.48499999999999999</v>
      </c>
      <c r="Q528">
        <v>1608</v>
      </c>
      <c r="R528">
        <v>2138</v>
      </c>
      <c r="S528">
        <v>0.752</v>
      </c>
      <c r="T528">
        <v>912</v>
      </c>
      <c r="U528">
        <v>2454</v>
      </c>
      <c r="V528">
        <v>3366</v>
      </c>
      <c r="W528">
        <v>1746</v>
      </c>
      <c r="X528">
        <v>594</v>
      </c>
      <c r="Y528">
        <v>378</v>
      </c>
      <c r="Z528">
        <v>1241</v>
      </c>
      <c r="AA528">
        <v>1822</v>
      </c>
      <c r="AB528">
        <v>8097</v>
      </c>
    </row>
    <row r="529" spans="1:28" x14ac:dyDescent="0.2">
      <c r="A529">
        <v>2006</v>
      </c>
      <c r="B529" t="s">
        <v>31</v>
      </c>
      <c r="C529" t="s">
        <v>32</v>
      </c>
      <c r="D529" t="s">
        <v>33</v>
      </c>
      <c r="E529" t="b">
        <v>0</v>
      </c>
      <c r="F529">
        <v>82</v>
      </c>
      <c r="G529">
        <v>19880</v>
      </c>
      <c r="H529">
        <v>2946</v>
      </c>
      <c r="I529">
        <v>6496</v>
      </c>
      <c r="J529">
        <v>0.45400000000000001</v>
      </c>
      <c r="K529">
        <v>424</v>
      </c>
      <c r="L529">
        <v>1154</v>
      </c>
      <c r="M529">
        <v>0.36699999999999999</v>
      </c>
      <c r="N529">
        <v>2522</v>
      </c>
      <c r="O529">
        <v>5342</v>
      </c>
      <c r="P529">
        <v>0.47199999999999998</v>
      </c>
      <c r="Q529">
        <v>1656</v>
      </c>
      <c r="R529">
        <v>2207</v>
      </c>
      <c r="S529">
        <v>0.75</v>
      </c>
      <c r="T529">
        <v>1069</v>
      </c>
      <c r="U529">
        <v>2232</v>
      </c>
      <c r="V529">
        <v>3301</v>
      </c>
      <c r="W529">
        <v>1625</v>
      </c>
      <c r="X529">
        <v>587</v>
      </c>
      <c r="Y529">
        <v>394</v>
      </c>
      <c r="Z529">
        <v>1284</v>
      </c>
      <c r="AA529">
        <v>2054</v>
      </c>
      <c r="AB529">
        <v>7972</v>
      </c>
    </row>
    <row r="530" spans="1:28" x14ac:dyDescent="0.2">
      <c r="A530">
        <v>2006</v>
      </c>
      <c r="B530" t="s">
        <v>31</v>
      </c>
      <c r="C530" t="s">
        <v>35</v>
      </c>
      <c r="D530" t="s">
        <v>36</v>
      </c>
      <c r="E530" t="b">
        <v>0</v>
      </c>
      <c r="F530">
        <v>82</v>
      </c>
      <c r="G530">
        <v>19880</v>
      </c>
      <c r="H530">
        <v>2951</v>
      </c>
      <c r="I530">
        <v>6322</v>
      </c>
      <c r="J530">
        <v>0.46700000000000003</v>
      </c>
      <c r="K530">
        <v>467</v>
      </c>
      <c r="L530">
        <v>1290</v>
      </c>
      <c r="M530">
        <v>0.36199999999999999</v>
      </c>
      <c r="N530">
        <v>2484</v>
      </c>
      <c r="O530">
        <v>5032</v>
      </c>
      <c r="P530">
        <v>0.49399999999999999</v>
      </c>
      <c r="Q530">
        <v>1664</v>
      </c>
      <c r="R530">
        <v>2204</v>
      </c>
      <c r="S530">
        <v>0.755</v>
      </c>
      <c r="T530">
        <v>813</v>
      </c>
      <c r="U530">
        <v>2432</v>
      </c>
      <c r="V530">
        <v>3245</v>
      </c>
      <c r="W530">
        <v>1716</v>
      </c>
      <c r="X530">
        <v>578</v>
      </c>
      <c r="Y530">
        <v>422</v>
      </c>
      <c r="Z530">
        <v>1359</v>
      </c>
      <c r="AA530">
        <v>2033</v>
      </c>
      <c r="AB530">
        <v>8033</v>
      </c>
    </row>
    <row r="531" spans="1:28" x14ac:dyDescent="0.2">
      <c r="A531">
        <v>2006</v>
      </c>
      <c r="B531" t="s">
        <v>31</v>
      </c>
      <c r="C531" t="s">
        <v>143</v>
      </c>
      <c r="D531" t="s">
        <v>144</v>
      </c>
      <c r="E531" t="b">
        <v>0</v>
      </c>
      <c r="F531">
        <v>82</v>
      </c>
      <c r="G531">
        <v>19905</v>
      </c>
      <c r="H531">
        <v>2961</v>
      </c>
      <c r="I531">
        <v>6843</v>
      </c>
      <c r="J531">
        <v>0.433</v>
      </c>
      <c r="K531">
        <v>428</v>
      </c>
      <c r="L531">
        <v>1261</v>
      </c>
      <c r="M531">
        <v>0.33900000000000002</v>
      </c>
      <c r="N531">
        <v>2533</v>
      </c>
      <c r="O531">
        <v>5582</v>
      </c>
      <c r="P531">
        <v>0.45400000000000001</v>
      </c>
      <c r="Q531">
        <v>1593</v>
      </c>
      <c r="R531">
        <v>2186</v>
      </c>
      <c r="S531">
        <v>0.72899999999999998</v>
      </c>
      <c r="T531">
        <v>990</v>
      </c>
      <c r="U531">
        <v>2270</v>
      </c>
      <c r="V531">
        <v>3260</v>
      </c>
      <c r="W531">
        <v>1717</v>
      </c>
      <c r="X531">
        <v>822</v>
      </c>
      <c r="Y531">
        <v>354</v>
      </c>
      <c r="Z531">
        <v>1167</v>
      </c>
      <c r="AA531">
        <v>1960</v>
      </c>
      <c r="AB531">
        <v>7943</v>
      </c>
    </row>
    <row r="532" spans="1:28" x14ac:dyDescent="0.2">
      <c r="A532">
        <v>2006</v>
      </c>
      <c r="B532" t="s">
        <v>31</v>
      </c>
      <c r="C532" t="s">
        <v>41</v>
      </c>
      <c r="D532" t="s">
        <v>42</v>
      </c>
      <c r="E532" t="b">
        <v>1</v>
      </c>
      <c r="F532">
        <v>82</v>
      </c>
      <c r="G532">
        <v>19905</v>
      </c>
      <c r="H532">
        <v>3004</v>
      </c>
      <c r="I532">
        <v>6737</v>
      </c>
      <c r="J532">
        <v>0.44600000000000001</v>
      </c>
      <c r="K532">
        <v>560</v>
      </c>
      <c r="L532">
        <v>1477</v>
      </c>
      <c r="M532">
        <v>0.379</v>
      </c>
      <c r="N532">
        <v>2444</v>
      </c>
      <c r="O532">
        <v>5260</v>
      </c>
      <c r="P532">
        <v>0.46500000000000002</v>
      </c>
      <c r="Q532">
        <v>1452</v>
      </c>
      <c r="R532">
        <v>1967</v>
      </c>
      <c r="S532">
        <v>0.73799999999999999</v>
      </c>
      <c r="T532">
        <v>906</v>
      </c>
      <c r="U532">
        <v>2602</v>
      </c>
      <c r="V532">
        <v>3508</v>
      </c>
      <c r="W532">
        <v>1804</v>
      </c>
      <c r="X532">
        <v>508</v>
      </c>
      <c r="Y532">
        <v>345</v>
      </c>
      <c r="Z532">
        <v>1224</v>
      </c>
      <c r="AA532">
        <v>2038</v>
      </c>
      <c r="AB532">
        <v>8020</v>
      </c>
    </row>
    <row r="533" spans="1:28" x14ac:dyDescent="0.2">
      <c r="A533">
        <v>2006</v>
      </c>
      <c r="B533" t="s">
        <v>31</v>
      </c>
      <c r="C533" t="s">
        <v>47</v>
      </c>
      <c r="D533" t="s">
        <v>48</v>
      </c>
      <c r="E533" t="b">
        <v>1</v>
      </c>
      <c r="F533">
        <v>82</v>
      </c>
      <c r="G533">
        <v>19830</v>
      </c>
      <c r="H533">
        <v>2908</v>
      </c>
      <c r="I533">
        <v>6412</v>
      </c>
      <c r="J533">
        <v>0.45400000000000001</v>
      </c>
      <c r="K533">
        <v>497</v>
      </c>
      <c r="L533">
        <v>1465</v>
      </c>
      <c r="M533">
        <v>0.33900000000000002</v>
      </c>
      <c r="N533">
        <v>2411</v>
      </c>
      <c r="O533">
        <v>4947</v>
      </c>
      <c r="P533">
        <v>0.48699999999999999</v>
      </c>
      <c r="Q533">
        <v>1689</v>
      </c>
      <c r="R533">
        <v>2318</v>
      </c>
      <c r="S533">
        <v>0.72899999999999998</v>
      </c>
      <c r="T533">
        <v>959</v>
      </c>
      <c r="U533">
        <v>2511</v>
      </c>
      <c r="V533">
        <v>3470</v>
      </c>
      <c r="W533">
        <v>1560</v>
      </c>
      <c r="X533">
        <v>567</v>
      </c>
      <c r="Y533">
        <v>392</v>
      </c>
      <c r="Z533">
        <v>1137</v>
      </c>
      <c r="AA533">
        <v>1733</v>
      </c>
      <c r="AB533">
        <v>8002</v>
      </c>
    </row>
    <row r="534" spans="1:28" x14ac:dyDescent="0.2">
      <c r="A534">
        <v>2006</v>
      </c>
      <c r="B534" t="s">
        <v>31</v>
      </c>
      <c r="C534" t="s">
        <v>50</v>
      </c>
      <c r="D534" t="s">
        <v>51</v>
      </c>
      <c r="E534" t="b">
        <v>1</v>
      </c>
      <c r="F534">
        <v>82</v>
      </c>
      <c r="G534">
        <v>19880</v>
      </c>
      <c r="H534">
        <v>2948</v>
      </c>
      <c r="I534">
        <v>6375</v>
      </c>
      <c r="J534">
        <v>0.46200000000000002</v>
      </c>
      <c r="K534">
        <v>416</v>
      </c>
      <c r="L534">
        <v>1113</v>
      </c>
      <c r="M534">
        <v>0.374</v>
      </c>
      <c r="N534">
        <v>2532</v>
      </c>
      <c r="O534">
        <v>5262</v>
      </c>
      <c r="P534">
        <v>0.48099999999999998</v>
      </c>
      <c r="Q534">
        <v>1818</v>
      </c>
      <c r="R534">
        <v>2322</v>
      </c>
      <c r="S534">
        <v>0.78300000000000003</v>
      </c>
      <c r="T534">
        <v>1030</v>
      </c>
      <c r="U534">
        <v>2431</v>
      </c>
      <c r="V534">
        <v>3461</v>
      </c>
      <c r="W534">
        <v>1473</v>
      </c>
      <c r="X534">
        <v>593</v>
      </c>
      <c r="Y534">
        <v>488</v>
      </c>
      <c r="Z534">
        <v>1112</v>
      </c>
      <c r="AA534">
        <v>1834</v>
      </c>
      <c r="AB534">
        <v>8130</v>
      </c>
    </row>
    <row r="535" spans="1:28" x14ac:dyDescent="0.2">
      <c r="A535">
        <v>2006</v>
      </c>
      <c r="B535" t="s">
        <v>31</v>
      </c>
      <c r="C535" t="s">
        <v>53</v>
      </c>
      <c r="D535" t="s">
        <v>54</v>
      </c>
      <c r="E535" t="b">
        <v>1</v>
      </c>
      <c r="F535">
        <v>82</v>
      </c>
      <c r="G535">
        <v>19930</v>
      </c>
      <c r="H535">
        <v>3078</v>
      </c>
      <c r="I535">
        <v>6672</v>
      </c>
      <c r="J535">
        <v>0.46100000000000002</v>
      </c>
      <c r="K535">
        <v>350</v>
      </c>
      <c r="L535">
        <v>1076</v>
      </c>
      <c r="M535">
        <v>0.32500000000000001</v>
      </c>
      <c r="N535">
        <v>2728</v>
      </c>
      <c r="O535">
        <v>5596</v>
      </c>
      <c r="P535">
        <v>0.48699999999999999</v>
      </c>
      <c r="Q535">
        <v>1721</v>
      </c>
      <c r="R535">
        <v>2312</v>
      </c>
      <c r="S535">
        <v>0.74399999999999999</v>
      </c>
      <c r="T535">
        <v>903</v>
      </c>
      <c r="U535">
        <v>2486</v>
      </c>
      <c r="V535">
        <v>3389</v>
      </c>
      <c r="W535">
        <v>1921</v>
      </c>
      <c r="X535">
        <v>698</v>
      </c>
      <c r="Y535">
        <v>463</v>
      </c>
      <c r="Z535">
        <v>1216</v>
      </c>
      <c r="AA535">
        <v>1863</v>
      </c>
      <c r="AB535">
        <v>8227</v>
      </c>
    </row>
    <row r="536" spans="1:28" x14ac:dyDescent="0.2">
      <c r="A536">
        <v>2006</v>
      </c>
      <c r="B536" t="s">
        <v>31</v>
      </c>
      <c r="C536" t="s">
        <v>56</v>
      </c>
      <c r="D536" t="s">
        <v>57</v>
      </c>
      <c r="E536" t="b">
        <v>1</v>
      </c>
      <c r="F536">
        <v>82</v>
      </c>
      <c r="G536">
        <v>19830</v>
      </c>
      <c r="H536">
        <v>2983</v>
      </c>
      <c r="I536">
        <v>6558</v>
      </c>
      <c r="J536">
        <v>0.45500000000000002</v>
      </c>
      <c r="K536">
        <v>557</v>
      </c>
      <c r="L536">
        <v>1451</v>
      </c>
      <c r="M536">
        <v>0.38400000000000001</v>
      </c>
      <c r="N536">
        <v>2426</v>
      </c>
      <c r="O536">
        <v>5107</v>
      </c>
      <c r="P536">
        <v>0.47499999999999998</v>
      </c>
      <c r="Q536">
        <v>1418</v>
      </c>
      <c r="R536">
        <v>1950</v>
      </c>
      <c r="S536">
        <v>0.72699999999999998</v>
      </c>
      <c r="T536">
        <v>975</v>
      </c>
      <c r="U536">
        <v>2347</v>
      </c>
      <c r="V536">
        <v>3322</v>
      </c>
      <c r="W536">
        <v>1971</v>
      </c>
      <c r="X536">
        <v>580</v>
      </c>
      <c r="Y536">
        <v>490</v>
      </c>
      <c r="Z536">
        <v>931</v>
      </c>
      <c r="AA536">
        <v>1513</v>
      </c>
      <c r="AB536">
        <v>7941</v>
      </c>
    </row>
    <row r="537" spans="1:28" x14ac:dyDescent="0.2">
      <c r="A537">
        <v>2006</v>
      </c>
      <c r="B537" t="s">
        <v>31</v>
      </c>
      <c r="C537" t="s">
        <v>59</v>
      </c>
      <c r="D537" t="s">
        <v>60</v>
      </c>
      <c r="E537" t="b">
        <v>0</v>
      </c>
      <c r="F537">
        <v>82</v>
      </c>
      <c r="G537">
        <v>19830</v>
      </c>
      <c r="H537">
        <v>2939</v>
      </c>
      <c r="I537">
        <v>6785</v>
      </c>
      <c r="J537">
        <v>0.433</v>
      </c>
      <c r="K537">
        <v>625</v>
      </c>
      <c r="L537">
        <v>1832</v>
      </c>
      <c r="M537">
        <v>0.34100000000000003</v>
      </c>
      <c r="N537">
        <v>2314</v>
      </c>
      <c r="O537">
        <v>4953</v>
      </c>
      <c r="P537">
        <v>0.46700000000000003</v>
      </c>
      <c r="Q537">
        <v>1573</v>
      </c>
      <c r="R537">
        <v>2190</v>
      </c>
      <c r="S537">
        <v>0.71799999999999997</v>
      </c>
      <c r="T537">
        <v>980</v>
      </c>
      <c r="U537">
        <v>2485</v>
      </c>
      <c r="V537">
        <v>3465</v>
      </c>
      <c r="W537">
        <v>1694</v>
      </c>
      <c r="X537">
        <v>604</v>
      </c>
      <c r="Y537">
        <v>357</v>
      </c>
      <c r="Z537">
        <v>1156</v>
      </c>
      <c r="AA537">
        <v>1941</v>
      </c>
      <c r="AB537">
        <v>8076</v>
      </c>
    </row>
    <row r="538" spans="1:28" x14ac:dyDescent="0.2">
      <c r="A538">
        <v>2006</v>
      </c>
      <c r="B538" t="s">
        <v>31</v>
      </c>
      <c r="C538" t="s">
        <v>62</v>
      </c>
      <c r="D538" t="s">
        <v>63</v>
      </c>
      <c r="E538" t="b">
        <v>0</v>
      </c>
      <c r="F538">
        <v>82</v>
      </c>
      <c r="G538">
        <v>19830</v>
      </c>
      <c r="H538">
        <v>2708</v>
      </c>
      <c r="I538">
        <v>6252</v>
      </c>
      <c r="J538">
        <v>0.433</v>
      </c>
      <c r="K538">
        <v>469</v>
      </c>
      <c r="L538">
        <v>1414</v>
      </c>
      <c r="M538">
        <v>0.33200000000000002</v>
      </c>
      <c r="N538">
        <v>2239</v>
      </c>
      <c r="O538">
        <v>4838</v>
      </c>
      <c r="P538">
        <v>0.46300000000000002</v>
      </c>
      <c r="Q538">
        <v>1502</v>
      </c>
      <c r="R538">
        <v>1980</v>
      </c>
      <c r="S538">
        <v>0.75900000000000001</v>
      </c>
      <c r="T538">
        <v>849</v>
      </c>
      <c r="U538">
        <v>2565</v>
      </c>
      <c r="V538">
        <v>3414</v>
      </c>
      <c r="W538">
        <v>1580</v>
      </c>
      <c r="X538">
        <v>588</v>
      </c>
      <c r="Y538">
        <v>320</v>
      </c>
      <c r="Z538">
        <v>1193</v>
      </c>
      <c r="AA538">
        <v>1863</v>
      </c>
      <c r="AB538">
        <v>7387</v>
      </c>
    </row>
    <row r="539" spans="1:28" x14ac:dyDescent="0.2">
      <c r="A539">
        <v>2006</v>
      </c>
      <c r="B539" t="s">
        <v>31</v>
      </c>
      <c r="C539" t="s">
        <v>65</v>
      </c>
      <c r="D539" t="s">
        <v>66</v>
      </c>
      <c r="E539" t="b">
        <v>1</v>
      </c>
      <c r="F539">
        <v>82</v>
      </c>
      <c r="G539">
        <v>19730</v>
      </c>
      <c r="H539">
        <v>2786</v>
      </c>
      <c r="I539">
        <v>6274</v>
      </c>
      <c r="J539">
        <v>0.44400000000000001</v>
      </c>
      <c r="K539">
        <v>536</v>
      </c>
      <c r="L539">
        <v>1536</v>
      </c>
      <c r="M539">
        <v>0.34899999999999998</v>
      </c>
      <c r="N539">
        <v>2250</v>
      </c>
      <c r="O539">
        <v>4738</v>
      </c>
      <c r="P539">
        <v>0.47499999999999998</v>
      </c>
      <c r="Q539">
        <v>1591</v>
      </c>
      <c r="R539">
        <v>2158</v>
      </c>
      <c r="S539">
        <v>0.73699999999999999</v>
      </c>
      <c r="T539">
        <v>898</v>
      </c>
      <c r="U539">
        <v>2559</v>
      </c>
      <c r="V539">
        <v>3457</v>
      </c>
      <c r="W539">
        <v>1631</v>
      </c>
      <c r="X539">
        <v>598</v>
      </c>
      <c r="Y539">
        <v>409</v>
      </c>
      <c r="Z539">
        <v>1254</v>
      </c>
      <c r="AA539">
        <v>1821</v>
      </c>
      <c r="AB539">
        <v>7699</v>
      </c>
    </row>
    <row r="540" spans="1:28" x14ac:dyDescent="0.2">
      <c r="A540">
        <v>2006</v>
      </c>
      <c r="B540" t="s">
        <v>31</v>
      </c>
      <c r="C540" t="s">
        <v>68</v>
      </c>
      <c r="D540" t="s">
        <v>69</v>
      </c>
      <c r="E540" t="b">
        <v>1</v>
      </c>
      <c r="F540">
        <v>82</v>
      </c>
      <c r="G540">
        <v>19805</v>
      </c>
      <c r="H540">
        <v>2993</v>
      </c>
      <c r="I540">
        <v>6443</v>
      </c>
      <c r="J540">
        <v>0.46500000000000002</v>
      </c>
      <c r="K540">
        <v>290</v>
      </c>
      <c r="L540">
        <v>843</v>
      </c>
      <c r="M540">
        <v>0.34399999999999997</v>
      </c>
      <c r="N540">
        <v>2703</v>
      </c>
      <c r="O540">
        <v>5600</v>
      </c>
      <c r="P540">
        <v>0.48299999999999998</v>
      </c>
      <c r="Q540">
        <v>1694</v>
      </c>
      <c r="R540">
        <v>2142</v>
      </c>
      <c r="S540">
        <v>0.79100000000000004</v>
      </c>
      <c r="T540">
        <v>828</v>
      </c>
      <c r="U540">
        <v>2704</v>
      </c>
      <c r="V540">
        <v>3532</v>
      </c>
      <c r="W540">
        <v>1708</v>
      </c>
      <c r="X540">
        <v>534</v>
      </c>
      <c r="Y540">
        <v>503</v>
      </c>
      <c r="Z540">
        <v>1185</v>
      </c>
      <c r="AA540">
        <v>1872</v>
      </c>
      <c r="AB540">
        <v>7970</v>
      </c>
    </row>
    <row r="541" spans="1:28" x14ac:dyDescent="0.2">
      <c r="A541">
        <v>2006</v>
      </c>
      <c r="B541" t="s">
        <v>31</v>
      </c>
      <c r="C541" t="s">
        <v>71</v>
      </c>
      <c r="D541" t="s">
        <v>72</v>
      </c>
      <c r="E541" t="b">
        <v>1</v>
      </c>
      <c r="F541">
        <v>82</v>
      </c>
      <c r="G541">
        <v>19855</v>
      </c>
      <c r="H541">
        <v>2992</v>
      </c>
      <c r="I541">
        <v>6607</v>
      </c>
      <c r="J541">
        <v>0.45300000000000001</v>
      </c>
      <c r="K541">
        <v>552</v>
      </c>
      <c r="L541">
        <v>1583</v>
      </c>
      <c r="M541">
        <v>0.34899999999999998</v>
      </c>
      <c r="N541">
        <v>2440</v>
      </c>
      <c r="O541">
        <v>5024</v>
      </c>
      <c r="P541">
        <v>0.48599999999999999</v>
      </c>
      <c r="Q541">
        <v>1618</v>
      </c>
      <c r="R541">
        <v>2172</v>
      </c>
      <c r="S541">
        <v>0.745</v>
      </c>
      <c r="T541">
        <v>970</v>
      </c>
      <c r="U541">
        <v>2488</v>
      </c>
      <c r="V541">
        <v>3458</v>
      </c>
      <c r="W541">
        <v>1734</v>
      </c>
      <c r="X541">
        <v>628</v>
      </c>
      <c r="Y541">
        <v>350</v>
      </c>
      <c r="Z541">
        <v>1143</v>
      </c>
      <c r="AA541">
        <v>1894</v>
      </c>
      <c r="AB541">
        <v>8154</v>
      </c>
    </row>
    <row r="542" spans="1:28" x14ac:dyDescent="0.2">
      <c r="A542">
        <v>2006</v>
      </c>
      <c r="B542" t="s">
        <v>31</v>
      </c>
      <c r="C542" t="s">
        <v>73</v>
      </c>
      <c r="D542" t="s">
        <v>74</v>
      </c>
      <c r="E542" t="b">
        <v>1</v>
      </c>
      <c r="F542">
        <v>82</v>
      </c>
      <c r="G542">
        <v>19855</v>
      </c>
      <c r="H542">
        <v>2746</v>
      </c>
      <c r="I542">
        <v>6125</v>
      </c>
      <c r="J542">
        <v>0.44800000000000001</v>
      </c>
      <c r="K542">
        <v>590</v>
      </c>
      <c r="L542">
        <v>1578</v>
      </c>
      <c r="M542">
        <v>0.374</v>
      </c>
      <c r="N542">
        <v>2156</v>
      </c>
      <c r="O542">
        <v>4547</v>
      </c>
      <c r="P542">
        <v>0.47399999999999998</v>
      </c>
      <c r="Q542">
        <v>1476</v>
      </c>
      <c r="R542">
        <v>2077</v>
      </c>
      <c r="S542">
        <v>0.71099999999999997</v>
      </c>
      <c r="T542">
        <v>834</v>
      </c>
      <c r="U542">
        <v>2379</v>
      </c>
      <c r="V542">
        <v>3213</v>
      </c>
      <c r="W542">
        <v>1586</v>
      </c>
      <c r="X542">
        <v>600</v>
      </c>
      <c r="Y542">
        <v>442</v>
      </c>
      <c r="Z542">
        <v>1134</v>
      </c>
      <c r="AA542">
        <v>1757</v>
      </c>
      <c r="AB542">
        <v>7558</v>
      </c>
    </row>
    <row r="543" spans="1:28" x14ac:dyDescent="0.2">
      <c r="A543">
        <v>2006</v>
      </c>
      <c r="B543" t="s">
        <v>31</v>
      </c>
      <c r="C543" t="s">
        <v>76</v>
      </c>
      <c r="D543" t="s">
        <v>77</v>
      </c>
      <c r="E543" t="b">
        <v>1</v>
      </c>
      <c r="F543">
        <v>82</v>
      </c>
      <c r="G543">
        <v>19755</v>
      </c>
      <c r="H543">
        <v>3039</v>
      </c>
      <c r="I543">
        <v>6355</v>
      </c>
      <c r="J543">
        <v>0.47799999999999998</v>
      </c>
      <c r="K543">
        <v>497</v>
      </c>
      <c r="L543">
        <v>1441</v>
      </c>
      <c r="M543">
        <v>0.34499999999999997</v>
      </c>
      <c r="N543">
        <v>2542</v>
      </c>
      <c r="O543">
        <v>4914</v>
      </c>
      <c r="P543">
        <v>0.51700000000000002</v>
      </c>
      <c r="Q543">
        <v>1616</v>
      </c>
      <c r="R543">
        <v>2310</v>
      </c>
      <c r="S543">
        <v>0.7</v>
      </c>
      <c r="T543">
        <v>858</v>
      </c>
      <c r="U543">
        <v>2675</v>
      </c>
      <c r="V543">
        <v>3533</v>
      </c>
      <c r="W543">
        <v>1692</v>
      </c>
      <c r="X543">
        <v>522</v>
      </c>
      <c r="Y543">
        <v>442</v>
      </c>
      <c r="Z543">
        <v>1186</v>
      </c>
      <c r="AA543">
        <v>1871</v>
      </c>
      <c r="AB543">
        <v>8191</v>
      </c>
    </row>
    <row r="544" spans="1:28" x14ac:dyDescent="0.2">
      <c r="A544">
        <v>2006</v>
      </c>
      <c r="B544" t="s">
        <v>31</v>
      </c>
      <c r="C544" t="s">
        <v>79</v>
      </c>
      <c r="D544" t="s">
        <v>80</v>
      </c>
      <c r="E544" t="b">
        <v>1</v>
      </c>
      <c r="F544">
        <v>82</v>
      </c>
      <c r="G544">
        <v>19855</v>
      </c>
      <c r="H544">
        <v>2976</v>
      </c>
      <c r="I544">
        <v>6566</v>
      </c>
      <c r="J544">
        <v>0.45300000000000001</v>
      </c>
      <c r="K544">
        <v>507</v>
      </c>
      <c r="L544">
        <v>1335</v>
      </c>
      <c r="M544">
        <v>0.38</v>
      </c>
      <c r="N544">
        <v>2469</v>
      </c>
      <c r="O544">
        <v>5231</v>
      </c>
      <c r="P544">
        <v>0.47199999999999998</v>
      </c>
      <c r="Q544">
        <v>1561</v>
      </c>
      <c r="R544">
        <v>2115</v>
      </c>
      <c r="S544">
        <v>0.73799999999999999</v>
      </c>
      <c r="T544">
        <v>929</v>
      </c>
      <c r="U544">
        <v>2448</v>
      </c>
      <c r="V544">
        <v>3377</v>
      </c>
      <c r="W544">
        <v>1769</v>
      </c>
      <c r="X544">
        <v>597</v>
      </c>
      <c r="Y544">
        <v>270</v>
      </c>
      <c r="Z544">
        <v>1197</v>
      </c>
      <c r="AA544">
        <v>1902</v>
      </c>
      <c r="AB544">
        <v>8020</v>
      </c>
    </row>
    <row r="545" spans="1:28" x14ac:dyDescent="0.2">
      <c r="A545">
        <v>2006</v>
      </c>
      <c r="B545" t="s">
        <v>31</v>
      </c>
      <c r="C545" t="s">
        <v>82</v>
      </c>
      <c r="D545" t="s">
        <v>83</v>
      </c>
      <c r="E545" t="b">
        <v>0</v>
      </c>
      <c r="F545">
        <v>82</v>
      </c>
      <c r="G545">
        <v>19855</v>
      </c>
      <c r="H545">
        <v>2888</v>
      </c>
      <c r="I545">
        <v>6340</v>
      </c>
      <c r="J545">
        <v>0.45600000000000002</v>
      </c>
      <c r="K545">
        <v>310</v>
      </c>
      <c r="L545">
        <v>942</v>
      </c>
      <c r="M545">
        <v>0.32900000000000001</v>
      </c>
      <c r="N545">
        <v>2578</v>
      </c>
      <c r="O545">
        <v>5398</v>
      </c>
      <c r="P545">
        <v>0.47799999999999998</v>
      </c>
      <c r="Q545">
        <v>1436</v>
      </c>
      <c r="R545">
        <v>1895</v>
      </c>
      <c r="S545">
        <v>0.75800000000000001</v>
      </c>
      <c r="T545">
        <v>811</v>
      </c>
      <c r="U545">
        <v>2422</v>
      </c>
      <c r="V545">
        <v>3233</v>
      </c>
      <c r="W545">
        <v>1716</v>
      </c>
      <c r="X545">
        <v>559</v>
      </c>
      <c r="Y545">
        <v>471</v>
      </c>
      <c r="Z545">
        <v>1189</v>
      </c>
      <c r="AA545">
        <v>1889</v>
      </c>
      <c r="AB545">
        <v>7522</v>
      </c>
    </row>
    <row r="546" spans="1:28" x14ac:dyDescent="0.2">
      <c r="A546">
        <v>2006</v>
      </c>
      <c r="B546" t="s">
        <v>31</v>
      </c>
      <c r="C546" t="s">
        <v>150</v>
      </c>
      <c r="D546" t="s">
        <v>151</v>
      </c>
      <c r="E546" t="b">
        <v>1</v>
      </c>
      <c r="F546">
        <v>82</v>
      </c>
      <c r="G546">
        <v>19780</v>
      </c>
      <c r="H546">
        <v>2778</v>
      </c>
      <c r="I546">
        <v>6317</v>
      </c>
      <c r="J546">
        <v>0.44</v>
      </c>
      <c r="K546">
        <v>477</v>
      </c>
      <c r="L546">
        <v>1447</v>
      </c>
      <c r="M546">
        <v>0.33</v>
      </c>
      <c r="N546">
        <v>2301</v>
      </c>
      <c r="O546">
        <v>4870</v>
      </c>
      <c r="P546">
        <v>0.47199999999999998</v>
      </c>
      <c r="Q546">
        <v>1658</v>
      </c>
      <c r="R546">
        <v>2187</v>
      </c>
      <c r="S546">
        <v>0.75800000000000001</v>
      </c>
      <c r="T546">
        <v>822</v>
      </c>
      <c r="U546">
        <v>2539</v>
      </c>
      <c r="V546">
        <v>3361</v>
      </c>
      <c r="W546">
        <v>1884</v>
      </c>
      <c r="X546">
        <v>558</v>
      </c>
      <c r="Y546">
        <v>278</v>
      </c>
      <c r="Z546">
        <v>1119</v>
      </c>
      <c r="AA546">
        <v>1903</v>
      </c>
      <c r="AB546">
        <v>7691</v>
      </c>
    </row>
    <row r="547" spans="1:28" x14ac:dyDescent="0.2">
      <c r="A547">
        <v>2006</v>
      </c>
      <c r="B547" t="s">
        <v>31</v>
      </c>
      <c r="C547" t="s">
        <v>167</v>
      </c>
      <c r="D547" t="s">
        <v>168</v>
      </c>
      <c r="E547" t="b">
        <v>0</v>
      </c>
      <c r="F547">
        <v>82</v>
      </c>
      <c r="G547">
        <v>19805</v>
      </c>
      <c r="H547">
        <v>2831</v>
      </c>
      <c r="I547">
        <v>6428</v>
      </c>
      <c r="J547">
        <v>0.44</v>
      </c>
      <c r="K547">
        <v>300</v>
      </c>
      <c r="L547">
        <v>885</v>
      </c>
      <c r="M547">
        <v>0.33900000000000002</v>
      </c>
      <c r="N547">
        <v>2531</v>
      </c>
      <c r="O547">
        <v>5543</v>
      </c>
      <c r="P547">
        <v>0.45700000000000002</v>
      </c>
      <c r="Q547">
        <v>1649</v>
      </c>
      <c r="R547">
        <v>2176</v>
      </c>
      <c r="S547">
        <v>0.75800000000000001</v>
      </c>
      <c r="T547">
        <v>918</v>
      </c>
      <c r="U547">
        <v>2379</v>
      </c>
      <c r="V547">
        <v>3297</v>
      </c>
      <c r="W547">
        <v>1519</v>
      </c>
      <c r="X547">
        <v>611</v>
      </c>
      <c r="Y547">
        <v>311</v>
      </c>
      <c r="Z547">
        <v>1095</v>
      </c>
      <c r="AA547">
        <v>1786</v>
      </c>
      <c r="AB547">
        <v>7611</v>
      </c>
    </row>
    <row r="548" spans="1:28" x14ac:dyDescent="0.2">
      <c r="A548">
        <v>2006</v>
      </c>
      <c r="B548" t="s">
        <v>31</v>
      </c>
      <c r="C548" t="s">
        <v>88</v>
      </c>
      <c r="D548" t="s">
        <v>89</v>
      </c>
      <c r="E548" t="b">
        <v>0</v>
      </c>
      <c r="F548">
        <v>82</v>
      </c>
      <c r="G548">
        <v>19930</v>
      </c>
      <c r="H548">
        <v>2822</v>
      </c>
      <c r="I548">
        <v>6206</v>
      </c>
      <c r="J548">
        <v>0.45500000000000002</v>
      </c>
      <c r="K548">
        <v>320</v>
      </c>
      <c r="L548">
        <v>884</v>
      </c>
      <c r="M548">
        <v>0.36199999999999999</v>
      </c>
      <c r="N548">
        <v>2502</v>
      </c>
      <c r="O548">
        <v>5322</v>
      </c>
      <c r="P548">
        <v>0.47</v>
      </c>
      <c r="Q548">
        <v>1878</v>
      </c>
      <c r="R548">
        <v>2587</v>
      </c>
      <c r="S548">
        <v>0.72599999999999998</v>
      </c>
      <c r="T548">
        <v>1034</v>
      </c>
      <c r="U548">
        <v>2360</v>
      </c>
      <c r="V548">
        <v>3394</v>
      </c>
      <c r="W548">
        <v>1468</v>
      </c>
      <c r="X548">
        <v>555</v>
      </c>
      <c r="Y548">
        <v>271</v>
      </c>
      <c r="Z548">
        <v>1449</v>
      </c>
      <c r="AA548">
        <v>2157</v>
      </c>
      <c r="AB548">
        <v>7842</v>
      </c>
    </row>
    <row r="549" spans="1:28" x14ac:dyDescent="0.2">
      <c r="A549">
        <v>2006</v>
      </c>
      <c r="B549" t="s">
        <v>31</v>
      </c>
      <c r="C549" t="s">
        <v>94</v>
      </c>
      <c r="D549" t="s">
        <v>95</v>
      </c>
      <c r="E549" t="b">
        <v>0</v>
      </c>
      <c r="F549">
        <v>82</v>
      </c>
      <c r="G549">
        <v>19905</v>
      </c>
      <c r="H549">
        <v>2911</v>
      </c>
      <c r="I549">
        <v>6167</v>
      </c>
      <c r="J549">
        <v>0.47199999999999998</v>
      </c>
      <c r="K549">
        <v>299</v>
      </c>
      <c r="L549">
        <v>796</v>
      </c>
      <c r="M549">
        <v>0.376</v>
      </c>
      <c r="N549">
        <v>2612</v>
      </c>
      <c r="O549">
        <v>5371</v>
      </c>
      <c r="P549">
        <v>0.48599999999999999</v>
      </c>
      <c r="Q549">
        <v>1663</v>
      </c>
      <c r="R549">
        <v>2277</v>
      </c>
      <c r="S549">
        <v>0.73</v>
      </c>
      <c r="T549">
        <v>892</v>
      </c>
      <c r="U549">
        <v>2402</v>
      </c>
      <c r="V549">
        <v>3294</v>
      </c>
      <c r="W549">
        <v>1495</v>
      </c>
      <c r="X549">
        <v>532</v>
      </c>
      <c r="Y549">
        <v>362</v>
      </c>
      <c r="Z549">
        <v>1240</v>
      </c>
      <c r="AA549">
        <v>1908</v>
      </c>
      <c r="AB549">
        <v>7784</v>
      </c>
    </row>
    <row r="550" spans="1:28" x14ac:dyDescent="0.2">
      <c r="A550">
        <v>2006</v>
      </c>
      <c r="B550" t="s">
        <v>31</v>
      </c>
      <c r="C550" t="s">
        <v>97</v>
      </c>
      <c r="D550" t="s">
        <v>98</v>
      </c>
      <c r="E550" t="b">
        <v>0</v>
      </c>
      <c r="F550">
        <v>82</v>
      </c>
      <c r="G550">
        <v>19905</v>
      </c>
      <c r="H550">
        <v>3001</v>
      </c>
      <c r="I550">
        <v>6546</v>
      </c>
      <c r="J550">
        <v>0.45800000000000002</v>
      </c>
      <c r="K550">
        <v>375</v>
      </c>
      <c r="L550">
        <v>1031</v>
      </c>
      <c r="M550">
        <v>0.36399999999999999</v>
      </c>
      <c r="N550">
        <v>2626</v>
      </c>
      <c r="O550">
        <v>5515</v>
      </c>
      <c r="P550">
        <v>0.47599999999999998</v>
      </c>
      <c r="Q550">
        <v>1770</v>
      </c>
      <c r="R550">
        <v>2330</v>
      </c>
      <c r="S550">
        <v>0.76</v>
      </c>
      <c r="T550">
        <v>873</v>
      </c>
      <c r="U550">
        <v>2425</v>
      </c>
      <c r="V550">
        <v>3298</v>
      </c>
      <c r="W550">
        <v>1653</v>
      </c>
      <c r="X550">
        <v>651</v>
      </c>
      <c r="Y550">
        <v>404</v>
      </c>
      <c r="Z550">
        <v>1159</v>
      </c>
      <c r="AA550">
        <v>1712</v>
      </c>
      <c r="AB550">
        <v>8147</v>
      </c>
    </row>
    <row r="551" spans="1:28" x14ac:dyDescent="0.2">
      <c r="A551">
        <v>2006</v>
      </c>
      <c r="B551" t="s">
        <v>31</v>
      </c>
      <c r="C551" t="s">
        <v>100</v>
      </c>
      <c r="D551" t="s">
        <v>101</v>
      </c>
      <c r="E551" t="b">
        <v>1</v>
      </c>
      <c r="F551">
        <v>82</v>
      </c>
      <c r="G551">
        <v>19955</v>
      </c>
      <c r="H551">
        <v>3430</v>
      </c>
      <c r="I551">
        <v>7167</v>
      </c>
      <c r="J551">
        <v>0.47899999999999998</v>
      </c>
      <c r="K551">
        <v>837</v>
      </c>
      <c r="L551">
        <v>2097</v>
      </c>
      <c r="M551">
        <v>0.39900000000000002</v>
      </c>
      <c r="N551">
        <v>2593</v>
      </c>
      <c r="O551">
        <v>5070</v>
      </c>
      <c r="P551">
        <v>0.51100000000000001</v>
      </c>
      <c r="Q551">
        <v>1189</v>
      </c>
      <c r="R551">
        <v>1475</v>
      </c>
      <c r="S551">
        <v>0.80600000000000005</v>
      </c>
      <c r="T551">
        <v>778</v>
      </c>
      <c r="U551">
        <v>2650</v>
      </c>
      <c r="V551">
        <v>3428</v>
      </c>
      <c r="W551">
        <v>2179</v>
      </c>
      <c r="X551">
        <v>549</v>
      </c>
      <c r="Y551">
        <v>412</v>
      </c>
      <c r="Z551">
        <v>1088</v>
      </c>
      <c r="AA551">
        <v>1683</v>
      </c>
      <c r="AB551">
        <v>8886</v>
      </c>
    </row>
    <row r="552" spans="1:28" x14ac:dyDescent="0.2">
      <c r="A552">
        <v>2006</v>
      </c>
      <c r="B552" t="s">
        <v>31</v>
      </c>
      <c r="C552" t="s">
        <v>103</v>
      </c>
      <c r="D552" t="s">
        <v>104</v>
      </c>
      <c r="E552" t="b">
        <v>0</v>
      </c>
      <c r="F552">
        <v>82</v>
      </c>
      <c r="G552">
        <v>19730</v>
      </c>
      <c r="H552">
        <v>2791</v>
      </c>
      <c r="I552">
        <v>6267</v>
      </c>
      <c r="J552">
        <v>0.44500000000000001</v>
      </c>
      <c r="K552">
        <v>364</v>
      </c>
      <c r="L552">
        <v>1042</v>
      </c>
      <c r="M552">
        <v>0.34899999999999998</v>
      </c>
      <c r="N552">
        <v>2427</v>
      </c>
      <c r="O552">
        <v>5225</v>
      </c>
      <c r="P552">
        <v>0.46400000000000002</v>
      </c>
      <c r="Q552">
        <v>1339</v>
      </c>
      <c r="R552">
        <v>1944</v>
      </c>
      <c r="S552">
        <v>0.68899999999999995</v>
      </c>
      <c r="T552">
        <v>886</v>
      </c>
      <c r="U552">
        <v>2203</v>
      </c>
      <c r="V552">
        <v>3089</v>
      </c>
      <c r="W552">
        <v>1490</v>
      </c>
      <c r="X552">
        <v>529</v>
      </c>
      <c r="Y552">
        <v>435</v>
      </c>
      <c r="Z552">
        <v>1205</v>
      </c>
      <c r="AA552">
        <v>1828</v>
      </c>
      <c r="AB552">
        <v>7285</v>
      </c>
    </row>
    <row r="553" spans="1:28" x14ac:dyDescent="0.2">
      <c r="A553">
        <v>2006</v>
      </c>
      <c r="B553" t="s">
        <v>31</v>
      </c>
      <c r="C553" t="s">
        <v>106</v>
      </c>
      <c r="D553" t="s">
        <v>107</v>
      </c>
      <c r="E553" t="b">
        <v>1</v>
      </c>
      <c r="F553">
        <v>82</v>
      </c>
      <c r="G553">
        <v>19830</v>
      </c>
      <c r="H553">
        <v>2954</v>
      </c>
      <c r="I553">
        <v>6500</v>
      </c>
      <c r="J553">
        <v>0.45400000000000001</v>
      </c>
      <c r="K553">
        <v>494</v>
      </c>
      <c r="L553">
        <v>1408</v>
      </c>
      <c r="M553">
        <v>0.35099999999999998</v>
      </c>
      <c r="N553">
        <v>2460</v>
      </c>
      <c r="O553">
        <v>5092</v>
      </c>
      <c r="P553">
        <v>0.48299999999999998</v>
      </c>
      <c r="Q553">
        <v>1704</v>
      </c>
      <c r="R553">
        <v>2173</v>
      </c>
      <c r="S553">
        <v>0.78400000000000003</v>
      </c>
      <c r="T553">
        <v>852</v>
      </c>
      <c r="U553">
        <v>2473</v>
      </c>
      <c r="V553">
        <v>3325</v>
      </c>
      <c r="W553">
        <v>1825</v>
      </c>
      <c r="X553">
        <v>608</v>
      </c>
      <c r="Y553">
        <v>299</v>
      </c>
      <c r="Z553">
        <v>1199</v>
      </c>
      <c r="AA553">
        <v>1672</v>
      </c>
      <c r="AB553">
        <v>8106</v>
      </c>
    </row>
    <row r="554" spans="1:28" x14ac:dyDescent="0.2">
      <c r="A554">
        <v>2006</v>
      </c>
      <c r="B554" t="s">
        <v>31</v>
      </c>
      <c r="C554" t="s">
        <v>109</v>
      </c>
      <c r="D554" t="s">
        <v>110</v>
      </c>
      <c r="E554" t="b">
        <v>1</v>
      </c>
      <c r="F554">
        <v>82</v>
      </c>
      <c r="G554">
        <v>19805</v>
      </c>
      <c r="H554">
        <v>2993</v>
      </c>
      <c r="I554">
        <v>6342</v>
      </c>
      <c r="J554">
        <v>0.47199999999999998</v>
      </c>
      <c r="K554">
        <v>524</v>
      </c>
      <c r="L554">
        <v>1362</v>
      </c>
      <c r="M554">
        <v>0.38500000000000001</v>
      </c>
      <c r="N554">
        <v>2469</v>
      </c>
      <c r="O554">
        <v>4980</v>
      </c>
      <c r="P554">
        <v>0.496</v>
      </c>
      <c r="Q554">
        <v>1327</v>
      </c>
      <c r="R554">
        <v>1891</v>
      </c>
      <c r="S554">
        <v>0.70199999999999996</v>
      </c>
      <c r="T554">
        <v>851</v>
      </c>
      <c r="U554">
        <v>2548</v>
      </c>
      <c r="V554">
        <v>3399</v>
      </c>
      <c r="W554">
        <v>1717</v>
      </c>
      <c r="X554">
        <v>543</v>
      </c>
      <c r="Y554">
        <v>467</v>
      </c>
      <c r="Z554">
        <v>1126</v>
      </c>
      <c r="AA554">
        <v>1714</v>
      </c>
      <c r="AB554">
        <v>7837</v>
      </c>
    </row>
    <row r="555" spans="1:28" x14ac:dyDescent="0.2">
      <c r="A555">
        <v>2006</v>
      </c>
      <c r="B555" t="s">
        <v>31</v>
      </c>
      <c r="C555" t="s">
        <v>163</v>
      </c>
      <c r="D555" t="s">
        <v>164</v>
      </c>
      <c r="E555" t="b">
        <v>0</v>
      </c>
      <c r="F555">
        <v>82</v>
      </c>
      <c r="G555">
        <v>19830</v>
      </c>
      <c r="H555">
        <v>3077</v>
      </c>
      <c r="I555">
        <v>6711</v>
      </c>
      <c r="J555">
        <v>0.45900000000000002</v>
      </c>
      <c r="K555">
        <v>605</v>
      </c>
      <c r="L555">
        <v>1631</v>
      </c>
      <c r="M555">
        <v>0.371</v>
      </c>
      <c r="N555">
        <v>2472</v>
      </c>
      <c r="O555">
        <v>5080</v>
      </c>
      <c r="P555">
        <v>0.48699999999999999</v>
      </c>
      <c r="Q555">
        <v>1652</v>
      </c>
      <c r="R555">
        <v>2104</v>
      </c>
      <c r="S555">
        <v>0.78500000000000003</v>
      </c>
      <c r="T555">
        <v>1013</v>
      </c>
      <c r="U555">
        <v>2233</v>
      </c>
      <c r="V555">
        <v>3246</v>
      </c>
      <c r="W555">
        <v>1696</v>
      </c>
      <c r="X555">
        <v>622</v>
      </c>
      <c r="Y555">
        <v>306</v>
      </c>
      <c r="Z555">
        <v>1208</v>
      </c>
      <c r="AA555">
        <v>1933</v>
      </c>
      <c r="AB555">
        <v>8411</v>
      </c>
    </row>
    <row r="556" spans="1:28" x14ac:dyDescent="0.2">
      <c r="A556">
        <v>2006</v>
      </c>
      <c r="B556" t="s">
        <v>31</v>
      </c>
      <c r="C556" t="s">
        <v>112</v>
      </c>
      <c r="D556" t="s">
        <v>113</v>
      </c>
      <c r="E556" t="b">
        <v>0</v>
      </c>
      <c r="F556">
        <v>82</v>
      </c>
      <c r="G556">
        <v>19955</v>
      </c>
      <c r="H556">
        <v>3013</v>
      </c>
      <c r="I556">
        <v>6639</v>
      </c>
      <c r="J556">
        <v>0.45400000000000001</v>
      </c>
      <c r="K556">
        <v>608</v>
      </c>
      <c r="L556">
        <v>1620</v>
      </c>
      <c r="M556">
        <v>0.375</v>
      </c>
      <c r="N556">
        <v>2405</v>
      </c>
      <c r="O556">
        <v>5019</v>
      </c>
      <c r="P556">
        <v>0.47899999999999998</v>
      </c>
      <c r="Q556">
        <v>1653</v>
      </c>
      <c r="R556">
        <v>2089</v>
      </c>
      <c r="S556">
        <v>0.79100000000000004</v>
      </c>
      <c r="T556">
        <v>864</v>
      </c>
      <c r="U556">
        <v>2291</v>
      </c>
      <c r="V556">
        <v>3155</v>
      </c>
      <c r="W556">
        <v>1593</v>
      </c>
      <c r="X556">
        <v>529</v>
      </c>
      <c r="Y556">
        <v>272</v>
      </c>
      <c r="Z556">
        <v>1071</v>
      </c>
      <c r="AA556">
        <v>1965</v>
      </c>
      <c r="AB556">
        <v>8287</v>
      </c>
    </row>
    <row r="557" spans="1:28" x14ac:dyDescent="0.2">
      <c r="A557">
        <v>2006</v>
      </c>
      <c r="B557" t="s">
        <v>31</v>
      </c>
      <c r="C557" t="s">
        <v>115</v>
      </c>
      <c r="D557" t="s">
        <v>116</v>
      </c>
      <c r="E557" t="b">
        <v>0</v>
      </c>
      <c r="F557">
        <v>82</v>
      </c>
      <c r="G557">
        <v>19880</v>
      </c>
      <c r="H557">
        <v>2744</v>
      </c>
      <c r="I557">
        <v>6207</v>
      </c>
      <c r="J557">
        <v>0.442</v>
      </c>
      <c r="K557">
        <v>311</v>
      </c>
      <c r="L557">
        <v>925</v>
      </c>
      <c r="M557">
        <v>0.33600000000000002</v>
      </c>
      <c r="N557">
        <v>2433</v>
      </c>
      <c r="O557">
        <v>5282</v>
      </c>
      <c r="P557">
        <v>0.46100000000000002</v>
      </c>
      <c r="Q557">
        <v>1774</v>
      </c>
      <c r="R557">
        <v>2466</v>
      </c>
      <c r="S557">
        <v>0.71899999999999997</v>
      </c>
      <c r="T557">
        <v>1071</v>
      </c>
      <c r="U557">
        <v>2380</v>
      </c>
      <c r="V557">
        <v>3451</v>
      </c>
      <c r="W557">
        <v>1772</v>
      </c>
      <c r="X557">
        <v>524</v>
      </c>
      <c r="Y557">
        <v>492</v>
      </c>
      <c r="Z557">
        <v>1290</v>
      </c>
      <c r="AA557">
        <v>2032</v>
      </c>
      <c r="AB557">
        <v>7573</v>
      </c>
    </row>
    <row r="558" spans="1:28" x14ac:dyDescent="0.2">
      <c r="A558">
        <v>2006</v>
      </c>
      <c r="B558" t="s">
        <v>31</v>
      </c>
      <c r="C558" t="s">
        <v>118</v>
      </c>
      <c r="D558" t="s">
        <v>119</v>
      </c>
      <c r="E558" t="b">
        <v>1</v>
      </c>
      <c r="F558">
        <v>82</v>
      </c>
      <c r="G558">
        <v>19830</v>
      </c>
      <c r="H558">
        <v>2975</v>
      </c>
      <c r="I558">
        <v>6656</v>
      </c>
      <c r="J558">
        <v>0.44700000000000001</v>
      </c>
      <c r="K558">
        <v>497</v>
      </c>
      <c r="L558">
        <v>1394</v>
      </c>
      <c r="M558">
        <v>0.35699999999999998</v>
      </c>
      <c r="N558">
        <v>2478</v>
      </c>
      <c r="O558">
        <v>5262</v>
      </c>
      <c r="P558">
        <v>0.47099999999999997</v>
      </c>
      <c r="Q558">
        <v>1889</v>
      </c>
      <c r="R558">
        <v>2496</v>
      </c>
      <c r="S558">
        <v>0.75700000000000001</v>
      </c>
      <c r="T558">
        <v>1035</v>
      </c>
      <c r="U558">
        <v>2344</v>
      </c>
      <c r="V558">
        <v>3379</v>
      </c>
      <c r="W558">
        <v>1523</v>
      </c>
      <c r="X558">
        <v>658</v>
      </c>
      <c r="Y558">
        <v>339</v>
      </c>
      <c r="Z558">
        <v>1143</v>
      </c>
      <c r="AA558">
        <v>1855</v>
      </c>
      <c r="AB558">
        <v>8336</v>
      </c>
    </row>
    <row r="559" spans="1:28" x14ac:dyDescent="0.2">
      <c r="A559">
        <v>2006</v>
      </c>
      <c r="B559" t="s">
        <v>31</v>
      </c>
      <c r="C559" t="s">
        <v>121</v>
      </c>
      <c r="D559" t="s">
        <v>122</v>
      </c>
      <c r="E559" t="b">
        <v>0</v>
      </c>
      <c r="F559">
        <v>82</v>
      </c>
      <c r="G559">
        <v>19852</v>
      </c>
      <c r="H559">
        <v>2939</v>
      </c>
      <c r="I559">
        <v>6477</v>
      </c>
      <c r="J559">
        <v>0.45400000000000001</v>
      </c>
      <c r="K559">
        <v>470</v>
      </c>
      <c r="L559">
        <v>1310</v>
      </c>
      <c r="M559">
        <v>0.35799999999999998</v>
      </c>
      <c r="N559">
        <v>2469</v>
      </c>
      <c r="O559">
        <v>5167</v>
      </c>
      <c r="P559">
        <v>0.47799999999999998</v>
      </c>
      <c r="Q559">
        <v>1607</v>
      </c>
      <c r="R559">
        <v>2157</v>
      </c>
      <c r="S559">
        <v>0.745</v>
      </c>
      <c r="T559">
        <v>916</v>
      </c>
      <c r="U559">
        <v>2442</v>
      </c>
      <c r="V559">
        <v>3358</v>
      </c>
      <c r="W559">
        <v>1690</v>
      </c>
      <c r="X559">
        <v>588</v>
      </c>
      <c r="Y559">
        <v>385</v>
      </c>
      <c r="Z559">
        <v>1182</v>
      </c>
      <c r="AA559">
        <v>1866</v>
      </c>
      <c r="AB559">
        <v>7955</v>
      </c>
    </row>
    <row r="560" spans="1:28" x14ac:dyDescent="0.2">
      <c r="A560">
        <v>2005</v>
      </c>
      <c r="B560" t="s">
        <v>31</v>
      </c>
      <c r="C560" t="s">
        <v>32</v>
      </c>
      <c r="D560" t="s">
        <v>33</v>
      </c>
      <c r="E560" t="b">
        <v>0</v>
      </c>
      <c r="F560">
        <v>82</v>
      </c>
      <c r="G560">
        <v>19855</v>
      </c>
      <c r="H560">
        <v>2942</v>
      </c>
      <c r="I560">
        <v>6672</v>
      </c>
      <c r="J560">
        <v>0.441</v>
      </c>
      <c r="K560">
        <v>304</v>
      </c>
      <c r="L560">
        <v>973</v>
      </c>
      <c r="M560">
        <v>0.312</v>
      </c>
      <c r="N560">
        <v>2638</v>
      </c>
      <c r="O560">
        <v>5699</v>
      </c>
      <c r="P560">
        <v>0.46300000000000002</v>
      </c>
      <c r="Q560">
        <v>1417</v>
      </c>
      <c r="R560">
        <v>1994</v>
      </c>
      <c r="S560">
        <v>0.71099999999999997</v>
      </c>
      <c r="T560">
        <v>1100</v>
      </c>
      <c r="U560">
        <v>2335</v>
      </c>
      <c r="V560">
        <v>3435</v>
      </c>
      <c r="W560">
        <v>1614</v>
      </c>
      <c r="X560">
        <v>629</v>
      </c>
      <c r="Y560">
        <v>344</v>
      </c>
      <c r="Z560">
        <v>1319</v>
      </c>
      <c r="AA560">
        <v>2009</v>
      </c>
      <c r="AB560">
        <v>7605</v>
      </c>
    </row>
    <row r="561" spans="1:28" x14ac:dyDescent="0.2">
      <c r="A561">
        <v>2005</v>
      </c>
      <c r="B561" t="s">
        <v>31</v>
      </c>
      <c r="C561" t="s">
        <v>35</v>
      </c>
      <c r="D561" t="s">
        <v>36</v>
      </c>
      <c r="E561" t="b">
        <v>1</v>
      </c>
      <c r="F561">
        <v>82</v>
      </c>
      <c r="G561">
        <v>19880</v>
      </c>
      <c r="H561">
        <v>3046</v>
      </c>
      <c r="I561">
        <v>6511</v>
      </c>
      <c r="J561">
        <v>0.46800000000000003</v>
      </c>
      <c r="K561">
        <v>437</v>
      </c>
      <c r="L561">
        <v>1252</v>
      </c>
      <c r="M561">
        <v>0.34899999999999998</v>
      </c>
      <c r="N561">
        <v>2609</v>
      </c>
      <c r="O561">
        <v>5259</v>
      </c>
      <c r="P561">
        <v>0.496</v>
      </c>
      <c r="Q561">
        <v>1775</v>
      </c>
      <c r="R561">
        <v>2323</v>
      </c>
      <c r="S561">
        <v>0.76400000000000001</v>
      </c>
      <c r="T561">
        <v>909</v>
      </c>
      <c r="U561">
        <v>2438</v>
      </c>
      <c r="V561">
        <v>3347</v>
      </c>
      <c r="W561">
        <v>1810</v>
      </c>
      <c r="X561">
        <v>667</v>
      </c>
      <c r="Y561">
        <v>423</v>
      </c>
      <c r="Z561">
        <v>1297</v>
      </c>
      <c r="AA561">
        <v>2000</v>
      </c>
      <c r="AB561">
        <v>8304</v>
      </c>
    </row>
    <row r="562" spans="1:28" x14ac:dyDescent="0.2">
      <c r="A562">
        <v>2005</v>
      </c>
      <c r="B562" t="s">
        <v>31</v>
      </c>
      <c r="C562" t="s">
        <v>143</v>
      </c>
      <c r="D562" t="s">
        <v>144</v>
      </c>
      <c r="E562" t="b">
        <v>0</v>
      </c>
      <c r="F562">
        <v>82</v>
      </c>
      <c r="G562">
        <v>19880</v>
      </c>
      <c r="H562">
        <v>2961</v>
      </c>
      <c r="I562">
        <v>6859</v>
      </c>
      <c r="J562">
        <v>0.432</v>
      </c>
      <c r="K562">
        <v>320</v>
      </c>
      <c r="L562">
        <v>881</v>
      </c>
      <c r="M562">
        <v>0.36299999999999999</v>
      </c>
      <c r="N562">
        <v>2641</v>
      </c>
      <c r="O562">
        <v>5978</v>
      </c>
      <c r="P562">
        <v>0.442</v>
      </c>
      <c r="Q562">
        <v>1487</v>
      </c>
      <c r="R562">
        <v>2096</v>
      </c>
      <c r="S562">
        <v>0.70899999999999996</v>
      </c>
      <c r="T562">
        <v>1083</v>
      </c>
      <c r="U562">
        <v>2335</v>
      </c>
      <c r="V562">
        <v>3418</v>
      </c>
      <c r="W562">
        <v>1794</v>
      </c>
      <c r="X562">
        <v>695</v>
      </c>
      <c r="Y562">
        <v>440</v>
      </c>
      <c r="Z562">
        <v>1192</v>
      </c>
      <c r="AA562">
        <v>1894</v>
      </c>
      <c r="AB562">
        <v>7729</v>
      </c>
    </row>
    <row r="563" spans="1:28" x14ac:dyDescent="0.2">
      <c r="A563">
        <v>2005</v>
      </c>
      <c r="B563" t="s">
        <v>31</v>
      </c>
      <c r="C563" t="s">
        <v>41</v>
      </c>
      <c r="D563" t="s">
        <v>42</v>
      </c>
      <c r="E563" t="b">
        <v>1</v>
      </c>
      <c r="F563">
        <v>82</v>
      </c>
      <c r="G563">
        <v>19830</v>
      </c>
      <c r="H563">
        <v>2849</v>
      </c>
      <c r="I563">
        <v>6592</v>
      </c>
      <c r="J563">
        <v>0.432</v>
      </c>
      <c r="K563">
        <v>511</v>
      </c>
      <c r="L563">
        <v>1433</v>
      </c>
      <c r="M563">
        <v>0.35699999999999998</v>
      </c>
      <c r="N563">
        <v>2338</v>
      </c>
      <c r="O563">
        <v>5159</v>
      </c>
      <c r="P563">
        <v>0.45300000000000001</v>
      </c>
      <c r="Q563">
        <v>1536</v>
      </c>
      <c r="R563">
        <v>2048</v>
      </c>
      <c r="S563">
        <v>0.75</v>
      </c>
      <c r="T563">
        <v>1001</v>
      </c>
      <c r="U563">
        <v>2591</v>
      </c>
      <c r="V563">
        <v>3592</v>
      </c>
      <c r="W563">
        <v>1743</v>
      </c>
      <c r="X563">
        <v>576</v>
      </c>
      <c r="Y563">
        <v>369</v>
      </c>
      <c r="Z563">
        <v>1371</v>
      </c>
      <c r="AA563">
        <v>2028</v>
      </c>
      <c r="AB563">
        <v>7745</v>
      </c>
    </row>
    <row r="564" spans="1:28" x14ac:dyDescent="0.2">
      <c r="A564">
        <v>2005</v>
      </c>
      <c r="B564" t="s">
        <v>31</v>
      </c>
      <c r="C564" t="s">
        <v>47</v>
      </c>
      <c r="D564" t="s">
        <v>48</v>
      </c>
      <c r="E564" t="b">
        <v>0</v>
      </c>
      <c r="F564">
        <v>82</v>
      </c>
      <c r="G564">
        <v>19855</v>
      </c>
      <c r="H564">
        <v>2990</v>
      </c>
      <c r="I564">
        <v>6687</v>
      </c>
      <c r="J564">
        <v>0.44700000000000001</v>
      </c>
      <c r="K564">
        <v>300</v>
      </c>
      <c r="L564">
        <v>904</v>
      </c>
      <c r="M564">
        <v>0.33200000000000002</v>
      </c>
      <c r="N564">
        <v>2690</v>
      </c>
      <c r="O564">
        <v>5783</v>
      </c>
      <c r="P564">
        <v>0.46500000000000002</v>
      </c>
      <c r="Q564">
        <v>1634</v>
      </c>
      <c r="R564">
        <v>2174</v>
      </c>
      <c r="S564">
        <v>0.752</v>
      </c>
      <c r="T564">
        <v>1117</v>
      </c>
      <c r="U564">
        <v>2352</v>
      </c>
      <c r="V564">
        <v>3469</v>
      </c>
      <c r="W564">
        <v>1851</v>
      </c>
      <c r="X564">
        <v>654</v>
      </c>
      <c r="Y564">
        <v>461</v>
      </c>
      <c r="Z564">
        <v>1141</v>
      </c>
      <c r="AA564">
        <v>1850</v>
      </c>
      <c r="AB564">
        <v>7914</v>
      </c>
    </row>
    <row r="565" spans="1:28" x14ac:dyDescent="0.2">
      <c r="A565">
        <v>2005</v>
      </c>
      <c r="B565" t="s">
        <v>31</v>
      </c>
      <c r="C565" t="s">
        <v>50</v>
      </c>
      <c r="D565" t="s">
        <v>51</v>
      </c>
      <c r="E565" t="b">
        <v>1</v>
      </c>
      <c r="F565">
        <v>82</v>
      </c>
      <c r="G565">
        <v>19730</v>
      </c>
      <c r="H565">
        <v>3058</v>
      </c>
      <c r="I565">
        <v>6691</v>
      </c>
      <c r="J565">
        <v>0.45700000000000002</v>
      </c>
      <c r="K565">
        <v>463</v>
      </c>
      <c r="L565">
        <v>1273</v>
      </c>
      <c r="M565">
        <v>0.36399999999999999</v>
      </c>
      <c r="N565">
        <v>2595</v>
      </c>
      <c r="O565">
        <v>5418</v>
      </c>
      <c r="P565">
        <v>0.47899999999999998</v>
      </c>
      <c r="Q565">
        <v>1826</v>
      </c>
      <c r="R565">
        <v>2314</v>
      </c>
      <c r="S565">
        <v>0.78900000000000003</v>
      </c>
      <c r="T565">
        <v>990</v>
      </c>
      <c r="U565">
        <v>2530</v>
      </c>
      <c r="V565">
        <v>3520</v>
      </c>
      <c r="W565">
        <v>1610</v>
      </c>
      <c r="X565">
        <v>708</v>
      </c>
      <c r="Y565">
        <v>461</v>
      </c>
      <c r="Z565">
        <v>1102</v>
      </c>
      <c r="AA565">
        <v>1827</v>
      </c>
      <c r="AB565">
        <v>8405</v>
      </c>
    </row>
    <row r="566" spans="1:28" x14ac:dyDescent="0.2">
      <c r="A566">
        <v>2005</v>
      </c>
      <c r="B566" t="s">
        <v>31</v>
      </c>
      <c r="C566" t="s">
        <v>53</v>
      </c>
      <c r="D566" t="s">
        <v>54</v>
      </c>
      <c r="E566" t="b">
        <v>1</v>
      </c>
      <c r="F566">
        <v>82</v>
      </c>
      <c r="G566">
        <v>19755</v>
      </c>
      <c r="H566">
        <v>3038</v>
      </c>
      <c r="I566">
        <v>6615</v>
      </c>
      <c r="J566">
        <v>0.45900000000000002</v>
      </c>
      <c r="K566">
        <v>320</v>
      </c>
      <c r="L566">
        <v>940</v>
      </c>
      <c r="M566">
        <v>0.34</v>
      </c>
      <c r="N566">
        <v>2718</v>
      </c>
      <c r="O566">
        <v>5675</v>
      </c>
      <c r="P566">
        <v>0.47899999999999998</v>
      </c>
      <c r="Q566">
        <v>1765</v>
      </c>
      <c r="R566">
        <v>2313</v>
      </c>
      <c r="S566">
        <v>0.76300000000000001</v>
      </c>
      <c r="T566">
        <v>967</v>
      </c>
      <c r="U566">
        <v>2473</v>
      </c>
      <c r="V566">
        <v>3440</v>
      </c>
      <c r="W566">
        <v>1958</v>
      </c>
      <c r="X566">
        <v>750</v>
      </c>
      <c r="Y566">
        <v>489</v>
      </c>
      <c r="Z566">
        <v>1224</v>
      </c>
      <c r="AA566">
        <v>1878</v>
      </c>
      <c r="AB566">
        <v>8161</v>
      </c>
    </row>
    <row r="567" spans="1:28" x14ac:dyDescent="0.2">
      <c r="A567">
        <v>2005</v>
      </c>
      <c r="B567" t="s">
        <v>31</v>
      </c>
      <c r="C567" t="s">
        <v>56</v>
      </c>
      <c r="D567" t="s">
        <v>57</v>
      </c>
      <c r="E567" t="b">
        <v>1</v>
      </c>
      <c r="F567">
        <v>82</v>
      </c>
      <c r="G567">
        <v>19955</v>
      </c>
      <c r="H567">
        <v>2851</v>
      </c>
      <c r="I567">
        <v>6421</v>
      </c>
      <c r="J567">
        <v>0.44400000000000001</v>
      </c>
      <c r="K567">
        <v>363</v>
      </c>
      <c r="L567">
        <v>1053</v>
      </c>
      <c r="M567">
        <v>0.34499999999999997</v>
      </c>
      <c r="N567">
        <v>2488</v>
      </c>
      <c r="O567">
        <v>5368</v>
      </c>
      <c r="P567">
        <v>0.46300000000000002</v>
      </c>
      <c r="Q567">
        <v>1588</v>
      </c>
      <c r="R567">
        <v>2150</v>
      </c>
      <c r="S567">
        <v>0.73899999999999999</v>
      </c>
      <c r="T567">
        <v>1054</v>
      </c>
      <c r="U567">
        <v>2507</v>
      </c>
      <c r="V567">
        <v>3561</v>
      </c>
      <c r="W567">
        <v>1787</v>
      </c>
      <c r="X567">
        <v>576</v>
      </c>
      <c r="Y567">
        <v>497</v>
      </c>
      <c r="Z567">
        <v>1133</v>
      </c>
      <c r="AA567">
        <v>1638</v>
      </c>
      <c r="AB567">
        <v>7653</v>
      </c>
    </row>
    <row r="568" spans="1:28" x14ac:dyDescent="0.2">
      <c r="A568">
        <v>2005</v>
      </c>
      <c r="B568" t="s">
        <v>31</v>
      </c>
      <c r="C568" t="s">
        <v>59</v>
      </c>
      <c r="D568" t="s">
        <v>60</v>
      </c>
      <c r="E568" t="b">
        <v>0</v>
      </c>
      <c r="F568">
        <v>82</v>
      </c>
      <c r="G568">
        <v>19905</v>
      </c>
      <c r="H568">
        <v>3029</v>
      </c>
      <c r="I568">
        <v>7039</v>
      </c>
      <c r="J568">
        <v>0.43</v>
      </c>
      <c r="K568">
        <v>624</v>
      </c>
      <c r="L568">
        <v>1774</v>
      </c>
      <c r="M568">
        <v>0.35199999999999998</v>
      </c>
      <c r="N568">
        <v>2405</v>
      </c>
      <c r="O568">
        <v>5265</v>
      </c>
      <c r="P568">
        <v>0.45700000000000002</v>
      </c>
      <c r="Q568">
        <v>1412</v>
      </c>
      <c r="R568">
        <v>1955</v>
      </c>
      <c r="S568">
        <v>0.72199999999999998</v>
      </c>
      <c r="T568">
        <v>1069</v>
      </c>
      <c r="U568">
        <v>2436</v>
      </c>
      <c r="V568">
        <v>3505</v>
      </c>
      <c r="W568">
        <v>1811</v>
      </c>
      <c r="X568">
        <v>642</v>
      </c>
      <c r="Y568">
        <v>420</v>
      </c>
      <c r="Z568">
        <v>1112</v>
      </c>
      <c r="AA568">
        <v>1833</v>
      </c>
      <c r="AB568">
        <v>8094</v>
      </c>
    </row>
    <row r="569" spans="1:28" x14ac:dyDescent="0.2">
      <c r="A569">
        <v>2005</v>
      </c>
      <c r="B569" t="s">
        <v>31</v>
      </c>
      <c r="C569" t="s">
        <v>62</v>
      </c>
      <c r="D569" t="s">
        <v>63</v>
      </c>
      <c r="E569" t="b">
        <v>1</v>
      </c>
      <c r="F569">
        <v>82</v>
      </c>
      <c r="G569">
        <v>19855</v>
      </c>
      <c r="H569">
        <v>2846</v>
      </c>
      <c r="I569">
        <v>6419</v>
      </c>
      <c r="J569">
        <v>0.443</v>
      </c>
      <c r="K569">
        <v>553</v>
      </c>
      <c r="L569">
        <v>1521</v>
      </c>
      <c r="M569">
        <v>0.36399999999999999</v>
      </c>
      <c r="N569">
        <v>2293</v>
      </c>
      <c r="O569">
        <v>4898</v>
      </c>
      <c r="P569">
        <v>0.46800000000000003</v>
      </c>
      <c r="Q569">
        <v>1551</v>
      </c>
      <c r="R569">
        <v>1986</v>
      </c>
      <c r="S569">
        <v>0.78100000000000003</v>
      </c>
      <c r="T569">
        <v>874</v>
      </c>
      <c r="U569">
        <v>2601</v>
      </c>
      <c r="V569">
        <v>3475</v>
      </c>
      <c r="W569">
        <v>1733</v>
      </c>
      <c r="X569">
        <v>563</v>
      </c>
      <c r="Y569">
        <v>378</v>
      </c>
      <c r="Z569">
        <v>1135</v>
      </c>
      <c r="AA569">
        <v>1807</v>
      </c>
      <c r="AB569">
        <v>7796</v>
      </c>
    </row>
    <row r="570" spans="1:28" x14ac:dyDescent="0.2">
      <c r="A570">
        <v>2005</v>
      </c>
      <c r="B570" t="s">
        <v>31</v>
      </c>
      <c r="C570" t="s">
        <v>65</v>
      </c>
      <c r="D570" t="s">
        <v>66</v>
      </c>
      <c r="E570" t="b">
        <v>1</v>
      </c>
      <c r="F570">
        <v>82</v>
      </c>
      <c r="G570">
        <v>19905</v>
      </c>
      <c r="H570">
        <v>2668</v>
      </c>
      <c r="I570">
        <v>6169</v>
      </c>
      <c r="J570">
        <v>0.432</v>
      </c>
      <c r="K570">
        <v>542</v>
      </c>
      <c r="L570">
        <v>1575</v>
      </c>
      <c r="M570">
        <v>0.34399999999999997</v>
      </c>
      <c r="N570">
        <v>2126</v>
      </c>
      <c r="O570">
        <v>4594</v>
      </c>
      <c r="P570">
        <v>0.46300000000000002</v>
      </c>
      <c r="Q570">
        <v>1748</v>
      </c>
      <c r="R570">
        <v>2206</v>
      </c>
      <c r="S570">
        <v>0.79200000000000004</v>
      </c>
      <c r="T570">
        <v>868</v>
      </c>
      <c r="U570">
        <v>2418</v>
      </c>
      <c r="V570">
        <v>3286</v>
      </c>
      <c r="W570">
        <v>1489</v>
      </c>
      <c r="X570">
        <v>615</v>
      </c>
      <c r="Y570">
        <v>357</v>
      </c>
      <c r="Z570">
        <v>1173</v>
      </c>
      <c r="AA570">
        <v>1890</v>
      </c>
      <c r="AB570">
        <v>7626</v>
      </c>
    </row>
    <row r="571" spans="1:28" x14ac:dyDescent="0.2">
      <c r="A571">
        <v>2005</v>
      </c>
      <c r="B571" t="s">
        <v>31</v>
      </c>
      <c r="C571" t="s">
        <v>68</v>
      </c>
      <c r="D571" t="s">
        <v>69</v>
      </c>
      <c r="E571" t="b">
        <v>0</v>
      </c>
      <c r="F571">
        <v>82</v>
      </c>
      <c r="G571">
        <v>20030</v>
      </c>
      <c r="H571">
        <v>2924</v>
      </c>
      <c r="I571">
        <v>6368</v>
      </c>
      <c r="J571">
        <v>0.45900000000000002</v>
      </c>
      <c r="K571">
        <v>231</v>
      </c>
      <c r="L571">
        <v>669</v>
      </c>
      <c r="M571">
        <v>0.34499999999999997</v>
      </c>
      <c r="N571">
        <v>2693</v>
      </c>
      <c r="O571">
        <v>5699</v>
      </c>
      <c r="P571">
        <v>0.47299999999999998</v>
      </c>
      <c r="Q571">
        <v>1770</v>
      </c>
      <c r="R571">
        <v>2274</v>
      </c>
      <c r="S571">
        <v>0.77800000000000002</v>
      </c>
      <c r="T571">
        <v>980</v>
      </c>
      <c r="U571">
        <v>2455</v>
      </c>
      <c r="V571">
        <v>3435</v>
      </c>
      <c r="W571">
        <v>1901</v>
      </c>
      <c r="X571">
        <v>599</v>
      </c>
      <c r="Y571">
        <v>422</v>
      </c>
      <c r="Z571">
        <v>1290</v>
      </c>
      <c r="AA571">
        <v>1819</v>
      </c>
      <c r="AB571">
        <v>7849</v>
      </c>
    </row>
    <row r="572" spans="1:28" x14ac:dyDescent="0.2">
      <c r="A572">
        <v>2005</v>
      </c>
      <c r="B572" t="s">
        <v>31</v>
      </c>
      <c r="C572" t="s">
        <v>71</v>
      </c>
      <c r="D572" t="s">
        <v>72</v>
      </c>
      <c r="E572" t="b">
        <v>0</v>
      </c>
      <c r="F572">
        <v>82</v>
      </c>
      <c r="G572">
        <v>19780</v>
      </c>
      <c r="H572">
        <v>2895</v>
      </c>
      <c r="I572">
        <v>6629</v>
      </c>
      <c r="J572">
        <v>0.437</v>
      </c>
      <c r="K572">
        <v>644</v>
      </c>
      <c r="L572">
        <v>1813</v>
      </c>
      <c r="M572">
        <v>0.35499999999999998</v>
      </c>
      <c r="N572">
        <v>2251</v>
      </c>
      <c r="O572">
        <v>4816</v>
      </c>
      <c r="P572">
        <v>0.46700000000000003</v>
      </c>
      <c r="Q572">
        <v>1661</v>
      </c>
      <c r="R572">
        <v>2137</v>
      </c>
      <c r="S572">
        <v>0.77700000000000002</v>
      </c>
      <c r="T572">
        <v>1028</v>
      </c>
      <c r="U572">
        <v>2511</v>
      </c>
      <c r="V572">
        <v>3539</v>
      </c>
      <c r="W572">
        <v>1672</v>
      </c>
      <c r="X572">
        <v>508</v>
      </c>
      <c r="Y572">
        <v>344</v>
      </c>
      <c r="Z572">
        <v>1176</v>
      </c>
      <c r="AA572">
        <v>1794</v>
      </c>
      <c r="AB572">
        <v>8095</v>
      </c>
    </row>
    <row r="573" spans="1:28" x14ac:dyDescent="0.2">
      <c r="A573">
        <v>2005</v>
      </c>
      <c r="B573" t="s">
        <v>31</v>
      </c>
      <c r="C573" t="s">
        <v>73</v>
      </c>
      <c r="D573" t="s">
        <v>74</v>
      </c>
      <c r="E573" t="b">
        <v>1</v>
      </c>
      <c r="F573">
        <v>82</v>
      </c>
      <c r="G573">
        <v>19705</v>
      </c>
      <c r="H573">
        <v>2802</v>
      </c>
      <c r="I573">
        <v>6271</v>
      </c>
      <c r="J573">
        <v>0.44700000000000001</v>
      </c>
      <c r="K573">
        <v>531</v>
      </c>
      <c r="L573">
        <v>1486</v>
      </c>
      <c r="M573">
        <v>0.35699999999999998</v>
      </c>
      <c r="N573">
        <v>2271</v>
      </c>
      <c r="O573">
        <v>4785</v>
      </c>
      <c r="P573">
        <v>0.47499999999999998</v>
      </c>
      <c r="Q573">
        <v>1526</v>
      </c>
      <c r="R573">
        <v>2024</v>
      </c>
      <c r="S573">
        <v>0.754</v>
      </c>
      <c r="T573">
        <v>887</v>
      </c>
      <c r="U573">
        <v>2307</v>
      </c>
      <c r="V573">
        <v>3194</v>
      </c>
      <c r="W573">
        <v>1716</v>
      </c>
      <c r="X573">
        <v>699</v>
      </c>
      <c r="Y573">
        <v>476</v>
      </c>
      <c r="Z573">
        <v>1197</v>
      </c>
      <c r="AA573">
        <v>1910</v>
      </c>
      <c r="AB573">
        <v>7661</v>
      </c>
    </row>
    <row r="574" spans="1:28" x14ac:dyDescent="0.2">
      <c r="A574">
        <v>2005</v>
      </c>
      <c r="B574" t="s">
        <v>31</v>
      </c>
      <c r="C574" t="s">
        <v>76</v>
      </c>
      <c r="D574" t="s">
        <v>77</v>
      </c>
      <c r="E574" t="b">
        <v>1</v>
      </c>
      <c r="F574">
        <v>82</v>
      </c>
      <c r="G574">
        <v>19980</v>
      </c>
      <c r="H574">
        <v>3097</v>
      </c>
      <c r="I574">
        <v>6368</v>
      </c>
      <c r="J574">
        <v>0.48599999999999999</v>
      </c>
      <c r="K574">
        <v>475</v>
      </c>
      <c r="L574">
        <v>1260</v>
      </c>
      <c r="M574">
        <v>0.377</v>
      </c>
      <c r="N574">
        <v>2622</v>
      </c>
      <c r="O574">
        <v>5108</v>
      </c>
      <c r="P574">
        <v>0.51300000000000001</v>
      </c>
      <c r="Q574">
        <v>1658</v>
      </c>
      <c r="R574">
        <v>2466</v>
      </c>
      <c r="S574">
        <v>0.67200000000000004</v>
      </c>
      <c r="T574">
        <v>887</v>
      </c>
      <c r="U574">
        <v>2639</v>
      </c>
      <c r="V574">
        <v>3526</v>
      </c>
      <c r="W574">
        <v>1790</v>
      </c>
      <c r="X574">
        <v>528</v>
      </c>
      <c r="Y574">
        <v>474</v>
      </c>
      <c r="Z574">
        <v>1127</v>
      </c>
      <c r="AA574">
        <v>1814</v>
      </c>
      <c r="AB574">
        <v>8327</v>
      </c>
    </row>
    <row r="575" spans="1:28" x14ac:dyDescent="0.2">
      <c r="A575">
        <v>2005</v>
      </c>
      <c r="B575" t="s">
        <v>31</v>
      </c>
      <c r="C575" t="s">
        <v>79</v>
      </c>
      <c r="D575" t="s">
        <v>80</v>
      </c>
      <c r="E575" t="b">
        <v>0</v>
      </c>
      <c r="F575">
        <v>82</v>
      </c>
      <c r="G575">
        <v>19780</v>
      </c>
      <c r="H575">
        <v>2964</v>
      </c>
      <c r="I575">
        <v>6580</v>
      </c>
      <c r="J575">
        <v>0.45</v>
      </c>
      <c r="K575">
        <v>325</v>
      </c>
      <c r="L575">
        <v>925</v>
      </c>
      <c r="M575">
        <v>0.35099999999999998</v>
      </c>
      <c r="N575">
        <v>2639</v>
      </c>
      <c r="O575">
        <v>5655</v>
      </c>
      <c r="P575">
        <v>0.46700000000000003</v>
      </c>
      <c r="Q575">
        <v>1720</v>
      </c>
      <c r="R575">
        <v>2229</v>
      </c>
      <c r="S575">
        <v>0.77200000000000002</v>
      </c>
      <c r="T575">
        <v>985</v>
      </c>
      <c r="U575">
        <v>2405</v>
      </c>
      <c r="V575">
        <v>3390</v>
      </c>
      <c r="W575">
        <v>1720</v>
      </c>
      <c r="X575">
        <v>529</v>
      </c>
      <c r="Y575">
        <v>289</v>
      </c>
      <c r="Z575">
        <v>1132</v>
      </c>
      <c r="AA575">
        <v>1797</v>
      </c>
      <c r="AB575">
        <v>7973</v>
      </c>
    </row>
    <row r="576" spans="1:28" x14ac:dyDescent="0.2">
      <c r="A576">
        <v>2005</v>
      </c>
      <c r="B576" t="s">
        <v>31</v>
      </c>
      <c r="C576" t="s">
        <v>82</v>
      </c>
      <c r="D576" t="s">
        <v>83</v>
      </c>
      <c r="E576" t="b">
        <v>0</v>
      </c>
      <c r="F576">
        <v>82</v>
      </c>
      <c r="G576">
        <v>19755</v>
      </c>
      <c r="H576">
        <v>3045</v>
      </c>
      <c r="I576">
        <v>6629</v>
      </c>
      <c r="J576">
        <v>0.45900000000000002</v>
      </c>
      <c r="K576">
        <v>395</v>
      </c>
      <c r="L576">
        <v>1145</v>
      </c>
      <c r="M576">
        <v>0.34499999999999997</v>
      </c>
      <c r="N576">
        <v>2650</v>
      </c>
      <c r="O576">
        <v>5484</v>
      </c>
      <c r="P576">
        <v>0.48299999999999998</v>
      </c>
      <c r="Q576">
        <v>1449</v>
      </c>
      <c r="R576">
        <v>1820</v>
      </c>
      <c r="S576">
        <v>0.79600000000000004</v>
      </c>
      <c r="T576">
        <v>947</v>
      </c>
      <c r="U576">
        <v>2580</v>
      </c>
      <c r="V576">
        <v>3527</v>
      </c>
      <c r="W576">
        <v>1918</v>
      </c>
      <c r="X576">
        <v>460</v>
      </c>
      <c r="Y576">
        <v>447</v>
      </c>
      <c r="Z576">
        <v>1079</v>
      </c>
      <c r="AA576">
        <v>1774</v>
      </c>
      <c r="AB576">
        <v>7934</v>
      </c>
    </row>
    <row r="577" spans="1:28" x14ac:dyDescent="0.2">
      <c r="A577">
        <v>2005</v>
      </c>
      <c r="B577" t="s">
        <v>31</v>
      </c>
      <c r="C577" t="s">
        <v>150</v>
      </c>
      <c r="D577" t="s">
        <v>151</v>
      </c>
      <c r="E577" t="b">
        <v>1</v>
      </c>
      <c r="F577">
        <v>82</v>
      </c>
      <c r="G577">
        <v>19905</v>
      </c>
      <c r="H577">
        <v>2753</v>
      </c>
      <c r="I577">
        <v>6419</v>
      </c>
      <c r="J577">
        <v>0.42899999999999999</v>
      </c>
      <c r="K577">
        <v>435</v>
      </c>
      <c r="L577">
        <v>1203</v>
      </c>
      <c r="M577">
        <v>0.36199999999999999</v>
      </c>
      <c r="N577">
        <v>2318</v>
      </c>
      <c r="O577">
        <v>5216</v>
      </c>
      <c r="P577">
        <v>0.44400000000000001</v>
      </c>
      <c r="Q577">
        <v>1555</v>
      </c>
      <c r="R577">
        <v>2039</v>
      </c>
      <c r="S577">
        <v>0.76300000000000001</v>
      </c>
      <c r="T577">
        <v>855</v>
      </c>
      <c r="U577">
        <v>2387</v>
      </c>
      <c r="V577">
        <v>3242</v>
      </c>
      <c r="W577">
        <v>1772</v>
      </c>
      <c r="X577">
        <v>650</v>
      </c>
      <c r="Y577">
        <v>308</v>
      </c>
      <c r="Z577">
        <v>1164</v>
      </c>
      <c r="AA577">
        <v>1985</v>
      </c>
      <c r="AB577">
        <v>7496</v>
      </c>
    </row>
    <row r="578" spans="1:28" x14ac:dyDescent="0.2">
      <c r="A578">
        <v>2005</v>
      </c>
      <c r="B578" t="s">
        <v>31</v>
      </c>
      <c r="C578" t="s">
        <v>145</v>
      </c>
      <c r="D578" t="s">
        <v>146</v>
      </c>
      <c r="E578" t="b">
        <v>0</v>
      </c>
      <c r="F578">
        <v>82</v>
      </c>
      <c r="G578">
        <v>19930</v>
      </c>
      <c r="H578">
        <v>2718</v>
      </c>
      <c r="I578">
        <v>6556</v>
      </c>
      <c r="J578">
        <v>0.41499999999999998</v>
      </c>
      <c r="K578">
        <v>415</v>
      </c>
      <c r="L578">
        <v>1316</v>
      </c>
      <c r="M578">
        <v>0.315</v>
      </c>
      <c r="N578">
        <v>2303</v>
      </c>
      <c r="O578">
        <v>5240</v>
      </c>
      <c r="P578">
        <v>0.44</v>
      </c>
      <c r="Q578">
        <v>1401</v>
      </c>
      <c r="R578">
        <v>1830</v>
      </c>
      <c r="S578">
        <v>0.76600000000000001</v>
      </c>
      <c r="T578">
        <v>1019</v>
      </c>
      <c r="U578">
        <v>2281</v>
      </c>
      <c r="V578">
        <v>3300</v>
      </c>
      <c r="W578">
        <v>1724</v>
      </c>
      <c r="X578">
        <v>550</v>
      </c>
      <c r="Y578">
        <v>310</v>
      </c>
      <c r="Z578">
        <v>1217</v>
      </c>
      <c r="AA578">
        <v>1883</v>
      </c>
      <c r="AB578">
        <v>7252</v>
      </c>
    </row>
    <row r="579" spans="1:28" x14ac:dyDescent="0.2">
      <c r="A579">
        <v>2005</v>
      </c>
      <c r="B579" t="s">
        <v>31</v>
      </c>
      <c r="C579" t="s">
        <v>88</v>
      </c>
      <c r="D579" t="s">
        <v>89</v>
      </c>
      <c r="E579" t="b">
        <v>0</v>
      </c>
      <c r="F579">
        <v>82</v>
      </c>
      <c r="G579">
        <v>19880</v>
      </c>
      <c r="H579">
        <v>2978</v>
      </c>
      <c r="I579">
        <v>6599</v>
      </c>
      <c r="J579">
        <v>0.45100000000000001</v>
      </c>
      <c r="K579">
        <v>441</v>
      </c>
      <c r="L579">
        <v>1240</v>
      </c>
      <c r="M579">
        <v>0.35599999999999998</v>
      </c>
      <c r="N579">
        <v>2537</v>
      </c>
      <c r="O579">
        <v>5359</v>
      </c>
      <c r="P579">
        <v>0.47299999999999998</v>
      </c>
      <c r="Q579">
        <v>1580</v>
      </c>
      <c r="R579">
        <v>2060</v>
      </c>
      <c r="S579">
        <v>0.76700000000000002</v>
      </c>
      <c r="T579">
        <v>965</v>
      </c>
      <c r="U579">
        <v>2393</v>
      </c>
      <c r="V579">
        <v>3358</v>
      </c>
      <c r="W579">
        <v>1665</v>
      </c>
      <c r="X579">
        <v>629</v>
      </c>
      <c r="Y579">
        <v>260</v>
      </c>
      <c r="Z579">
        <v>1204</v>
      </c>
      <c r="AA579">
        <v>1942</v>
      </c>
      <c r="AB579">
        <v>7977</v>
      </c>
    </row>
    <row r="580" spans="1:28" x14ac:dyDescent="0.2">
      <c r="A580">
        <v>2005</v>
      </c>
      <c r="B580" t="s">
        <v>31</v>
      </c>
      <c r="C580" t="s">
        <v>94</v>
      </c>
      <c r="D580" t="s">
        <v>95</v>
      </c>
      <c r="E580" t="b">
        <v>0</v>
      </c>
      <c r="F580">
        <v>82</v>
      </c>
      <c r="G580">
        <v>19705</v>
      </c>
      <c r="H580">
        <v>3034</v>
      </c>
      <c r="I580">
        <v>6679</v>
      </c>
      <c r="J580">
        <v>0.45400000000000001</v>
      </c>
      <c r="K580">
        <v>320</v>
      </c>
      <c r="L580">
        <v>916</v>
      </c>
      <c r="M580">
        <v>0.34899999999999998</v>
      </c>
      <c r="N580">
        <v>2714</v>
      </c>
      <c r="O580">
        <v>5763</v>
      </c>
      <c r="P580">
        <v>0.47099999999999997</v>
      </c>
      <c r="Q580">
        <v>1772</v>
      </c>
      <c r="R580">
        <v>2335</v>
      </c>
      <c r="S580">
        <v>0.75900000000000001</v>
      </c>
      <c r="T580">
        <v>1038</v>
      </c>
      <c r="U580">
        <v>2544</v>
      </c>
      <c r="V580">
        <v>3582</v>
      </c>
      <c r="W580">
        <v>1583</v>
      </c>
      <c r="X580">
        <v>633</v>
      </c>
      <c r="Y580">
        <v>441</v>
      </c>
      <c r="Z580">
        <v>1322</v>
      </c>
      <c r="AA580">
        <v>1937</v>
      </c>
      <c r="AB580">
        <v>8160</v>
      </c>
    </row>
    <row r="581" spans="1:28" x14ac:dyDescent="0.2">
      <c r="A581">
        <v>2005</v>
      </c>
      <c r="B581" t="s">
        <v>31</v>
      </c>
      <c r="C581" t="s">
        <v>97</v>
      </c>
      <c r="D581" t="s">
        <v>98</v>
      </c>
      <c r="E581" t="b">
        <v>1</v>
      </c>
      <c r="F581">
        <v>82</v>
      </c>
      <c r="G581">
        <v>19855</v>
      </c>
      <c r="H581">
        <v>2946</v>
      </c>
      <c r="I581">
        <v>6736</v>
      </c>
      <c r="J581">
        <v>0.437</v>
      </c>
      <c r="K581">
        <v>505</v>
      </c>
      <c r="L581">
        <v>1453</v>
      </c>
      <c r="M581">
        <v>0.34799999999999998</v>
      </c>
      <c r="N581">
        <v>2441</v>
      </c>
      <c r="O581">
        <v>5283</v>
      </c>
      <c r="P581">
        <v>0.46200000000000002</v>
      </c>
      <c r="Q581">
        <v>1731</v>
      </c>
      <c r="R581">
        <v>2194</v>
      </c>
      <c r="S581">
        <v>0.78900000000000003</v>
      </c>
      <c r="T581">
        <v>909</v>
      </c>
      <c r="U581">
        <v>2536</v>
      </c>
      <c r="V581">
        <v>3445</v>
      </c>
      <c r="W581">
        <v>1710</v>
      </c>
      <c r="X581">
        <v>756</v>
      </c>
      <c r="Y581">
        <v>321</v>
      </c>
      <c r="Z581">
        <v>1274</v>
      </c>
      <c r="AA581">
        <v>1878</v>
      </c>
      <c r="AB581">
        <v>8128</v>
      </c>
    </row>
    <row r="582" spans="1:28" x14ac:dyDescent="0.2">
      <c r="A582">
        <v>2005</v>
      </c>
      <c r="B582" t="s">
        <v>31</v>
      </c>
      <c r="C582" t="s">
        <v>100</v>
      </c>
      <c r="D582" t="s">
        <v>101</v>
      </c>
      <c r="E582" t="b">
        <v>1</v>
      </c>
      <c r="F582">
        <v>82</v>
      </c>
      <c r="G582">
        <v>19780</v>
      </c>
      <c r="H582">
        <v>3351</v>
      </c>
      <c r="I582">
        <v>7018</v>
      </c>
      <c r="J582">
        <v>0.47699999999999998</v>
      </c>
      <c r="K582">
        <v>796</v>
      </c>
      <c r="L582">
        <v>2026</v>
      </c>
      <c r="M582">
        <v>0.39300000000000002</v>
      </c>
      <c r="N582">
        <v>2555</v>
      </c>
      <c r="O582">
        <v>4992</v>
      </c>
      <c r="P582">
        <v>0.51200000000000001</v>
      </c>
      <c r="Q582">
        <v>1556</v>
      </c>
      <c r="R582">
        <v>2080</v>
      </c>
      <c r="S582">
        <v>0.748</v>
      </c>
      <c r="T582">
        <v>967</v>
      </c>
      <c r="U582">
        <v>2652</v>
      </c>
      <c r="V582">
        <v>3619</v>
      </c>
      <c r="W582">
        <v>1927</v>
      </c>
      <c r="X582">
        <v>572</v>
      </c>
      <c r="Y582">
        <v>453</v>
      </c>
      <c r="Z582">
        <v>1125</v>
      </c>
      <c r="AA582">
        <v>1563</v>
      </c>
      <c r="AB582">
        <v>9054</v>
      </c>
    </row>
    <row r="583" spans="1:28" x14ac:dyDescent="0.2">
      <c r="A583">
        <v>2005</v>
      </c>
      <c r="B583" t="s">
        <v>31</v>
      </c>
      <c r="C583" t="s">
        <v>103</v>
      </c>
      <c r="D583" t="s">
        <v>104</v>
      </c>
      <c r="E583" t="b">
        <v>0</v>
      </c>
      <c r="F583">
        <v>82</v>
      </c>
      <c r="G583">
        <v>19730</v>
      </c>
      <c r="H583">
        <v>2896</v>
      </c>
      <c r="I583">
        <v>6422</v>
      </c>
      <c r="J583">
        <v>0.45100000000000001</v>
      </c>
      <c r="K583">
        <v>420</v>
      </c>
      <c r="L583">
        <v>1161</v>
      </c>
      <c r="M583">
        <v>0.36199999999999999</v>
      </c>
      <c r="N583">
        <v>2476</v>
      </c>
      <c r="O583">
        <v>5261</v>
      </c>
      <c r="P583">
        <v>0.47099999999999997</v>
      </c>
      <c r="Q583">
        <v>1409</v>
      </c>
      <c r="R583">
        <v>1944</v>
      </c>
      <c r="S583">
        <v>0.72499999999999998</v>
      </c>
      <c r="T583">
        <v>970</v>
      </c>
      <c r="U583">
        <v>2404</v>
      </c>
      <c r="V583">
        <v>3374</v>
      </c>
      <c r="W583">
        <v>1722</v>
      </c>
      <c r="X583">
        <v>583</v>
      </c>
      <c r="Y583">
        <v>544</v>
      </c>
      <c r="Z583">
        <v>1308</v>
      </c>
      <c r="AA583">
        <v>1703</v>
      </c>
      <c r="AB583">
        <v>7621</v>
      </c>
    </row>
    <row r="584" spans="1:28" x14ac:dyDescent="0.2">
      <c r="A584">
        <v>2005</v>
      </c>
      <c r="B584" t="s">
        <v>31</v>
      </c>
      <c r="C584" t="s">
        <v>106</v>
      </c>
      <c r="D584" t="s">
        <v>107</v>
      </c>
      <c r="E584" t="b">
        <v>1</v>
      </c>
      <c r="F584">
        <v>82</v>
      </c>
      <c r="G584">
        <v>19855</v>
      </c>
      <c r="H584">
        <v>3203</v>
      </c>
      <c r="I584">
        <v>6978</v>
      </c>
      <c r="J584">
        <v>0.45900000000000002</v>
      </c>
      <c r="K584">
        <v>522</v>
      </c>
      <c r="L584">
        <v>1396</v>
      </c>
      <c r="M584">
        <v>0.374</v>
      </c>
      <c r="N584">
        <v>2681</v>
      </c>
      <c r="O584">
        <v>5582</v>
      </c>
      <c r="P584">
        <v>0.48</v>
      </c>
      <c r="Q584">
        <v>1577</v>
      </c>
      <c r="R584">
        <v>2004</v>
      </c>
      <c r="S584">
        <v>0.78700000000000003</v>
      </c>
      <c r="T584">
        <v>1023</v>
      </c>
      <c r="U584">
        <v>2455</v>
      </c>
      <c r="V584">
        <v>3478</v>
      </c>
      <c r="W584">
        <v>2005</v>
      </c>
      <c r="X584">
        <v>674</v>
      </c>
      <c r="Y584">
        <v>316</v>
      </c>
      <c r="Z584">
        <v>1073</v>
      </c>
      <c r="AA584">
        <v>1685</v>
      </c>
      <c r="AB584">
        <v>8505</v>
      </c>
    </row>
    <row r="585" spans="1:28" x14ac:dyDescent="0.2">
      <c r="A585">
        <v>2005</v>
      </c>
      <c r="B585" t="s">
        <v>31</v>
      </c>
      <c r="C585" t="s">
        <v>109</v>
      </c>
      <c r="D585" t="s">
        <v>110</v>
      </c>
      <c r="E585" t="b">
        <v>1</v>
      </c>
      <c r="F585">
        <v>82</v>
      </c>
      <c r="G585">
        <v>19805</v>
      </c>
      <c r="H585">
        <v>2923</v>
      </c>
      <c r="I585">
        <v>6450</v>
      </c>
      <c r="J585">
        <v>0.45300000000000001</v>
      </c>
      <c r="K585">
        <v>507</v>
      </c>
      <c r="L585">
        <v>1395</v>
      </c>
      <c r="M585">
        <v>0.36299999999999999</v>
      </c>
      <c r="N585">
        <v>2416</v>
      </c>
      <c r="O585">
        <v>5055</v>
      </c>
      <c r="P585">
        <v>0.47799999999999998</v>
      </c>
      <c r="Q585">
        <v>1535</v>
      </c>
      <c r="R585">
        <v>2120</v>
      </c>
      <c r="S585">
        <v>0.72399999999999998</v>
      </c>
      <c r="T585">
        <v>987</v>
      </c>
      <c r="U585">
        <v>2489</v>
      </c>
      <c r="V585">
        <v>3476</v>
      </c>
      <c r="W585">
        <v>1771</v>
      </c>
      <c r="X585">
        <v>613</v>
      </c>
      <c r="Y585">
        <v>543</v>
      </c>
      <c r="Z585">
        <v>1126</v>
      </c>
      <c r="AA585">
        <v>1717</v>
      </c>
      <c r="AB585">
        <v>7888</v>
      </c>
    </row>
    <row r="586" spans="1:28" x14ac:dyDescent="0.2">
      <c r="A586">
        <v>2005</v>
      </c>
      <c r="B586" t="s">
        <v>31</v>
      </c>
      <c r="C586" t="s">
        <v>163</v>
      </c>
      <c r="D586" t="s">
        <v>164</v>
      </c>
      <c r="E586" t="b">
        <v>1</v>
      </c>
      <c r="F586">
        <v>82</v>
      </c>
      <c r="G586">
        <v>19755</v>
      </c>
      <c r="H586">
        <v>2882</v>
      </c>
      <c r="I586">
        <v>6498</v>
      </c>
      <c r="J586">
        <v>0.44400000000000001</v>
      </c>
      <c r="K586">
        <v>666</v>
      </c>
      <c r="L586">
        <v>1824</v>
      </c>
      <c r="M586">
        <v>0.36499999999999999</v>
      </c>
      <c r="N586">
        <v>2216</v>
      </c>
      <c r="O586">
        <v>4674</v>
      </c>
      <c r="P586">
        <v>0.47399999999999998</v>
      </c>
      <c r="Q586">
        <v>1683</v>
      </c>
      <c r="R586">
        <v>2131</v>
      </c>
      <c r="S586">
        <v>0.79</v>
      </c>
      <c r="T586">
        <v>1041</v>
      </c>
      <c r="U586">
        <v>2311</v>
      </c>
      <c r="V586">
        <v>3352</v>
      </c>
      <c r="W586">
        <v>1487</v>
      </c>
      <c r="X586">
        <v>553</v>
      </c>
      <c r="Y586">
        <v>338</v>
      </c>
      <c r="Z586">
        <v>1113</v>
      </c>
      <c r="AA586">
        <v>1944</v>
      </c>
      <c r="AB586">
        <v>8113</v>
      </c>
    </row>
    <row r="587" spans="1:28" x14ac:dyDescent="0.2">
      <c r="A587">
        <v>2005</v>
      </c>
      <c r="B587" t="s">
        <v>31</v>
      </c>
      <c r="C587" t="s">
        <v>112</v>
      </c>
      <c r="D587" t="s">
        <v>113</v>
      </c>
      <c r="E587" t="b">
        <v>0</v>
      </c>
      <c r="F587">
        <v>82</v>
      </c>
      <c r="G587">
        <v>19805</v>
      </c>
      <c r="H587">
        <v>2952</v>
      </c>
      <c r="I587">
        <v>6656</v>
      </c>
      <c r="J587">
        <v>0.44400000000000001</v>
      </c>
      <c r="K587">
        <v>648</v>
      </c>
      <c r="L587">
        <v>1681</v>
      </c>
      <c r="M587">
        <v>0.38500000000000001</v>
      </c>
      <c r="N587">
        <v>2304</v>
      </c>
      <c r="O587">
        <v>4975</v>
      </c>
      <c r="P587">
        <v>0.46300000000000002</v>
      </c>
      <c r="Q587">
        <v>1626</v>
      </c>
      <c r="R587">
        <v>2101</v>
      </c>
      <c r="S587">
        <v>0.77400000000000002</v>
      </c>
      <c r="T587">
        <v>844</v>
      </c>
      <c r="U587">
        <v>2444</v>
      </c>
      <c r="V587">
        <v>3288</v>
      </c>
      <c r="W587">
        <v>1670</v>
      </c>
      <c r="X587">
        <v>621</v>
      </c>
      <c r="Y587">
        <v>317</v>
      </c>
      <c r="Z587">
        <v>1087</v>
      </c>
      <c r="AA587">
        <v>1876</v>
      </c>
      <c r="AB587">
        <v>8178</v>
      </c>
    </row>
    <row r="588" spans="1:28" x14ac:dyDescent="0.2">
      <c r="A588">
        <v>2005</v>
      </c>
      <c r="B588" t="s">
        <v>31</v>
      </c>
      <c r="C588" t="s">
        <v>115</v>
      </c>
      <c r="D588" t="s">
        <v>116</v>
      </c>
      <c r="E588" t="b">
        <v>0</v>
      </c>
      <c r="F588">
        <v>82</v>
      </c>
      <c r="G588">
        <v>19780</v>
      </c>
      <c r="H588">
        <v>2828</v>
      </c>
      <c r="I588">
        <v>6301</v>
      </c>
      <c r="J588">
        <v>0.44900000000000001</v>
      </c>
      <c r="K588">
        <v>250</v>
      </c>
      <c r="L588">
        <v>762</v>
      </c>
      <c r="M588">
        <v>0.32800000000000001</v>
      </c>
      <c r="N588">
        <v>2578</v>
      </c>
      <c r="O588">
        <v>5539</v>
      </c>
      <c r="P588">
        <v>0.46500000000000002</v>
      </c>
      <c r="Q588">
        <v>1719</v>
      </c>
      <c r="R588">
        <v>2272</v>
      </c>
      <c r="S588">
        <v>0.75700000000000001</v>
      </c>
      <c r="T588">
        <v>1047</v>
      </c>
      <c r="U588">
        <v>2243</v>
      </c>
      <c r="V588">
        <v>3290</v>
      </c>
      <c r="W588">
        <v>1826</v>
      </c>
      <c r="X588">
        <v>541</v>
      </c>
      <c r="Y588">
        <v>374</v>
      </c>
      <c r="Z588">
        <v>1292</v>
      </c>
      <c r="AA588">
        <v>2189</v>
      </c>
      <c r="AB588">
        <v>7625</v>
      </c>
    </row>
    <row r="589" spans="1:28" x14ac:dyDescent="0.2">
      <c r="A589">
        <v>2005</v>
      </c>
      <c r="B589" t="s">
        <v>31</v>
      </c>
      <c r="C589" t="s">
        <v>118</v>
      </c>
      <c r="D589" t="s">
        <v>119</v>
      </c>
      <c r="E589" t="b">
        <v>1</v>
      </c>
      <c r="F589">
        <v>82</v>
      </c>
      <c r="G589">
        <v>19780</v>
      </c>
      <c r="H589">
        <v>2966</v>
      </c>
      <c r="I589">
        <v>6794</v>
      </c>
      <c r="J589">
        <v>0.437</v>
      </c>
      <c r="K589">
        <v>514</v>
      </c>
      <c r="L589">
        <v>1498</v>
      </c>
      <c r="M589">
        <v>0.34300000000000003</v>
      </c>
      <c r="N589">
        <v>2452</v>
      </c>
      <c r="O589">
        <v>5296</v>
      </c>
      <c r="P589">
        <v>0.46300000000000002</v>
      </c>
      <c r="Q589">
        <v>1795</v>
      </c>
      <c r="R589">
        <v>2476</v>
      </c>
      <c r="S589">
        <v>0.72499999999999998</v>
      </c>
      <c r="T589">
        <v>1133</v>
      </c>
      <c r="U589">
        <v>2374</v>
      </c>
      <c r="V589">
        <v>3507</v>
      </c>
      <c r="W589">
        <v>1563</v>
      </c>
      <c r="X589">
        <v>716</v>
      </c>
      <c r="Y589">
        <v>347</v>
      </c>
      <c r="Z589">
        <v>1172</v>
      </c>
      <c r="AA589">
        <v>1807</v>
      </c>
      <c r="AB589">
        <v>8241</v>
      </c>
    </row>
    <row r="590" spans="1:28" x14ac:dyDescent="0.2">
      <c r="A590">
        <v>2005</v>
      </c>
      <c r="B590" t="s">
        <v>31</v>
      </c>
      <c r="C590" t="s">
        <v>121</v>
      </c>
      <c r="D590" t="s">
        <v>122</v>
      </c>
      <c r="E590" t="b">
        <v>0</v>
      </c>
      <c r="F590">
        <v>82</v>
      </c>
      <c r="G590">
        <v>19833</v>
      </c>
      <c r="H590">
        <v>2948</v>
      </c>
      <c r="I590">
        <v>6588</v>
      </c>
      <c r="J590">
        <v>0.44700000000000001</v>
      </c>
      <c r="K590">
        <v>459</v>
      </c>
      <c r="L590">
        <v>1292</v>
      </c>
      <c r="M590">
        <v>0.35599999999999998</v>
      </c>
      <c r="N590">
        <v>2489</v>
      </c>
      <c r="O590">
        <v>5296</v>
      </c>
      <c r="P590">
        <v>0.47</v>
      </c>
      <c r="Q590">
        <v>1615</v>
      </c>
      <c r="R590">
        <v>2137</v>
      </c>
      <c r="S590">
        <v>0.75600000000000001</v>
      </c>
      <c r="T590">
        <v>985</v>
      </c>
      <c r="U590">
        <v>2448</v>
      </c>
      <c r="V590">
        <v>3432</v>
      </c>
      <c r="W590">
        <v>1745</v>
      </c>
      <c r="X590">
        <v>616</v>
      </c>
      <c r="Y590">
        <v>399</v>
      </c>
      <c r="Z590">
        <v>1189</v>
      </c>
      <c r="AA590">
        <v>1856</v>
      </c>
      <c r="AB590">
        <v>7970</v>
      </c>
    </row>
    <row r="591" spans="1:28" x14ac:dyDescent="0.2">
      <c r="A591">
        <v>2004</v>
      </c>
      <c r="B591" t="s">
        <v>31</v>
      </c>
      <c r="C591" t="s">
        <v>32</v>
      </c>
      <c r="D591" t="s">
        <v>33</v>
      </c>
      <c r="E591" t="b">
        <v>0</v>
      </c>
      <c r="F591">
        <v>82</v>
      </c>
      <c r="G591">
        <v>19905</v>
      </c>
      <c r="H591">
        <v>2829</v>
      </c>
      <c r="I591">
        <v>6529</v>
      </c>
      <c r="J591">
        <v>0.433</v>
      </c>
      <c r="K591">
        <v>419</v>
      </c>
      <c r="L591">
        <v>1249</v>
      </c>
      <c r="M591">
        <v>0.33500000000000002</v>
      </c>
      <c r="N591">
        <v>2410</v>
      </c>
      <c r="O591">
        <v>5280</v>
      </c>
      <c r="P591">
        <v>0.45600000000000002</v>
      </c>
      <c r="Q591">
        <v>1534</v>
      </c>
      <c r="R591">
        <v>1976</v>
      </c>
      <c r="S591">
        <v>0.77600000000000002</v>
      </c>
      <c r="T591">
        <v>996</v>
      </c>
      <c r="U591">
        <v>2507</v>
      </c>
      <c r="V591">
        <v>3503</v>
      </c>
      <c r="W591">
        <v>1648</v>
      </c>
      <c r="X591">
        <v>627</v>
      </c>
      <c r="Y591">
        <v>408</v>
      </c>
      <c r="Z591">
        <v>1350</v>
      </c>
      <c r="AA591">
        <v>1826</v>
      </c>
      <c r="AB591">
        <v>7611</v>
      </c>
    </row>
    <row r="592" spans="1:28" x14ac:dyDescent="0.2">
      <c r="A592">
        <v>2004</v>
      </c>
      <c r="B592" t="s">
        <v>31</v>
      </c>
      <c r="C592" t="s">
        <v>35</v>
      </c>
      <c r="D592" t="s">
        <v>36</v>
      </c>
      <c r="E592" t="b">
        <v>1</v>
      </c>
      <c r="F592">
        <v>82</v>
      </c>
      <c r="G592">
        <v>19705</v>
      </c>
      <c r="H592">
        <v>2843</v>
      </c>
      <c r="I592">
        <v>6415</v>
      </c>
      <c r="J592">
        <v>0.443</v>
      </c>
      <c r="K592">
        <v>553</v>
      </c>
      <c r="L592">
        <v>1599</v>
      </c>
      <c r="M592">
        <v>0.34599999999999997</v>
      </c>
      <c r="N592">
        <v>2290</v>
      </c>
      <c r="O592">
        <v>4816</v>
      </c>
      <c r="P592">
        <v>0.47499999999999998</v>
      </c>
      <c r="Q592">
        <v>1572</v>
      </c>
      <c r="R592">
        <v>2095</v>
      </c>
      <c r="S592">
        <v>0.75</v>
      </c>
      <c r="T592">
        <v>851</v>
      </c>
      <c r="U592">
        <v>2440</v>
      </c>
      <c r="V592">
        <v>3291</v>
      </c>
      <c r="W592">
        <v>1683</v>
      </c>
      <c r="X592">
        <v>770</v>
      </c>
      <c r="Y592">
        <v>331</v>
      </c>
      <c r="Z592">
        <v>1332</v>
      </c>
      <c r="AA592">
        <v>1837</v>
      </c>
      <c r="AB592">
        <v>7811</v>
      </c>
    </row>
    <row r="593" spans="1:28" x14ac:dyDescent="0.2">
      <c r="A593">
        <v>2004</v>
      </c>
      <c r="B593" t="s">
        <v>31</v>
      </c>
      <c r="C593" t="s">
        <v>41</v>
      </c>
      <c r="D593" t="s">
        <v>42</v>
      </c>
      <c r="E593" t="b">
        <v>0</v>
      </c>
      <c r="F593">
        <v>82</v>
      </c>
      <c r="G593">
        <v>19830</v>
      </c>
      <c r="H593">
        <v>2798</v>
      </c>
      <c r="I593">
        <v>6753</v>
      </c>
      <c r="J593">
        <v>0.41399999999999998</v>
      </c>
      <c r="K593">
        <v>429</v>
      </c>
      <c r="L593">
        <v>1256</v>
      </c>
      <c r="M593">
        <v>0.34200000000000003</v>
      </c>
      <c r="N593">
        <v>2369</v>
      </c>
      <c r="O593">
        <v>5497</v>
      </c>
      <c r="P593">
        <v>0.43099999999999999</v>
      </c>
      <c r="Q593">
        <v>1330</v>
      </c>
      <c r="R593">
        <v>1834</v>
      </c>
      <c r="S593">
        <v>0.72499999999999998</v>
      </c>
      <c r="T593">
        <v>1048</v>
      </c>
      <c r="U593">
        <v>2519</v>
      </c>
      <c r="V593">
        <v>3567</v>
      </c>
      <c r="W593">
        <v>1793</v>
      </c>
      <c r="X593">
        <v>659</v>
      </c>
      <c r="Y593">
        <v>396</v>
      </c>
      <c r="Z593">
        <v>1321</v>
      </c>
      <c r="AA593">
        <v>1911</v>
      </c>
      <c r="AB593">
        <v>7355</v>
      </c>
    </row>
    <row r="594" spans="1:28" x14ac:dyDescent="0.2">
      <c r="A594">
        <v>2004</v>
      </c>
      <c r="B594" t="s">
        <v>31</v>
      </c>
      <c r="C594" t="s">
        <v>47</v>
      </c>
      <c r="D594" t="s">
        <v>48</v>
      </c>
      <c r="E594" t="b">
        <v>0</v>
      </c>
      <c r="F594">
        <v>82</v>
      </c>
      <c r="G594">
        <v>19855</v>
      </c>
      <c r="H594">
        <v>2922</v>
      </c>
      <c r="I594">
        <v>6753</v>
      </c>
      <c r="J594">
        <v>0.433</v>
      </c>
      <c r="K594">
        <v>247</v>
      </c>
      <c r="L594">
        <v>786</v>
      </c>
      <c r="M594">
        <v>0.314</v>
      </c>
      <c r="N594">
        <v>2675</v>
      </c>
      <c r="O594">
        <v>5967</v>
      </c>
      <c r="P594">
        <v>0.44800000000000001</v>
      </c>
      <c r="Q594">
        <v>1528</v>
      </c>
      <c r="R594">
        <v>2030</v>
      </c>
      <c r="S594">
        <v>0.753</v>
      </c>
      <c r="T594">
        <v>1118</v>
      </c>
      <c r="U594">
        <v>2619</v>
      </c>
      <c r="V594">
        <v>3737</v>
      </c>
      <c r="W594">
        <v>1808</v>
      </c>
      <c r="X594">
        <v>585</v>
      </c>
      <c r="Y594">
        <v>537</v>
      </c>
      <c r="Z594">
        <v>1216</v>
      </c>
      <c r="AA594">
        <v>1743</v>
      </c>
      <c r="AB594">
        <v>7619</v>
      </c>
    </row>
    <row r="595" spans="1:28" x14ac:dyDescent="0.2">
      <c r="A595">
        <v>2004</v>
      </c>
      <c r="B595" t="s">
        <v>31</v>
      </c>
      <c r="C595" t="s">
        <v>50</v>
      </c>
      <c r="D595" t="s">
        <v>51</v>
      </c>
      <c r="E595" t="b">
        <v>1</v>
      </c>
      <c r="F595">
        <v>82</v>
      </c>
      <c r="G595">
        <v>19805</v>
      </c>
      <c r="H595">
        <v>3322</v>
      </c>
      <c r="I595">
        <v>7230</v>
      </c>
      <c r="J595">
        <v>0.45900000000000002</v>
      </c>
      <c r="K595">
        <v>507</v>
      </c>
      <c r="L595">
        <v>1456</v>
      </c>
      <c r="M595">
        <v>0.34799999999999998</v>
      </c>
      <c r="N595">
        <v>2815</v>
      </c>
      <c r="O595">
        <v>5774</v>
      </c>
      <c r="P595">
        <v>0.48799999999999999</v>
      </c>
      <c r="Q595">
        <v>1475</v>
      </c>
      <c r="R595">
        <v>1854</v>
      </c>
      <c r="S595">
        <v>0.79600000000000004</v>
      </c>
      <c r="T595">
        <v>1174</v>
      </c>
      <c r="U595">
        <v>2538</v>
      </c>
      <c r="V595">
        <v>3712</v>
      </c>
      <c r="W595">
        <v>1963</v>
      </c>
      <c r="X595">
        <v>656</v>
      </c>
      <c r="Y595">
        <v>437</v>
      </c>
      <c r="Z595">
        <v>1000</v>
      </c>
      <c r="AA595">
        <v>1609</v>
      </c>
      <c r="AB595">
        <v>8626</v>
      </c>
    </row>
    <row r="596" spans="1:28" x14ac:dyDescent="0.2">
      <c r="A596">
        <v>2004</v>
      </c>
      <c r="B596" t="s">
        <v>31</v>
      </c>
      <c r="C596" t="s">
        <v>53</v>
      </c>
      <c r="D596" t="s">
        <v>54</v>
      </c>
      <c r="E596" t="b">
        <v>1</v>
      </c>
      <c r="F596">
        <v>82</v>
      </c>
      <c r="G596">
        <v>19730</v>
      </c>
      <c r="H596">
        <v>2993</v>
      </c>
      <c r="I596">
        <v>6763</v>
      </c>
      <c r="J596">
        <v>0.443</v>
      </c>
      <c r="K596">
        <v>331</v>
      </c>
      <c r="L596">
        <v>985</v>
      </c>
      <c r="M596">
        <v>0.33600000000000002</v>
      </c>
      <c r="N596">
        <v>2662</v>
      </c>
      <c r="O596">
        <v>5778</v>
      </c>
      <c r="P596">
        <v>0.46100000000000002</v>
      </c>
      <c r="Q596">
        <v>1655</v>
      </c>
      <c r="R596">
        <v>2159</v>
      </c>
      <c r="S596">
        <v>0.76700000000000002</v>
      </c>
      <c r="T596">
        <v>1083</v>
      </c>
      <c r="U596">
        <v>2387</v>
      </c>
      <c r="V596">
        <v>3470</v>
      </c>
      <c r="W596">
        <v>1794</v>
      </c>
      <c r="X596">
        <v>745</v>
      </c>
      <c r="Y596">
        <v>520</v>
      </c>
      <c r="Z596">
        <v>1278</v>
      </c>
      <c r="AA596">
        <v>1804</v>
      </c>
      <c r="AB596">
        <v>7972</v>
      </c>
    </row>
    <row r="597" spans="1:28" x14ac:dyDescent="0.2">
      <c r="A597">
        <v>2004</v>
      </c>
      <c r="B597" t="s">
        <v>31</v>
      </c>
      <c r="C597" t="s">
        <v>56</v>
      </c>
      <c r="D597" t="s">
        <v>57</v>
      </c>
      <c r="E597" t="b">
        <v>1</v>
      </c>
      <c r="F597">
        <v>82</v>
      </c>
      <c r="G597">
        <v>19780</v>
      </c>
      <c r="H597">
        <v>2747</v>
      </c>
      <c r="I597">
        <v>6314</v>
      </c>
      <c r="J597">
        <v>0.435</v>
      </c>
      <c r="K597">
        <v>333</v>
      </c>
      <c r="L597">
        <v>968</v>
      </c>
      <c r="M597">
        <v>0.34399999999999997</v>
      </c>
      <c r="N597">
        <v>2414</v>
      </c>
      <c r="O597">
        <v>5346</v>
      </c>
      <c r="P597">
        <v>0.45200000000000001</v>
      </c>
      <c r="Q597">
        <v>1561</v>
      </c>
      <c r="R597">
        <v>2074</v>
      </c>
      <c r="S597">
        <v>0.753</v>
      </c>
      <c r="T597">
        <v>1014</v>
      </c>
      <c r="U597">
        <v>2492</v>
      </c>
      <c r="V597">
        <v>3506</v>
      </c>
      <c r="W597">
        <v>1702</v>
      </c>
      <c r="X597">
        <v>659</v>
      </c>
      <c r="Y597">
        <v>570</v>
      </c>
      <c r="Z597">
        <v>1241</v>
      </c>
      <c r="AA597">
        <v>1664</v>
      </c>
      <c r="AB597">
        <v>7388</v>
      </c>
    </row>
    <row r="598" spans="1:28" x14ac:dyDescent="0.2">
      <c r="A598">
        <v>2004</v>
      </c>
      <c r="B598" t="s">
        <v>31</v>
      </c>
      <c r="C598" t="s">
        <v>59</v>
      </c>
      <c r="D598" t="s">
        <v>60</v>
      </c>
      <c r="E598" t="b">
        <v>0</v>
      </c>
      <c r="F598">
        <v>82</v>
      </c>
      <c r="G598">
        <v>19855</v>
      </c>
      <c r="H598">
        <v>2875</v>
      </c>
      <c r="I598">
        <v>6511</v>
      </c>
      <c r="J598">
        <v>0.442</v>
      </c>
      <c r="K598">
        <v>429</v>
      </c>
      <c r="L598">
        <v>1283</v>
      </c>
      <c r="M598">
        <v>0.33400000000000002</v>
      </c>
      <c r="N598">
        <v>2446</v>
      </c>
      <c r="O598">
        <v>5228</v>
      </c>
      <c r="P598">
        <v>0.46800000000000003</v>
      </c>
      <c r="Q598">
        <v>1470</v>
      </c>
      <c r="R598">
        <v>2028</v>
      </c>
      <c r="S598">
        <v>0.72499999999999998</v>
      </c>
      <c r="T598">
        <v>1002</v>
      </c>
      <c r="U598">
        <v>2533</v>
      </c>
      <c r="V598">
        <v>3535</v>
      </c>
      <c r="W598">
        <v>1681</v>
      </c>
      <c r="X598">
        <v>576</v>
      </c>
      <c r="Y598">
        <v>389</v>
      </c>
      <c r="Z598">
        <v>1211</v>
      </c>
      <c r="AA598">
        <v>1691</v>
      </c>
      <c r="AB598">
        <v>7649</v>
      </c>
    </row>
    <row r="599" spans="1:28" x14ac:dyDescent="0.2">
      <c r="A599">
        <v>2004</v>
      </c>
      <c r="B599" t="s">
        <v>31</v>
      </c>
      <c r="C599" t="s">
        <v>62</v>
      </c>
      <c r="D599" t="s">
        <v>63</v>
      </c>
      <c r="E599" t="b">
        <v>1</v>
      </c>
      <c r="F599">
        <v>82</v>
      </c>
      <c r="G599">
        <v>19930</v>
      </c>
      <c r="H599">
        <v>2738</v>
      </c>
      <c r="I599">
        <v>6195</v>
      </c>
      <c r="J599">
        <v>0.442</v>
      </c>
      <c r="K599">
        <v>515</v>
      </c>
      <c r="L599">
        <v>1406</v>
      </c>
      <c r="M599">
        <v>0.36599999999999999</v>
      </c>
      <c r="N599">
        <v>2223</v>
      </c>
      <c r="O599">
        <v>4789</v>
      </c>
      <c r="P599">
        <v>0.46400000000000002</v>
      </c>
      <c r="Q599">
        <v>1371</v>
      </c>
      <c r="R599">
        <v>1774</v>
      </c>
      <c r="S599">
        <v>0.77300000000000002</v>
      </c>
      <c r="T599">
        <v>847</v>
      </c>
      <c r="U599">
        <v>2647</v>
      </c>
      <c r="V599">
        <v>3494</v>
      </c>
      <c r="W599">
        <v>1579</v>
      </c>
      <c r="X599">
        <v>560</v>
      </c>
      <c r="Y599">
        <v>443</v>
      </c>
      <c r="Z599">
        <v>1373</v>
      </c>
      <c r="AA599">
        <v>1762</v>
      </c>
      <c r="AB599">
        <v>7362</v>
      </c>
    </row>
    <row r="600" spans="1:28" x14ac:dyDescent="0.2">
      <c r="A600">
        <v>2004</v>
      </c>
      <c r="B600" t="s">
        <v>31</v>
      </c>
      <c r="C600" t="s">
        <v>65</v>
      </c>
      <c r="D600" t="s">
        <v>66</v>
      </c>
      <c r="E600" t="b">
        <v>1</v>
      </c>
      <c r="F600">
        <v>82</v>
      </c>
      <c r="G600">
        <v>19805</v>
      </c>
      <c r="H600">
        <v>2753</v>
      </c>
      <c r="I600">
        <v>6322</v>
      </c>
      <c r="J600">
        <v>0.435</v>
      </c>
      <c r="K600">
        <v>449</v>
      </c>
      <c r="L600">
        <v>1281</v>
      </c>
      <c r="M600">
        <v>0.35099999999999998</v>
      </c>
      <c r="N600">
        <v>2304</v>
      </c>
      <c r="O600">
        <v>5041</v>
      </c>
      <c r="P600">
        <v>0.45700000000000002</v>
      </c>
      <c r="Q600">
        <v>1538</v>
      </c>
      <c r="R600">
        <v>2014</v>
      </c>
      <c r="S600">
        <v>0.76400000000000001</v>
      </c>
      <c r="T600">
        <v>965</v>
      </c>
      <c r="U600">
        <v>2452</v>
      </c>
      <c r="V600">
        <v>3417</v>
      </c>
      <c r="W600">
        <v>1774</v>
      </c>
      <c r="X600">
        <v>726</v>
      </c>
      <c r="Y600">
        <v>411</v>
      </c>
      <c r="Z600">
        <v>1182</v>
      </c>
      <c r="AA600">
        <v>1709</v>
      </c>
      <c r="AB600">
        <v>7493</v>
      </c>
    </row>
    <row r="601" spans="1:28" x14ac:dyDescent="0.2">
      <c r="A601">
        <v>2004</v>
      </c>
      <c r="B601" t="s">
        <v>31</v>
      </c>
      <c r="C601" t="s">
        <v>68</v>
      </c>
      <c r="D601" t="s">
        <v>69</v>
      </c>
      <c r="E601" t="b">
        <v>0</v>
      </c>
      <c r="F601">
        <v>82</v>
      </c>
      <c r="G601">
        <v>19805</v>
      </c>
      <c r="H601">
        <v>2817</v>
      </c>
      <c r="I601">
        <v>6579</v>
      </c>
      <c r="J601">
        <v>0.42799999999999999</v>
      </c>
      <c r="K601">
        <v>329</v>
      </c>
      <c r="L601">
        <v>1024</v>
      </c>
      <c r="M601">
        <v>0.32100000000000001</v>
      </c>
      <c r="N601">
        <v>2488</v>
      </c>
      <c r="O601">
        <v>5555</v>
      </c>
      <c r="P601">
        <v>0.44800000000000001</v>
      </c>
      <c r="Q601">
        <v>1808</v>
      </c>
      <c r="R601">
        <v>2302</v>
      </c>
      <c r="S601">
        <v>0.78500000000000003</v>
      </c>
      <c r="T601">
        <v>1149</v>
      </c>
      <c r="U601">
        <v>2416</v>
      </c>
      <c r="V601">
        <v>3565</v>
      </c>
      <c r="W601">
        <v>1653</v>
      </c>
      <c r="X601">
        <v>594</v>
      </c>
      <c r="Y601">
        <v>376</v>
      </c>
      <c r="Z601">
        <v>1344</v>
      </c>
      <c r="AA601">
        <v>1816</v>
      </c>
      <c r="AB601">
        <v>7771</v>
      </c>
    </row>
    <row r="602" spans="1:28" x14ac:dyDescent="0.2">
      <c r="A602">
        <v>2004</v>
      </c>
      <c r="B602" t="s">
        <v>31</v>
      </c>
      <c r="C602" t="s">
        <v>71</v>
      </c>
      <c r="D602" t="s">
        <v>72</v>
      </c>
      <c r="E602" t="b">
        <v>1</v>
      </c>
      <c r="F602">
        <v>82</v>
      </c>
      <c r="G602">
        <v>19855</v>
      </c>
      <c r="H602">
        <v>3028</v>
      </c>
      <c r="I602">
        <v>6676</v>
      </c>
      <c r="J602">
        <v>0.45400000000000001</v>
      </c>
      <c r="K602">
        <v>365</v>
      </c>
      <c r="L602">
        <v>1115</v>
      </c>
      <c r="M602">
        <v>0.32700000000000001</v>
      </c>
      <c r="N602">
        <v>2663</v>
      </c>
      <c r="O602">
        <v>5561</v>
      </c>
      <c r="P602">
        <v>0.47899999999999998</v>
      </c>
      <c r="Q602">
        <v>1631</v>
      </c>
      <c r="R602">
        <v>2352</v>
      </c>
      <c r="S602">
        <v>0.69299999999999995</v>
      </c>
      <c r="T602">
        <v>1001</v>
      </c>
      <c r="U602">
        <v>2535</v>
      </c>
      <c r="V602">
        <v>3536</v>
      </c>
      <c r="W602">
        <v>1948</v>
      </c>
      <c r="X602">
        <v>682</v>
      </c>
      <c r="Y602">
        <v>379</v>
      </c>
      <c r="Z602">
        <v>1132</v>
      </c>
      <c r="AA602">
        <v>1732</v>
      </c>
      <c r="AB602">
        <v>8052</v>
      </c>
    </row>
    <row r="603" spans="1:28" x14ac:dyDescent="0.2">
      <c r="A603">
        <v>2004</v>
      </c>
      <c r="B603" t="s">
        <v>31</v>
      </c>
      <c r="C603" t="s">
        <v>73</v>
      </c>
      <c r="D603" t="s">
        <v>74</v>
      </c>
      <c r="E603" t="b">
        <v>1</v>
      </c>
      <c r="F603">
        <v>82</v>
      </c>
      <c r="G603">
        <v>19880</v>
      </c>
      <c r="H603">
        <v>2963</v>
      </c>
      <c r="I603">
        <v>6657</v>
      </c>
      <c r="J603">
        <v>0.44500000000000001</v>
      </c>
      <c r="K603">
        <v>447</v>
      </c>
      <c r="L603">
        <v>1314</v>
      </c>
      <c r="M603">
        <v>0.34</v>
      </c>
      <c r="N603">
        <v>2516</v>
      </c>
      <c r="O603">
        <v>5343</v>
      </c>
      <c r="P603">
        <v>0.47099999999999997</v>
      </c>
      <c r="Q603">
        <v>1557</v>
      </c>
      <c r="R603">
        <v>2143</v>
      </c>
      <c r="S603">
        <v>0.72699999999999998</v>
      </c>
      <c r="T603">
        <v>1047</v>
      </c>
      <c r="U603">
        <v>2381</v>
      </c>
      <c r="V603">
        <v>3428</v>
      </c>
      <c r="W603">
        <v>1915</v>
      </c>
      <c r="X603">
        <v>795</v>
      </c>
      <c r="Y603">
        <v>565</v>
      </c>
      <c r="Z603">
        <v>1226</v>
      </c>
      <c r="AA603">
        <v>1903</v>
      </c>
      <c r="AB603">
        <v>7930</v>
      </c>
    </row>
    <row r="604" spans="1:28" x14ac:dyDescent="0.2">
      <c r="A604">
        <v>2004</v>
      </c>
      <c r="B604" t="s">
        <v>31</v>
      </c>
      <c r="C604" t="s">
        <v>76</v>
      </c>
      <c r="D604" t="s">
        <v>77</v>
      </c>
      <c r="E604" t="b">
        <v>1</v>
      </c>
      <c r="F604">
        <v>82</v>
      </c>
      <c r="G604">
        <v>19755</v>
      </c>
      <c r="H604">
        <v>2729</v>
      </c>
      <c r="I604">
        <v>6417</v>
      </c>
      <c r="J604">
        <v>0.42499999999999999</v>
      </c>
      <c r="K604">
        <v>485</v>
      </c>
      <c r="L604">
        <v>1357</v>
      </c>
      <c r="M604">
        <v>0.35699999999999998</v>
      </c>
      <c r="N604">
        <v>2244</v>
      </c>
      <c r="O604">
        <v>5060</v>
      </c>
      <c r="P604">
        <v>0.443</v>
      </c>
      <c r="Q604">
        <v>1459</v>
      </c>
      <c r="R604">
        <v>1915</v>
      </c>
      <c r="S604">
        <v>0.76200000000000001</v>
      </c>
      <c r="T604">
        <v>940</v>
      </c>
      <c r="U604">
        <v>2459</v>
      </c>
      <c r="V604">
        <v>3399</v>
      </c>
      <c r="W604">
        <v>1565</v>
      </c>
      <c r="X604">
        <v>590</v>
      </c>
      <c r="Y604">
        <v>313</v>
      </c>
      <c r="Z604">
        <v>1137</v>
      </c>
      <c r="AA604">
        <v>1812</v>
      </c>
      <c r="AB604">
        <v>7402</v>
      </c>
    </row>
    <row r="605" spans="1:28" x14ac:dyDescent="0.2">
      <c r="A605">
        <v>2004</v>
      </c>
      <c r="B605" t="s">
        <v>31</v>
      </c>
      <c r="C605" t="s">
        <v>79</v>
      </c>
      <c r="D605" t="s">
        <v>80</v>
      </c>
      <c r="E605" t="b">
        <v>1</v>
      </c>
      <c r="F605">
        <v>82</v>
      </c>
      <c r="G605">
        <v>19780</v>
      </c>
      <c r="H605">
        <v>2970</v>
      </c>
      <c r="I605">
        <v>6650</v>
      </c>
      <c r="J605">
        <v>0.44700000000000001</v>
      </c>
      <c r="K605">
        <v>401</v>
      </c>
      <c r="L605">
        <v>1145</v>
      </c>
      <c r="M605">
        <v>0.35</v>
      </c>
      <c r="N605">
        <v>2569</v>
      </c>
      <c r="O605">
        <v>5505</v>
      </c>
      <c r="P605">
        <v>0.46700000000000003</v>
      </c>
      <c r="Q605">
        <v>1698</v>
      </c>
      <c r="R605">
        <v>2192</v>
      </c>
      <c r="S605">
        <v>0.77500000000000002</v>
      </c>
      <c r="T605">
        <v>960</v>
      </c>
      <c r="U605">
        <v>2502</v>
      </c>
      <c r="V605">
        <v>3462</v>
      </c>
      <c r="W605">
        <v>1872</v>
      </c>
      <c r="X605">
        <v>554</v>
      </c>
      <c r="Y605">
        <v>383</v>
      </c>
      <c r="Z605">
        <v>1110</v>
      </c>
      <c r="AA605">
        <v>1668</v>
      </c>
      <c r="AB605">
        <v>8039</v>
      </c>
    </row>
    <row r="606" spans="1:28" x14ac:dyDescent="0.2">
      <c r="A606">
        <v>2004</v>
      </c>
      <c r="B606" t="s">
        <v>31</v>
      </c>
      <c r="C606" t="s">
        <v>82</v>
      </c>
      <c r="D606" t="s">
        <v>83</v>
      </c>
      <c r="E606" t="b">
        <v>1</v>
      </c>
      <c r="F606">
        <v>82</v>
      </c>
      <c r="G606">
        <v>19755</v>
      </c>
      <c r="H606">
        <v>3033</v>
      </c>
      <c r="I606">
        <v>6571</v>
      </c>
      <c r="J606">
        <v>0.46200000000000002</v>
      </c>
      <c r="K606">
        <v>326</v>
      </c>
      <c r="L606">
        <v>897</v>
      </c>
      <c r="M606">
        <v>0.36299999999999999</v>
      </c>
      <c r="N606">
        <v>2707</v>
      </c>
      <c r="O606">
        <v>5674</v>
      </c>
      <c r="P606">
        <v>0.47699999999999998</v>
      </c>
      <c r="Q606">
        <v>1361</v>
      </c>
      <c r="R606">
        <v>1743</v>
      </c>
      <c r="S606">
        <v>0.78100000000000003</v>
      </c>
      <c r="T606">
        <v>875</v>
      </c>
      <c r="U606">
        <v>2645</v>
      </c>
      <c r="V606">
        <v>3520</v>
      </c>
      <c r="W606">
        <v>1890</v>
      </c>
      <c r="X606">
        <v>561</v>
      </c>
      <c r="Y606">
        <v>462</v>
      </c>
      <c r="Z606">
        <v>1043</v>
      </c>
      <c r="AA606">
        <v>1731</v>
      </c>
      <c r="AB606">
        <v>7753</v>
      </c>
    </row>
    <row r="607" spans="1:28" x14ac:dyDescent="0.2">
      <c r="A607">
        <v>2004</v>
      </c>
      <c r="B607" t="s">
        <v>31</v>
      </c>
      <c r="C607" t="s">
        <v>150</v>
      </c>
      <c r="D607" t="s">
        <v>151</v>
      </c>
      <c r="E607" t="b">
        <v>1</v>
      </c>
      <c r="F607">
        <v>82</v>
      </c>
      <c r="G607">
        <v>19705</v>
      </c>
      <c r="H607">
        <v>2813</v>
      </c>
      <c r="I607">
        <v>6372</v>
      </c>
      <c r="J607">
        <v>0.441</v>
      </c>
      <c r="K607">
        <v>377</v>
      </c>
      <c r="L607">
        <v>1123</v>
      </c>
      <c r="M607">
        <v>0.33600000000000002</v>
      </c>
      <c r="N607">
        <v>2436</v>
      </c>
      <c r="O607">
        <v>5249</v>
      </c>
      <c r="P607">
        <v>0.46400000000000002</v>
      </c>
      <c r="Q607">
        <v>1398</v>
      </c>
      <c r="R607">
        <v>1856</v>
      </c>
      <c r="S607">
        <v>0.753</v>
      </c>
      <c r="T607">
        <v>862</v>
      </c>
      <c r="U607">
        <v>2473</v>
      </c>
      <c r="V607">
        <v>3335</v>
      </c>
      <c r="W607">
        <v>2009</v>
      </c>
      <c r="X607">
        <v>709</v>
      </c>
      <c r="Y607">
        <v>322</v>
      </c>
      <c r="Z607">
        <v>1209</v>
      </c>
      <c r="AA607">
        <v>1722</v>
      </c>
      <c r="AB607">
        <v>7401</v>
      </c>
    </row>
    <row r="608" spans="1:28" x14ac:dyDescent="0.2">
      <c r="A608">
        <v>2004</v>
      </c>
      <c r="B608" t="s">
        <v>31</v>
      </c>
      <c r="C608" t="s">
        <v>145</v>
      </c>
      <c r="D608" t="s">
        <v>146</v>
      </c>
      <c r="E608" t="b">
        <v>1</v>
      </c>
      <c r="F608">
        <v>82</v>
      </c>
      <c r="G608">
        <v>19830</v>
      </c>
      <c r="H608">
        <v>2772</v>
      </c>
      <c r="I608">
        <v>6605</v>
      </c>
      <c r="J608">
        <v>0.42</v>
      </c>
      <c r="K608">
        <v>531</v>
      </c>
      <c r="L608">
        <v>1666</v>
      </c>
      <c r="M608">
        <v>0.31900000000000001</v>
      </c>
      <c r="N608">
        <v>2241</v>
      </c>
      <c r="O608">
        <v>4939</v>
      </c>
      <c r="P608">
        <v>0.45400000000000001</v>
      </c>
      <c r="Q608">
        <v>1454</v>
      </c>
      <c r="R608">
        <v>1937</v>
      </c>
      <c r="S608">
        <v>0.751</v>
      </c>
      <c r="T608">
        <v>1091</v>
      </c>
      <c r="U608">
        <v>2418</v>
      </c>
      <c r="V608">
        <v>3509</v>
      </c>
      <c r="W608">
        <v>1716</v>
      </c>
      <c r="X608">
        <v>708</v>
      </c>
      <c r="Y608">
        <v>346</v>
      </c>
      <c r="Z608">
        <v>1228</v>
      </c>
      <c r="AA608">
        <v>1715</v>
      </c>
      <c r="AB608">
        <v>7529</v>
      </c>
    </row>
    <row r="609" spans="1:28" x14ac:dyDescent="0.2">
      <c r="A609">
        <v>2004</v>
      </c>
      <c r="B609" t="s">
        <v>31</v>
      </c>
      <c r="C609" t="s">
        <v>88</v>
      </c>
      <c r="D609" t="s">
        <v>89</v>
      </c>
      <c r="E609" t="b">
        <v>1</v>
      </c>
      <c r="F609">
        <v>82</v>
      </c>
      <c r="G609">
        <v>19880</v>
      </c>
      <c r="H609">
        <v>2881</v>
      </c>
      <c r="I609">
        <v>6513</v>
      </c>
      <c r="J609">
        <v>0.442</v>
      </c>
      <c r="K609">
        <v>406</v>
      </c>
      <c r="L609">
        <v>1115</v>
      </c>
      <c r="M609">
        <v>0.36399999999999999</v>
      </c>
      <c r="N609">
        <v>2475</v>
      </c>
      <c r="O609">
        <v>5398</v>
      </c>
      <c r="P609">
        <v>0.45900000000000002</v>
      </c>
      <c r="Q609">
        <v>1374</v>
      </c>
      <c r="R609">
        <v>1732</v>
      </c>
      <c r="S609">
        <v>0.79300000000000004</v>
      </c>
      <c r="T609">
        <v>950</v>
      </c>
      <c r="U609">
        <v>2543</v>
      </c>
      <c r="V609">
        <v>3493</v>
      </c>
      <c r="W609">
        <v>1695</v>
      </c>
      <c r="X609">
        <v>608</v>
      </c>
      <c r="Y609">
        <v>391</v>
      </c>
      <c r="Z609">
        <v>1289</v>
      </c>
      <c r="AA609">
        <v>1897</v>
      </c>
      <c r="AB609">
        <v>7542</v>
      </c>
    </row>
    <row r="610" spans="1:28" x14ac:dyDescent="0.2">
      <c r="A610">
        <v>2004</v>
      </c>
      <c r="B610" t="s">
        <v>31</v>
      </c>
      <c r="C610" t="s">
        <v>94</v>
      </c>
      <c r="D610" t="s">
        <v>95</v>
      </c>
      <c r="E610" t="b">
        <v>0</v>
      </c>
      <c r="F610">
        <v>82</v>
      </c>
      <c r="G610">
        <v>19830</v>
      </c>
      <c r="H610">
        <v>2904</v>
      </c>
      <c r="I610">
        <v>6768</v>
      </c>
      <c r="J610">
        <v>0.42899999999999999</v>
      </c>
      <c r="K610">
        <v>429</v>
      </c>
      <c r="L610">
        <v>1248</v>
      </c>
      <c r="M610">
        <v>0.34399999999999997</v>
      </c>
      <c r="N610">
        <v>2475</v>
      </c>
      <c r="O610">
        <v>5520</v>
      </c>
      <c r="P610">
        <v>0.44800000000000001</v>
      </c>
      <c r="Q610">
        <v>1474</v>
      </c>
      <c r="R610">
        <v>2000</v>
      </c>
      <c r="S610">
        <v>0.73699999999999999</v>
      </c>
      <c r="T610">
        <v>1003</v>
      </c>
      <c r="U610">
        <v>2350</v>
      </c>
      <c r="V610">
        <v>3353</v>
      </c>
      <c r="W610">
        <v>1584</v>
      </c>
      <c r="X610">
        <v>547</v>
      </c>
      <c r="Y610">
        <v>308</v>
      </c>
      <c r="Z610">
        <v>1123</v>
      </c>
      <c r="AA610">
        <v>1744</v>
      </c>
      <c r="AB610">
        <v>7711</v>
      </c>
    </row>
    <row r="611" spans="1:28" x14ac:dyDescent="0.2">
      <c r="A611">
        <v>2004</v>
      </c>
      <c r="B611" t="s">
        <v>31</v>
      </c>
      <c r="C611" t="s">
        <v>97</v>
      </c>
      <c r="D611" t="s">
        <v>98</v>
      </c>
      <c r="E611" t="b">
        <v>0</v>
      </c>
      <c r="F611">
        <v>82</v>
      </c>
      <c r="G611">
        <v>19855</v>
      </c>
      <c r="H611">
        <v>2682</v>
      </c>
      <c r="I611">
        <v>6260</v>
      </c>
      <c r="J611">
        <v>0.42799999999999999</v>
      </c>
      <c r="K611">
        <v>339</v>
      </c>
      <c r="L611">
        <v>992</v>
      </c>
      <c r="M611">
        <v>0.34200000000000003</v>
      </c>
      <c r="N611">
        <v>2343</v>
      </c>
      <c r="O611">
        <v>5268</v>
      </c>
      <c r="P611">
        <v>0.44500000000000001</v>
      </c>
      <c r="Q611">
        <v>1512</v>
      </c>
      <c r="R611">
        <v>2009</v>
      </c>
      <c r="S611">
        <v>0.753</v>
      </c>
      <c r="T611">
        <v>941</v>
      </c>
      <c r="U611">
        <v>2408</v>
      </c>
      <c r="V611">
        <v>3349</v>
      </c>
      <c r="W611">
        <v>1640</v>
      </c>
      <c r="X611">
        <v>654</v>
      </c>
      <c r="Y611">
        <v>358</v>
      </c>
      <c r="Z611">
        <v>1307</v>
      </c>
      <c r="AA611">
        <v>1701</v>
      </c>
      <c r="AB611">
        <v>7215</v>
      </c>
    </row>
    <row r="612" spans="1:28" x14ac:dyDescent="0.2">
      <c r="A612">
        <v>2004</v>
      </c>
      <c r="B612" t="s">
        <v>31</v>
      </c>
      <c r="C612" t="s">
        <v>100</v>
      </c>
      <c r="D612" t="s">
        <v>101</v>
      </c>
      <c r="E612" t="b">
        <v>0</v>
      </c>
      <c r="F612">
        <v>82</v>
      </c>
      <c r="G612">
        <v>19730</v>
      </c>
      <c r="H612">
        <v>2958</v>
      </c>
      <c r="I612">
        <v>6671</v>
      </c>
      <c r="J612">
        <v>0.443</v>
      </c>
      <c r="K612">
        <v>415</v>
      </c>
      <c r="L612">
        <v>1202</v>
      </c>
      <c r="M612">
        <v>0.34499999999999997</v>
      </c>
      <c r="N612">
        <v>2543</v>
      </c>
      <c r="O612">
        <v>5469</v>
      </c>
      <c r="P612">
        <v>0.46500000000000002</v>
      </c>
      <c r="Q612">
        <v>1392</v>
      </c>
      <c r="R612">
        <v>1865</v>
      </c>
      <c r="S612">
        <v>0.746</v>
      </c>
      <c r="T612">
        <v>924</v>
      </c>
      <c r="U612">
        <v>2406</v>
      </c>
      <c r="V612">
        <v>3330</v>
      </c>
      <c r="W612">
        <v>1586</v>
      </c>
      <c r="X612">
        <v>734</v>
      </c>
      <c r="Y612">
        <v>383</v>
      </c>
      <c r="Z612">
        <v>1249</v>
      </c>
      <c r="AA612">
        <v>1862</v>
      </c>
      <c r="AB612">
        <v>7723</v>
      </c>
    </row>
    <row r="613" spans="1:28" x14ac:dyDescent="0.2">
      <c r="A613">
        <v>2004</v>
      </c>
      <c r="B613" t="s">
        <v>31</v>
      </c>
      <c r="C613" t="s">
        <v>103</v>
      </c>
      <c r="D613" t="s">
        <v>104</v>
      </c>
      <c r="E613" t="b">
        <v>0</v>
      </c>
      <c r="F613">
        <v>82</v>
      </c>
      <c r="G613">
        <v>19980</v>
      </c>
      <c r="H613">
        <v>2898</v>
      </c>
      <c r="I613">
        <v>6467</v>
      </c>
      <c r="J613">
        <v>0.44800000000000001</v>
      </c>
      <c r="K613">
        <v>381</v>
      </c>
      <c r="L613">
        <v>1102</v>
      </c>
      <c r="M613">
        <v>0.34599999999999997</v>
      </c>
      <c r="N613">
        <v>2517</v>
      </c>
      <c r="O613">
        <v>5365</v>
      </c>
      <c r="P613">
        <v>0.46899999999999997</v>
      </c>
      <c r="Q613">
        <v>1263</v>
      </c>
      <c r="R613">
        <v>1728</v>
      </c>
      <c r="S613">
        <v>0.73099999999999998</v>
      </c>
      <c r="T613">
        <v>1040</v>
      </c>
      <c r="U613">
        <v>2376</v>
      </c>
      <c r="V613">
        <v>3416</v>
      </c>
      <c r="W613">
        <v>1768</v>
      </c>
      <c r="X613">
        <v>613</v>
      </c>
      <c r="Y613">
        <v>443</v>
      </c>
      <c r="Z613">
        <v>1213</v>
      </c>
      <c r="AA613">
        <v>1554</v>
      </c>
      <c r="AB613">
        <v>7440</v>
      </c>
    </row>
    <row r="614" spans="1:28" x14ac:dyDescent="0.2">
      <c r="A614">
        <v>2004</v>
      </c>
      <c r="B614" t="s">
        <v>31</v>
      </c>
      <c r="C614" t="s">
        <v>106</v>
      </c>
      <c r="D614" t="s">
        <v>107</v>
      </c>
      <c r="E614" t="b">
        <v>1</v>
      </c>
      <c r="F614">
        <v>82</v>
      </c>
      <c r="G614">
        <v>19780</v>
      </c>
      <c r="H614">
        <v>3103</v>
      </c>
      <c r="I614">
        <v>6711</v>
      </c>
      <c r="J614">
        <v>0.46200000000000002</v>
      </c>
      <c r="K614">
        <v>601</v>
      </c>
      <c r="L614">
        <v>1498</v>
      </c>
      <c r="M614">
        <v>0.40100000000000002</v>
      </c>
      <c r="N614">
        <v>2502</v>
      </c>
      <c r="O614">
        <v>5213</v>
      </c>
      <c r="P614">
        <v>0.48</v>
      </c>
      <c r="Q614">
        <v>1626</v>
      </c>
      <c r="R614">
        <v>2044</v>
      </c>
      <c r="S614">
        <v>0.79500000000000004</v>
      </c>
      <c r="T614">
        <v>888</v>
      </c>
      <c r="U614">
        <v>2492</v>
      </c>
      <c r="V614">
        <v>3380</v>
      </c>
      <c r="W614">
        <v>2152</v>
      </c>
      <c r="X614">
        <v>710</v>
      </c>
      <c r="Y614">
        <v>325</v>
      </c>
      <c r="Z614">
        <v>1137</v>
      </c>
      <c r="AA614">
        <v>1586</v>
      </c>
      <c r="AB614">
        <v>8433</v>
      </c>
    </row>
    <row r="615" spans="1:28" x14ac:dyDescent="0.2">
      <c r="A615">
        <v>2004</v>
      </c>
      <c r="B615" t="s">
        <v>31</v>
      </c>
      <c r="C615" t="s">
        <v>109</v>
      </c>
      <c r="D615" t="s">
        <v>110</v>
      </c>
      <c r="E615" t="b">
        <v>1</v>
      </c>
      <c r="F615">
        <v>82</v>
      </c>
      <c r="G615">
        <v>19755</v>
      </c>
      <c r="H615">
        <v>2842</v>
      </c>
      <c r="I615">
        <v>6434</v>
      </c>
      <c r="J615">
        <v>0.442</v>
      </c>
      <c r="K615">
        <v>408</v>
      </c>
      <c r="L615">
        <v>1140</v>
      </c>
      <c r="M615">
        <v>0.35799999999999998</v>
      </c>
      <c r="N615">
        <v>2434</v>
      </c>
      <c r="O615">
        <v>5294</v>
      </c>
      <c r="P615">
        <v>0.46</v>
      </c>
      <c r="Q615">
        <v>1409</v>
      </c>
      <c r="R615">
        <v>2069</v>
      </c>
      <c r="S615">
        <v>0.68100000000000005</v>
      </c>
      <c r="T615">
        <v>1029</v>
      </c>
      <c r="U615">
        <v>2669</v>
      </c>
      <c r="V615">
        <v>3698</v>
      </c>
      <c r="W615">
        <v>1676</v>
      </c>
      <c r="X615">
        <v>661</v>
      </c>
      <c r="Y615">
        <v>537</v>
      </c>
      <c r="Z615">
        <v>1203</v>
      </c>
      <c r="AA615">
        <v>1667</v>
      </c>
      <c r="AB615">
        <v>7501</v>
      </c>
    </row>
    <row r="616" spans="1:28" x14ac:dyDescent="0.2">
      <c r="A616">
        <v>2004</v>
      </c>
      <c r="B616" t="s">
        <v>31</v>
      </c>
      <c r="C616" t="s">
        <v>163</v>
      </c>
      <c r="D616" t="s">
        <v>164</v>
      </c>
      <c r="E616" t="b">
        <v>0</v>
      </c>
      <c r="F616">
        <v>82</v>
      </c>
      <c r="G616">
        <v>19805</v>
      </c>
      <c r="H616">
        <v>2939</v>
      </c>
      <c r="I616">
        <v>6590</v>
      </c>
      <c r="J616">
        <v>0.44600000000000001</v>
      </c>
      <c r="K616">
        <v>723</v>
      </c>
      <c r="L616">
        <v>1936</v>
      </c>
      <c r="M616">
        <v>0.373</v>
      </c>
      <c r="N616">
        <v>2216</v>
      </c>
      <c r="O616">
        <v>4654</v>
      </c>
      <c r="P616">
        <v>0.47599999999999998</v>
      </c>
      <c r="Q616">
        <v>1363</v>
      </c>
      <c r="R616">
        <v>1782</v>
      </c>
      <c r="S616">
        <v>0.76500000000000001</v>
      </c>
      <c r="T616">
        <v>907</v>
      </c>
      <c r="U616">
        <v>2318</v>
      </c>
      <c r="V616">
        <v>3225</v>
      </c>
      <c r="W616">
        <v>1782</v>
      </c>
      <c r="X616">
        <v>661</v>
      </c>
      <c r="Y616">
        <v>387</v>
      </c>
      <c r="Z616">
        <v>1188</v>
      </c>
      <c r="AA616">
        <v>1784</v>
      </c>
      <c r="AB616">
        <v>7964</v>
      </c>
    </row>
    <row r="617" spans="1:28" x14ac:dyDescent="0.2">
      <c r="A617">
        <v>2004</v>
      </c>
      <c r="B617" t="s">
        <v>31</v>
      </c>
      <c r="C617" t="s">
        <v>112</v>
      </c>
      <c r="D617" t="s">
        <v>113</v>
      </c>
      <c r="E617" t="b">
        <v>0</v>
      </c>
      <c r="F617">
        <v>82</v>
      </c>
      <c r="G617">
        <v>19980</v>
      </c>
      <c r="H617">
        <v>2654</v>
      </c>
      <c r="I617">
        <v>6348</v>
      </c>
      <c r="J617">
        <v>0.41799999999999998</v>
      </c>
      <c r="K617">
        <v>461</v>
      </c>
      <c r="L617">
        <v>1294</v>
      </c>
      <c r="M617">
        <v>0.35599999999999998</v>
      </c>
      <c r="N617">
        <v>2193</v>
      </c>
      <c r="O617">
        <v>5054</v>
      </c>
      <c r="P617">
        <v>0.434</v>
      </c>
      <c r="Q617">
        <v>1237</v>
      </c>
      <c r="R617">
        <v>1650</v>
      </c>
      <c r="S617">
        <v>0.75</v>
      </c>
      <c r="T617">
        <v>830</v>
      </c>
      <c r="U617">
        <v>2419</v>
      </c>
      <c r="V617">
        <v>3249</v>
      </c>
      <c r="W617">
        <v>1574</v>
      </c>
      <c r="X617">
        <v>604</v>
      </c>
      <c r="Y617">
        <v>402</v>
      </c>
      <c r="Z617">
        <v>1164</v>
      </c>
      <c r="AA617">
        <v>1748</v>
      </c>
      <c r="AB617">
        <v>7006</v>
      </c>
    </row>
    <row r="618" spans="1:28" x14ac:dyDescent="0.2">
      <c r="A618">
        <v>2004</v>
      </c>
      <c r="B618" t="s">
        <v>31</v>
      </c>
      <c r="C618" t="s">
        <v>115</v>
      </c>
      <c r="D618" t="s">
        <v>116</v>
      </c>
      <c r="E618" t="b">
        <v>0</v>
      </c>
      <c r="F618">
        <v>82</v>
      </c>
      <c r="G618">
        <v>19780</v>
      </c>
      <c r="H618">
        <v>2690</v>
      </c>
      <c r="I618">
        <v>6172</v>
      </c>
      <c r="J618">
        <v>0.436</v>
      </c>
      <c r="K618">
        <v>252</v>
      </c>
      <c r="L618">
        <v>786</v>
      </c>
      <c r="M618">
        <v>0.32100000000000001</v>
      </c>
      <c r="N618">
        <v>2438</v>
      </c>
      <c r="O618">
        <v>5386</v>
      </c>
      <c r="P618">
        <v>0.45300000000000001</v>
      </c>
      <c r="Q618">
        <v>1639</v>
      </c>
      <c r="R618">
        <v>2196</v>
      </c>
      <c r="S618">
        <v>0.746</v>
      </c>
      <c r="T618">
        <v>1103</v>
      </c>
      <c r="U618">
        <v>2272</v>
      </c>
      <c r="V618">
        <v>3375</v>
      </c>
      <c r="W618">
        <v>1671</v>
      </c>
      <c r="X618">
        <v>583</v>
      </c>
      <c r="Y618">
        <v>494</v>
      </c>
      <c r="Z618">
        <v>1365</v>
      </c>
      <c r="AA618">
        <v>2096</v>
      </c>
      <c r="AB618">
        <v>7271</v>
      </c>
    </row>
    <row r="619" spans="1:28" x14ac:dyDescent="0.2">
      <c r="A619">
        <v>2004</v>
      </c>
      <c r="B619" t="s">
        <v>31</v>
      </c>
      <c r="C619" t="s">
        <v>118</v>
      </c>
      <c r="D619" t="s">
        <v>119</v>
      </c>
      <c r="E619" t="b">
        <v>0</v>
      </c>
      <c r="F619">
        <v>82</v>
      </c>
      <c r="G619">
        <v>19830</v>
      </c>
      <c r="H619">
        <v>2758</v>
      </c>
      <c r="I619">
        <v>6556</v>
      </c>
      <c r="J619">
        <v>0.42099999999999999</v>
      </c>
      <c r="K619">
        <v>433</v>
      </c>
      <c r="L619">
        <v>1269</v>
      </c>
      <c r="M619">
        <v>0.34100000000000003</v>
      </c>
      <c r="N619">
        <v>2325</v>
      </c>
      <c r="O619">
        <v>5287</v>
      </c>
      <c r="P619">
        <v>0.44</v>
      </c>
      <c r="Q619">
        <v>1579</v>
      </c>
      <c r="R619">
        <v>2211</v>
      </c>
      <c r="S619">
        <v>0.71399999999999997</v>
      </c>
      <c r="T619">
        <v>1115</v>
      </c>
      <c r="U619">
        <v>2392</v>
      </c>
      <c r="V619">
        <v>3507</v>
      </c>
      <c r="W619">
        <v>1537</v>
      </c>
      <c r="X619">
        <v>733</v>
      </c>
      <c r="Y619">
        <v>406</v>
      </c>
      <c r="Z619">
        <v>1439</v>
      </c>
      <c r="AA619">
        <v>1712</v>
      </c>
      <c r="AB619">
        <v>7528</v>
      </c>
    </row>
    <row r="620" spans="1:28" x14ac:dyDescent="0.2">
      <c r="A620">
        <v>2004</v>
      </c>
      <c r="B620" t="s">
        <v>31</v>
      </c>
      <c r="C620" t="s">
        <v>121</v>
      </c>
      <c r="D620" t="s">
        <v>122</v>
      </c>
      <c r="E620" t="b">
        <v>0</v>
      </c>
      <c r="F620">
        <v>82</v>
      </c>
      <c r="G620">
        <v>19820</v>
      </c>
      <c r="H620">
        <v>2871</v>
      </c>
      <c r="I620">
        <v>6545</v>
      </c>
      <c r="J620">
        <v>0.439</v>
      </c>
      <c r="K620">
        <v>425</v>
      </c>
      <c r="L620">
        <v>1224</v>
      </c>
      <c r="M620">
        <v>0.34699999999999998</v>
      </c>
      <c r="N620">
        <v>2446</v>
      </c>
      <c r="O620">
        <v>5321</v>
      </c>
      <c r="P620">
        <v>0.46</v>
      </c>
      <c r="Q620">
        <v>1492</v>
      </c>
      <c r="R620">
        <v>1985</v>
      </c>
      <c r="S620">
        <v>0.752</v>
      </c>
      <c r="T620">
        <v>991</v>
      </c>
      <c r="U620">
        <v>2469</v>
      </c>
      <c r="V620">
        <v>3461</v>
      </c>
      <c r="W620">
        <v>1747</v>
      </c>
      <c r="X620">
        <v>650</v>
      </c>
      <c r="Y620">
        <v>415</v>
      </c>
      <c r="Z620">
        <v>1228</v>
      </c>
      <c r="AA620">
        <v>1759</v>
      </c>
      <c r="AB620">
        <v>7659</v>
      </c>
    </row>
    <row r="621" spans="1:28" x14ac:dyDescent="0.2">
      <c r="A621">
        <v>2003</v>
      </c>
      <c r="B621" t="s">
        <v>31</v>
      </c>
      <c r="C621" t="s">
        <v>32</v>
      </c>
      <c r="D621" t="s">
        <v>33</v>
      </c>
      <c r="E621" t="b">
        <v>0</v>
      </c>
      <c r="F621">
        <v>82</v>
      </c>
      <c r="G621">
        <v>19905</v>
      </c>
      <c r="H621">
        <v>2859</v>
      </c>
      <c r="I621">
        <v>6434</v>
      </c>
      <c r="J621">
        <v>0.44400000000000001</v>
      </c>
      <c r="K621">
        <v>402</v>
      </c>
      <c r="L621">
        <v>1141</v>
      </c>
      <c r="M621">
        <v>0.35199999999999998</v>
      </c>
      <c r="N621">
        <v>2457</v>
      </c>
      <c r="O621">
        <v>5293</v>
      </c>
      <c r="P621">
        <v>0.46400000000000002</v>
      </c>
      <c r="Q621">
        <v>1594</v>
      </c>
      <c r="R621">
        <v>2011</v>
      </c>
      <c r="S621">
        <v>0.79300000000000004</v>
      </c>
      <c r="T621">
        <v>937</v>
      </c>
      <c r="U621">
        <v>2558</v>
      </c>
      <c r="V621">
        <v>3495</v>
      </c>
      <c r="W621">
        <v>1679</v>
      </c>
      <c r="X621">
        <v>611</v>
      </c>
      <c r="Y621">
        <v>473</v>
      </c>
      <c r="Z621">
        <v>1367</v>
      </c>
      <c r="AA621">
        <v>1783</v>
      </c>
      <c r="AB621">
        <v>7714</v>
      </c>
    </row>
    <row r="622" spans="1:28" x14ac:dyDescent="0.2">
      <c r="A622">
        <v>2003</v>
      </c>
      <c r="B622" t="s">
        <v>31</v>
      </c>
      <c r="C622" t="s">
        <v>35</v>
      </c>
      <c r="D622" t="s">
        <v>36</v>
      </c>
      <c r="E622" t="b">
        <v>1</v>
      </c>
      <c r="F622">
        <v>82</v>
      </c>
      <c r="G622">
        <v>19830</v>
      </c>
      <c r="H622">
        <v>2700</v>
      </c>
      <c r="I622">
        <v>6509</v>
      </c>
      <c r="J622">
        <v>0.41499999999999998</v>
      </c>
      <c r="K622">
        <v>719</v>
      </c>
      <c r="L622">
        <v>2155</v>
      </c>
      <c r="M622">
        <v>0.33400000000000002</v>
      </c>
      <c r="N622">
        <v>1981</v>
      </c>
      <c r="O622">
        <v>4354</v>
      </c>
      <c r="P622">
        <v>0.45500000000000002</v>
      </c>
      <c r="Q622">
        <v>1480</v>
      </c>
      <c r="R622">
        <v>1994</v>
      </c>
      <c r="S622">
        <v>0.74199999999999999</v>
      </c>
      <c r="T622">
        <v>849</v>
      </c>
      <c r="U622">
        <v>2471</v>
      </c>
      <c r="V622">
        <v>3320</v>
      </c>
      <c r="W622">
        <v>1575</v>
      </c>
      <c r="X622">
        <v>720</v>
      </c>
      <c r="Y622">
        <v>303</v>
      </c>
      <c r="Z622">
        <v>1147</v>
      </c>
      <c r="AA622">
        <v>1758</v>
      </c>
      <c r="AB622">
        <v>7599</v>
      </c>
    </row>
    <row r="623" spans="1:28" x14ac:dyDescent="0.2">
      <c r="A623">
        <v>2003</v>
      </c>
      <c r="B623" t="s">
        <v>31</v>
      </c>
      <c r="C623" t="s">
        <v>41</v>
      </c>
      <c r="D623" t="s">
        <v>42</v>
      </c>
      <c r="E623" t="b">
        <v>0</v>
      </c>
      <c r="F623">
        <v>82</v>
      </c>
      <c r="G623">
        <v>19930</v>
      </c>
      <c r="H623">
        <v>2991</v>
      </c>
      <c r="I623">
        <v>6714</v>
      </c>
      <c r="J623">
        <v>0.44500000000000001</v>
      </c>
      <c r="K623">
        <v>349</v>
      </c>
      <c r="L623">
        <v>997</v>
      </c>
      <c r="M623">
        <v>0.35</v>
      </c>
      <c r="N623">
        <v>2642</v>
      </c>
      <c r="O623">
        <v>5717</v>
      </c>
      <c r="P623">
        <v>0.46200000000000002</v>
      </c>
      <c r="Q623">
        <v>1455</v>
      </c>
      <c r="R623">
        <v>2014</v>
      </c>
      <c r="S623">
        <v>0.72199999999999998</v>
      </c>
      <c r="T623">
        <v>985</v>
      </c>
      <c r="U623">
        <v>2541</v>
      </c>
      <c r="V623">
        <v>3526</v>
      </c>
      <c r="W623">
        <v>1782</v>
      </c>
      <c r="X623">
        <v>605</v>
      </c>
      <c r="Y623">
        <v>461</v>
      </c>
      <c r="Z623">
        <v>1388</v>
      </c>
      <c r="AA623">
        <v>2028</v>
      </c>
      <c r="AB623">
        <v>7786</v>
      </c>
    </row>
    <row r="624" spans="1:28" x14ac:dyDescent="0.2">
      <c r="A624">
        <v>2003</v>
      </c>
      <c r="B624" t="s">
        <v>31</v>
      </c>
      <c r="C624" t="s">
        <v>47</v>
      </c>
      <c r="D624" t="s">
        <v>48</v>
      </c>
      <c r="E624" t="b">
        <v>0</v>
      </c>
      <c r="F624">
        <v>82</v>
      </c>
      <c r="G624">
        <v>19830</v>
      </c>
      <c r="H624">
        <v>2850</v>
      </c>
      <c r="I624">
        <v>6746</v>
      </c>
      <c r="J624">
        <v>0.42199999999999999</v>
      </c>
      <c r="K624">
        <v>293</v>
      </c>
      <c r="L624">
        <v>896</v>
      </c>
      <c r="M624">
        <v>0.32700000000000001</v>
      </c>
      <c r="N624">
        <v>2557</v>
      </c>
      <c r="O624">
        <v>5850</v>
      </c>
      <c r="P624">
        <v>0.437</v>
      </c>
      <c r="Q624">
        <v>1502</v>
      </c>
      <c r="R624">
        <v>2012</v>
      </c>
      <c r="S624">
        <v>0.747</v>
      </c>
      <c r="T624">
        <v>1118</v>
      </c>
      <c r="U624">
        <v>2542</v>
      </c>
      <c r="V624">
        <v>3660</v>
      </c>
      <c r="W624">
        <v>1712</v>
      </c>
      <c r="X624">
        <v>636</v>
      </c>
      <c r="Y624">
        <v>521</v>
      </c>
      <c r="Z624">
        <v>1501</v>
      </c>
      <c r="AA624">
        <v>1864</v>
      </c>
      <c r="AB624">
        <v>7495</v>
      </c>
    </row>
    <row r="625" spans="1:28" x14ac:dyDescent="0.2">
      <c r="A625">
        <v>2003</v>
      </c>
      <c r="B625" t="s">
        <v>31</v>
      </c>
      <c r="C625" t="s">
        <v>50</v>
      </c>
      <c r="D625" t="s">
        <v>51</v>
      </c>
      <c r="E625" t="b">
        <v>1</v>
      </c>
      <c r="F625">
        <v>82</v>
      </c>
      <c r="G625">
        <v>19780</v>
      </c>
      <c r="H625">
        <v>3161</v>
      </c>
      <c r="I625">
        <v>6982</v>
      </c>
      <c r="J625">
        <v>0.45300000000000001</v>
      </c>
      <c r="K625">
        <v>636</v>
      </c>
      <c r="L625">
        <v>1668</v>
      </c>
      <c r="M625">
        <v>0.38100000000000001</v>
      </c>
      <c r="N625">
        <v>2525</v>
      </c>
      <c r="O625">
        <v>5314</v>
      </c>
      <c r="P625">
        <v>0.47499999999999998</v>
      </c>
      <c r="Q625">
        <v>1486</v>
      </c>
      <c r="R625">
        <v>1793</v>
      </c>
      <c r="S625">
        <v>0.82899999999999996</v>
      </c>
      <c r="T625">
        <v>912</v>
      </c>
      <c r="U625">
        <v>2544</v>
      </c>
      <c r="V625">
        <v>3456</v>
      </c>
      <c r="W625">
        <v>1837</v>
      </c>
      <c r="X625">
        <v>665</v>
      </c>
      <c r="Y625">
        <v>449</v>
      </c>
      <c r="Z625">
        <v>949</v>
      </c>
      <c r="AA625">
        <v>1730</v>
      </c>
      <c r="AB625">
        <v>8444</v>
      </c>
    </row>
    <row r="626" spans="1:28" x14ac:dyDescent="0.2">
      <c r="A626">
        <v>2003</v>
      </c>
      <c r="B626" t="s">
        <v>31</v>
      </c>
      <c r="C626" t="s">
        <v>53</v>
      </c>
      <c r="D626" t="s">
        <v>54</v>
      </c>
      <c r="E626" t="b">
        <v>0</v>
      </c>
      <c r="F626">
        <v>82</v>
      </c>
      <c r="G626">
        <v>19730</v>
      </c>
      <c r="H626">
        <v>2689</v>
      </c>
      <c r="I626">
        <v>6544</v>
      </c>
      <c r="J626">
        <v>0.41099999999999998</v>
      </c>
      <c r="K626">
        <v>229</v>
      </c>
      <c r="L626">
        <v>824</v>
      </c>
      <c r="M626">
        <v>0.27800000000000002</v>
      </c>
      <c r="N626">
        <v>2460</v>
      </c>
      <c r="O626">
        <v>5720</v>
      </c>
      <c r="P626">
        <v>0.43</v>
      </c>
      <c r="Q626">
        <v>1294</v>
      </c>
      <c r="R626">
        <v>1850</v>
      </c>
      <c r="S626">
        <v>0.69899999999999995</v>
      </c>
      <c r="T626">
        <v>1112</v>
      </c>
      <c r="U626">
        <v>2363</v>
      </c>
      <c r="V626">
        <v>3475</v>
      </c>
      <c r="W626">
        <v>1737</v>
      </c>
      <c r="X626">
        <v>712</v>
      </c>
      <c r="Y626">
        <v>422</v>
      </c>
      <c r="Z626">
        <v>1514</v>
      </c>
      <c r="AA626">
        <v>2056</v>
      </c>
      <c r="AB626">
        <v>6901</v>
      </c>
    </row>
    <row r="627" spans="1:28" x14ac:dyDescent="0.2">
      <c r="A627">
        <v>2003</v>
      </c>
      <c r="B627" t="s">
        <v>31</v>
      </c>
      <c r="C627" t="s">
        <v>56</v>
      </c>
      <c r="D627" t="s">
        <v>57</v>
      </c>
      <c r="E627" t="b">
        <v>1</v>
      </c>
      <c r="F627">
        <v>82</v>
      </c>
      <c r="G627">
        <v>19905</v>
      </c>
      <c r="H627">
        <v>2700</v>
      </c>
      <c r="I627">
        <v>6277</v>
      </c>
      <c r="J627">
        <v>0.43</v>
      </c>
      <c r="K627">
        <v>533</v>
      </c>
      <c r="L627">
        <v>1488</v>
      </c>
      <c r="M627">
        <v>0.35799999999999998</v>
      </c>
      <c r="N627">
        <v>2167</v>
      </c>
      <c r="O627">
        <v>4789</v>
      </c>
      <c r="P627">
        <v>0.45200000000000001</v>
      </c>
      <c r="Q627">
        <v>1559</v>
      </c>
      <c r="R627">
        <v>2021</v>
      </c>
      <c r="S627">
        <v>0.77100000000000002</v>
      </c>
      <c r="T627">
        <v>883</v>
      </c>
      <c r="U627">
        <v>2445</v>
      </c>
      <c r="V627">
        <v>3328</v>
      </c>
      <c r="W627">
        <v>1620</v>
      </c>
      <c r="X627">
        <v>556</v>
      </c>
      <c r="Y627">
        <v>468</v>
      </c>
      <c r="Z627">
        <v>1104</v>
      </c>
      <c r="AA627">
        <v>1748</v>
      </c>
      <c r="AB627">
        <v>7492</v>
      </c>
    </row>
    <row r="628" spans="1:28" x14ac:dyDescent="0.2">
      <c r="A628">
        <v>2003</v>
      </c>
      <c r="B628" t="s">
        <v>31</v>
      </c>
      <c r="C628" t="s">
        <v>59</v>
      </c>
      <c r="D628" t="s">
        <v>60</v>
      </c>
      <c r="E628" t="b">
        <v>0</v>
      </c>
      <c r="F628">
        <v>82</v>
      </c>
      <c r="G628">
        <v>19755</v>
      </c>
      <c r="H628">
        <v>3061</v>
      </c>
      <c r="I628">
        <v>6941</v>
      </c>
      <c r="J628">
        <v>0.441</v>
      </c>
      <c r="K628">
        <v>425</v>
      </c>
      <c r="L628">
        <v>1235</v>
      </c>
      <c r="M628">
        <v>0.34399999999999997</v>
      </c>
      <c r="N628">
        <v>2636</v>
      </c>
      <c r="O628">
        <v>5706</v>
      </c>
      <c r="P628">
        <v>0.46200000000000002</v>
      </c>
      <c r="Q628">
        <v>1853</v>
      </c>
      <c r="R628">
        <v>2382</v>
      </c>
      <c r="S628">
        <v>0.77800000000000002</v>
      </c>
      <c r="T628">
        <v>1284</v>
      </c>
      <c r="U628">
        <v>2546</v>
      </c>
      <c r="V628">
        <v>3830</v>
      </c>
      <c r="W628">
        <v>1712</v>
      </c>
      <c r="X628">
        <v>594</v>
      </c>
      <c r="Y628">
        <v>506</v>
      </c>
      <c r="Z628">
        <v>1295</v>
      </c>
      <c r="AA628">
        <v>1786</v>
      </c>
      <c r="AB628">
        <v>8400</v>
      </c>
    </row>
    <row r="629" spans="1:28" x14ac:dyDescent="0.2">
      <c r="A629">
        <v>2003</v>
      </c>
      <c r="B629" t="s">
        <v>31</v>
      </c>
      <c r="C629" t="s">
        <v>62</v>
      </c>
      <c r="D629" t="s">
        <v>63</v>
      </c>
      <c r="E629" t="b">
        <v>0</v>
      </c>
      <c r="F629">
        <v>82</v>
      </c>
      <c r="G629">
        <v>19930</v>
      </c>
      <c r="H629">
        <v>2840</v>
      </c>
      <c r="I629">
        <v>6461</v>
      </c>
      <c r="J629">
        <v>0.44</v>
      </c>
      <c r="K629">
        <v>439</v>
      </c>
      <c r="L629">
        <v>1267</v>
      </c>
      <c r="M629">
        <v>0.34599999999999997</v>
      </c>
      <c r="N629">
        <v>2401</v>
      </c>
      <c r="O629">
        <v>5194</v>
      </c>
      <c r="P629">
        <v>0.46200000000000002</v>
      </c>
      <c r="Q629">
        <v>1569</v>
      </c>
      <c r="R629">
        <v>2044</v>
      </c>
      <c r="S629">
        <v>0.76800000000000002</v>
      </c>
      <c r="T629">
        <v>1024</v>
      </c>
      <c r="U629">
        <v>2564</v>
      </c>
      <c r="V629">
        <v>3588</v>
      </c>
      <c r="W629">
        <v>1506</v>
      </c>
      <c r="X629">
        <v>594</v>
      </c>
      <c r="Y629">
        <v>493</v>
      </c>
      <c r="Z629">
        <v>1276</v>
      </c>
      <c r="AA629">
        <v>1602</v>
      </c>
      <c r="AB629">
        <v>7688</v>
      </c>
    </row>
    <row r="630" spans="1:28" x14ac:dyDescent="0.2">
      <c r="A630">
        <v>2003</v>
      </c>
      <c r="B630" t="s">
        <v>31</v>
      </c>
      <c r="C630" t="s">
        <v>65</v>
      </c>
      <c r="D630" t="s">
        <v>66</v>
      </c>
      <c r="E630" t="b">
        <v>1</v>
      </c>
      <c r="F630">
        <v>82</v>
      </c>
      <c r="G630">
        <v>19905</v>
      </c>
      <c r="H630">
        <v>2911</v>
      </c>
      <c r="I630">
        <v>6608</v>
      </c>
      <c r="J630">
        <v>0.441</v>
      </c>
      <c r="K630">
        <v>379</v>
      </c>
      <c r="L630">
        <v>1119</v>
      </c>
      <c r="M630">
        <v>0.33900000000000002</v>
      </c>
      <c r="N630">
        <v>2532</v>
      </c>
      <c r="O630">
        <v>5489</v>
      </c>
      <c r="P630">
        <v>0.46100000000000002</v>
      </c>
      <c r="Q630">
        <v>1739</v>
      </c>
      <c r="R630">
        <v>2271</v>
      </c>
      <c r="S630">
        <v>0.76600000000000001</v>
      </c>
      <c r="T630">
        <v>1004</v>
      </c>
      <c r="U630">
        <v>2622</v>
      </c>
      <c r="V630">
        <v>3626</v>
      </c>
      <c r="W630">
        <v>1910</v>
      </c>
      <c r="X630">
        <v>696</v>
      </c>
      <c r="Y630">
        <v>443</v>
      </c>
      <c r="Z630">
        <v>1210</v>
      </c>
      <c r="AA630">
        <v>1811</v>
      </c>
      <c r="AB630">
        <v>7940</v>
      </c>
    </row>
    <row r="631" spans="1:28" x14ac:dyDescent="0.2">
      <c r="A631">
        <v>2003</v>
      </c>
      <c r="B631" t="s">
        <v>31</v>
      </c>
      <c r="C631" t="s">
        <v>68</v>
      </c>
      <c r="D631" t="s">
        <v>69</v>
      </c>
      <c r="E631" t="b">
        <v>0</v>
      </c>
      <c r="F631">
        <v>82</v>
      </c>
      <c r="G631">
        <v>19755</v>
      </c>
      <c r="H631">
        <v>2835</v>
      </c>
      <c r="I631">
        <v>6490</v>
      </c>
      <c r="J631">
        <v>0.437</v>
      </c>
      <c r="K631">
        <v>390</v>
      </c>
      <c r="L631">
        <v>1178</v>
      </c>
      <c r="M631">
        <v>0.33100000000000002</v>
      </c>
      <c r="N631">
        <v>2445</v>
      </c>
      <c r="O631">
        <v>5312</v>
      </c>
      <c r="P631">
        <v>0.46</v>
      </c>
      <c r="Q631">
        <v>1633</v>
      </c>
      <c r="R631">
        <v>2177</v>
      </c>
      <c r="S631">
        <v>0.75</v>
      </c>
      <c r="T631">
        <v>1008</v>
      </c>
      <c r="U631">
        <v>2462</v>
      </c>
      <c r="V631">
        <v>3470</v>
      </c>
      <c r="W631">
        <v>1605</v>
      </c>
      <c r="X631">
        <v>574</v>
      </c>
      <c r="Y631">
        <v>461</v>
      </c>
      <c r="Z631">
        <v>1291</v>
      </c>
      <c r="AA631">
        <v>1784</v>
      </c>
      <c r="AB631">
        <v>7693</v>
      </c>
    </row>
    <row r="632" spans="1:28" x14ac:dyDescent="0.2">
      <c r="A632">
        <v>2003</v>
      </c>
      <c r="B632" t="s">
        <v>31</v>
      </c>
      <c r="C632" t="s">
        <v>71</v>
      </c>
      <c r="D632" t="s">
        <v>72</v>
      </c>
      <c r="E632" t="b">
        <v>1</v>
      </c>
      <c r="F632">
        <v>82</v>
      </c>
      <c r="G632">
        <v>19930</v>
      </c>
      <c r="H632">
        <v>3091</v>
      </c>
      <c r="I632">
        <v>6856</v>
      </c>
      <c r="J632">
        <v>0.45100000000000001</v>
      </c>
      <c r="K632">
        <v>486</v>
      </c>
      <c r="L632">
        <v>1367</v>
      </c>
      <c r="M632">
        <v>0.35599999999999998</v>
      </c>
      <c r="N632">
        <v>2605</v>
      </c>
      <c r="O632">
        <v>5489</v>
      </c>
      <c r="P632">
        <v>0.47499999999999998</v>
      </c>
      <c r="Q632">
        <v>1562</v>
      </c>
      <c r="R632">
        <v>2129</v>
      </c>
      <c r="S632">
        <v>0.73399999999999999</v>
      </c>
      <c r="T632">
        <v>1078</v>
      </c>
      <c r="U632">
        <v>2554</v>
      </c>
      <c r="V632">
        <v>3632</v>
      </c>
      <c r="W632">
        <v>1909</v>
      </c>
      <c r="X632">
        <v>639</v>
      </c>
      <c r="Y632">
        <v>470</v>
      </c>
      <c r="Z632">
        <v>1192</v>
      </c>
      <c r="AA632">
        <v>1874</v>
      </c>
      <c r="AB632">
        <v>8230</v>
      </c>
    </row>
    <row r="633" spans="1:28" x14ac:dyDescent="0.2">
      <c r="A633">
        <v>2003</v>
      </c>
      <c r="B633" t="s">
        <v>31</v>
      </c>
      <c r="C633" t="s">
        <v>73</v>
      </c>
      <c r="D633" t="s">
        <v>74</v>
      </c>
      <c r="E633" t="b">
        <v>0</v>
      </c>
      <c r="F633">
        <v>82</v>
      </c>
      <c r="G633">
        <v>19930</v>
      </c>
      <c r="H633">
        <v>3049</v>
      </c>
      <c r="I633">
        <v>6743</v>
      </c>
      <c r="J633">
        <v>0.45200000000000001</v>
      </c>
      <c r="K633">
        <v>467</v>
      </c>
      <c r="L633">
        <v>1279</v>
      </c>
      <c r="M633">
        <v>0.36499999999999999</v>
      </c>
      <c r="N633">
        <v>2582</v>
      </c>
      <c r="O633">
        <v>5464</v>
      </c>
      <c r="P633">
        <v>0.47299999999999998</v>
      </c>
      <c r="Q633">
        <v>1430</v>
      </c>
      <c r="R633">
        <v>1936</v>
      </c>
      <c r="S633">
        <v>0.73899999999999999</v>
      </c>
      <c r="T633">
        <v>943</v>
      </c>
      <c r="U633">
        <v>2466</v>
      </c>
      <c r="V633">
        <v>3409</v>
      </c>
      <c r="W633">
        <v>1892</v>
      </c>
      <c r="X633">
        <v>651</v>
      </c>
      <c r="Y633">
        <v>500</v>
      </c>
      <c r="Z633">
        <v>1262</v>
      </c>
      <c r="AA633">
        <v>1678</v>
      </c>
      <c r="AB633">
        <v>7995</v>
      </c>
    </row>
    <row r="634" spans="1:28" x14ac:dyDescent="0.2">
      <c r="A634">
        <v>2003</v>
      </c>
      <c r="B634" t="s">
        <v>31</v>
      </c>
      <c r="C634" t="s">
        <v>76</v>
      </c>
      <c r="D634" t="s">
        <v>77</v>
      </c>
      <c r="E634" t="b">
        <v>0</v>
      </c>
      <c r="F634">
        <v>82</v>
      </c>
      <c r="G634">
        <v>19830</v>
      </c>
      <c r="H634">
        <v>2688</v>
      </c>
      <c r="I634">
        <v>6517</v>
      </c>
      <c r="J634">
        <v>0.41199999999999998</v>
      </c>
      <c r="K634">
        <v>348</v>
      </c>
      <c r="L634">
        <v>1100</v>
      </c>
      <c r="M634">
        <v>0.316</v>
      </c>
      <c r="N634">
        <v>2340</v>
      </c>
      <c r="O634">
        <v>5417</v>
      </c>
      <c r="P634">
        <v>0.432</v>
      </c>
      <c r="Q634">
        <v>1292</v>
      </c>
      <c r="R634">
        <v>1689</v>
      </c>
      <c r="S634">
        <v>0.76500000000000001</v>
      </c>
      <c r="T634">
        <v>948</v>
      </c>
      <c r="U634">
        <v>2464</v>
      </c>
      <c r="V634">
        <v>3412</v>
      </c>
      <c r="W634">
        <v>1501</v>
      </c>
      <c r="X634">
        <v>592</v>
      </c>
      <c r="Y634">
        <v>324</v>
      </c>
      <c r="Z634">
        <v>1167</v>
      </c>
      <c r="AA634">
        <v>1856</v>
      </c>
      <c r="AB634">
        <v>7016</v>
      </c>
    </row>
    <row r="635" spans="1:28" x14ac:dyDescent="0.2">
      <c r="A635">
        <v>2003</v>
      </c>
      <c r="B635" t="s">
        <v>31</v>
      </c>
      <c r="C635" t="s">
        <v>79</v>
      </c>
      <c r="D635" t="s">
        <v>80</v>
      </c>
      <c r="E635" t="b">
        <v>1</v>
      </c>
      <c r="F635">
        <v>82</v>
      </c>
      <c r="G635">
        <v>19905</v>
      </c>
      <c r="H635">
        <v>3045</v>
      </c>
      <c r="I635">
        <v>6670</v>
      </c>
      <c r="J635">
        <v>0.45700000000000002</v>
      </c>
      <c r="K635">
        <v>585</v>
      </c>
      <c r="L635">
        <v>1526</v>
      </c>
      <c r="M635">
        <v>0.38300000000000001</v>
      </c>
      <c r="N635">
        <v>2460</v>
      </c>
      <c r="O635">
        <v>5144</v>
      </c>
      <c r="P635">
        <v>0.47799999999999998</v>
      </c>
      <c r="Q635">
        <v>1483</v>
      </c>
      <c r="R635">
        <v>1911</v>
      </c>
      <c r="S635">
        <v>0.77600000000000002</v>
      </c>
      <c r="T635">
        <v>876</v>
      </c>
      <c r="U635">
        <v>2367</v>
      </c>
      <c r="V635">
        <v>3243</v>
      </c>
      <c r="W635">
        <v>1823</v>
      </c>
      <c r="X635">
        <v>622</v>
      </c>
      <c r="Y635">
        <v>344</v>
      </c>
      <c r="Z635">
        <v>1044</v>
      </c>
      <c r="AA635">
        <v>1820</v>
      </c>
      <c r="AB635">
        <v>8158</v>
      </c>
    </row>
    <row r="636" spans="1:28" x14ac:dyDescent="0.2">
      <c r="A636">
        <v>2003</v>
      </c>
      <c r="B636" t="s">
        <v>31</v>
      </c>
      <c r="C636" t="s">
        <v>82</v>
      </c>
      <c r="D636" t="s">
        <v>83</v>
      </c>
      <c r="E636" t="b">
        <v>1</v>
      </c>
      <c r="F636">
        <v>82</v>
      </c>
      <c r="G636">
        <v>19805</v>
      </c>
      <c r="H636">
        <v>3172</v>
      </c>
      <c r="I636">
        <v>6809</v>
      </c>
      <c r="J636">
        <v>0.46600000000000003</v>
      </c>
      <c r="K636">
        <v>296</v>
      </c>
      <c r="L636">
        <v>804</v>
      </c>
      <c r="M636">
        <v>0.36799999999999999</v>
      </c>
      <c r="N636">
        <v>2876</v>
      </c>
      <c r="O636">
        <v>6005</v>
      </c>
      <c r="P636">
        <v>0.47899999999999998</v>
      </c>
      <c r="Q636">
        <v>1406</v>
      </c>
      <c r="R636">
        <v>1826</v>
      </c>
      <c r="S636">
        <v>0.77</v>
      </c>
      <c r="T636">
        <v>959</v>
      </c>
      <c r="U636">
        <v>2614</v>
      </c>
      <c r="V636">
        <v>3573</v>
      </c>
      <c r="W636">
        <v>2070</v>
      </c>
      <c r="X636">
        <v>553</v>
      </c>
      <c r="Y636">
        <v>433</v>
      </c>
      <c r="Z636">
        <v>1124</v>
      </c>
      <c r="AA636">
        <v>1704</v>
      </c>
      <c r="AB636">
        <v>8046</v>
      </c>
    </row>
    <row r="637" spans="1:28" x14ac:dyDescent="0.2">
      <c r="A637">
        <v>2003</v>
      </c>
      <c r="B637" t="s">
        <v>31</v>
      </c>
      <c r="C637" t="s">
        <v>150</v>
      </c>
      <c r="D637" t="s">
        <v>151</v>
      </c>
      <c r="E637" t="b">
        <v>1</v>
      </c>
      <c r="F637">
        <v>82</v>
      </c>
      <c r="G637">
        <v>19755</v>
      </c>
      <c r="H637">
        <v>2906</v>
      </c>
      <c r="I637">
        <v>6585</v>
      </c>
      <c r="J637">
        <v>0.441</v>
      </c>
      <c r="K637">
        <v>346</v>
      </c>
      <c r="L637">
        <v>1041</v>
      </c>
      <c r="M637">
        <v>0.33200000000000002</v>
      </c>
      <c r="N637">
        <v>2560</v>
      </c>
      <c r="O637">
        <v>5544</v>
      </c>
      <c r="P637">
        <v>0.46200000000000002</v>
      </c>
      <c r="Q637">
        <v>1662</v>
      </c>
      <c r="R637">
        <v>2195</v>
      </c>
      <c r="S637">
        <v>0.75700000000000001</v>
      </c>
      <c r="T637">
        <v>991</v>
      </c>
      <c r="U637">
        <v>2528</v>
      </c>
      <c r="V637">
        <v>3519</v>
      </c>
      <c r="W637">
        <v>1887</v>
      </c>
      <c r="X637">
        <v>717</v>
      </c>
      <c r="Y637">
        <v>374</v>
      </c>
      <c r="Z637">
        <v>1212</v>
      </c>
      <c r="AA637">
        <v>1772</v>
      </c>
      <c r="AB637">
        <v>7820</v>
      </c>
    </row>
    <row r="638" spans="1:28" x14ac:dyDescent="0.2">
      <c r="A638">
        <v>2003</v>
      </c>
      <c r="B638" t="s">
        <v>31</v>
      </c>
      <c r="C638" t="s">
        <v>145</v>
      </c>
      <c r="D638" t="s">
        <v>146</v>
      </c>
      <c r="E638" t="b">
        <v>1</v>
      </c>
      <c r="F638">
        <v>82</v>
      </c>
      <c r="G638">
        <v>19905</v>
      </c>
      <c r="H638">
        <v>2914</v>
      </c>
      <c r="I638">
        <v>6695</v>
      </c>
      <c r="J638">
        <v>0.435</v>
      </c>
      <c r="K638">
        <v>404</v>
      </c>
      <c r="L638">
        <v>1075</v>
      </c>
      <c r="M638">
        <v>0.376</v>
      </c>
      <c r="N638">
        <v>2510</v>
      </c>
      <c r="O638">
        <v>5620</v>
      </c>
      <c r="P638">
        <v>0.44700000000000001</v>
      </c>
      <c r="Q638">
        <v>1467</v>
      </c>
      <c r="R638">
        <v>1910</v>
      </c>
      <c r="S638">
        <v>0.76800000000000002</v>
      </c>
      <c r="T638">
        <v>1097</v>
      </c>
      <c r="U638">
        <v>2475</v>
      </c>
      <c r="V638">
        <v>3572</v>
      </c>
      <c r="W638">
        <v>1807</v>
      </c>
      <c r="X638">
        <v>656</v>
      </c>
      <c r="Y638">
        <v>394</v>
      </c>
      <c r="Z638">
        <v>1212</v>
      </c>
      <c r="AA638">
        <v>1769</v>
      </c>
      <c r="AB638">
        <v>7699</v>
      </c>
    </row>
    <row r="639" spans="1:28" x14ac:dyDescent="0.2">
      <c r="A639">
        <v>2003</v>
      </c>
      <c r="B639" t="s">
        <v>31</v>
      </c>
      <c r="C639" t="s">
        <v>88</v>
      </c>
      <c r="D639" t="s">
        <v>89</v>
      </c>
      <c r="E639" t="b">
        <v>0</v>
      </c>
      <c r="F639">
        <v>82</v>
      </c>
      <c r="G639">
        <v>19855</v>
      </c>
      <c r="H639">
        <v>2967</v>
      </c>
      <c r="I639">
        <v>6725</v>
      </c>
      <c r="J639">
        <v>0.441</v>
      </c>
      <c r="K639">
        <v>606</v>
      </c>
      <c r="L639">
        <v>1582</v>
      </c>
      <c r="M639">
        <v>0.38300000000000001</v>
      </c>
      <c r="N639">
        <v>2361</v>
      </c>
      <c r="O639">
        <v>5143</v>
      </c>
      <c r="P639">
        <v>0.45900000000000002</v>
      </c>
      <c r="Q639">
        <v>1320</v>
      </c>
      <c r="R639">
        <v>1620</v>
      </c>
      <c r="S639">
        <v>0.81499999999999995</v>
      </c>
      <c r="T639">
        <v>842</v>
      </c>
      <c r="U639">
        <v>2376</v>
      </c>
      <c r="V639">
        <v>3218</v>
      </c>
      <c r="W639">
        <v>1800</v>
      </c>
      <c r="X639">
        <v>579</v>
      </c>
      <c r="Y639">
        <v>255</v>
      </c>
      <c r="Z639">
        <v>1149</v>
      </c>
      <c r="AA639">
        <v>1888</v>
      </c>
      <c r="AB639">
        <v>7860</v>
      </c>
    </row>
    <row r="640" spans="1:28" x14ac:dyDescent="0.2">
      <c r="A640">
        <v>2003</v>
      </c>
      <c r="B640" t="s">
        <v>31</v>
      </c>
      <c r="C640" t="s">
        <v>94</v>
      </c>
      <c r="D640" t="s">
        <v>95</v>
      </c>
      <c r="E640" t="b">
        <v>1</v>
      </c>
      <c r="F640">
        <v>82</v>
      </c>
      <c r="G640">
        <v>19805</v>
      </c>
      <c r="H640">
        <v>2947</v>
      </c>
      <c r="I640">
        <v>6763</v>
      </c>
      <c r="J640">
        <v>0.436</v>
      </c>
      <c r="K640">
        <v>568</v>
      </c>
      <c r="L640">
        <v>1590</v>
      </c>
      <c r="M640">
        <v>0.35699999999999998</v>
      </c>
      <c r="N640">
        <v>2379</v>
      </c>
      <c r="O640">
        <v>5173</v>
      </c>
      <c r="P640">
        <v>0.46</v>
      </c>
      <c r="Q640">
        <v>1616</v>
      </c>
      <c r="R640">
        <v>2079</v>
      </c>
      <c r="S640">
        <v>0.77700000000000002</v>
      </c>
      <c r="T640">
        <v>958</v>
      </c>
      <c r="U640">
        <v>2392</v>
      </c>
      <c r="V640">
        <v>3350</v>
      </c>
      <c r="W640">
        <v>1676</v>
      </c>
      <c r="X640">
        <v>696</v>
      </c>
      <c r="Y640">
        <v>300</v>
      </c>
      <c r="Z640">
        <v>1177</v>
      </c>
      <c r="AA640">
        <v>1888</v>
      </c>
      <c r="AB640">
        <v>8078</v>
      </c>
    </row>
    <row r="641" spans="1:28" x14ac:dyDescent="0.2">
      <c r="A641">
        <v>2003</v>
      </c>
      <c r="B641" t="s">
        <v>31</v>
      </c>
      <c r="C641" t="s">
        <v>97</v>
      </c>
      <c r="D641" t="s">
        <v>98</v>
      </c>
      <c r="E641" t="b">
        <v>1</v>
      </c>
      <c r="F641">
        <v>82</v>
      </c>
      <c r="G641">
        <v>19855</v>
      </c>
      <c r="H641">
        <v>2975</v>
      </c>
      <c r="I641">
        <v>6640</v>
      </c>
      <c r="J641">
        <v>0.44800000000000001</v>
      </c>
      <c r="K641">
        <v>245</v>
      </c>
      <c r="L641">
        <v>787</v>
      </c>
      <c r="M641">
        <v>0.311</v>
      </c>
      <c r="N641">
        <v>2730</v>
      </c>
      <c r="O641">
        <v>5853</v>
      </c>
      <c r="P641">
        <v>0.46600000000000003</v>
      </c>
      <c r="Q641">
        <v>1746</v>
      </c>
      <c r="R641">
        <v>2253</v>
      </c>
      <c r="S641">
        <v>0.77500000000000002</v>
      </c>
      <c r="T641">
        <v>1042</v>
      </c>
      <c r="U641">
        <v>2415</v>
      </c>
      <c r="V641">
        <v>3457</v>
      </c>
      <c r="W641">
        <v>1771</v>
      </c>
      <c r="X641">
        <v>844</v>
      </c>
      <c r="Y641">
        <v>284</v>
      </c>
      <c r="Z641">
        <v>1212</v>
      </c>
      <c r="AA641">
        <v>1804</v>
      </c>
      <c r="AB641">
        <v>7941</v>
      </c>
    </row>
    <row r="642" spans="1:28" x14ac:dyDescent="0.2">
      <c r="A642">
        <v>2003</v>
      </c>
      <c r="B642" t="s">
        <v>31</v>
      </c>
      <c r="C642" t="s">
        <v>100</v>
      </c>
      <c r="D642" t="s">
        <v>101</v>
      </c>
      <c r="E642" t="b">
        <v>1</v>
      </c>
      <c r="F642">
        <v>82</v>
      </c>
      <c r="G642">
        <v>19805</v>
      </c>
      <c r="H642">
        <v>3005</v>
      </c>
      <c r="I642">
        <v>6776</v>
      </c>
      <c r="J642">
        <v>0.443</v>
      </c>
      <c r="K642">
        <v>394</v>
      </c>
      <c r="L642">
        <v>1149</v>
      </c>
      <c r="M642">
        <v>0.34300000000000003</v>
      </c>
      <c r="N642">
        <v>2611</v>
      </c>
      <c r="O642">
        <v>5627</v>
      </c>
      <c r="P642">
        <v>0.46400000000000002</v>
      </c>
      <c r="Q642">
        <v>1430</v>
      </c>
      <c r="R642">
        <v>1928</v>
      </c>
      <c r="S642">
        <v>0.74199999999999999</v>
      </c>
      <c r="T642">
        <v>1049</v>
      </c>
      <c r="U642">
        <v>2440</v>
      </c>
      <c r="V642">
        <v>3489</v>
      </c>
      <c r="W642">
        <v>1719</v>
      </c>
      <c r="X642">
        <v>665</v>
      </c>
      <c r="Y642">
        <v>404</v>
      </c>
      <c r="Z642">
        <v>1208</v>
      </c>
      <c r="AA642">
        <v>1801</v>
      </c>
      <c r="AB642">
        <v>7834</v>
      </c>
    </row>
    <row r="643" spans="1:28" x14ac:dyDescent="0.2">
      <c r="A643">
        <v>2003</v>
      </c>
      <c r="B643" t="s">
        <v>31</v>
      </c>
      <c r="C643" t="s">
        <v>103</v>
      </c>
      <c r="D643" t="s">
        <v>104</v>
      </c>
      <c r="E643" t="b">
        <v>1</v>
      </c>
      <c r="F643">
        <v>82</v>
      </c>
      <c r="G643">
        <v>19855</v>
      </c>
      <c r="H643">
        <v>2987</v>
      </c>
      <c r="I643">
        <v>6491</v>
      </c>
      <c r="J643">
        <v>0.46</v>
      </c>
      <c r="K643">
        <v>379</v>
      </c>
      <c r="L643">
        <v>1150</v>
      </c>
      <c r="M643">
        <v>0.33</v>
      </c>
      <c r="N643">
        <v>2608</v>
      </c>
      <c r="O643">
        <v>5341</v>
      </c>
      <c r="P643">
        <v>0.48799999999999999</v>
      </c>
      <c r="Q643">
        <v>1450</v>
      </c>
      <c r="R643">
        <v>1947</v>
      </c>
      <c r="S643">
        <v>0.745</v>
      </c>
      <c r="T643">
        <v>992</v>
      </c>
      <c r="U643">
        <v>2378</v>
      </c>
      <c r="V643">
        <v>3370</v>
      </c>
      <c r="W643">
        <v>1860</v>
      </c>
      <c r="X643">
        <v>725</v>
      </c>
      <c r="Y643">
        <v>316</v>
      </c>
      <c r="Z643">
        <v>1248</v>
      </c>
      <c r="AA643">
        <v>1634</v>
      </c>
      <c r="AB643">
        <v>7803</v>
      </c>
    </row>
    <row r="644" spans="1:28" x14ac:dyDescent="0.2">
      <c r="A644">
        <v>2003</v>
      </c>
      <c r="B644" t="s">
        <v>31</v>
      </c>
      <c r="C644" t="s">
        <v>106</v>
      </c>
      <c r="D644" t="s">
        <v>107</v>
      </c>
      <c r="E644" t="b">
        <v>1</v>
      </c>
      <c r="F644">
        <v>82</v>
      </c>
      <c r="G644">
        <v>19830</v>
      </c>
      <c r="H644">
        <v>3242</v>
      </c>
      <c r="I644">
        <v>6990</v>
      </c>
      <c r="J644">
        <v>0.46400000000000002</v>
      </c>
      <c r="K644">
        <v>491</v>
      </c>
      <c r="L644">
        <v>1288</v>
      </c>
      <c r="M644">
        <v>0.38100000000000001</v>
      </c>
      <c r="N644">
        <v>2751</v>
      </c>
      <c r="O644">
        <v>5702</v>
      </c>
      <c r="P644">
        <v>0.48199999999999998</v>
      </c>
      <c r="Q644">
        <v>1367</v>
      </c>
      <c r="R644">
        <v>1832</v>
      </c>
      <c r="S644">
        <v>0.746</v>
      </c>
      <c r="T644">
        <v>900</v>
      </c>
      <c r="U644">
        <v>2751</v>
      </c>
      <c r="V644">
        <v>3651</v>
      </c>
      <c r="W644">
        <v>2034</v>
      </c>
      <c r="X644">
        <v>736</v>
      </c>
      <c r="Y644">
        <v>457</v>
      </c>
      <c r="Z644">
        <v>1192</v>
      </c>
      <c r="AA644">
        <v>1666</v>
      </c>
      <c r="AB644">
        <v>8342</v>
      </c>
    </row>
    <row r="645" spans="1:28" x14ac:dyDescent="0.2">
      <c r="A645">
        <v>2003</v>
      </c>
      <c r="B645" t="s">
        <v>31</v>
      </c>
      <c r="C645" t="s">
        <v>109</v>
      </c>
      <c r="D645" t="s">
        <v>110</v>
      </c>
      <c r="E645" t="b">
        <v>1</v>
      </c>
      <c r="F645">
        <v>82</v>
      </c>
      <c r="G645">
        <v>19830</v>
      </c>
      <c r="H645">
        <v>2908</v>
      </c>
      <c r="I645">
        <v>6297</v>
      </c>
      <c r="J645">
        <v>0.46200000000000002</v>
      </c>
      <c r="K645">
        <v>449</v>
      </c>
      <c r="L645">
        <v>1270</v>
      </c>
      <c r="M645">
        <v>0.35399999999999998</v>
      </c>
      <c r="N645">
        <v>2459</v>
      </c>
      <c r="O645">
        <v>5027</v>
      </c>
      <c r="P645">
        <v>0.48899999999999999</v>
      </c>
      <c r="Q645">
        <v>1591</v>
      </c>
      <c r="R645">
        <v>2194</v>
      </c>
      <c r="S645">
        <v>0.72499999999999998</v>
      </c>
      <c r="T645">
        <v>939</v>
      </c>
      <c r="U645">
        <v>2556</v>
      </c>
      <c r="V645">
        <v>3495</v>
      </c>
      <c r="W645">
        <v>1636</v>
      </c>
      <c r="X645">
        <v>629</v>
      </c>
      <c r="Y645">
        <v>529</v>
      </c>
      <c r="Z645">
        <v>1295</v>
      </c>
      <c r="AA645">
        <v>1672</v>
      </c>
      <c r="AB645">
        <v>7856</v>
      </c>
    </row>
    <row r="646" spans="1:28" x14ac:dyDescent="0.2">
      <c r="A646">
        <v>2003</v>
      </c>
      <c r="B646" t="s">
        <v>31</v>
      </c>
      <c r="C646" t="s">
        <v>163</v>
      </c>
      <c r="D646" t="s">
        <v>164</v>
      </c>
      <c r="E646" t="b">
        <v>0</v>
      </c>
      <c r="F646">
        <v>82</v>
      </c>
      <c r="G646">
        <v>19855</v>
      </c>
      <c r="H646">
        <v>2887</v>
      </c>
      <c r="I646">
        <v>6599</v>
      </c>
      <c r="J646">
        <v>0.437</v>
      </c>
      <c r="K646">
        <v>456</v>
      </c>
      <c r="L646">
        <v>1291</v>
      </c>
      <c r="M646">
        <v>0.35299999999999998</v>
      </c>
      <c r="N646">
        <v>2431</v>
      </c>
      <c r="O646">
        <v>5308</v>
      </c>
      <c r="P646">
        <v>0.45800000000000002</v>
      </c>
      <c r="Q646">
        <v>1325</v>
      </c>
      <c r="R646">
        <v>1780</v>
      </c>
      <c r="S646">
        <v>0.74399999999999999</v>
      </c>
      <c r="T646">
        <v>963</v>
      </c>
      <c r="U646">
        <v>2385</v>
      </c>
      <c r="V646">
        <v>3348</v>
      </c>
      <c r="W646">
        <v>1775</v>
      </c>
      <c r="X646">
        <v>679</v>
      </c>
      <c r="Y646">
        <v>295</v>
      </c>
      <c r="Z646">
        <v>1085</v>
      </c>
      <c r="AA646">
        <v>1712</v>
      </c>
      <c r="AB646">
        <v>7555</v>
      </c>
    </row>
    <row r="647" spans="1:28" x14ac:dyDescent="0.2">
      <c r="A647">
        <v>2003</v>
      </c>
      <c r="B647" t="s">
        <v>31</v>
      </c>
      <c r="C647" t="s">
        <v>112</v>
      </c>
      <c r="D647" t="s">
        <v>113</v>
      </c>
      <c r="E647" t="b">
        <v>0</v>
      </c>
      <c r="F647">
        <v>82</v>
      </c>
      <c r="G647">
        <v>19805</v>
      </c>
      <c r="H647">
        <v>2847</v>
      </c>
      <c r="I647">
        <v>6664</v>
      </c>
      <c r="J647">
        <v>0.42699999999999999</v>
      </c>
      <c r="K647">
        <v>409</v>
      </c>
      <c r="L647">
        <v>1193</v>
      </c>
      <c r="M647">
        <v>0.34300000000000003</v>
      </c>
      <c r="N647">
        <v>2438</v>
      </c>
      <c r="O647">
        <v>5471</v>
      </c>
      <c r="P647">
        <v>0.44600000000000001</v>
      </c>
      <c r="Q647">
        <v>1350</v>
      </c>
      <c r="R647">
        <v>1879</v>
      </c>
      <c r="S647">
        <v>0.71799999999999997</v>
      </c>
      <c r="T647">
        <v>1023</v>
      </c>
      <c r="U647">
        <v>2355</v>
      </c>
      <c r="V647">
        <v>3378</v>
      </c>
      <c r="W647">
        <v>1583</v>
      </c>
      <c r="X647">
        <v>609</v>
      </c>
      <c r="Y647">
        <v>392</v>
      </c>
      <c r="Z647">
        <v>1181</v>
      </c>
      <c r="AA647">
        <v>1761</v>
      </c>
      <c r="AB647">
        <v>7453</v>
      </c>
    </row>
    <row r="648" spans="1:28" x14ac:dyDescent="0.2">
      <c r="A648">
        <v>2003</v>
      </c>
      <c r="B648" t="s">
        <v>31</v>
      </c>
      <c r="C648" t="s">
        <v>115</v>
      </c>
      <c r="D648" t="s">
        <v>116</v>
      </c>
      <c r="E648" t="b">
        <v>1</v>
      </c>
      <c r="F648">
        <v>82</v>
      </c>
      <c r="G648">
        <v>19780</v>
      </c>
      <c r="H648">
        <v>2894</v>
      </c>
      <c r="I648">
        <v>6189</v>
      </c>
      <c r="J648">
        <v>0.46800000000000003</v>
      </c>
      <c r="K648">
        <v>224</v>
      </c>
      <c r="L648">
        <v>641</v>
      </c>
      <c r="M648">
        <v>0.34899999999999998</v>
      </c>
      <c r="N648">
        <v>2670</v>
      </c>
      <c r="O648">
        <v>5548</v>
      </c>
      <c r="P648">
        <v>0.48099999999999998</v>
      </c>
      <c r="Q648">
        <v>1750</v>
      </c>
      <c r="R648">
        <v>2349</v>
      </c>
      <c r="S648">
        <v>0.745</v>
      </c>
      <c r="T648">
        <v>1021</v>
      </c>
      <c r="U648">
        <v>2381</v>
      </c>
      <c r="V648">
        <v>3402</v>
      </c>
      <c r="W648">
        <v>2103</v>
      </c>
      <c r="X648">
        <v>708</v>
      </c>
      <c r="Y648">
        <v>467</v>
      </c>
      <c r="Z648">
        <v>1374</v>
      </c>
      <c r="AA648">
        <v>1837</v>
      </c>
      <c r="AB648">
        <v>7762</v>
      </c>
    </row>
    <row r="649" spans="1:28" x14ac:dyDescent="0.2">
      <c r="A649">
        <v>2003</v>
      </c>
      <c r="B649" t="s">
        <v>31</v>
      </c>
      <c r="C649" t="s">
        <v>118</v>
      </c>
      <c r="D649" t="s">
        <v>119</v>
      </c>
      <c r="E649" t="b">
        <v>0</v>
      </c>
      <c r="F649">
        <v>82</v>
      </c>
      <c r="G649">
        <v>19830</v>
      </c>
      <c r="H649">
        <v>2816</v>
      </c>
      <c r="I649">
        <v>6394</v>
      </c>
      <c r="J649">
        <v>0.44</v>
      </c>
      <c r="K649">
        <v>253</v>
      </c>
      <c r="L649">
        <v>811</v>
      </c>
      <c r="M649">
        <v>0.312</v>
      </c>
      <c r="N649">
        <v>2563</v>
      </c>
      <c r="O649">
        <v>5583</v>
      </c>
      <c r="P649">
        <v>0.45900000000000002</v>
      </c>
      <c r="Q649">
        <v>1617</v>
      </c>
      <c r="R649">
        <v>2077</v>
      </c>
      <c r="S649">
        <v>0.77900000000000003</v>
      </c>
      <c r="T649">
        <v>917</v>
      </c>
      <c r="U649">
        <v>2395</v>
      </c>
      <c r="V649">
        <v>3312</v>
      </c>
      <c r="W649">
        <v>1612</v>
      </c>
      <c r="X649">
        <v>621</v>
      </c>
      <c r="Y649">
        <v>390</v>
      </c>
      <c r="Z649">
        <v>1095</v>
      </c>
      <c r="AA649">
        <v>1644</v>
      </c>
      <c r="AB649">
        <v>7502</v>
      </c>
    </row>
    <row r="650" spans="1:28" x14ac:dyDescent="0.2">
      <c r="A650">
        <v>2003</v>
      </c>
      <c r="B650" t="s">
        <v>31</v>
      </c>
      <c r="C650" t="s">
        <v>121</v>
      </c>
      <c r="D650" t="s">
        <v>122</v>
      </c>
      <c r="E650" t="b">
        <v>0</v>
      </c>
      <c r="F650">
        <v>82</v>
      </c>
      <c r="G650">
        <v>19842</v>
      </c>
      <c r="H650">
        <v>2929</v>
      </c>
      <c r="I650">
        <v>6624</v>
      </c>
      <c r="J650">
        <v>0.442</v>
      </c>
      <c r="K650">
        <v>421</v>
      </c>
      <c r="L650">
        <v>1204</v>
      </c>
      <c r="M650">
        <v>0.34899999999999998</v>
      </c>
      <c r="N650">
        <v>2508</v>
      </c>
      <c r="O650">
        <v>5421</v>
      </c>
      <c r="P650">
        <v>0.46300000000000002</v>
      </c>
      <c r="Q650">
        <v>1518</v>
      </c>
      <c r="R650">
        <v>2004</v>
      </c>
      <c r="S650">
        <v>0.75800000000000001</v>
      </c>
      <c r="T650">
        <v>988</v>
      </c>
      <c r="U650">
        <v>2481</v>
      </c>
      <c r="V650">
        <v>3469</v>
      </c>
      <c r="W650">
        <v>1763</v>
      </c>
      <c r="X650">
        <v>651</v>
      </c>
      <c r="Y650">
        <v>411</v>
      </c>
      <c r="Z650">
        <v>1223</v>
      </c>
      <c r="AA650">
        <v>1784</v>
      </c>
      <c r="AB650">
        <v>7797</v>
      </c>
    </row>
    <row r="651" spans="1:28" x14ac:dyDescent="0.2">
      <c r="A651">
        <v>2002</v>
      </c>
      <c r="B651" t="s">
        <v>31</v>
      </c>
      <c r="C651" t="s">
        <v>32</v>
      </c>
      <c r="D651" t="s">
        <v>33</v>
      </c>
      <c r="E651" t="b">
        <v>0</v>
      </c>
      <c r="F651">
        <v>82</v>
      </c>
      <c r="G651">
        <v>19780</v>
      </c>
      <c r="H651">
        <v>2901</v>
      </c>
      <c r="I651">
        <v>6610</v>
      </c>
      <c r="J651">
        <v>0.439</v>
      </c>
      <c r="K651">
        <v>423</v>
      </c>
      <c r="L651">
        <v>1194</v>
      </c>
      <c r="M651">
        <v>0.35399999999999998</v>
      </c>
      <c r="N651">
        <v>2478</v>
      </c>
      <c r="O651">
        <v>5416</v>
      </c>
      <c r="P651">
        <v>0.45800000000000002</v>
      </c>
      <c r="Q651">
        <v>1486</v>
      </c>
      <c r="R651">
        <v>1942</v>
      </c>
      <c r="S651">
        <v>0.76500000000000001</v>
      </c>
      <c r="T651">
        <v>955</v>
      </c>
      <c r="U651">
        <v>2445</v>
      </c>
      <c r="V651">
        <v>3400</v>
      </c>
      <c r="W651">
        <v>1656</v>
      </c>
      <c r="X651">
        <v>667</v>
      </c>
      <c r="Y651">
        <v>350</v>
      </c>
      <c r="Z651">
        <v>1275</v>
      </c>
      <c r="AA651">
        <v>1702</v>
      </c>
      <c r="AB651">
        <v>7711</v>
      </c>
    </row>
    <row r="652" spans="1:28" x14ac:dyDescent="0.2">
      <c r="A652">
        <v>2002</v>
      </c>
      <c r="B652" t="s">
        <v>31</v>
      </c>
      <c r="C652" t="s">
        <v>35</v>
      </c>
      <c r="D652" t="s">
        <v>36</v>
      </c>
      <c r="E652" t="b">
        <v>1</v>
      </c>
      <c r="F652">
        <v>82</v>
      </c>
      <c r="G652">
        <v>19830</v>
      </c>
      <c r="H652">
        <v>2852</v>
      </c>
      <c r="I652">
        <v>6731</v>
      </c>
      <c r="J652">
        <v>0.42399999999999999</v>
      </c>
      <c r="K652">
        <v>699</v>
      </c>
      <c r="L652">
        <v>1946</v>
      </c>
      <c r="M652">
        <v>0.35899999999999999</v>
      </c>
      <c r="N652">
        <v>2153</v>
      </c>
      <c r="O652">
        <v>4785</v>
      </c>
      <c r="P652">
        <v>0.45</v>
      </c>
      <c r="Q652">
        <v>1498</v>
      </c>
      <c r="R652">
        <v>1960</v>
      </c>
      <c r="S652">
        <v>0.76400000000000001</v>
      </c>
      <c r="T652">
        <v>891</v>
      </c>
      <c r="U652">
        <v>2570</v>
      </c>
      <c r="V652">
        <v>3461</v>
      </c>
      <c r="W652">
        <v>1722</v>
      </c>
      <c r="X652">
        <v>793</v>
      </c>
      <c r="Y652">
        <v>292</v>
      </c>
      <c r="Z652">
        <v>1114</v>
      </c>
      <c r="AA652">
        <v>1776</v>
      </c>
      <c r="AB652">
        <v>7901</v>
      </c>
    </row>
    <row r="653" spans="1:28" x14ac:dyDescent="0.2">
      <c r="A653">
        <v>2002</v>
      </c>
      <c r="B653" t="s">
        <v>31</v>
      </c>
      <c r="C653" t="s">
        <v>44</v>
      </c>
      <c r="D653" t="s">
        <v>182</v>
      </c>
      <c r="E653" t="b">
        <v>1</v>
      </c>
      <c r="F653">
        <v>82</v>
      </c>
      <c r="G653">
        <v>19755</v>
      </c>
      <c r="H653">
        <v>2893</v>
      </c>
      <c r="I653">
        <v>6580</v>
      </c>
      <c r="J653">
        <v>0.44</v>
      </c>
      <c r="K653">
        <v>346</v>
      </c>
      <c r="L653">
        <v>994</v>
      </c>
      <c r="M653">
        <v>0.34799999999999998</v>
      </c>
      <c r="N653">
        <v>2547</v>
      </c>
      <c r="O653">
        <v>5586</v>
      </c>
      <c r="P653">
        <v>0.45600000000000002</v>
      </c>
      <c r="Q653">
        <v>1568</v>
      </c>
      <c r="R653">
        <v>2105</v>
      </c>
      <c r="S653">
        <v>0.745</v>
      </c>
      <c r="T653">
        <v>1059</v>
      </c>
      <c r="U653">
        <v>2505</v>
      </c>
      <c r="V653">
        <v>3564</v>
      </c>
      <c r="W653">
        <v>1759</v>
      </c>
      <c r="X653">
        <v>653</v>
      </c>
      <c r="Y653">
        <v>456</v>
      </c>
      <c r="Z653">
        <v>1150</v>
      </c>
      <c r="AA653">
        <v>1747</v>
      </c>
      <c r="AB653">
        <v>7700</v>
      </c>
    </row>
    <row r="654" spans="1:28" x14ac:dyDescent="0.2">
      <c r="A654">
        <v>2002</v>
      </c>
      <c r="B654" t="s">
        <v>31</v>
      </c>
      <c r="C654" t="s">
        <v>41</v>
      </c>
      <c r="D654" t="s">
        <v>42</v>
      </c>
      <c r="E654" t="b">
        <v>0</v>
      </c>
      <c r="F654">
        <v>82</v>
      </c>
      <c r="G654">
        <v>19805</v>
      </c>
      <c r="H654">
        <v>2811</v>
      </c>
      <c r="I654">
        <v>6491</v>
      </c>
      <c r="J654">
        <v>0.433</v>
      </c>
      <c r="K654">
        <v>300</v>
      </c>
      <c r="L654">
        <v>868</v>
      </c>
      <c r="M654">
        <v>0.34599999999999997</v>
      </c>
      <c r="N654">
        <v>2511</v>
      </c>
      <c r="O654">
        <v>5623</v>
      </c>
      <c r="P654">
        <v>0.44700000000000001</v>
      </c>
      <c r="Q654">
        <v>1413</v>
      </c>
      <c r="R654">
        <v>1958</v>
      </c>
      <c r="S654">
        <v>0.72199999999999998</v>
      </c>
      <c r="T654">
        <v>924</v>
      </c>
      <c r="U654">
        <v>2359</v>
      </c>
      <c r="V654">
        <v>3283</v>
      </c>
      <c r="W654">
        <v>1817</v>
      </c>
      <c r="X654">
        <v>633</v>
      </c>
      <c r="Y654">
        <v>361</v>
      </c>
      <c r="Z654">
        <v>1252</v>
      </c>
      <c r="AA654">
        <v>1834</v>
      </c>
      <c r="AB654">
        <v>7335</v>
      </c>
    </row>
    <row r="655" spans="1:28" x14ac:dyDescent="0.2">
      <c r="A655">
        <v>2002</v>
      </c>
      <c r="B655" t="s">
        <v>31</v>
      </c>
      <c r="C655" t="s">
        <v>47</v>
      </c>
      <c r="D655" t="s">
        <v>48</v>
      </c>
      <c r="E655" t="b">
        <v>0</v>
      </c>
      <c r="F655">
        <v>82</v>
      </c>
      <c r="G655">
        <v>19855</v>
      </c>
      <c r="H655">
        <v>2948</v>
      </c>
      <c r="I655">
        <v>6582</v>
      </c>
      <c r="J655">
        <v>0.44800000000000001</v>
      </c>
      <c r="K655">
        <v>387</v>
      </c>
      <c r="L655">
        <v>1026</v>
      </c>
      <c r="M655">
        <v>0.377</v>
      </c>
      <c r="N655">
        <v>2561</v>
      </c>
      <c r="O655">
        <v>5556</v>
      </c>
      <c r="P655">
        <v>0.46100000000000002</v>
      </c>
      <c r="Q655">
        <v>1529</v>
      </c>
      <c r="R655">
        <v>1980</v>
      </c>
      <c r="S655">
        <v>0.77200000000000002</v>
      </c>
      <c r="T655">
        <v>968</v>
      </c>
      <c r="U655">
        <v>2483</v>
      </c>
      <c r="V655">
        <v>3451</v>
      </c>
      <c r="W655">
        <v>1891</v>
      </c>
      <c r="X655">
        <v>572</v>
      </c>
      <c r="Y655">
        <v>470</v>
      </c>
      <c r="Z655">
        <v>1196</v>
      </c>
      <c r="AA655">
        <v>1752</v>
      </c>
      <c r="AB655">
        <v>7812</v>
      </c>
    </row>
    <row r="656" spans="1:28" x14ac:dyDescent="0.2">
      <c r="A656">
        <v>2002</v>
      </c>
      <c r="B656" t="s">
        <v>31</v>
      </c>
      <c r="C656" t="s">
        <v>50</v>
      </c>
      <c r="D656" t="s">
        <v>51</v>
      </c>
      <c r="E656" t="b">
        <v>1</v>
      </c>
      <c r="F656">
        <v>82</v>
      </c>
      <c r="G656">
        <v>19880</v>
      </c>
      <c r="H656">
        <v>3200</v>
      </c>
      <c r="I656">
        <v>6930</v>
      </c>
      <c r="J656">
        <v>0.46200000000000002</v>
      </c>
      <c r="K656">
        <v>621</v>
      </c>
      <c r="L656">
        <v>1645</v>
      </c>
      <c r="M656">
        <v>0.378</v>
      </c>
      <c r="N656">
        <v>2579</v>
      </c>
      <c r="O656">
        <v>5285</v>
      </c>
      <c r="P656">
        <v>0.48799999999999999</v>
      </c>
      <c r="Q656">
        <v>1608</v>
      </c>
      <c r="R656">
        <v>1994</v>
      </c>
      <c r="S656">
        <v>0.80600000000000005</v>
      </c>
      <c r="T656">
        <v>918</v>
      </c>
      <c r="U656">
        <v>2568</v>
      </c>
      <c r="V656">
        <v>3486</v>
      </c>
      <c r="W656">
        <v>1811</v>
      </c>
      <c r="X656">
        <v>581</v>
      </c>
      <c r="Y656">
        <v>392</v>
      </c>
      <c r="Z656">
        <v>992</v>
      </c>
      <c r="AA656">
        <v>1842</v>
      </c>
      <c r="AB656">
        <v>8629</v>
      </c>
    </row>
    <row r="657" spans="1:28" x14ac:dyDescent="0.2">
      <c r="A657">
        <v>2002</v>
      </c>
      <c r="B657" t="s">
        <v>31</v>
      </c>
      <c r="C657" t="s">
        <v>53</v>
      </c>
      <c r="D657" t="s">
        <v>54</v>
      </c>
      <c r="E657" t="b">
        <v>0</v>
      </c>
      <c r="F657">
        <v>82</v>
      </c>
      <c r="G657">
        <v>19805</v>
      </c>
      <c r="H657">
        <v>2915</v>
      </c>
      <c r="I657">
        <v>6870</v>
      </c>
      <c r="J657">
        <v>0.42399999999999999</v>
      </c>
      <c r="K657">
        <v>423</v>
      </c>
      <c r="L657">
        <v>1285</v>
      </c>
      <c r="M657">
        <v>0.32900000000000001</v>
      </c>
      <c r="N657">
        <v>2492</v>
      </c>
      <c r="O657">
        <v>5585</v>
      </c>
      <c r="P657">
        <v>0.44600000000000001</v>
      </c>
      <c r="Q657">
        <v>1306</v>
      </c>
      <c r="R657">
        <v>1756</v>
      </c>
      <c r="S657">
        <v>0.74399999999999999</v>
      </c>
      <c r="T657">
        <v>1117</v>
      </c>
      <c r="U657">
        <v>2310</v>
      </c>
      <c r="V657">
        <v>3427</v>
      </c>
      <c r="W657">
        <v>1817</v>
      </c>
      <c r="X657">
        <v>613</v>
      </c>
      <c r="Y657">
        <v>462</v>
      </c>
      <c r="Z657">
        <v>1205</v>
      </c>
      <c r="AA657">
        <v>1873</v>
      </c>
      <c r="AB657">
        <v>7559</v>
      </c>
    </row>
    <row r="658" spans="1:28" x14ac:dyDescent="0.2">
      <c r="A658">
        <v>2002</v>
      </c>
      <c r="B658" t="s">
        <v>31</v>
      </c>
      <c r="C658" t="s">
        <v>56</v>
      </c>
      <c r="D658" t="s">
        <v>57</v>
      </c>
      <c r="E658" t="b">
        <v>1</v>
      </c>
      <c r="F658">
        <v>82</v>
      </c>
      <c r="G658">
        <v>19680</v>
      </c>
      <c r="H658">
        <v>2845</v>
      </c>
      <c r="I658">
        <v>6300</v>
      </c>
      <c r="J658">
        <v>0.45200000000000001</v>
      </c>
      <c r="K658">
        <v>567</v>
      </c>
      <c r="L658">
        <v>1509</v>
      </c>
      <c r="M658">
        <v>0.376</v>
      </c>
      <c r="N658">
        <v>2278</v>
      </c>
      <c r="O658">
        <v>4791</v>
      </c>
      <c r="P658">
        <v>0.47499999999999998</v>
      </c>
      <c r="Q658">
        <v>1478</v>
      </c>
      <c r="R658">
        <v>1954</v>
      </c>
      <c r="S658">
        <v>0.75600000000000001</v>
      </c>
      <c r="T658">
        <v>810</v>
      </c>
      <c r="U658">
        <v>2366</v>
      </c>
      <c r="V658">
        <v>3176</v>
      </c>
      <c r="W658">
        <v>1765</v>
      </c>
      <c r="X658">
        <v>648</v>
      </c>
      <c r="Y658">
        <v>565</v>
      </c>
      <c r="Z658">
        <v>1193</v>
      </c>
      <c r="AA658">
        <v>1695</v>
      </c>
      <c r="AB658">
        <v>7735</v>
      </c>
    </row>
    <row r="659" spans="1:28" x14ac:dyDescent="0.2">
      <c r="A659">
        <v>2002</v>
      </c>
      <c r="B659" t="s">
        <v>31</v>
      </c>
      <c r="C659" t="s">
        <v>59</v>
      </c>
      <c r="D659" t="s">
        <v>60</v>
      </c>
      <c r="E659" t="b">
        <v>0</v>
      </c>
      <c r="F659">
        <v>82</v>
      </c>
      <c r="G659">
        <v>19780</v>
      </c>
      <c r="H659">
        <v>2998</v>
      </c>
      <c r="I659">
        <v>6989</v>
      </c>
      <c r="J659">
        <v>0.42899999999999999</v>
      </c>
      <c r="K659">
        <v>320</v>
      </c>
      <c r="L659">
        <v>994</v>
      </c>
      <c r="M659">
        <v>0.32200000000000001</v>
      </c>
      <c r="N659">
        <v>2678</v>
      </c>
      <c r="O659">
        <v>5995</v>
      </c>
      <c r="P659">
        <v>0.44700000000000001</v>
      </c>
      <c r="Q659">
        <v>1693</v>
      </c>
      <c r="R659">
        <v>2344</v>
      </c>
      <c r="S659">
        <v>0.72199999999999998</v>
      </c>
      <c r="T659">
        <v>1334</v>
      </c>
      <c r="U659">
        <v>2493</v>
      </c>
      <c r="V659">
        <v>3827</v>
      </c>
      <c r="W659">
        <v>1706</v>
      </c>
      <c r="X659">
        <v>650</v>
      </c>
      <c r="Y659">
        <v>523</v>
      </c>
      <c r="Z659">
        <v>1378</v>
      </c>
      <c r="AA659">
        <v>1884</v>
      </c>
      <c r="AB659">
        <v>8009</v>
      </c>
    </row>
    <row r="660" spans="1:28" x14ac:dyDescent="0.2">
      <c r="A660">
        <v>2002</v>
      </c>
      <c r="B660" t="s">
        <v>31</v>
      </c>
      <c r="C660" t="s">
        <v>62</v>
      </c>
      <c r="D660" t="s">
        <v>63</v>
      </c>
      <c r="E660" t="b">
        <v>0</v>
      </c>
      <c r="F660">
        <v>82</v>
      </c>
      <c r="G660">
        <v>19980</v>
      </c>
      <c r="H660">
        <v>2837</v>
      </c>
      <c r="I660">
        <v>6629</v>
      </c>
      <c r="J660">
        <v>0.42799999999999999</v>
      </c>
      <c r="K660">
        <v>496</v>
      </c>
      <c r="L660">
        <v>1480</v>
      </c>
      <c r="M660">
        <v>0.33500000000000002</v>
      </c>
      <c r="N660">
        <v>2341</v>
      </c>
      <c r="O660">
        <v>5149</v>
      </c>
      <c r="P660">
        <v>0.45500000000000002</v>
      </c>
      <c r="Q660">
        <v>1402</v>
      </c>
      <c r="R660">
        <v>1893</v>
      </c>
      <c r="S660">
        <v>0.74099999999999999</v>
      </c>
      <c r="T660">
        <v>1025</v>
      </c>
      <c r="U660">
        <v>2411</v>
      </c>
      <c r="V660">
        <v>3436</v>
      </c>
      <c r="W660">
        <v>1482</v>
      </c>
      <c r="X660">
        <v>537</v>
      </c>
      <c r="Y660">
        <v>445</v>
      </c>
      <c r="Z660">
        <v>1156</v>
      </c>
      <c r="AA660">
        <v>1476</v>
      </c>
      <c r="AB660">
        <v>7572</v>
      </c>
    </row>
    <row r="661" spans="1:28" x14ac:dyDescent="0.2">
      <c r="A661">
        <v>2002</v>
      </c>
      <c r="B661" t="s">
        <v>31</v>
      </c>
      <c r="C661" t="s">
        <v>65</v>
      </c>
      <c r="D661" t="s">
        <v>66</v>
      </c>
      <c r="E661" t="b">
        <v>1</v>
      </c>
      <c r="F661">
        <v>82</v>
      </c>
      <c r="G661">
        <v>19905</v>
      </c>
      <c r="H661">
        <v>2935</v>
      </c>
      <c r="I661">
        <v>6580</v>
      </c>
      <c r="J661">
        <v>0.44600000000000001</v>
      </c>
      <c r="K661">
        <v>405</v>
      </c>
      <c r="L661">
        <v>1195</v>
      </c>
      <c r="M661">
        <v>0.33900000000000002</v>
      </c>
      <c r="N661">
        <v>2530</v>
      </c>
      <c r="O661">
        <v>5385</v>
      </c>
      <c r="P661">
        <v>0.47</v>
      </c>
      <c r="Q661">
        <v>1663</v>
      </c>
      <c r="R661">
        <v>2155</v>
      </c>
      <c r="S661">
        <v>0.77200000000000002</v>
      </c>
      <c r="T661">
        <v>930</v>
      </c>
      <c r="U661">
        <v>2568</v>
      </c>
      <c r="V661">
        <v>3498</v>
      </c>
      <c r="W661">
        <v>1884</v>
      </c>
      <c r="X661">
        <v>658</v>
      </c>
      <c r="Y661">
        <v>436</v>
      </c>
      <c r="Z661">
        <v>1249</v>
      </c>
      <c r="AA661">
        <v>1876</v>
      </c>
      <c r="AB661">
        <v>7938</v>
      </c>
    </row>
    <row r="662" spans="1:28" x14ac:dyDescent="0.2">
      <c r="A662">
        <v>2002</v>
      </c>
      <c r="B662" t="s">
        <v>31</v>
      </c>
      <c r="C662" t="s">
        <v>68</v>
      </c>
      <c r="D662" t="s">
        <v>69</v>
      </c>
      <c r="E662" t="b">
        <v>0</v>
      </c>
      <c r="F662">
        <v>82</v>
      </c>
      <c r="G662">
        <v>19805</v>
      </c>
      <c r="H662">
        <v>2970</v>
      </c>
      <c r="I662">
        <v>6668</v>
      </c>
      <c r="J662">
        <v>0.44500000000000001</v>
      </c>
      <c r="K662">
        <v>408</v>
      </c>
      <c r="L662">
        <v>1147</v>
      </c>
      <c r="M662">
        <v>0.35599999999999998</v>
      </c>
      <c r="N662">
        <v>2562</v>
      </c>
      <c r="O662">
        <v>5521</v>
      </c>
      <c r="P662">
        <v>0.46400000000000002</v>
      </c>
      <c r="Q662">
        <v>1498</v>
      </c>
      <c r="R662">
        <v>2026</v>
      </c>
      <c r="S662">
        <v>0.73899999999999999</v>
      </c>
      <c r="T662">
        <v>1083</v>
      </c>
      <c r="U662">
        <v>2474</v>
      </c>
      <c r="V662">
        <v>3557</v>
      </c>
      <c r="W662">
        <v>1714</v>
      </c>
      <c r="X662">
        <v>510</v>
      </c>
      <c r="Y662">
        <v>540</v>
      </c>
      <c r="Z662">
        <v>1214</v>
      </c>
      <c r="AA662">
        <v>1624</v>
      </c>
      <c r="AB662">
        <v>7846</v>
      </c>
    </row>
    <row r="663" spans="1:28" x14ac:dyDescent="0.2">
      <c r="A663">
        <v>2002</v>
      </c>
      <c r="B663" t="s">
        <v>31</v>
      </c>
      <c r="C663" t="s">
        <v>71</v>
      </c>
      <c r="D663" t="s">
        <v>72</v>
      </c>
      <c r="E663" t="b">
        <v>1</v>
      </c>
      <c r="F663">
        <v>82</v>
      </c>
      <c r="G663">
        <v>19780</v>
      </c>
      <c r="H663">
        <v>3150</v>
      </c>
      <c r="I663">
        <v>6840</v>
      </c>
      <c r="J663">
        <v>0.46100000000000002</v>
      </c>
      <c r="K663">
        <v>510</v>
      </c>
      <c r="L663">
        <v>1439</v>
      </c>
      <c r="M663">
        <v>0.35399999999999998</v>
      </c>
      <c r="N663">
        <v>2640</v>
      </c>
      <c r="O663">
        <v>5401</v>
      </c>
      <c r="P663">
        <v>0.48899999999999999</v>
      </c>
      <c r="Q663">
        <v>1494</v>
      </c>
      <c r="R663">
        <v>2138</v>
      </c>
      <c r="S663">
        <v>0.69899999999999995</v>
      </c>
      <c r="T663">
        <v>1022</v>
      </c>
      <c r="U663">
        <v>2607</v>
      </c>
      <c r="V663">
        <v>3629</v>
      </c>
      <c r="W663">
        <v>1882</v>
      </c>
      <c r="X663">
        <v>625</v>
      </c>
      <c r="Y663">
        <v>478</v>
      </c>
      <c r="Z663">
        <v>1040</v>
      </c>
      <c r="AA663">
        <v>1823</v>
      </c>
      <c r="AB663">
        <v>8304</v>
      </c>
    </row>
    <row r="664" spans="1:28" x14ac:dyDescent="0.2">
      <c r="A664">
        <v>2002</v>
      </c>
      <c r="B664" t="s">
        <v>31</v>
      </c>
      <c r="C664" t="s">
        <v>73</v>
      </c>
      <c r="D664" t="s">
        <v>74</v>
      </c>
      <c r="E664" t="b">
        <v>0</v>
      </c>
      <c r="F664">
        <v>82</v>
      </c>
      <c r="G664">
        <v>19780</v>
      </c>
      <c r="H664">
        <v>2851</v>
      </c>
      <c r="I664">
        <v>6535</v>
      </c>
      <c r="J664">
        <v>0.436</v>
      </c>
      <c r="K664">
        <v>336</v>
      </c>
      <c r="L664">
        <v>1096</v>
      </c>
      <c r="M664">
        <v>0.307</v>
      </c>
      <c r="N664">
        <v>2515</v>
      </c>
      <c r="O664">
        <v>5439</v>
      </c>
      <c r="P664">
        <v>0.46200000000000002</v>
      </c>
      <c r="Q664">
        <v>1334</v>
      </c>
      <c r="R664">
        <v>1883</v>
      </c>
      <c r="S664">
        <v>0.70799999999999996</v>
      </c>
      <c r="T664">
        <v>984</v>
      </c>
      <c r="U664">
        <v>2413</v>
      </c>
      <c r="V664">
        <v>3397</v>
      </c>
      <c r="W664">
        <v>1785</v>
      </c>
      <c r="X664">
        <v>646</v>
      </c>
      <c r="Y664">
        <v>488</v>
      </c>
      <c r="Z664">
        <v>1344</v>
      </c>
      <c r="AA664">
        <v>1571</v>
      </c>
      <c r="AB664">
        <v>7372</v>
      </c>
    </row>
    <row r="665" spans="1:28" x14ac:dyDescent="0.2">
      <c r="A665">
        <v>2002</v>
      </c>
      <c r="B665" t="s">
        <v>31</v>
      </c>
      <c r="C665" t="s">
        <v>76</v>
      </c>
      <c r="D665" t="s">
        <v>77</v>
      </c>
      <c r="E665" t="b">
        <v>0</v>
      </c>
      <c r="F665">
        <v>82</v>
      </c>
      <c r="G665">
        <v>19930</v>
      </c>
      <c r="H665">
        <v>2801</v>
      </c>
      <c r="I665">
        <v>6382</v>
      </c>
      <c r="J665">
        <v>0.439</v>
      </c>
      <c r="K665">
        <v>312</v>
      </c>
      <c r="L665">
        <v>899</v>
      </c>
      <c r="M665">
        <v>0.34699999999999998</v>
      </c>
      <c r="N665">
        <v>2489</v>
      </c>
      <c r="O665">
        <v>5483</v>
      </c>
      <c r="P665">
        <v>0.45400000000000001</v>
      </c>
      <c r="Q665">
        <v>1236</v>
      </c>
      <c r="R665">
        <v>1708</v>
      </c>
      <c r="S665">
        <v>0.72399999999999998</v>
      </c>
      <c r="T665">
        <v>902</v>
      </c>
      <c r="U665">
        <v>2544</v>
      </c>
      <c r="V665">
        <v>3446</v>
      </c>
      <c r="W665">
        <v>1664</v>
      </c>
      <c r="X665">
        <v>547</v>
      </c>
      <c r="Y665">
        <v>448</v>
      </c>
      <c r="Z665">
        <v>1217</v>
      </c>
      <c r="AA665">
        <v>1846</v>
      </c>
      <c r="AB665">
        <v>7150</v>
      </c>
    </row>
    <row r="666" spans="1:28" x14ac:dyDescent="0.2">
      <c r="A666">
        <v>2002</v>
      </c>
      <c r="B666" t="s">
        <v>31</v>
      </c>
      <c r="C666" t="s">
        <v>79</v>
      </c>
      <c r="D666" t="s">
        <v>80</v>
      </c>
      <c r="E666" t="b">
        <v>0</v>
      </c>
      <c r="F666">
        <v>82</v>
      </c>
      <c r="G666">
        <v>19905</v>
      </c>
      <c r="H666">
        <v>3041</v>
      </c>
      <c r="I666">
        <v>6577</v>
      </c>
      <c r="J666">
        <v>0.46200000000000002</v>
      </c>
      <c r="K666">
        <v>593</v>
      </c>
      <c r="L666">
        <v>1583</v>
      </c>
      <c r="M666">
        <v>0.375</v>
      </c>
      <c r="N666">
        <v>2448</v>
      </c>
      <c r="O666">
        <v>4994</v>
      </c>
      <c r="P666">
        <v>0.49</v>
      </c>
      <c r="Q666">
        <v>1321</v>
      </c>
      <c r="R666">
        <v>1767</v>
      </c>
      <c r="S666">
        <v>0.748</v>
      </c>
      <c r="T666">
        <v>841</v>
      </c>
      <c r="U666">
        <v>2557</v>
      </c>
      <c r="V666">
        <v>3398</v>
      </c>
      <c r="W666">
        <v>1847</v>
      </c>
      <c r="X666">
        <v>596</v>
      </c>
      <c r="Y666">
        <v>388</v>
      </c>
      <c r="Z666">
        <v>1157</v>
      </c>
      <c r="AA666">
        <v>1788</v>
      </c>
      <c r="AB666">
        <v>7996</v>
      </c>
    </row>
    <row r="667" spans="1:28" x14ac:dyDescent="0.2">
      <c r="A667">
        <v>2002</v>
      </c>
      <c r="B667" t="s">
        <v>31</v>
      </c>
      <c r="C667" t="s">
        <v>82</v>
      </c>
      <c r="D667" t="s">
        <v>83</v>
      </c>
      <c r="E667" t="b">
        <v>1</v>
      </c>
      <c r="F667">
        <v>82</v>
      </c>
      <c r="G667">
        <v>19805</v>
      </c>
      <c r="H667">
        <v>3175</v>
      </c>
      <c r="I667">
        <v>6887</v>
      </c>
      <c r="J667">
        <v>0.46100000000000002</v>
      </c>
      <c r="K667">
        <v>396</v>
      </c>
      <c r="L667">
        <v>1047</v>
      </c>
      <c r="M667">
        <v>0.378</v>
      </c>
      <c r="N667">
        <v>2779</v>
      </c>
      <c r="O667">
        <v>5840</v>
      </c>
      <c r="P667">
        <v>0.47599999999999998</v>
      </c>
      <c r="Q667">
        <v>1399</v>
      </c>
      <c r="R667">
        <v>1754</v>
      </c>
      <c r="S667">
        <v>0.79800000000000004</v>
      </c>
      <c r="T667">
        <v>1059</v>
      </c>
      <c r="U667">
        <v>2562</v>
      </c>
      <c r="V667">
        <v>3621</v>
      </c>
      <c r="W667">
        <v>1993</v>
      </c>
      <c r="X667">
        <v>524</v>
      </c>
      <c r="Y667">
        <v>427</v>
      </c>
      <c r="Z667">
        <v>1097</v>
      </c>
      <c r="AA667">
        <v>1739</v>
      </c>
      <c r="AB667">
        <v>8145</v>
      </c>
    </row>
    <row r="668" spans="1:28" x14ac:dyDescent="0.2">
      <c r="A668">
        <v>2002</v>
      </c>
      <c r="B668" t="s">
        <v>31</v>
      </c>
      <c r="C668" t="s">
        <v>150</v>
      </c>
      <c r="D668" t="s">
        <v>151</v>
      </c>
      <c r="E668" t="b">
        <v>1</v>
      </c>
      <c r="F668">
        <v>82</v>
      </c>
      <c r="G668">
        <v>19830</v>
      </c>
      <c r="H668">
        <v>3042</v>
      </c>
      <c r="I668">
        <v>6816</v>
      </c>
      <c r="J668">
        <v>0.44600000000000001</v>
      </c>
      <c r="K668">
        <v>403</v>
      </c>
      <c r="L668">
        <v>1194</v>
      </c>
      <c r="M668">
        <v>0.33800000000000002</v>
      </c>
      <c r="N668">
        <v>2639</v>
      </c>
      <c r="O668">
        <v>5622</v>
      </c>
      <c r="P668">
        <v>0.46899999999999997</v>
      </c>
      <c r="Q668">
        <v>1402</v>
      </c>
      <c r="R668">
        <v>1907</v>
      </c>
      <c r="S668">
        <v>0.73499999999999999</v>
      </c>
      <c r="T668">
        <v>1039</v>
      </c>
      <c r="U668">
        <v>2515</v>
      </c>
      <c r="V668">
        <v>3554</v>
      </c>
      <c r="W668">
        <v>1990</v>
      </c>
      <c r="X668">
        <v>716</v>
      </c>
      <c r="Y668">
        <v>490</v>
      </c>
      <c r="Z668">
        <v>1189</v>
      </c>
      <c r="AA668">
        <v>1734</v>
      </c>
      <c r="AB668">
        <v>7889</v>
      </c>
    </row>
    <row r="669" spans="1:28" x14ac:dyDescent="0.2">
      <c r="A669">
        <v>2002</v>
      </c>
      <c r="B669" t="s">
        <v>31</v>
      </c>
      <c r="C669" t="s">
        <v>88</v>
      </c>
      <c r="D669" t="s">
        <v>89</v>
      </c>
      <c r="E669" t="b">
        <v>0</v>
      </c>
      <c r="F669">
        <v>82</v>
      </c>
      <c r="G669">
        <v>19805</v>
      </c>
      <c r="H669">
        <v>2817</v>
      </c>
      <c r="I669">
        <v>6520</v>
      </c>
      <c r="J669">
        <v>0.432</v>
      </c>
      <c r="K669">
        <v>474</v>
      </c>
      <c r="L669">
        <v>1344</v>
      </c>
      <c r="M669">
        <v>0.35299999999999998</v>
      </c>
      <c r="N669">
        <v>2343</v>
      </c>
      <c r="O669">
        <v>5176</v>
      </c>
      <c r="P669">
        <v>0.45300000000000001</v>
      </c>
      <c r="Q669">
        <v>1406</v>
      </c>
      <c r="R669">
        <v>1786</v>
      </c>
      <c r="S669">
        <v>0.78700000000000003</v>
      </c>
      <c r="T669">
        <v>876</v>
      </c>
      <c r="U669">
        <v>2458</v>
      </c>
      <c r="V669">
        <v>3334</v>
      </c>
      <c r="W669">
        <v>1720</v>
      </c>
      <c r="X669">
        <v>558</v>
      </c>
      <c r="Y669">
        <v>288</v>
      </c>
      <c r="Z669">
        <v>1192</v>
      </c>
      <c r="AA669">
        <v>1800</v>
      </c>
      <c r="AB669">
        <v>7514</v>
      </c>
    </row>
    <row r="670" spans="1:28" x14ac:dyDescent="0.2">
      <c r="A670">
        <v>2002</v>
      </c>
      <c r="B670" t="s">
        <v>31</v>
      </c>
      <c r="C670" t="s">
        <v>94</v>
      </c>
      <c r="D670" t="s">
        <v>95</v>
      </c>
      <c r="E670" t="b">
        <v>1</v>
      </c>
      <c r="F670">
        <v>82</v>
      </c>
      <c r="G670">
        <v>19830</v>
      </c>
      <c r="H670">
        <v>3087</v>
      </c>
      <c r="I670">
        <v>6893</v>
      </c>
      <c r="J670">
        <v>0.44800000000000001</v>
      </c>
      <c r="K670">
        <v>620</v>
      </c>
      <c r="L670">
        <v>1660</v>
      </c>
      <c r="M670">
        <v>0.373</v>
      </c>
      <c r="N670">
        <v>2467</v>
      </c>
      <c r="O670">
        <v>5233</v>
      </c>
      <c r="P670">
        <v>0.47099999999999997</v>
      </c>
      <c r="Q670">
        <v>1446</v>
      </c>
      <c r="R670">
        <v>1917</v>
      </c>
      <c r="S670">
        <v>0.754</v>
      </c>
      <c r="T670">
        <v>942</v>
      </c>
      <c r="U670">
        <v>2440</v>
      </c>
      <c r="V670">
        <v>3382</v>
      </c>
      <c r="W670">
        <v>1804</v>
      </c>
      <c r="X670">
        <v>665</v>
      </c>
      <c r="Y670">
        <v>384</v>
      </c>
      <c r="Z670">
        <v>1119</v>
      </c>
      <c r="AA670">
        <v>1700</v>
      </c>
      <c r="AB670">
        <v>8240</v>
      </c>
    </row>
    <row r="671" spans="1:28" x14ac:dyDescent="0.2">
      <c r="A671">
        <v>2002</v>
      </c>
      <c r="B671" t="s">
        <v>31</v>
      </c>
      <c r="C671" t="s">
        <v>97</v>
      </c>
      <c r="D671" t="s">
        <v>98</v>
      </c>
      <c r="E671" t="b">
        <v>1</v>
      </c>
      <c r="F671">
        <v>82</v>
      </c>
      <c r="G671">
        <v>19730</v>
      </c>
      <c r="H671">
        <v>2804</v>
      </c>
      <c r="I671">
        <v>6436</v>
      </c>
      <c r="J671">
        <v>0.436</v>
      </c>
      <c r="K671">
        <v>214</v>
      </c>
      <c r="L671">
        <v>715</v>
      </c>
      <c r="M671">
        <v>0.29899999999999999</v>
      </c>
      <c r="N671">
        <v>2590</v>
      </c>
      <c r="O671">
        <v>5721</v>
      </c>
      <c r="P671">
        <v>0.45300000000000001</v>
      </c>
      <c r="Q671">
        <v>1639</v>
      </c>
      <c r="R671">
        <v>2104</v>
      </c>
      <c r="S671">
        <v>0.77900000000000003</v>
      </c>
      <c r="T671">
        <v>1092</v>
      </c>
      <c r="U671">
        <v>2534</v>
      </c>
      <c r="V671">
        <v>3626</v>
      </c>
      <c r="W671">
        <v>1638</v>
      </c>
      <c r="X671">
        <v>705</v>
      </c>
      <c r="Y671">
        <v>363</v>
      </c>
      <c r="Z671">
        <v>1256</v>
      </c>
      <c r="AA671">
        <v>1645</v>
      </c>
      <c r="AB671">
        <v>7461</v>
      </c>
    </row>
    <row r="672" spans="1:28" x14ac:dyDescent="0.2">
      <c r="A672">
        <v>2002</v>
      </c>
      <c r="B672" t="s">
        <v>31</v>
      </c>
      <c r="C672" t="s">
        <v>100</v>
      </c>
      <c r="D672" t="s">
        <v>101</v>
      </c>
      <c r="E672" t="b">
        <v>0</v>
      </c>
      <c r="F672">
        <v>82</v>
      </c>
      <c r="G672">
        <v>19830</v>
      </c>
      <c r="H672">
        <v>3097</v>
      </c>
      <c r="I672">
        <v>6934</v>
      </c>
      <c r="J672">
        <v>0.44700000000000001</v>
      </c>
      <c r="K672">
        <v>358</v>
      </c>
      <c r="L672">
        <v>1096</v>
      </c>
      <c r="M672">
        <v>0.32700000000000001</v>
      </c>
      <c r="N672">
        <v>2739</v>
      </c>
      <c r="O672">
        <v>5838</v>
      </c>
      <c r="P672">
        <v>0.46899999999999997</v>
      </c>
      <c r="Q672">
        <v>1250</v>
      </c>
      <c r="R672">
        <v>1630</v>
      </c>
      <c r="S672">
        <v>0.76700000000000002</v>
      </c>
      <c r="T672">
        <v>1072</v>
      </c>
      <c r="U672">
        <v>2430</v>
      </c>
      <c r="V672">
        <v>3502</v>
      </c>
      <c r="W672">
        <v>1838</v>
      </c>
      <c r="X672">
        <v>668</v>
      </c>
      <c r="Y672">
        <v>401</v>
      </c>
      <c r="Z672">
        <v>1205</v>
      </c>
      <c r="AA672">
        <v>1785</v>
      </c>
      <c r="AB672">
        <v>7802</v>
      </c>
    </row>
    <row r="673" spans="1:28" x14ac:dyDescent="0.2">
      <c r="A673">
        <v>2002</v>
      </c>
      <c r="B673" t="s">
        <v>31</v>
      </c>
      <c r="C673" t="s">
        <v>103</v>
      </c>
      <c r="D673" t="s">
        <v>104</v>
      </c>
      <c r="E673" t="b">
        <v>1</v>
      </c>
      <c r="F673">
        <v>82</v>
      </c>
      <c r="G673">
        <v>19830</v>
      </c>
      <c r="H673">
        <v>3004</v>
      </c>
      <c r="I673">
        <v>6671</v>
      </c>
      <c r="J673">
        <v>0.45</v>
      </c>
      <c r="K673">
        <v>466</v>
      </c>
      <c r="L673">
        <v>1318</v>
      </c>
      <c r="M673">
        <v>0.35399999999999998</v>
      </c>
      <c r="N673">
        <v>2538</v>
      </c>
      <c r="O673">
        <v>5353</v>
      </c>
      <c r="P673">
        <v>0.47399999999999998</v>
      </c>
      <c r="Q673">
        <v>1451</v>
      </c>
      <c r="R673">
        <v>1901</v>
      </c>
      <c r="S673">
        <v>0.76300000000000001</v>
      </c>
      <c r="T673">
        <v>1085</v>
      </c>
      <c r="U673">
        <v>2444</v>
      </c>
      <c r="V673">
        <v>3529</v>
      </c>
      <c r="W673">
        <v>1926</v>
      </c>
      <c r="X673">
        <v>702</v>
      </c>
      <c r="Y673">
        <v>368</v>
      </c>
      <c r="Z673">
        <v>1172</v>
      </c>
      <c r="AA673">
        <v>1613</v>
      </c>
      <c r="AB673">
        <v>7925</v>
      </c>
    </row>
    <row r="674" spans="1:28" x14ac:dyDescent="0.2">
      <c r="A674">
        <v>2002</v>
      </c>
      <c r="B674" t="s">
        <v>31</v>
      </c>
      <c r="C674" t="s">
        <v>106</v>
      </c>
      <c r="D674" t="s">
        <v>107</v>
      </c>
      <c r="E674" t="b">
        <v>1</v>
      </c>
      <c r="F674">
        <v>82</v>
      </c>
      <c r="G674">
        <v>19755</v>
      </c>
      <c r="H674">
        <v>3267</v>
      </c>
      <c r="I674">
        <v>7003</v>
      </c>
      <c r="J674">
        <v>0.46700000000000003</v>
      </c>
      <c r="K674">
        <v>426</v>
      </c>
      <c r="L674">
        <v>1160</v>
      </c>
      <c r="M674">
        <v>0.36699999999999999</v>
      </c>
      <c r="N674">
        <v>2841</v>
      </c>
      <c r="O674">
        <v>5843</v>
      </c>
      <c r="P674">
        <v>0.48599999999999999</v>
      </c>
      <c r="Q674">
        <v>1618</v>
      </c>
      <c r="R674">
        <v>2154</v>
      </c>
      <c r="S674">
        <v>0.751</v>
      </c>
      <c r="T674">
        <v>1013</v>
      </c>
      <c r="U674">
        <v>2702</v>
      </c>
      <c r="V674">
        <v>3715</v>
      </c>
      <c r="W674">
        <v>1958</v>
      </c>
      <c r="X674">
        <v>741</v>
      </c>
      <c r="Y674">
        <v>375</v>
      </c>
      <c r="Z674">
        <v>1128</v>
      </c>
      <c r="AA674">
        <v>1560</v>
      </c>
      <c r="AB674">
        <v>8578</v>
      </c>
    </row>
    <row r="675" spans="1:28" x14ac:dyDescent="0.2">
      <c r="A675">
        <v>2002</v>
      </c>
      <c r="B675" t="s">
        <v>31</v>
      </c>
      <c r="C675" t="s">
        <v>109</v>
      </c>
      <c r="D675" t="s">
        <v>110</v>
      </c>
      <c r="E675" t="b">
        <v>1</v>
      </c>
      <c r="F675">
        <v>82</v>
      </c>
      <c r="G675">
        <v>19855</v>
      </c>
      <c r="H675">
        <v>2913</v>
      </c>
      <c r="I675">
        <v>6363</v>
      </c>
      <c r="J675">
        <v>0.45800000000000002</v>
      </c>
      <c r="K675">
        <v>438</v>
      </c>
      <c r="L675">
        <v>1211</v>
      </c>
      <c r="M675">
        <v>0.36199999999999999</v>
      </c>
      <c r="N675">
        <v>2475</v>
      </c>
      <c r="O675">
        <v>5152</v>
      </c>
      <c r="P675">
        <v>0.48</v>
      </c>
      <c r="Q675">
        <v>1668</v>
      </c>
      <c r="R675">
        <v>2249</v>
      </c>
      <c r="S675">
        <v>0.74199999999999999</v>
      </c>
      <c r="T675">
        <v>907</v>
      </c>
      <c r="U675">
        <v>2566</v>
      </c>
      <c r="V675">
        <v>3473</v>
      </c>
      <c r="W675">
        <v>1643</v>
      </c>
      <c r="X675">
        <v>625</v>
      </c>
      <c r="Y675">
        <v>537</v>
      </c>
      <c r="Z675">
        <v>1180</v>
      </c>
      <c r="AA675">
        <v>1575</v>
      </c>
      <c r="AB675">
        <v>7932</v>
      </c>
    </row>
    <row r="676" spans="1:28" x14ac:dyDescent="0.2">
      <c r="A676">
        <v>2002</v>
      </c>
      <c r="B676" t="s">
        <v>31</v>
      </c>
      <c r="C676" t="s">
        <v>163</v>
      </c>
      <c r="D676" t="s">
        <v>164</v>
      </c>
      <c r="E676" t="b">
        <v>1</v>
      </c>
      <c r="F676">
        <v>82</v>
      </c>
      <c r="G676">
        <v>19830</v>
      </c>
      <c r="H676">
        <v>3131</v>
      </c>
      <c r="I676">
        <v>6681</v>
      </c>
      <c r="J676">
        <v>0.46899999999999997</v>
      </c>
      <c r="K676">
        <v>489</v>
      </c>
      <c r="L676">
        <v>1292</v>
      </c>
      <c r="M676">
        <v>0.378</v>
      </c>
      <c r="N676">
        <v>2642</v>
      </c>
      <c r="O676">
        <v>5389</v>
      </c>
      <c r="P676">
        <v>0.49</v>
      </c>
      <c r="Q676">
        <v>1263</v>
      </c>
      <c r="R676">
        <v>1672</v>
      </c>
      <c r="S676">
        <v>0.755</v>
      </c>
      <c r="T676">
        <v>968</v>
      </c>
      <c r="U676">
        <v>2333</v>
      </c>
      <c r="V676">
        <v>3301</v>
      </c>
      <c r="W676">
        <v>1926</v>
      </c>
      <c r="X676">
        <v>698</v>
      </c>
      <c r="Y676">
        <v>364</v>
      </c>
      <c r="Z676">
        <v>1124</v>
      </c>
      <c r="AA676">
        <v>1732</v>
      </c>
      <c r="AB676">
        <v>8014</v>
      </c>
    </row>
    <row r="677" spans="1:28" x14ac:dyDescent="0.2">
      <c r="A677">
        <v>2002</v>
      </c>
      <c r="B677" t="s">
        <v>31</v>
      </c>
      <c r="C677" t="s">
        <v>112</v>
      </c>
      <c r="D677" t="s">
        <v>113</v>
      </c>
      <c r="E677" t="b">
        <v>1</v>
      </c>
      <c r="F677">
        <v>82</v>
      </c>
      <c r="G677">
        <v>19755</v>
      </c>
      <c r="H677">
        <v>2919</v>
      </c>
      <c r="I677">
        <v>6727</v>
      </c>
      <c r="J677">
        <v>0.434</v>
      </c>
      <c r="K677">
        <v>387</v>
      </c>
      <c r="L677">
        <v>1109</v>
      </c>
      <c r="M677">
        <v>0.34899999999999998</v>
      </c>
      <c r="N677">
        <v>2532</v>
      </c>
      <c r="O677">
        <v>5618</v>
      </c>
      <c r="P677">
        <v>0.45100000000000001</v>
      </c>
      <c r="Q677">
        <v>1269</v>
      </c>
      <c r="R677">
        <v>1717</v>
      </c>
      <c r="S677">
        <v>0.73899999999999999</v>
      </c>
      <c r="T677">
        <v>1114</v>
      </c>
      <c r="U677">
        <v>2336</v>
      </c>
      <c r="V677">
        <v>3450</v>
      </c>
      <c r="W677">
        <v>1779</v>
      </c>
      <c r="X677">
        <v>688</v>
      </c>
      <c r="Y677">
        <v>454</v>
      </c>
      <c r="Z677">
        <v>1174</v>
      </c>
      <c r="AA677">
        <v>1771</v>
      </c>
      <c r="AB677">
        <v>7494</v>
      </c>
    </row>
    <row r="678" spans="1:28" x14ac:dyDescent="0.2">
      <c r="A678">
        <v>2002</v>
      </c>
      <c r="B678" t="s">
        <v>31</v>
      </c>
      <c r="C678" t="s">
        <v>115</v>
      </c>
      <c r="D678" t="s">
        <v>116</v>
      </c>
      <c r="E678" t="b">
        <v>1</v>
      </c>
      <c r="F678">
        <v>82</v>
      </c>
      <c r="G678">
        <v>19830</v>
      </c>
      <c r="H678">
        <v>2869</v>
      </c>
      <c r="I678">
        <v>6374</v>
      </c>
      <c r="J678">
        <v>0.45</v>
      </c>
      <c r="K678">
        <v>280</v>
      </c>
      <c r="L678">
        <v>842</v>
      </c>
      <c r="M678">
        <v>0.33300000000000002</v>
      </c>
      <c r="N678">
        <v>2589</v>
      </c>
      <c r="O678">
        <v>5532</v>
      </c>
      <c r="P678">
        <v>0.46800000000000003</v>
      </c>
      <c r="Q678">
        <v>1853</v>
      </c>
      <c r="R678">
        <v>2430</v>
      </c>
      <c r="S678">
        <v>0.76300000000000001</v>
      </c>
      <c r="T678">
        <v>1109</v>
      </c>
      <c r="U678">
        <v>2349</v>
      </c>
      <c r="V678">
        <v>3458</v>
      </c>
      <c r="W678">
        <v>1999</v>
      </c>
      <c r="X678">
        <v>749</v>
      </c>
      <c r="Y678">
        <v>523</v>
      </c>
      <c r="Z678">
        <v>1353</v>
      </c>
      <c r="AA678">
        <v>1971</v>
      </c>
      <c r="AB678">
        <v>7871</v>
      </c>
    </row>
    <row r="679" spans="1:28" x14ac:dyDescent="0.2">
      <c r="A679">
        <v>2002</v>
      </c>
      <c r="B679" t="s">
        <v>31</v>
      </c>
      <c r="C679" t="s">
        <v>118</v>
      </c>
      <c r="D679" t="s">
        <v>119</v>
      </c>
      <c r="E679" t="b">
        <v>0</v>
      </c>
      <c r="F679">
        <v>82</v>
      </c>
      <c r="G679">
        <v>19730</v>
      </c>
      <c r="H679">
        <v>2938</v>
      </c>
      <c r="I679">
        <v>6664</v>
      </c>
      <c r="J679">
        <v>0.441</v>
      </c>
      <c r="K679">
        <v>305</v>
      </c>
      <c r="L679">
        <v>786</v>
      </c>
      <c r="M679">
        <v>0.38800000000000001</v>
      </c>
      <c r="N679">
        <v>2633</v>
      </c>
      <c r="O679">
        <v>5878</v>
      </c>
      <c r="P679">
        <v>0.44800000000000001</v>
      </c>
      <c r="Q679">
        <v>1428</v>
      </c>
      <c r="R679">
        <v>1866</v>
      </c>
      <c r="S679">
        <v>0.76500000000000001</v>
      </c>
      <c r="T679">
        <v>1055</v>
      </c>
      <c r="U679">
        <v>2393</v>
      </c>
      <c r="V679">
        <v>3448</v>
      </c>
      <c r="W679">
        <v>1715</v>
      </c>
      <c r="X679">
        <v>570</v>
      </c>
      <c r="Y679">
        <v>354</v>
      </c>
      <c r="Z679">
        <v>1068</v>
      </c>
      <c r="AA679">
        <v>1763</v>
      </c>
      <c r="AB679">
        <v>7609</v>
      </c>
    </row>
    <row r="680" spans="1:28" x14ac:dyDescent="0.2">
      <c r="A680">
        <v>2002</v>
      </c>
      <c r="B680" t="s">
        <v>31</v>
      </c>
      <c r="C680" t="s">
        <v>121</v>
      </c>
      <c r="D680" t="s">
        <v>122</v>
      </c>
      <c r="E680" t="b">
        <v>0</v>
      </c>
      <c r="F680">
        <v>82</v>
      </c>
      <c r="G680">
        <v>19816</v>
      </c>
      <c r="H680">
        <v>2966</v>
      </c>
      <c r="I680">
        <v>6664</v>
      </c>
      <c r="J680">
        <v>0.44500000000000001</v>
      </c>
      <c r="K680">
        <v>428</v>
      </c>
      <c r="L680">
        <v>1209</v>
      </c>
      <c r="M680">
        <v>0.35399999999999998</v>
      </c>
      <c r="N680">
        <v>2538</v>
      </c>
      <c r="O680">
        <v>5455</v>
      </c>
      <c r="P680">
        <v>0.46500000000000002</v>
      </c>
      <c r="Q680">
        <v>1470</v>
      </c>
      <c r="R680">
        <v>1953</v>
      </c>
      <c r="S680">
        <v>0.752</v>
      </c>
      <c r="T680">
        <v>1003</v>
      </c>
      <c r="U680">
        <v>2474</v>
      </c>
      <c r="V680">
        <v>3477</v>
      </c>
      <c r="W680">
        <v>1798</v>
      </c>
      <c r="X680">
        <v>639</v>
      </c>
      <c r="Y680">
        <v>428</v>
      </c>
      <c r="Z680">
        <v>1186</v>
      </c>
      <c r="AA680">
        <v>1741</v>
      </c>
      <c r="AB680">
        <v>7829</v>
      </c>
    </row>
    <row r="681" spans="1:28" x14ac:dyDescent="0.2">
      <c r="A681">
        <v>2001</v>
      </c>
      <c r="B681" t="s">
        <v>31</v>
      </c>
      <c r="C681" t="s">
        <v>32</v>
      </c>
      <c r="D681" t="s">
        <v>33</v>
      </c>
      <c r="E681" t="b">
        <v>0</v>
      </c>
      <c r="F681">
        <v>82</v>
      </c>
      <c r="G681">
        <v>19730</v>
      </c>
      <c r="H681">
        <v>2876</v>
      </c>
      <c r="I681">
        <v>6668</v>
      </c>
      <c r="J681">
        <v>0.43099999999999999</v>
      </c>
      <c r="K681">
        <v>333</v>
      </c>
      <c r="L681">
        <v>933</v>
      </c>
      <c r="M681">
        <v>0.35699999999999998</v>
      </c>
      <c r="N681">
        <v>2543</v>
      </c>
      <c r="O681">
        <v>5735</v>
      </c>
      <c r="P681">
        <v>0.443</v>
      </c>
      <c r="Q681">
        <v>1374</v>
      </c>
      <c r="R681">
        <v>1811</v>
      </c>
      <c r="S681">
        <v>0.75900000000000001</v>
      </c>
      <c r="T681">
        <v>1028</v>
      </c>
      <c r="U681">
        <v>2490</v>
      </c>
      <c r="V681">
        <v>3518</v>
      </c>
      <c r="W681">
        <v>1559</v>
      </c>
      <c r="X681">
        <v>634</v>
      </c>
      <c r="Y681">
        <v>387</v>
      </c>
      <c r="Z681">
        <v>1368</v>
      </c>
      <c r="AA681">
        <v>1863</v>
      </c>
      <c r="AB681">
        <v>7459</v>
      </c>
    </row>
    <row r="682" spans="1:28" x14ac:dyDescent="0.2">
      <c r="A682">
        <v>2001</v>
      </c>
      <c r="B682" t="s">
        <v>31</v>
      </c>
      <c r="C682" t="s">
        <v>35</v>
      </c>
      <c r="D682" t="s">
        <v>36</v>
      </c>
      <c r="E682" t="b">
        <v>0</v>
      </c>
      <c r="F682">
        <v>82</v>
      </c>
      <c r="G682">
        <v>19830</v>
      </c>
      <c r="H682">
        <v>2773</v>
      </c>
      <c r="I682">
        <v>6485</v>
      </c>
      <c r="J682">
        <v>0.42799999999999999</v>
      </c>
      <c r="K682">
        <v>592</v>
      </c>
      <c r="L682">
        <v>1633</v>
      </c>
      <c r="M682">
        <v>0.36299999999999999</v>
      </c>
      <c r="N682">
        <v>2181</v>
      </c>
      <c r="O682">
        <v>4852</v>
      </c>
      <c r="P682">
        <v>0.45</v>
      </c>
      <c r="Q682">
        <v>1621</v>
      </c>
      <c r="R682">
        <v>2190</v>
      </c>
      <c r="S682">
        <v>0.74</v>
      </c>
      <c r="T682">
        <v>897</v>
      </c>
      <c r="U682">
        <v>2367</v>
      </c>
      <c r="V682">
        <v>3264</v>
      </c>
      <c r="W682">
        <v>1708</v>
      </c>
      <c r="X682">
        <v>769</v>
      </c>
      <c r="Y682">
        <v>336</v>
      </c>
      <c r="Z682">
        <v>1285</v>
      </c>
      <c r="AA682">
        <v>1952</v>
      </c>
      <c r="AB682">
        <v>7759</v>
      </c>
    </row>
    <row r="683" spans="1:28" x14ac:dyDescent="0.2">
      <c r="A683">
        <v>2001</v>
      </c>
      <c r="B683" t="s">
        <v>31</v>
      </c>
      <c r="C683" t="s">
        <v>44</v>
      </c>
      <c r="D683" t="s">
        <v>182</v>
      </c>
      <c r="E683" t="b">
        <v>1</v>
      </c>
      <c r="F683">
        <v>82</v>
      </c>
      <c r="G683">
        <v>19880</v>
      </c>
      <c r="H683">
        <v>2800</v>
      </c>
      <c r="I683">
        <v>6501</v>
      </c>
      <c r="J683">
        <v>0.43099999999999999</v>
      </c>
      <c r="K683">
        <v>340</v>
      </c>
      <c r="L683">
        <v>984</v>
      </c>
      <c r="M683">
        <v>0.34599999999999997</v>
      </c>
      <c r="N683">
        <v>2460</v>
      </c>
      <c r="O683">
        <v>5517</v>
      </c>
      <c r="P683">
        <v>0.44600000000000001</v>
      </c>
      <c r="Q683">
        <v>1599</v>
      </c>
      <c r="R683">
        <v>2146</v>
      </c>
      <c r="S683">
        <v>0.745</v>
      </c>
      <c r="T683">
        <v>1033</v>
      </c>
      <c r="U683">
        <v>2608</v>
      </c>
      <c r="V683">
        <v>3641</v>
      </c>
      <c r="W683">
        <v>1900</v>
      </c>
      <c r="X683">
        <v>665</v>
      </c>
      <c r="Y683">
        <v>455</v>
      </c>
      <c r="Z683">
        <v>1183</v>
      </c>
      <c r="AA683">
        <v>1753</v>
      </c>
      <c r="AB683">
        <v>7539</v>
      </c>
    </row>
    <row r="684" spans="1:28" x14ac:dyDescent="0.2">
      <c r="A684">
        <v>2001</v>
      </c>
      <c r="B684" t="s">
        <v>31</v>
      </c>
      <c r="C684" t="s">
        <v>41</v>
      </c>
      <c r="D684" t="s">
        <v>42</v>
      </c>
      <c r="E684" t="b">
        <v>0</v>
      </c>
      <c r="F684">
        <v>82</v>
      </c>
      <c r="G684">
        <v>19855</v>
      </c>
      <c r="H684">
        <v>2721</v>
      </c>
      <c r="I684">
        <v>6411</v>
      </c>
      <c r="J684">
        <v>0.42399999999999999</v>
      </c>
      <c r="K684">
        <v>329</v>
      </c>
      <c r="L684">
        <v>950</v>
      </c>
      <c r="M684">
        <v>0.34599999999999997</v>
      </c>
      <c r="N684">
        <v>2392</v>
      </c>
      <c r="O684">
        <v>5461</v>
      </c>
      <c r="P684">
        <v>0.438</v>
      </c>
      <c r="Q684">
        <v>1410</v>
      </c>
      <c r="R684">
        <v>1909</v>
      </c>
      <c r="S684">
        <v>0.73899999999999999</v>
      </c>
      <c r="T684">
        <v>926</v>
      </c>
      <c r="U684">
        <v>2260</v>
      </c>
      <c r="V684">
        <v>3186</v>
      </c>
      <c r="W684">
        <v>1810</v>
      </c>
      <c r="X684">
        <v>675</v>
      </c>
      <c r="Y684">
        <v>379</v>
      </c>
      <c r="Z684">
        <v>1292</v>
      </c>
      <c r="AA684">
        <v>1902</v>
      </c>
      <c r="AB684">
        <v>7181</v>
      </c>
    </row>
    <row r="685" spans="1:28" x14ac:dyDescent="0.2">
      <c r="A685">
        <v>2001</v>
      </c>
      <c r="B685" t="s">
        <v>31</v>
      </c>
      <c r="C685" t="s">
        <v>47</v>
      </c>
      <c r="D685" t="s">
        <v>48</v>
      </c>
      <c r="E685" t="b">
        <v>0</v>
      </c>
      <c r="F685">
        <v>82</v>
      </c>
      <c r="G685">
        <v>19830</v>
      </c>
      <c r="H685">
        <v>2890</v>
      </c>
      <c r="I685">
        <v>6532</v>
      </c>
      <c r="J685">
        <v>0.442</v>
      </c>
      <c r="K685">
        <v>220</v>
      </c>
      <c r="L685">
        <v>659</v>
      </c>
      <c r="M685">
        <v>0.33400000000000002</v>
      </c>
      <c r="N685">
        <v>2670</v>
      </c>
      <c r="O685">
        <v>5873</v>
      </c>
      <c r="P685">
        <v>0.45500000000000002</v>
      </c>
      <c r="Q685">
        <v>1561</v>
      </c>
      <c r="R685">
        <v>2040</v>
      </c>
      <c r="S685">
        <v>0.76500000000000001</v>
      </c>
      <c r="T685">
        <v>1015</v>
      </c>
      <c r="U685">
        <v>2440</v>
      </c>
      <c r="V685">
        <v>3455</v>
      </c>
      <c r="W685">
        <v>1708</v>
      </c>
      <c r="X685">
        <v>642</v>
      </c>
      <c r="Y685">
        <v>436</v>
      </c>
      <c r="Z685">
        <v>1350</v>
      </c>
      <c r="AA685">
        <v>1904</v>
      </c>
      <c r="AB685">
        <v>7561</v>
      </c>
    </row>
    <row r="686" spans="1:28" x14ac:dyDescent="0.2">
      <c r="A686">
        <v>2001</v>
      </c>
      <c r="B686" t="s">
        <v>31</v>
      </c>
      <c r="C686" t="s">
        <v>50</v>
      </c>
      <c r="D686" t="s">
        <v>51</v>
      </c>
      <c r="E686" t="b">
        <v>1</v>
      </c>
      <c r="F686">
        <v>82</v>
      </c>
      <c r="G686">
        <v>19805</v>
      </c>
      <c r="H686">
        <v>3085</v>
      </c>
      <c r="I686">
        <v>6716</v>
      </c>
      <c r="J686">
        <v>0.45900000000000002</v>
      </c>
      <c r="K686">
        <v>517</v>
      </c>
      <c r="L686">
        <v>1357</v>
      </c>
      <c r="M686">
        <v>0.38100000000000001</v>
      </c>
      <c r="N686">
        <v>2568</v>
      </c>
      <c r="O686">
        <v>5359</v>
      </c>
      <c r="P686">
        <v>0.47899999999999998</v>
      </c>
      <c r="Q686">
        <v>1552</v>
      </c>
      <c r="R686">
        <v>1954</v>
      </c>
      <c r="S686">
        <v>0.79400000000000004</v>
      </c>
      <c r="T686">
        <v>831</v>
      </c>
      <c r="U686">
        <v>2571</v>
      </c>
      <c r="V686">
        <v>3402</v>
      </c>
      <c r="W686">
        <v>1740</v>
      </c>
      <c r="X686">
        <v>618</v>
      </c>
      <c r="Y686">
        <v>492</v>
      </c>
      <c r="Z686">
        <v>1141</v>
      </c>
      <c r="AA686">
        <v>1907</v>
      </c>
      <c r="AB686">
        <v>8239</v>
      </c>
    </row>
    <row r="687" spans="1:28" x14ac:dyDescent="0.2">
      <c r="A687">
        <v>2001</v>
      </c>
      <c r="B687" t="s">
        <v>31</v>
      </c>
      <c r="C687" t="s">
        <v>53</v>
      </c>
      <c r="D687" t="s">
        <v>54</v>
      </c>
      <c r="E687" t="b">
        <v>0</v>
      </c>
      <c r="F687">
        <v>82</v>
      </c>
      <c r="G687">
        <v>19780</v>
      </c>
      <c r="H687">
        <v>2979</v>
      </c>
      <c r="I687">
        <v>6877</v>
      </c>
      <c r="J687">
        <v>0.433</v>
      </c>
      <c r="K687">
        <v>512</v>
      </c>
      <c r="L687">
        <v>1444</v>
      </c>
      <c r="M687">
        <v>0.35499999999999998</v>
      </c>
      <c r="N687">
        <v>2467</v>
      </c>
      <c r="O687">
        <v>5433</v>
      </c>
      <c r="P687">
        <v>0.45400000000000001</v>
      </c>
      <c r="Q687">
        <v>1448</v>
      </c>
      <c r="R687">
        <v>1964</v>
      </c>
      <c r="S687">
        <v>0.73699999999999999</v>
      </c>
      <c r="T687">
        <v>1044</v>
      </c>
      <c r="U687">
        <v>2583</v>
      </c>
      <c r="V687">
        <v>3627</v>
      </c>
      <c r="W687">
        <v>1970</v>
      </c>
      <c r="X687">
        <v>552</v>
      </c>
      <c r="Y687">
        <v>538</v>
      </c>
      <c r="Z687">
        <v>1136</v>
      </c>
      <c r="AA687">
        <v>1820</v>
      </c>
      <c r="AB687">
        <v>7918</v>
      </c>
    </row>
    <row r="688" spans="1:28" x14ac:dyDescent="0.2">
      <c r="A688">
        <v>2001</v>
      </c>
      <c r="B688" t="s">
        <v>31</v>
      </c>
      <c r="C688" t="s">
        <v>56</v>
      </c>
      <c r="D688" t="s">
        <v>57</v>
      </c>
      <c r="E688" t="b">
        <v>0</v>
      </c>
      <c r="F688">
        <v>82</v>
      </c>
      <c r="G688">
        <v>19855</v>
      </c>
      <c r="H688">
        <v>2919</v>
      </c>
      <c r="I688">
        <v>6880</v>
      </c>
      <c r="J688">
        <v>0.42399999999999999</v>
      </c>
      <c r="K688">
        <v>389</v>
      </c>
      <c r="L688">
        <v>1112</v>
      </c>
      <c r="M688">
        <v>0.35</v>
      </c>
      <c r="N688">
        <v>2530</v>
      </c>
      <c r="O688">
        <v>5768</v>
      </c>
      <c r="P688">
        <v>0.439</v>
      </c>
      <c r="Q688">
        <v>1610</v>
      </c>
      <c r="R688">
        <v>2233</v>
      </c>
      <c r="S688">
        <v>0.72099999999999997</v>
      </c>
      <c r="T688">
        <v>1108</v>
      </c>
      <c r="U688">
        <v>2626</v>
      </c>
      <c r="V688">
        <v>3734</v>
      </c>
      <c r="W688">
        <v>1629</v>
      </c>
      <c r="X688">
        <v>613</v>
      </c>
      <c r="Y688">
        <v>447</v>
      </c>
      <c r="Z688">
        <v>1304</v>
      </c>
      <c r="AA688">
        <v>1955</v>
      </c>
      <c r="AB688">
        <v>7837</v>
      </c>
    </row>
    <row r="689" spans="1:28" x14ac:dyDescent="0.2">
      <c r="A689">
        <v>2001</v>
      </c>
      <c r="B689" t="s">
        <v>31</v>
      </c>
      <c r="C689" t="s">
        <v>59</v>
      </c>
      <c r="D689" t="s">
        <v>60</v>
      </c>
      <c r="E689" t="b">
        <v>0</v>
      </c>
      <c r="F689">
        <v>82</v>
      </c>
      <c r="G689">
        <v>19780</v>
      </c>
      <c r="H689">
        <v>2937</v>
      </c>
      <c r="I689">
        <v>7175</v>
      </c>
      <c r="J689">
        <v>0.40899999999999997</v>
      </c>
      <c r="K689">
        <v>282</v>
      </c>
      <c r="L689">
        <v>964</v>
      </c>
      <c r="M689">
        <v>0.29299999999999998</v>
      </c>
      <c r="N689">
        <v>2655</v>
      </c>
      <c r="O689">
        <v>6211</v>
      </c>
      <c r="P689">
        <v>0.42699999999999999</v>
      </c>
      <c r="Q689">
        <v>1428</v>
      </c>
      <c r="R689">
        <v>2024</v>
      </c>
      <c r="S689">
        <v>0.70599999999999996</v>
      </c>
      <c r="T689">
        <v>1345</v>
      </c>
      <c r="U689">
        <v>2385</v>
      </c>
      <c r="V689">
        <v>3730</v>
      </c>
      <c r="W689">
        <v>1788</v>
      </c>
      <c r="X689">
        <v>742</v>
      </c>
      <c r="Y689">
        <v>410</v>
      </c>
      <c r="Z689">
        <v>1301</v>
      </c>
      <c r="AA689">
        <v>1727</v>
      </c>
      <c r="AB689">
        <v>7584</v>
      </c>
    </row>
    <row r="690" spans="1:28" x14ac:dyDescent="0.2">
      <c r="A690">
        <v>2001</v>
      </c>
      <c r="B690" t="s">
        <v>31</v>
      </c>
      <c r="C690" t="s">
        <v>62</v>
      </c>
      <c r="D690" t="s">
        <v>63</v>
      </c>
      <c r="E690" t="b">
        <v>0</v>
      </c>
      <c r="F690">
        <v>82</v>
      </c>
      <c r="G690">
        <v>19830</v>
      </c>
      <c r="H690">
        <v>2943</v>
      </c>
      <c r="I690">
        <v>6494</v>
      </c>
      <c r="J690">
        <v>0.45300000000000001</v>
      </c>
      <c r="K690">
        <v>504</v>
      </c>
      <c r="L690">
        <v>1412</v>
      </c>
      <c r="M690">
        <v>0.35699999999999998</v>
      </c>
      <c r="N690">
        <v>2439</v>
      </c>
      <c r="O690">
        <v>5082</v>
      </c>
      <c r="P690">
        <v>0.48</v>
      </c>
      <c r="Q690">
        <v>1582</v>
      </c>
      <c r="R690">
        <v>2086</v>
      </c>
      <c r="S690">
        <v>0.75800000000000001</v>
      </c>
      <c r="T690">
        <v>919</v>
      </c>
      <c r="U690">
        <v>2524</v>
      </c>
      <c r="V690">
        <v>3443</v>
      </c>
      <c r="W690">
        <v>1613</v>
      </c>
      <c r="X690">
        <v>587</v>
      </c>
      <c r="Y690">
        <v>358</v>
      </c>
      <c r="Z690">
        <v>1204</v>
      </c>
      <c r="AA690">
        <v>1657</v>
      </c>
      <c r="AB690">
        <v>7972</v>
      </c>
    </row>
    <row r="691" spans="1:28" x14ac:dyDescent="0.2">
      <c r="A691">
        <v>2001</v>
      </c>
      <c r="B691" t="s">
        <v>31</v>
      </c>
      <c r="C691" t="s">
        <v>65</v>
      </c>
      <c r="D691" t="s">
        <v>66</v>
      </c>
      <c r="E691" t="b">
        <v>1</v>
      </c>
      <c r="F691">
        <v>82</v>
      </c>
      <c r="G691">
        <v>19980</v>
      </c>
      <c r="H691">
        <v>2828</v>
      </c>
      <c r="I691">
        <v>6431</v>
      </c>
      <c r="J691">
        <v>0.44</v>
      </c>
      <c r="K691">
        <v>396</v>
      </c>
      <c r="L691">
        <v>1159</v>
      </c>
      <c r="M691">
        <v>0.34200000000000003</v>
      </c>
      <c r="N691">
        <v>2432</v>
      </c>
      <c r="O691">
        <v>5272</v>
      </c>
      <c r="P691">
        <v>0.46100000000000002</v>
      </c>
      <c r="Q691">
        <v>1539</v>
      </c>
      <c r="R691">
        <v>2009</v>
      </c>
      <c r="S691">
        <v>0.76600000000000001</v>
      </c>
      <c r="T691">
        <v>921</v>
      </c>
      <c r="U691">
        <v>2595</v>
      </c>
      <c r="V691">
        <v>3516</v>
      </c>
      <c r="W691">
        <v>1763</v>
      </c>
      <c r="X691">
        <v>563</v>
      </c>
      <c r="Y691">
        <v>487</v>
      </c>
      <c r="Z691">
        <v>1244</v>
      </c>
      <c r="AA691">
        <v>1926</v>
      </c>
      <c r="AB691">
        <v>7591</v>
      </c>
    </row>
    <row r="692" spans="1:28" x14ac:dyDescent="0.2">
      <c r="A692">
        <v>2001</v>
      </c>
      <c r="B692" t="s">
        <v>31</v>
      </c>
      <c r="C692" t="s">
        <v>68</v>
      </c>
      <c r="D692" t="s">
        <v>69</v>
      </c>
      <c r="E692" t="b">
        <v>0</v>
      </c>
      <c r="F692">
        <v>82</v>
      </c>
      <c r="G692">
        <v>20030</v>
      </c>
      <c r="H692">
        <v>2896</v>
      </c>
      <c r="I692">
        <v>6467</v>
      </c>
      <c r="J692">
        <v>0.44800000000000001</v>
      </c>
      <c r="K692">
        <v>360</v>
      </c>
      <c r="L692">
        <v>1063</v>
      </c>
      <c r="M692">
        <v>0.33900000000000002</v>
      </c>
      <c r="N692">
        <v>2536</v>
      </c>
      <c r="O692">
        <v>5404</v>
      </c>
      <c r="P692">
        <v>0.46899999999999997</v>
      </c>
      <c r="Q692">
        <v>1429</v>
      </c>
      <c r="R692">
        <v>2061</v>
      </c>
      <c r="S692">
        <v>0.69299999999999995</v>
      </c>
      <c r="T692">
        <v>962</v>
      </c>
      <c r="U692">
        <v>2559</v>
      </c>
      <c r="V692">
        <v>3521</v>
      </c>
      <c r="W692">
        <v>1585</v>
      </c>
      <c r="X692">
        <v>490</v>
      </c>
      <c r="Y692">
        <v>513</v>
      </c>
      <c r="Z692">
        <v>1293</v>
      </c>
      <c r="AA692">
        <v>1775</v>
      </c>
      <c r="AB692">
        <v>7581</v>
      </c>
    </row>
    <row r="693" spans="1:28" x14ac:dyDescent="0.2">
      <c r="A693">
        <v>2001</v>
      </c>
      <c r="B693" t="s">
        <v>31</v>
      </c>
      <c r="C693" t="s">
        <v>71</v>
      </c>
      <c r="D693" t="s">
        <v>72</v>
      </c>
      <c r="E693" t="b">
        <v>1</v>
      </c>
      <c r="F693">
        <v>82</v>
      </c>
      <c r="G693">
        <v>19905</v>
      </c>
      <c r="H693">
        <v>3109</v>
      </c>
      <c r="I693">
        <v>6685</v>
      </c>
      <c r="J693">
        <v>0.46500000000000002</v>
      </c>
      <c r="K693">
        <v>439</v>
      </c>
      <c r="L693">
        <v>1275</v>
      </c>
      <c r="M693">
        <v>0.34399999999999997</v>
      </c>
      <c r="N693">
        <v>2670</v>
      </c>
      <c r="O693">
        <v>5410</v>
      </c>
      <c r="P693">
        <v>0.49399999999999999</v>
      </c>
      <c r="Q693">
        <v>1594</v>
      </c>
      <c r="R693">
        <v>2333</v>
      </c>
      <c r="S693">
        <v>0.68300000000000005</v>
      </c>
      <c r="T693">
        <v>1085</v>
      </c>
      <c r="U693">
        <v>2583</v>
      </c>
      <c r="V693">
        <v>3668</v>
      </c>
      <c r="W693">
        <v>1888</v>
      </c>
      <c r="X693">
        <v>564</v>
      </c>
      <c r="Y693">
        <v>490</v>
      </c>
      <c r="Z693">
        <v>1184</v>
      </c>
      <c r="AA693">
        <v>1872</v>
      </c>
      <c r="AB693">
        <v>8251</v>
      </c>
    </row>
    <row r="694" spans="1:28" x14ac:dyDescent="0.2">
      <c r="A694">
        <v>2001</v>
      </c>
      <c r="B694" t="s">
        <v>31</v>
      </c>
      <c r="C694" t="s">
        <v>76</v>
      </c>
      <c r="D694" t="s">
        <v>77</v>
      </c>
      <c r="E694" t="b">
        <v>1</v>
      </c>
      <c r="F694">
        <v>82</v>
      </c>
      <c r="G694">
        <v>19880</v>
      </c>
      <c r="H694">
        <v>2694</v>
      </c>
      <c r="I694">
        <v>6258</v>
      </c>
      <c r="J694">
        <v>0.43</v>
      </c>
      <c r="K694">
        <v>478</v>
      </c>
      <c r="L694">
        <v>1384</v>
      </c>
      <c r="M694">
        <v>0.34499999999999997</v>
      </c>
      <c r="N694">
        <v>2216</v>
      </c>
      <c r="O694">
        <v>4874</v>
      </c>
      <c r="P694">
        <v>0.45500000000000002</v>
      </c>
      <c r="Q694">
        <v>1423</v>
      </c>
      <c r="R694">
        <v>1874</v>
      </c>
      <c r="S694">
        <v>0.75900000000000001</v>
      </c>
      <c r="T694">
        <v>813</v>
      </c>
      <c r="U694">
        <v>2435</v>
      </c>
      <c r="V694">
        <v>3248</v>
      </c>
      <c r="W694">
        <v>1630</v>
      </c>
      <c r="X694">
        <v>633</v>
      </c>
      <c r="Y694">
        <v>304</v>
      </c>
      <c r="Z694">
        <v>1122</v>
      </c>
      <c r="AA694">
        <v>1726</v>
      </c>
      <c r="AB694">
        <v>7289</v>
      </c>
    </row>
    <row r="695" spans="1:28" x14ac:dyDescent="0.2">
      <c r="A695">
        <v>2001</v>
      </c>
      <c r="B695" t="s">
        <v>31</v>
      </c>
      <c r="C695" t="s">
        <v>79</v>
      </c>
      <c r="D695" t="s">
        <v>80</v>
      </c>
      <c r="E695" t="b">
        <v>1</v>
      </c>
      <c r="F695">
        <v>82</v>
      </c>
      <c r="G695">
        <v>19780</v>
      </c>
      <c r="H695">
        <v>3112</v>
      </c>
      <c r="I695">
        <v>6798</v>
      </c>
      <c r="J695">
        <v>0.45800000000000002</v>
      </c>
      <c r="K695">
        <v>562</v>
      </c>
      <c r="L695">
        <v>1481</v>
      </c>
      <c r="M695">
        <v>0.379</v>
      </c>
      <c r="N695">
        <v>2550</v>
      </c>
      <c r="O695">
        <v>5317</v>
      </c>
      <c r="P695">
        <v>0.48</v>
      </c>
      <c r="Q695">
        <v>1474</v>
      </c>
      <c r="R695">
        <v>1874</v>
      </c>
      <c r="S695">
        <v>0.78700000000000003</v>
      </c>
      <c r="T695">
        <v>975</v>
      </c>
      <c r="U695">
        <v>2500</v>
      </c>
      <c r="V695">
        <v>3475</v>
      </c>
      <c r="W695">
        <v>1844</v>
      </c>
      <c r="X695">
        <v>672</v>
      </c>
      <c r="Y695">
        <v>386</v>
      </c>
      <c r="Z695">
        <v>1123</v>
      </c>
      <c r="AA695">
        <v>1928</v>
      </c>
      <c r="AB695">
        <v>8260</v>
      </c>
    </row>
    <row r="696" spans="1:28" x14ac:dyDescent="0.2">
      <c r="A696">
        <v>2001</v>
      </c>
      <c r="B696" t="s">
        <v>31</v>
      </c>
      <c r="C696" t="s">
        <v>82</v>
      </c>
      <c r="D696" t="s">
        <v>83</v>
      </c>
      <c r="E696" t="b">
        <v>1</v>
      </c>
      <c r="F696">
        <v>82</v>
      </c>
      <c r="G696">
        <v>19830</v>
      </c>
      <c r="H696">
        <v>3148</v>
      </c>
      <c r="I696">
        <v>6871</v>
      </c>
      <c r="J696">
        <v>0.45800000000000002</v>
      </c>
      <c r="K696">
        <v>322</v>
      </c>
      <c r="L696">
        <v>901</v>
      </c>
      <c r="M696">
        <v>0.35699999999999998</v>
      </c>
      <c r="N696">
        <v>2826</v>
      </c>
      <c r="O696">
        <v>5970</v>
      </c>
      <c r="P696">
        <v>0.47299999999999998</v>
      </c>
      <c r="Q696">
        <v>1364</v>
      </c>
      <c r="R696">
        <v>1737</v>
      </c>
      <c r="S696">
        <v>0.78500000000000003</v>
      </c>
      <c r="T696">
        <v>1002</v>
      </c>
      <c r="U696">
        <v>2470</v>
      </c>
      <c r="V696">
        <v>3472</v>
      </c>
      <c r="W696">
        <v>2083</v>
      </c>
      <c r="X696">
        <v>682</v>
      </c>
      <c r="Y696">
        <v>456</v>
      </c>
      <c r="Z696">
        <v>1136</v>
      </c>
      <c r="AA696">
        <v>1900</v>
      </c>
      <c r="AB696">
        <v>7982</v>
      </c>
    </row>
    <row r="697" spans="1:28" x14ac:dyDescent="0.2">
      <c r="A697">
        <v>2001</v>
      </c>
      <c r="B697" t="s">
        <v>31</v>
      </c>
      <c r="C697" t="s">
        <v>150</v>
      </c>
      <c r="D697" t="s">
        <v>151</v>
      </c>
      <c r="E697" t="b">
        <v>0</v>
      </c>
      <c r="F697">
        <v>82</v>
      </c>
      <c r="G697">
        <v>19730</v>
      </c>
      <c r="H697">
        <v>2781</v>
      </c>
      <c r="I697">
        <v>6550</v>
      </c>
      <c r="J697">
        <v>0.42499999999999999</v>
      </c>
      <c r="K697">
        <v>361</v>
      </c>
      <c r="L697">
        <v>1084</v>
      </c>
      <c r="M697">
        <v>0.33300000000000002</v>
      </c>
      <c r="N697">
        <v>2420</v>
      </c>
      <c r="O697">
        <v>5466</v>
      </c>
      <c r="P697">
        <v>0.443</v>
      </c>
      <c r="Q697">
        <v>1629</v>
      </c>
      <c r="R697">
        <v>2146</v>
      </c>
      <c r="S697">
        <v>0.75900000000000001</v>
      </c>
      <c r="T697">
        <v>909</v>
      </c>
      <c r="U697">
        <v>2337</v>
      </c>
      <c r="V697">
        <v>3246</v>
      </c>
      <c r="W697">
        <v>1603</v>
      </c>
      <c r="X697">
        <v>649</v>
      </c>
      <c r="Y697">
        <v>407</v>
      </c>
      <c r="Z697">
        <v>1208</v>
      </c>
      <c r="AA697">
        <v>1982</v>
      </c>
      <c r="AB697">
        <v>7552</v>
      </c>
    </row>
    <row r="698" spans="1:28" x14ac:dyDescent="0.2">
      <c r="A698">
        <v>2001</v>
      </c>
      <c r="B698" t="s">
        <v>31</v>
      </c>
      <c r="C698" t="s">
        <v>88</v>
      </c>
      <c r="D698" t="s">
        <v>89</v>
      </c>
      <c r="E698" t="b">
        <v>1</v>
      </c>
      <c r="F698">
        <v>82</v>
      </c>
      <c r="G698">
        <v>19905</v>
      </c>
      <c r="H698">
        <v>2755</v>
      </c>
      <c r="I698">
        <v>6198</v>
      </c>
      <c r="J698">
        <v>0.44400000000000001</v>
      </c>
      <c r="K698">
        <v>391</v>
      </c>
      <c r="L698">
        <v>1115</v>
      </c>
      <c r="M698">
        <v>0.35099999999999998</v>
      </c>
      <c r="N698">
        <v>2364</v>
      </c>
      <c r="O698">
        <v>5083</v>
      </c>
      <c r="P698">
        <v>0.46500000000000002</v>
      </c>
      <c r="Q698">
        <v>1374</v>
      </c>
      <c r="R698">
        <v>1727</v>
      </c>
      <c r="S698">
        <v>0.79600000000000004</v>
      </c>
      <c r="T698">
        <v>773</v>
      </c>
      <c r="U698">
        <v>2524</v>
      </c>
      <c r="V698">
        <v>3297</v>
      </c>
      <c r="W698">
        <v>1520</v>
      </c>
      <c r="X698">
        <v>545</v>
      </c>
      <c r="Y698">
        <v>346</v>
      </c>
      <c r="Z698">
        <v>1189</v>
      </c>
      <c r="AA698">
        <v>1863</v>
      </c>
      <c r="AB698">
        <v>7275</v>
      </c>
    </row>
    <row r="699" spans="1:28" x14ac:dyDescent="0.2">
      <c r="A699">
        <v>2001</v>
      </c>
      <c r="B699" t="s">
        <v>31</v>
      </c>
      <c r="C699" t="s">
        <v>94</v>
      </c>
      <c r="D699" t="s">
        <v>95</v>
      </c>
      <c r="E699" t="b">
        <v>1</v>
      </c>
      <c r="F699">
        <v>82</v>
      </c>
      <c r="G699">
        <v>19955</v>
      </c>
      <c r="H699">
        <v>3013</v>
      </c>
      <c r="I699">
        <v>6873</v>
      </c>
      <c r="J699">
        <v>0.438</v>
      </c>
      <c r="K699">
        <v>490</v>
      </c>
      <c r="L699">
        <v>1346</v>
      </c>
      <c r="M699">
        <v>0.36399999999999999</v>
      </c>
      <c r="N699">
        <v>2523</v>
      </c>
      <c r="O699">
        <v>5527</v>
      </c>
      <c r="P699">
        <v>0.45600000000000002</v>
      </c>
      <c r="Q699">
        <v>1476</v>
      </c>
      <c r="R699">
        <v>2068</v>
      </c>
      <c r="S699">
        <v>0.71399999999999997</v>
      </c>
      <c r="T699">
        <v>1069</v>
      </c>
      <c r="U699">
        <v>2450</v>
      </c>
      <c r="V699">
        <v>3519</v>
      </c>
      <c r="W699">
        <v>1803</v>
      </c>
      <c r="X699">
        <v>674</v>
      </c>
      <c r="Y699">
        <v>481</v>
      </c>
      <c r="Z699">
        <v>1245</v>
      </c>
      <c r="AA699">
        <v>2071</v>
      </c>
      <c r="AB699">
        <v>7992</v>
      </c>
    </row>
    <row r="700" spans="1:28" x14ac:dyDescent="0.2">
      <c r="A700">
        <v>2001</v>
      </c>
      <c r="B700" t="s">
        <v>31</v>
      </c>
      <c r="C700" t="s">
        <v>97</v>
      </c>
      <c r="D700" t="s">
        <v>98</v>
      </c>
      <c r="E700" t="b">
        <v>1</v>
      </c>
      <c r="F700">
        <v>82</v>
      </c>
      <c r="G700">
        <v>19855</v>
      </c>
      <c r="H700">
        <v>2902</v>
      </c>
      <c r="I700">
        <v>6487</v>
      </c>
      <c r="J700">
        <v>0.44700000000000001</v>
      </c>
      <c r="K700">
        <v>262</v>
      </c>
      <c r="L700">
        <v>803</v>
      </c>
      <c r="M700">
        <v>0.32600000000000001</v>
      </c>
      <c r="N700">
        <v>2640</v>
      </c>
      <c r="O700">
        <v>5684</v>
      </c>
      <c r="P700">
        <v>0.46400000000000002</v>
      </c>
      <c r="Q700">
        <v>1697</v>
      </c>
      <c r="R700">
        <v>2277</v>
      </c>
      <c r="S700">
        <v>0.745</v>
      </c>
      <c r="T700">
        <v>1075</v>
      </c>
      <c r="U700">
        <v>2600</v>
      </c>
      <c r="V700">
        <v>3675</v>
      </c>
      <c r="W700">
        <v>1692</v>
      </c>
      <c r="X700">
        <v>690</v>
      </c>
      <c r="Y700">
        <v>408</v>
      </c>
      <c r="Z700">
        <v>1292</v>
      </c>
      <c r="AA700">
        <v>1673</v>
      </c>
      <c r="AB700">
        <v>7763</v>
      </c>
    </row>
    <row r="701" spans="1:28" x14ac:dyDescent="0.2">
      <c r="A701">
        <v>2001</v>
      </c>
      <c r="B701" t="s">
        <v>31</v>
      </c>
      <c r="C701" t="s">
        <v>100</v>
      </c>
      <c r="D701" t="s">
        <v>101</v>
      </c>
      <c r="E701" t="b">
        <v>1</v>
      </c>
      <c r="F701">
        <v>82</v>
      </c>
      <c r="G701">
        <v>19805</v>
      </c>
      <c r="H701">
        <v>2944</v>
      </c>
      <c r="I701">
        <v>6757</v>
      </c>
      <c r="J701">
        <v>0.436</v>
      </c>
      <c r="K701">
        <v>332</v>
      </c>
      <c r="L701">
        <v>1054</v>
      </c>
      <c r="M701">
        <v>0.315</v>
      </c>
      <c r="N701">
        <v>2612</v>
      </c>
      <c r="O701">
        <v>5703</v>
      </c>
      <c r="P701">
        <v>0.45800000000000002</v>
      </c>
      <c r="Q701">
        <v>1490</v>
      </c>
      <c r="R701">
        <v>1973</v>
      </c>
      <c r="S701">
        <v>0.755</v>
      </c>
      <c r="T701">
        <v>970</v>
      </c>
      <c r="U701">
        <v>2529</v>
      </c>
      <c r="V701">
        <v>3499</v>
      </c>
      <c r="W701">
        <v>1905</v>
      </c>
      <c r="X701">
        <v>775</v>
      </c>
      <c r="Y701">
        <v>429</v>
      </c>
      <c r="Z701">
        <v>1250</v>
      </c>
      <c r="AA701">
        <v>1864</v>
      </c>
      <c r="AB701">
        <v>7710</v>
      </c>
    </row>
    <row r="702" spans="1:28" x14ac:dyDescent="0.2">
      <c r="A702">
        <v>2001</v>
      </c>
      <c r="B702" t="s">
        <v>31</v>
      </c>
      <c r="C702" t="s">
        <v>103</v>
      </c>
      <c r="D702" t="s">
        <v>104</v>
      </c>
      <c r="E702" t="b">
        <v>1</v>
      </c>
      <c r="F702">
        <v>82</v>
      </c>
      <c r="G702">
        <v>19780</v>
      </c>
      <c r="H702">
        <v>3004</v>
      </c>
      <c r="I702">
        <v>6417</v>
      </c>
      <c r="J702">
        <v>0.46800000000000003</v>
      </c>
      <c r="K702">
        <v>369</v>
      </c>
      <c r="L702">
        <v>1057</v>
      </c>
      <c r="M702">
        <v>0.34899999999999998</v>
      </c>
      <c r="N702">
        <v>2635</v>
      </c>
      <c r="O702">
        <v>5360</v>
      </c>
      <c r="P702">
        <v>0.49199999999999999</v>
      </c>
      <c r="Q702">
        <v>1447</v>
      </c>
      <c r="R702">
        <v>1899</v>
      </c>
      <c r="S702">
        <v>0.76200000000000001</v>
      </c>
      <c r="T702">
        <v>960</v>
      </c>
      <c r="U702">
        <v>2481</v>
      </c>
      <c r="V702">
        <v>3441</v>
      </c>
      <c r="W702">
        <v>1963</v>
      </c>
      <c r="X702">
        <v>672</v>
      </c>
      <c r="Y702">
        <v>419</v>
      </c>
      <c r="Z702">
        <v>1257</v>
      </c>
      <c r="AA702">
        <v>1745</v>
      </c>
      <c r="AB702">
        <v>7824</v>
      </c>
    </row>
    <row r="703" spans="1:28" x14ac:dyDescent="0.2">
      <c r="A703">
        <v>2001</v>
      </c>
      <c r="B703" t="s">
        <v>31</v>
      </c>
      <c r="C703" t="s">
        <v>106</v>
      </c>
      <c r="D703" t="s">
        <v>107</v>
      </c>
      <c r="E703" t="b">
        <v>1</v>
      </c>
      <c r="F703">
        <v>82</v>
      </c>
      <c r="G703">
        <v>20080</v>
      </c>
      <c r="H703">
        <v>3132</v>
      </c>
      <c r="I703">
        <v>6969</v>
      </c>
      <c r="J703">
        <v>0.44900000000000001</v>
      </c>
      <c r="K703">
        <v>479</v>
      </c>
      <c r="L703">
        <v>1353</v>
      </c>
      <c r="M703">
        <v>0.35399999999999998</v>
      </c>
      <c r="N703">
        <v>2653</v>
      </c>
      <c r="O703">
        <v>5616</v>
      </c>
      <c r="P703">
        <v>0.47199999999999998</v>
      </c>
      <c r="Q703">
        <v>1600</v>
      </c>
      <c r="R703">
        <v>2075</v>
      </c>
      <c r="S703">
        <v>0.77100000000000002</v>
      </c>
      <c r="T703">
        <v>987</v>
      </c>
      <c r="U703">
        <v>2705</v>
      </c>
      <c r="V703">
        <v>3692</v>
      </c>
      <c r="W703">
        <v>1852</v>
      </c>
      <c r="X703">
        <v>793</v>
      </c>
      <c r="Y703">
        <v>432</v>
      </c>
      <c r="Z703">
        <v>1221</v>
      </c>
      <c r="AA703">
        <v>1596</v>
      </c>
      <c r="AB703">
        <v>8343</v>
      </c>
    </row>
    <row r="704" spans="1:28" x14ac:dyDescent="0.2">
      <c r="A704">
        <v>2001</v>
      </c>
      <c r="B704" t="s">
        <v>31</v>
      </c>
      <c r="C704" t="s">
        <v>109</v>
      </c>
      <c r="D704" t="s">
        <v>110</v>
      </c>
      <c r="E704" t="b">
        <v>1</v>
      </c>
      <c r="F704">
        <v>82</v>
      </c>
      <c r="G704">
        <v>19830</v>
      </c>
      <c r="H704">
        <v>2884</v>
      </c>
      <c r="I704">
        <v>6262</v>
      </c>
      <c r="J704">
        <v>0.46100000000000002</v>
      </c>
      <c r="K704">
        <v>445</v>
      </c>
      <c r="L704">
        <v>1094</v>
      </c>
      <c r="M704">
        <v>0.40699999999999997</v>
      </c>
      <c r="N704">
        <v>2439</v>
      </c>
      <c r="O704">
        <v>5168</v>
      </c>
      <c r="P704">
        <v>0.47199999999999998</v>
      </c>
      <c r="Q704">
        <v>1673</v>
      </c>
      <c r="R704">
        <v>2340</v>
      </c>
      <c r="S704">
        <v>0.71499999999999997</v>
      </c>
      <c r="T704">
        <v>902</v>
      </c>
      <c r="U704">
        <v>2712</v>
      </c>
      <c r="V704">
        <v>3614</v>
      </c>
      <c r="W704">
        <v>1778</v>
      </c>
      <c r="X704">
        <v>568</v>
      </c>
      <c r="Y704">
        <v>576</v>
      </c>
      <c r="Z704">
        <v>1145</v>
      </c>
      <c r="AA704">
        <v>1551</v>
      </c>
      <c r="AB704">
        <v>7886</v>
      </c>
    </row>
    <row r="705" spans="1:28" x14ac:dyDescent="0.2">
      <c r="A705">
        <v>2001</v>
      </c>
      <c r="B705" t="s">
        <v>31</v>
      </c>
      <c r="C705" t="s">
        <v>163</v>
      </c>
      <c r="D705" t="s">
        <v>164</v>
      </c>
      <c r="E705" t="b">
        <v>0</v>
      </c>
      <c r="F705">
        <v>82</v>
      </c>
      <c r="G705">
        <v>19805</v>
      </c>
      <c r="H705">
        <v>3029</v>
      </c>
      <c r="I705">
        <v>6649</v>
      </c>
      <c r="J705">
        <v>0.45600000000000002</v>
      </c>
      <c r="K705">
        <v>466</v>
      </c>
      <c r="L705">
        <v>1169</v>
      </c>
      <c r="M705">
        <v>0.39900000000000002</v>
      </c>
      <c r="N705">
        <v>2563</v>
      </c>
      <c r="O705">
        <v>5480</v>
      </c>
      <c r="P705">
        <v>0.46800000000000003</v>
      </c>
      <c r="Q705">
        <v>1454</v>
      </c>
      <c r="R705">
        <v>1986</v>
      </c>
      <c r="S705">
        <v>0.73199999999999998</v>
      </c>
      <c r="T705">
        <v>999</v>
      </c>
      <c r="U705">
        <v>2422</v>
      </c>
      <c r="V705">
        <v>3421</v>
      </c>
      <c r="W705">
        <v>1792</v>
      </c>
      <c r="X705">
        <v>657</v>
      </c>
      <c r="Y705">
        <v>409</v>
      </c>
      <c r="Z705">
        <v>1252</v>
      </c>
      <c r="AA705">
        <v>1733</v>
      </c>
      <c r="AB705">
        <v>7978</v>
      </c>
    </row>
    <row r="706" spans="1:28" x14ac:dyDescent="0.2">
      <c r="A706">
        <v>2001</v>
      </c>
      <c r="B706" t="s">
        <v>31</v>
      </c>
      <c r="C706" t="s">
        <v>112</v>
      </c>
      <c r="D706" t="s">
        <v>113</v>
      </c>
      <c r="E706" t="b">
        <v>1</v>
      </c>
      <c r="F706">
        <v>82</v>
      </c>
      <c r="G706">
        <v>19955</v>
      </c>
      <c r="H706">
        <v>3048</v>
      </c>
      <c r="I706">
        <v>6972</v>
      </c>
      <c r="J706">
        <v>0.437</v>
      </c>
      <c r="K706">
        <v>429</v>
      </c>
      <c r="L706">
        <v>1164</v>
      </c>
      <c r="M706">
        <v>0.36899999999999999</v>
      </c>
      <c r="N706">
        <v>2619</v>
      </c>
      <c r="O706">
        <v>5808</v>
      </c>
      <c r="P706">
        <v>0.45100000000000001</v>
      </c>
      <c r="Q706">
        <v>1482</v>
      </c>
      <c r="R706">
        <v>1984</v>
      </c>
      <c r="S706">
        <v>0.747</v>
      </c>
      <c r="T706">
        <v>1118</v>
      </c>
      <c r="U706">
        <v>2529</v>
      </c>
      <c r="V706">
        <v>3647</v>
      </c>
      <c r="W706">
        <v>2004</v>
      </c>
      <c r="X706">
        <v>599</v>
      </c>
      <c r="Y706">
        <v>519</v>
      </c>
      <c r="Z706">
        <v>1080</v>
      </c>
      <c r="AA706">
        <v>1745</v>
      </c>
      <c r="AB706">
        <v>8007</v>
      </c>
    </row>
    <row r="707" spans="1:28" x14ac:dyDescent="0.2">
      <c r="A707">
        <v>2001</v>
      </c>
      <c r="B707" t="s">
        <v>31</v>
      </c>
      <c r="C707" t="s">
        <v>115</v>
      </c>
      <c r="D707" t="s">
        <v>116</v>
      </c>
      <c r="E707" t="b">
        <v>1</v>
      </c>
      <c r="F707">
        <v>82</v>
      </c>
      <c r="G707">
        <v>19780</v>
      </c>
      <c r="H707">
        <v>2960</v>
      </c>
      <c r="I707">
        <v>6289</v>
      </c>
      <c r="J707">
        <v>0.47099999999999997</v>
      </c>
      <c r="K707">
        <v>325</v>
      </c>
      <c r="L707">
        <v>852</v>
      </c>
      <c r="M707">
        <v>0.38100000000000001</v>
      </c>
      <c r="N707">
        <v>2635</v>
      </c>
      <c r="O707">
        <v>5437</v>
      </c>
      <c r="P707">
        <v>0.48499999999999999</v>
      </c>
      <c r="Q707">
        <v>1714</v>
      </c>
      <c r="R707">
        <v>2280</v>
      </c>
      <c r="S707">
        <v>0.752</v>
      </c>
      <c r="T707">
        <v>943</v>
      </c>
      <c r="U707">
        <v>2383</v>
      </c>
      <c r="V707">
        <v>3326</v>
      </c>
      <c r="W707">
        <v>2110</v>
      </c>
      <c r="X707">
        <v>661</v>
      </c>
      <c r="Y707">
        <v>463</v>
      </c>
      <c r="Z707">
        <v>1296</v>
      </c>
      <c r="AA707">
        <v>2107</v>
      </c>
      <c r="AB707">
        <v>7959</v>
      </c>
    </row>
    <row r="708" spans="1:28" x14ac:dyDescent="0.2">
      <c r="A708">
        <v>2001</v>
      </c>
      <c r="B708" t="s">
        <v>31</v>
      </c>
      <c r="C708" t="s">
        <v>185</v>
      </c>
      <c r="D708" t="s">
        <v>186</v>
      </c>
      <c r="E708" t="b">
        <v>0</v>
      </c>
      <c r="F708">
        <v>82</v>
      </c>
      <c r="G708">
        <v>19780</v>
      </c>
      <c r="H708">
        <v>2870</v>
      </c>
      <c r="I708">
        <v>6539</v>
      </c>
      <c r="J708">
        <v>0.439</v>
      </c>
      <c r="K708">
        <v>325</v>
      </c>
      <c r="L708">
        <v>947</v>
      </c>
      <c r="M708">
        <v>0.34300000000000003</v>
      </c>
      <c r="N708">
        <v>2545</v>
      </c>
      <c r="O708">
        <v>5592</v>
      </c>
      <c r="P708">
        <v>0.45500000000000002</v>
      </c>
      <c r="Q708">
        <v>1457</v>
      </c>
      <c r="R708">
        <v>1892</v>
      </c>
      <c r="S708">
        <v>0.77</v>
      </c>
      <c r="T708">
        <v>894</v>
      </c>
      <c r="U708">
        <v>2431</v>
      </c>
      <c r="V708">
        <v>3325</v>
      </c>
      <c r="W708">
        <v>1899</v>
      </c>
      <c r="X708">
        <v>586</v>
      </c>
      <c r="Y708">
        <v>359</v>
      </c>
      <c r="Z708">
        <v>1291</v>
      </c>
      <c r="AA708">
        <v>1733</v>
      </c>
      <c r="AB708">
        <v>7522</v>
      </c>
    </row>
    <row r="709" spans="1:28" x14ac:dyDescent="0.2">
      <c r="A709">
        <v>2001</v>
      </c>
      <c r="B709" t="s">
        <v>31</v>
      </c>
      <c r="C709" t="s">
        <v>118</v>
      </c>
      <c r="D709" t="s">
        <v>119</v>
      </c>
      <c r="E709" t="b">
        <v>0</v>
      </c>
      <c r="F709">
        <v>82</v>
      </c>
      <c r="G709">
        <v>19680</v>
      </c>
      <c r="H709">
        <v>2833</v>
      </c>
      <c r="I709">
        <v>6453</v>
      </c>
      <c r="J709">
        <v>0.439</v>
      </c>
      <c r="K709">
        <v>275</v>
      </c>
      <c r="L709">
        <v>848</v>
      </c>
      <c r="M709">
        <v>0.32400000000000001</v>
      </c>
      <c r="N709">
        <v>2558</v>
      </c>
      <c r="O709">
        <v>5605</v>
      </c>
      <c r="P709">
        <v>0.45600000000000002</v>
      </c>
      <c r="Q709">
        <v>1704</v>
      </c>
      <c r="R709">
        <v>2245</v>
      </c>
      <c r="S709">
        <v>0.75900000000000001</v>
      </c>
      <c r="T709">
        <v>1016</v>
      </c>
      <c r="U709">
        <v>2370</v>
      </c>
      <c r="V709">
        <v>3386</v>
      </c>
      <c r="W709">
        <v>1647</v>
      </c>
      <c r="X709">
        <v>630</v>
      </c>
      <c r="Y709">
        <v>383</v>
      </c>
      <c r="Z709">
        <v>1391</v>
      </c>
      <c r="AA709">
        <v>1913</v>
      </c>
      <c r="AB709">
        <v>7645</v>
      </c>
    </row>
    <row r="710" spans="1:28" x14ac:dyDescent="0.2">
      <c r="A710">
        <v>2001</v>
      </c>
      <c r="B710" t="s">
        <v>31</v>
      </c>
      <c r="C710" t="s">
        <v>121</v>
      </c>
      <c r="D710" t="s">
        <v>122</v>
      </c>
      <c r="E710" t="b">
        <v>0</v>
      </c>
      <c r="F710">
        <v>82</v>
      </c>
      <c r="G710">
        <v>19846</v>
      </c>
      <c r="H710">
        <v>2926</v>
      </c>
      <c r="I710">
        <v>6609</v>
      </c>
      <c r="J710">
        <v>0.443</v>
      </c>
      <c r="K710">
        <v>397</v>
      </c>
      <c r="L710">
        <v>1124</v>
      </c>
      <c r="M710">
        <v>0.35399999999999998</v>
      </c>
      <c r="N710">
        <v>2529</v>
      </c>
      <c r="O710">
        <v>5485</v>
      </c>
      <c r="P710">
        <v>0.46100000000000002</v>
      </c>
      <c r="Q710">
        <v>1524</v>
      </c>
      <c r="R710">
        <v>2039</v>
      </c>
      <c r="S710">
        <v>0.748</v>
      </c>
      <c r="T710">
        <v>983</v>
      </c>
      <c r="U710">
        <v>2499</v>
      </c>
      <c r="V710">
        <v>3482</v>
      </c>
      <c r="W710">
        <v>1786</v>
      </c>
      <c r="X710">
        <v>641</v>
      </c>
      <c r="Y710">
        <v>431</v>
      </c>
      <c r="Z710">
        <v>1234</v>
      </c>
      <c r="AA710">
        <v>1833</v>
      </c>
      <c r="AB710">
        <v>7774</v>
      </c>
    </row>
    <row r="711" spans="1:28" x14ac:dyDescent="0.2">
      <c r="A711">
        <v>2000</v>
      </c>
      <c r="B711" t="s">
        <v>31</v>
      </c>
      <c r="C711" t="s">
        <v>32</v>
      </c>
      <c r="D711" t="s">
        <v>33</v>
      </c>
      <c r="E711" t="b">
        <v>0</v>
      </c>
      <c r="F711">
        <v>82</v>
      </c>
      <c r="G711">
        <v>19830</v>
      </c>
      <c r="H711">
        <v>3000</v>
      </c>
      <c r="I711">
        <v>6807</v>
      </c>
      <c r="J711">
        <v>0.441</v>
      </c>
      <c r="K711">
        <v>258</v>
      </c>
      <c r="L711">
        <v>814</v>
      </c>
      <c r="M711">
        <v>0.317</v>
      </c>
      <c r="N711">
        <v>2742</v>
      </c>
      <c r="O711">
        <v>5993</v>
      </c>
      <c r="P711">
        <v>0.45800000000000002</v>
      </c>
      <c r="Q711">
        <v>1477</v>
      </c>
      <c r="R711">
        <v>1987</v>
      </c>
      <c r="S711">
        <v>0.74299999999999999</v>
      </c>
      <c r="T711">
        <v>1146</v>
      </c>
      <c r="U711">
        <v>2570</v>
      </c>
      <c r="V711">
        <v>3716</v>
      </c>
      <c r="W711">
        <v>1548</v>
      </c>
      <c r="X711">
        <v>500</v>
      </c>
      <c r="Y711">
        <v>461</v>
      </c>
      <c r="Z711">
        <v>1266</v>
      </c>
      <c r="AA711">
        <v>1718</v>
      </c>
      <c r="AB711">
        <v>7735</v>
      </c>
    </row>
    <row r="712" spans="1:28" x14ac:dyDescent="0.2">
      <c r="A712">
        <v>2000</v>
      </c>
      <c r="B712" t="s">
        <v>31</v>
      </c>
      <c r="C712" t="s">
        <v>35</v>
      </c>
      <c r="D712" t="s">
        <v>36</v>
      </c>
      <c r="E712" t="b">
        <v>0</v>
      </c>
      <c r="F712">
        <v>82</v>
      </c>
      <c r="G712">
        <v>19730</v>
      </c>
      <c r="H712">
        <v>3054</v>
      </c>
      <c r="I712">
        <v>6880</v>
      </c>
      <c r="J712">
        <v>0.44400000000000001</v>
      </c>
      <c r="K712">
        <v>417</v>
      </c>
      <c r="L712">
        <v>1260</v>
      </c>
      <c r="M712">
        <v>0.33100000000000002</v>
      </c>
      <c r="N712">
        <v>2637</v>
      </c>
      <c r="O712">
        <v>5620</v>
      </c>
      <c r="P712">
        <v>0.46899999999999997</v>
      </c>
      <c r="Q712">
        <v>1621</v>
      </c>
      <c r="R712">
        <v>2175</v>
      </c>
      <c r="S712">
        <v>0.745</v>
      </c>
      <c r="T712">
        <v>1108</v>
      </c>
      <c r="U712">
        <v>2420</v>
      </c>
      <c r="V712">
        <v>3528</v>
      </c>
      <c r="W712">
        <v>1741</v>
      </c>
      <c r="X712">
        <v>795</v>
      </c>
      <c r="Y712">
        <v>286</v>
      </c>
      <c r="Z712">
        <v>1259</v>
      </c>
      <c r="AA712">
        <v>2223</v>
      </c>
      <c r="AB712">
        <v>8146</v>
      </c>
    </row>
    <row r="713" spans="1:28" x14ac:dyDescent="0.2">
      <c r="A713">
        <v>2000</v>
      </c>
      <c r="B713" t="s">
        <v>31</v>
      </c>
      <c r="C713" t="s">
        <v>44</v>
      </c>
      <c r="D713" t="s">
        <v>182</v>
      </c>
      <c r="E713" t="b">
        <v>1</v>
      </c>
      <c r="F713">
        <v>82</v>
      </c>
      <c r="G713">
        <v>19780</v>
      </c>
      <c r="H713">
        <v>2935</v>
      </c>
      <c r="I713">
        <v>6533</v>
      </c>
      <c r="J713">
        <v>0.44900000000000001</v>
      </c>
      <c r="K713">
        <v>339</v>
      </c>
      <c r="L713">
        <v>1001</v>
      </c>
      <c r="M713">
        <v>0.33900000000000002</v>
      </c>
      <c r="N713">
        <v>2596</v>
      </c>
      <c r="O713">
        <v>5532</v>
      </c>
      <c r="P713">
        <v>0.46899999999999997</v>
      </c>
      <c r="Q713">
        <v>1863</v>
      </c>
      <c r="R713">
        <v>2458</v>
      </c>
      <c r="S713">
        <v>0.75800000000000001</v>
      </c>
      <c r="T713">
        <v>884</v>
      </c>
      <c r="U713">
        <v>2635</v>
      </c>
      <c r="V713">
        <v>3519</v>
      </c>
      <c r="W713">
        <v>2023</v>
      </c>
      <c r="X713">
        <v>732</v>
      </c>
      <c r="Y713">
        <v>480</v>
      </c>
      <c r="Z713">
        <v>1206</v>
      </c>
      <c r="AA713">
        <v>1670</v>
      </c>
      <c r="AB713">
        <v>8072</v>
      </c>
    </row>
    <row r="714" spans="1:28" x14ac:dyDescent="0.2">
      <c r="A714">
        <v>2000</v>
      </c>
      <c r="B714" t="s">
        <v>31</v>
      </c>
      <c r="C714" t="s">
        <v>41</v>
      </c>
      <c r="D714" t="s">
        <v>42</v>
      </c>
      <c r="E714" t="b">
        <v>0</v>
      </c>
      <c r="F714">
        <v>82</v>
      </c>
      <c r="G714">
        <v>19805</v>
      </c>
      <c r="H714">
        <v>2565</v>
      </c>
      <c r="I714">
        <v>6180</v>
      </c>
      <c r="J714">
        <v>0.41499999999999998</v>
      </c>
      <c r="K714">
        <v>340</v>
      </c>
      <c r="L714">
        <v>1032</v>
      </c>
      <c r="M714">
        <v>0.32900000000000001</v>
      </c>
      <c r="N714">
        <v>2225</v>
      </c>
      <c r="O714">
        <v>5148</v>
      </c>
      <c r="P714">
        <v>0.432</v>
      </c>
      <c r="Q714">
        <v>1482</v>
      </c>
      <c r="R714">
        <v>2089</v>
      </c>
      <c r="S714">
        <v>0.70899999999999996</v>
      </c>
      <c r="T714">
        <v>1032</v>
      </c>
      <c r="U714">
        <v>2323</v>
      </c>
      <c r="V714">
        <v>3355</v>
      </c>
      <c r="W714">
        <v>1645</v>
      </c>
      <c r="X714">
        <v>646</v>
      </c>
      <c r="Y714">
        <v>383</v>
      </c>
      <c r="Z714">
        <v>1557</v>
      </c>
      <c r="AA714">
        <v>1908</v>
      </c>
      <c r="AB714">
        <v>6952</v>
      </c>
    </row>
    <row r="715" spans="1:28" x14ac:dyDescent="0.2">
      <c r="A715">
        <v>2000</v>
      </c>
      <c r="B715" t="s">
        <v>31</v>
      </c>
      <c r="C715" t="s">
        <v>47</v>
      </c>
      <c r="D715" t="s">
        <v>48</v>
      </c>
      <c r="E715" t="b">
        <v>0</v>
      </c>
      <c r="F715">
        <v>82</v>
      </c>
      <c r="G715">
        <v>19855</v>
      </c>
      <c r="H715">
        <v>2977</v>
      </c>
      <c r="I715">
        <v>6734</v>
      </c>
      <c r="J715">
        <v>0.442</v>
      </c>
      <c r="K715">
        <v>343</v>
      </c>
      <c r="L715">
        <v>919</v>
      </c>
      <c r="M715">
        <v>0.373</v>
      </c>
      <c r="N715">
        <v>2634</v>
      </c>
      <c r="O715">
        <v>5815</v>
      </c>
      <c r="P715">
        <v>0.45300000000000001</v>
      </c>
      <c r="Q715">
        <v>1653</v>
      </c>
      <c r="R715">
        <v>2205</v>
      </c>
      <c r="S715">
        <v>0.75</v>
      </c>
      <c r="T715">
        <v>1010</v>
      </c>
      <c r="U715">
        <v>2499</v>
      </c>
      <c r="V715">
        <v>3509</v>
      </c>
      <c r="W715">
        <v>1941</v>
      </c>
      <c r="X715">
        <v>715</v>
      </c>
      <c r="Y715">
        <v>363</v>
      </c>
      <c r="Z715">
        <v>1427</v>
      </c>
      <c r="AA715">
        <v>2219</v>
      </c>
      <c r="AB715">
        <v>7950</v>
      </c>
    </row>
    <row r="716" spans="1:28" x14ac:dyDescent="0.2">
      <c r="A716">
        <v>2000</v>
      </c>
      <c r="B716" t="s">
        <v>31</v>
      </c>
      <c r="C716" t="s">
        <v>50</v>
      </c>
      <c r="D716" t="s">
        <v>51</v>
      </c>
      <c r="E716" t="b">
        <v>0</v>
      </c>
      <c r="F716">
        <v>82</v>
      </c>
      <c r="G716">
        <v>19730</v>
      </c>
      <c r="H716">
        <v>3195</v>
      </c>
      <c r="I716">
        <v>7047</v>
      </c>
      <c r="J716">
        <v>0.45300000000000001</v>
      </c>
      <c r="K716">
        <v>519</v>
      </c>
      <c r="L716">
        <v>1326</v>
      </c>
      <c r="M716">
        <v>0.39100000000000001</v>
      </c>
      <c r="N716">
        <v>2676</v>
      </c>
      <c r="O716">
        <v>5721</v>
      </c>
      <c r="P716">
        <v>0.46800000000000003</v>
      </c>
      <c r="Q716">
        <v>1407</v>
      </c>
      <c r="R716">
        <v>1751</v>
      </c>
      <c r="S716">
        <v>0.80400000000000005</v>
      </c>
      <c r="T716">
        <v>931</v>
      </c>
      <c r="U716">
        <v>2444</v>
      </c>
      <c r="V716">
        <v>3375</v>
      </c>
      <c r="W716">
        <v>1810</v>
      </c>
      <c r="X716">
        <v>592</v>
      </c>
      <c r="Y716">
        <v>416</v>
      </c>
      <c r="Z716">
        <v>1124</v>
      </c>
      <c r="AA716">
        <v>1770</v>
      </c>
      <c r="AB716">
        <v>8316</v>
      </c>
    </row>
    <row r="717" spans="1:28" x14ac:dyDescent="0.2">
      <c r="A717">
        <v>2000</v>
      </c>
      <c r="B717" t="s">
        <v>31</v>
      </c>
      <c r="C717" t="s">
        <v>53</v>
      </c>
      <c r="D717" t="s">
        <v>54</v>
      </c>
      <c r="E717" t="b">
        <v>0</v>
      </c>
      <c r="F717">
        <v>82</v>
      </c>
      <c r="G717">
        <v>19855</v>
      </c>
      <c r="H717">
        <v>3057</v>
      </c>
      <c r="I717">
        <v>6911</v>
      </c>
      <c r="J717">
        <v>0.442</v>
      </c>
      <c r="K717">
        <v>470</v>
      </c>
      <c r="L717">
        <v>1397</v>
      </c>
      <c r="M717">
        <v>0.33600000000000002</v>
      </c>
      <c r="N717">
        <v>2587</v>
      </c>
      <c r="O717">
        <v>5514</v>
      </c>
      <c r="P717">
        <v>0.46899999999999997</v>
      </c>
      <c r="Q717">
        <v>1531</v>
      </c>
      <c r="R717">
        <v>2116</v>
      </c>
      <c r="S717">
        <v>0.72399999999999998</v>
      </c>
      <c r="T717">
        <v>1073</v>
      </c>
      <c r="U717">
        <v>2590</v>
      </c>
      <c r="V717">
        <v>3663</v>
      </c>
      <c r="W717">
        <v>1911</v>
      </c>
      <c r="X717">
        <v>554</v>
      </c>
      <c r="Y717">
        <v>618</v>
      </c>
      <c r="Z717">
        <v>1281</v>
      </c>
      <c r="AA717">
        <v>1962</v>
      </c>
      <c r="AB717">
        <v>8115</v>
      </c>
    </row>
    <row r="718" spans="1:28" x14ac:dyDescent="0.2">
      <c r="A718">
        <v>2000</v>
      </c>
      <c r="B718" t="s">
        <v>31</v>
      </c>
      <c r="C718" t="s">
        <v>56</v>
      </c>
      <c r="D718" t="s">
        <v>57</v>
      </c>
      <c r="E718" t="b">
        <v>1</v>
      </c>
      <c r="F718">
        <v>82</v>
      </c>
      <c r="G718">
        <v>19830</v>
      </c>
      <c r="H718">
        <v>3044</v>
      </c>
      <c r="I718">
        <v>6635</v>
      </c>
      <c r="J718">
        <v>0.45900000000000002</v>
      </c>
      <c r="K718">
        <v>439</v>
      </c>
      <c r="L718">
        <v>1223</v>
      </c>
      <c r="M718">
        <v>0.35899999999999999</v>
      </c>
      <c r="N718">
        <v>2605</v>
      </c>
      <c r="O718">
        <v>5412</v>
      </c>
      <c r="P718">
        <v>0.48099999999999998</v>
      </c>
      <c r="Q718">
        <v>1956</v>
      </c>
      <c r="R718">
        <v>2506</v>
      </c>
      <c r="S718">
        <v>0.78100000000000003</v>
      </c>
      <c r="T718">
        <v>917</v>
      </c>
      <c r="U718">
        <v>2458</v>
      </c>
      <c r="V718">
        <v>3375</v>
      </c>
      <c r="W718">
        <v>1707</v>
      </c>
      <c r="X718">
        <v>665</v>
      </c>
      <c r="Y718">
        <v>273</v>
      </c>
      <c r="Z718">
        <v>1288</v>
      </c>
      <c r="AA718">
        <v>2011</v>
      </c>
      <c r="AB718">
        <v>8483</v>
      </c>
    </row>
    <row r="719" spans="1:28" x14ac:dyDescent="0.2">
      <c r="A719">
        <v>2000</v>
      </c>
      <c r="B719" t="s">
        <v>31</v>
      </c>
      <c r="C719" t="s">
        <v>59</v>
      </c>
      <c r="D719" t="s">
        <v>60</v>
      </c>
      <c r="E719" t="b">
        <v>0</v>
      </c>
      <c r="F719">
        <v>82</v>
      </c>
      <c r="G719">
        <v>19755</v>
      </c>
      <c r="H719">
        <v>2996</v>
      </c>
      <c r="I719">
        <v>7140</v>
      </c>
      <c r="J719">
        <v>0.42</v>
      </c>
      <c r="K719">
        <v>345</v>
      </c>
      <c r="L719">
        <v>1069</v>
      </c>
      <c r="M719">
        <v>0.32300000000000001</v>
      </c>
      <c r="N719">
        <v>2651</v>
      </c>
      <c r="O719">
        <v>6071</v>
      </c>
      <c r="P719">
        <v>0.437</v>
      </c>
      <c r="Q719">
        <v>1497</v>
      </c>
      <c r="R719">
        <v>2147</v>
      </c>
      <c r="S719">
        <v>0.69699999999999995</v>
      </c>
      <c r="T719">
        <v>1300</v>
      </c>
      <c r="U719">
        <v>2438</v>
      </c>
      <c r="V719">
        <v>3738</v>
      </c>
      <c r="W719">
        <v>1851</v>
      </c>
      <c r="X719">
        <v>731</v>
      </c>
      <c r="Y719">
        <v>356</v>
      </c>
      <c r="Z719">
        <v>1302</v>
      </c>
      <c r="AA719">
        <v>2043</v>
      </c>
      <c r="AB719">
        <v>7834</v>
      </c>
    </row>
    <row r="720" spans="1:28" x14ac:dyDescent="0.2">
      <c r="A720">
        <v>2000</v>
      </c>
      <c r="B720" t="s">
        <v>31</v>
      </c>
      <c r="C720" t="s">
        <v>62</v>
      </c>
      <c r="D720" t="s">
        <v>63</v>
      </c>
      <c r="E720" t="b">
        <v>0</v>
      </c>
      <c r="F720">
        <v>82</v>
      </c>
      <c r="G720">
        <v>19830</v>
      </c>
      <c r="H720">
        <v>3001</v>
      </c>
      <c r="I720">
        <v>6664</v>
      </c>
      <c r="J720">
        <v>0.45</v>
      </c>
      <c r="K720">
        <v>581</v>
      </c>
      <c r="L720">
        <v>1625</v>
      </c>
      <c r="M720">
        <v>0.35799999999999998</v>
      </c>
      <c r="N720">
        <v>2420</v>
      </c>
      <c r="O720">
        <v>5039</v>
      </c>
      <c r="P720">
        <v>0.48</v>
      </c>
      <c r="Q720">
        <v>1573</v>
      </c>
      <c r="R720">
        <v>2145</v>
      </c>
      <c r="S720">
        <v>0.73299999999999998</v>
      </c>
      <c r="T720">
        <v>1008</v>
      </c>
      <c r="U720">
        <v>2586</v>
      </c>
      <c r="V720">
        <v>3594</v>
      </c>
      <c r="W720">
        <v>1774</v>
      </c>
      <c r="X720">
        <v>613</v>
      </c>
      <c r="Y720">
        <v>438</v>
      </c>
      <c r="Z720">
        <v>1425</v>
      </c>
      <c r="AA720">
        <v>1663</v>
      </c>
      <c r="AB720">
        <v>8156</v>
      </c>
    </row>
    <row r="721" spans="1:28" x14ac:dyDescent="0.2">
      <c r="A721">
        <v>2000</v>
      </c>
      <c r="B721" t="s">
        <v>31</v>
      </c>
      <c r="C721" t="s">
        <v>65</v>
      </c>
      <c r="D721" t="s">
        <v>66</v>
      </c>
      <c r="E721" t="b">
        <v>1</v>
      </c>
      <c r="F721">
        <v>82</v>
      </c>
      <c r="G721">
        <v>19730</v>
      </c>
      <c r="H721">
        <v>3047</v>
      </c>
      <c r="I721">
        <v>6640</v>
      </c>
      <c r="J721">
        <v>0.45900000000000002</v>
      </c>
      <c r="K721">
        <v>583</v>
      </c>
      <c r="L721">
        <v>1487</v>
      </c>
      <c r="M721">
        <v>0.39200000000000002</v>
      </c>
      <c r="N721">
        <v>2464</v>
      </c>
      <c r="O721">
        <v>5153</v>
      </c>
      <c r="P721">
        <v>0.47799999999999998</v>
      </c>
      <c r="Q721">
        <v>1629</v>
      </c>
      <c r="R721">
        <v>2008</v>
      </c>
      <c r="S721">
        <v>0.81100000000000005</v>
      </c>
      <c r="T721">
        <v>842</v>
      </c>
      <c r="U721">
        <v>2612</v>
      </c>
      <c r="V721">
        <v>3454</v>
      </c>
      <c r="W721">
        <v>1857</v>
      </c>
      <c r="X721">
        <v>559</v>
      </c>
      <c r="Y721">
        <v>422</v>
      </c>
      <c r="Z721">
        <v>1159</v>
      </c>
      <c r="AA721">
        <v>1786</v>
      </c>
      <c r="AB721">
        <v>8306</v>
      </c>
    </row>
    <row r="722" spans="1:28" x14ac:dyDescent="0.2">
      <c r="A722">
        <v>2000</v>
      </c>
      <c r="B722" t="s">
        <v>31</v>
      </c>
      <c r="C722" t="s">
        <v>68</v>
      </c>
      <c r="D722" t="s">
        <v>69</v>
      </c>
      <c r="E722" t="b">
        <v>0</v>
      </c>
      <c r="F722">
        <v>82</v>
      </c>
      <c r="G722">
        <v>19705</v>
      </c>
      <c r="H722">
        <v>2877</v>
      </c>
      <c r="I722">
        <v>6757</v>
      </c>
      <c r="J722">
        <v>0.42599999999999999</v>
      </c>
      <c r="K722">
        <v>429</v>
      </c>
      <c r="L722">
        <v>1267</v>
      </c>
      <c r="M722">
        <v>0.33900000000000002</v>
      </c>
      <c r="N722">
        <v>2448</v>
      </c>
      <c r="O722">
        <v>5490</v>
      </c>
      <c r="P722">
        <v>0.44600000000000001</v>
      </c>
      <c r="Q722">
        <v>1363</v>
      </c>
      <c r="R722">
        <v>1826</v>
      </c>
      <c r="S722">
        <v>0.746</v>
      </c>
      <c r="T722">
        <v>955</v>
      </c>
      <c r="U722">
        <v>2377</v>
      </c>
      <c r="V722">
        <v>3332</v>
      </c>
      <c r="W722">
        <v>1479</v>
      </c>
      <c r="X722">
        <v>578</v>
      </c>
      <c r="Y722">
        <v>494</v>
      </c>
      <c r="Z722">
        <v>1325</v>
      </c>
      <c r="AA722">
        <v>1821</v>
      </c>
      <c r="AB722">
        <v>7546</v>
      </c>
    </row>
    <row r="723" spans="1:28" x14ac:dyDescent="0.2">
      <c r="A723">
        <v>2000</v>
      </c>
      <c r="B723" t="s">
        <v>31</v>
      </c>
      <c r="C723" t="s">
        <v>71</v>
      </c>
      <c r="D723" t="s">
        <v>72</v>
      </c>
      <c r="E723" t="b">
        <v>1</v>
      </c>
      <c r="F723">
        <v>82</v>
      </c>
      <c r="G723">
        <v>19805</v>
      </c>
      <c r="H723">
        <v>3137</v>
      </c>
      <c r="I723">
        <v>6836</v>
      </c>
      <c r="J723">
        <v>0.45900000000000002</v>
      </c>
      <c r="K723">
        <v>344</v>
      </c>
      <c r="L723">
        <v>1047</v>
      </c>
      <c r="M723">
        <v>0.32900000000000001</v>
      </c>
      <c r="N723">
        <v>2793</v>
      </c>
      <c r="O723">
        <v>5789</v>
      </c>
      <c r="P723">
        <v>0.48199999999999998</v>
      </c>
      <c r="Q723">
        <v>1649</v>
      </c>
      <c r="R723">
        <v>2368</v>
      </c>
      <c r="S723">
        <v>0.69599999999999995</v>
      </c>
      <c r="T723">
        <v>1117</v>
      </c>
      <c r="U723">
        <v>2738</v>
      </c>
      <c r="V723">
        <v>3855</v>
      </c>
      <c r="W723">
        <v>1921</v>
      </c>
      <c r="X723">
        <v>613</v>
      </c>
      <c r="Y723">
        <v>534</v>
      </c>
      <c r="Z723">
        <v>1143</v>
      </c>
      <c r="AA723">
        <v>1841</v>
      </c>
      <c r="AB723">
        <v>8267</v>
      </c>
    </row>
    <row r="724" spans="1:28" x14ac:dyDescent="0.2">
      <c r="A724">
        <v>2000</v>
      </c>
      <c r="B724" t="s">
        <v>31</v>
      </c>
      <c r="C724" t="s">
        <v>76</v>
      </c>
      <c r="D724" t="s">
        <v>77</v>
      </c>
      <c r="E724" t="b">
        <v>1</v>
      </c>
      <c r="F724">
        <v>82</v>
      </c>
      <c r="G724">
        <v>19830</v>
      </c>
      <c r="H724">
        <v>2974</v>
      </c>
      <c r="I724">
        <v>6462</v>
      </c>
      <c r="J724">
        <v>0.46</v>
      </c>
      <c r="K724">
        <v>446</v>
      </c>
      <c r="L724">
        <v>1202</v>
      </c>
      <c r="M724">
        <v>0.371</v>
      </c>
      <c r="N724">
        <v>2528</v>
      </c>
      <c r="O724">
        <v>5260</v>
      </c>
      <c r="P724">
        <v>0.48099999999999998</v>
      </c>
      <c r="Q724">
        <v>1345</v>
      </c>
      <c r="R724">
        <v>1827</v>
      </c>
      <c r="S724">
        <v>0.73599999999999999</v>
      </c>
      <c r="T724">
        <v>921</v>
      </c>
      <c r="U724">
        <v>2619</v>
      </c>
      <c r="V724">
        <v>3540</v>
      </c>
      <c r="W724">
        <v>1931</v>
      </c>
      <c r="X724">
        <v>582</v>
      </c>
      <c r="Y724">
        <v>524</v>
      </c>
      <c r="Z724">
        <v>1231</v>
      </c>
      <c r="AA724">
        <v>1947</v>
      </c>
      <c r="AB724">
        <v>7739</v>
      </c>
    </row>
    <row r="725" spans="1:28" x14ac:dyDescent="0.2">
      <c r="A725">
        <v>2000</v>
      </c>
      <c r="B725" t="s">
        <v>31</v>
      </c>
      <c r="C725" t="s">
        <v>79</v>
      </c>
      <c r="D725" t="s">
        <v>80</v>
      </c>
      <c r="E725" t="b">
        <v>1</v>
      </c>
      <c r="F725">
        <v>82</v>
      </c>
      <c r="G725">
        <v>19855</v>
      </c>
      <c r="H725">
        <v>3174</v>
      </c>
      <c r="I725">
        <v>6827</v>
      </c>
      <c r="J725">
        <v>0.46500000000000002</v>
      </c>
      <c r="K725">
        <v>394</v>
      </c>
      <c r="L725">
        <v>1069</v>
      </c>
      <c r="M725">
        <v>0.36899999999999999</v>
      </c>
      <c r="N725">
        <v>2780</v>
      </c>
      <c r="O725">
        <v>5758</v>
      </c>
      <c r="P725">
        <v>0.48299999999999998</v>
      </c>
      <c r="Q725">
        <v>1558</v>
      </c>
      <c r="R725">
        <v>1982</v>
      </c>
      <c r="S725">
        <v>0.78600000000000003</v>
      </c>
      <c r="T725">
        <v>1016</v>
      </c>
      <c r="U725">
        <v>2373</v>
      </c>
      <c r="V725">
        <v>3389</v>
      </c>
      <c r="W725">
        <v>1852</v>
      </c>
      <c r="X725">
        <v>671</v>
      </c>
      <c r="Y725">
        <v>381</v>
      </c>
      <c r="Z725">
        <v>1230</v>
      </c>
      <c r="AA725">
        <v>2020</v>
      </c>
      <c r="AB725">
        <v>8300</v>
      </c>
    </row>
    <row r="726" spans="1:28" x14ac:dyDescent="0.2">
      <c r="A726">
        <v>2000</v>
      </c>
      <c r="B726" t="s">
        <v>31</v>
      </c>
      <c r="C726" t="s">
        <v>82</v>
      </c>
      <c r="D726" t="s">
        <v>83</v>
      </c>
      <c r="E726" t="b">
        <v>1</v>
      </c>
      <c r="F726">
        <v>82</v>
      </c>
      <c r="G726">
        <v>19905</v>
      </c>
      <c r="H726">
        <v>3226</v>
      </c>
      <c r="I726">
        <v>6910</v>
      </c>
      <c r="J726">
        <v>0.46700000000000003</v>
      </c>
      <c r="K726">
        <v>248</v>
      </c>
      <c r="L726">
        <v>716</v>
      </c>
      <c r="M726">
        <v>0.34599999999999997</v>
      </c>
      <c r="N726">
        <v>2978</v>
      </c>
      <c r="O726">
        <v>6194</v>
      </c>
      <c r="P726">
        <v>0.48099999999999998</v>
      </c>
      <c r="Q726">
        <v>1379</v>
      </c>
      <c r="R726">
        <v>1769</v>
      </c>
      <c r="S726">
        <v>0.78</v>
      </c>
      <c r="T726">
        <v>1016</v>
      </c>
      <c r="U726">
        <v>2471</v>
      </c>
      <c r="V726">
        <v>3487</v>
      </c>
      <c r="W726">
        <v>2205</v>
      </c>
      <c r="X726">
        <v>622</v>
      </c>
      <c r="Y726">
        <v>444</v>
      </c>
      <c r="Z726">
        <v>1139</v>
      </c>
      <c r="AA726">
        <v>1913</v>
      </c>
      <c r="AB726">
        <v>8079</v>
      </c>
    </row>
    <row r="727" spans="1:28" x14ac:dyDescent="0.2">
      <c r="A727">
        <v>2000</v>
      </c>
      <c r="B727" t="s">
        <v>31</v>
      </c>
      <c r="C727" t="s">
        <v>150</v>
      </c>
      <c r="D727" t="s">
        <v>151</v>
      </c>
      <c r="E727" t="b">
        <v>0</v>
      </c>
      <c r="F727">
        <v>82</v>
      </c>
      <c r="G727">
        <v>19830</v>
      </c>
      <c r="H727">
        <v>2979</v>
      </c>
      <c r="I727">
        <v>6881</v>
      </c>
      <c r="J727">
        <v>0.433</v>
      </c>
      <c r="K727">
        <v>477</v>
      </c>
      <c r="L727">
        <v>1374</v>
      </c>
      <c r="M727">
        <v>0.34699999999999998</v>
      </c>
      <c r="N727">
        <v>2502</v>
      </c>
      <c r="O727">
        <v>5507</v>
      </c>
      <c r="P727">
        <v>0.45400000000000001</v>
      </c>
      <c r="Q727">
        <v>1601</v>
      </c>
      <c r="R727">
        <v>2041</v>
      </c>
      <c r="S727">
        <v>0.78400000000000003</v>
      </c>
      <c r="T727">
        <v>1040</v>
      </c>
      <c r="U727">
        <v>2315</v>
      </c>
      <c r="V727">
        <v>3355</v>
      </c>
      <c r="W727">
        <v>1688</v>
      </c>
      <c r="X727">
        <v>720</v>
      </c>
      <c r="Y727">
        <v>393</v>
      </c>
      <c r="Z727">
        <v>1119</v>
      </c>
      <c r="AA727">
        <v>1913</v>
      </c>
      <c r="AB727">
        <v>8036</v>
      </c>
    </row>
    <row r="728" spans="1:28" x14ac:dyDescent="0.2">
      <c r="A728">
        <v>2000</v>
      </c>
      <c r="B728" t="s">
        <v>31</v>
      </c>
      <c r="C728" t="s">
        <v>88</v>
      </c>
      <c r="D728" t="s">
        <v>89</v>
      </c>
      <c r="E728" t="b">
        <v>1</v>
      </c>
      <c r="F728">
        <v>82</v>
      </c>
      <c r="G728">
        <v>19830</v>
      </c>
      <c r="H728">
        <v>2897</v>
      </c>
      <c r="I728">
        <v>6374</v>
      </c>
      <c r="J728">
        <v>0.45500000000000002</v>
      </c>
      <c r="K728">
        <v>351</v>
      </c>
      <c r="L728">
        <v>937</v>
      </c>
      <c r="M728">
        <v>0.375</v>
      </c>
      <c r="N728">
        <v>2546</v>
      </c>
      <c r="O728">
        <v>5437</v>
      </c>
      <c r="P728">
        <v>0.46800000000000003</v>
      </c>
      <c r="Q728">
        <v>1410</v>
      </c>
      <c r="R728">
        <v>1805</v>
      </c>
      <c r="S728">
        <v>0.78100000000000003</v>
      </c>
      <c r="T728">
        <v>802</v>
      </c>
      <c r="U728">
        <v>2521</v>
      </c>
      <c r="V728">
        <v>3323</v>
      </c>
      <c r="W728">
        <v>1588</v>
      </c>
      <c r="X728">
        <v>515</v>
      </c>
      <c r="Y728">
        <v>349</v>
      </c>
      <c r="Z728">
        <v>1201</v>
      </c>
      <c r="AA728">
        <v>1983</v>
      </c>
      <c r="AB728">
        <v>7555</v>
      </c>
    </row>
    <row r="729" spans="1:28" x14ac:dyDescent="0.2">
      <c r="A729">
        <v>2000</v>
      </c>
      <c r="B729" t="s">
        <v>31</v>
      </c>
      <c r="C729" t="s">
        <v>94</v>
      </c>
      <c r="D729" t="s">
        <v>95</v>
      </c>
      <c r="E729" t="b">
        <v>0</v>
      </c>
      <c r="F729">
        <v>82</v>
      </c>
      <c r="G729">
        <v>19755</v>
      </c>
      <c r="H729">
        <v>3169</v>
      </c>
      <c r="I729">
        <v>7014</v>
      </c>
      <c r="J729">
        <v>0.45200000000000001</v>
      </c>
      <c r="K729">
        <v>294</v>
      </c>
      <c r="L729">
        <v>870</v>
      </c>
      <c r="M729">
        <v>0.33800000000000002</v>
      </c>
      <c r="N729">
        <v>2875</v>
      </c>
      <c r="O729">
        <v>6144</v>
      </c>
      <c r="P729">
        <v>0.46800000000000003</v>
      </c>
      <c r="Q729">
        <v>1574</v>
      </c>
      <c r="R729">
        <v>2142</v>
      </c>
      <c r="S729">
        <v>0.73499999999999999</v>
      </c>
      <c r="T729">
        <v>1145</v>
      </c>
      <c r="U729">
        <v>2540</v>
      </c>
      <c r="V729">
        <v>3685</v>
      </c>
      <c r="W729">
        <v>1709</v>
      </c>
      <c r="X729">
        <v>743</v>
      </c>
      <c r="Y729">
        <v>467</v>
      </c>
      <c r="Z729">
        <v>1443</v>
      </c>
      <c r="AA729">
        <v>1967</v>
      </c>
      <c r="AB729">
        <v>8206</v>
      </c>
    </row>
    <row r="730" spans="1:28" x14ac:dyDescent="0.2">
      <c r="A730">
        <v>2000</v>
      </c>
      <c r="B730" t="s">
        <v>31</v>
      </c>
      <c r="C730" t="s">
        <v>97</v>
      </c>
      <c r="D730" t="s">
        <v>98</v>
      </c>
      <c r="E730" t="b">
        <v>1</v>
      </c>
      <c r="F730">
        <v>82</v>
      </c>
      <c r="G730">
        <v>19830</v>
      </c>
      <c r="H730">
        <v>2993</v>
      </c>
      <c r="I730">
        <v>6776</v>
      </c>
      <c r="J730">
        <v>0.442</v>
      </c>
      <c r="K730">
        <v>208</v>
      </c>
      <c r="L730">
        <v>643</v>
      </c>
      <c r="M730">
        <v>0.32300000000000001</v>
      </c>
      <c r="N730">
        <v>2785</v>
      </c>
      <c r="O730">
        <v>6133</v>
      </c>
      <c r="P730">
        <v>0.45400000000000001</v>
      </c>
      <c r="Q730">
        <v>1577</v>
      </c>
      <c r="R730">
        <v>2226</v>
      </c>
      <c r="S730">
        <v>0.70799999999999996</v>
      </c>
      <c r="T730">
        <v>1147</v>
      </c>
      <c r="U730">
        <v>2468</v>
      </c>
      <c r="V730">
        <v>3615</v>
      </c>
      <c r="W730">
        <v>1817</v>
      </c>
      <c r="X730">
        <v>791</v>
      </c>
      <c r="Y730">
        <v>386</v>
      </c>
      <c r="Z730">
        <v>1284</v>
      </c>
      <c r="AA730">
        <v>1939</v>
      </c>
      <c r="AB730">
        <v>7771</v>
      </c>
    </row>
    <row r="731" spans="1:28" x14ac:dyDescent="0.2">
      <c r="A731">
        <v>2000</v>
      </c>
      <c r="B731" t="s">
        <v>31</v>
      </c>
      <c r="C731" t="s">
        <v>100</v>
      </c>
      <c r="D731" t="s">
        <v>101</v>
      </c>
      <c r="E731" t="b">
        <v>1</v>
      </c>
      <c r="F731">
        <v>82</v>
      </c>
      <c r="G731">
        <v>19805</v>
      </c>
      <c r="H731">
        <v>3093</v>
      </c>
      <c r="I731">
        <v>6771</v>
      </c>
      <c r="J731">
        <v>0.45700000000000002</v>
      </c>
      <c r="K731">
        <v>458</v>
      </c>
      <c r="L731">
        <v>1246</v>
      </c>
      <c r="M731">
        <v>0.36799999999999999</v>
      </c>
      <c r="N731">
        <v>2635</v>
      </c>
      <c r="O731">
        <v>5525</v>
      </c>
      <c r="P731">
        <v>0.47699999999999998</v>
      </c>
      <c r="Q731">
        <v>1467</v>
      </c>
      <c r="R731">
        <v>1934</v>
      </c>
      <c r="S731">
        <v>0.75900000000000001</v>
      </c>
      <c r="T731">
        <v>1022</v>
      </c>
      <c r="U731">
        <v>2558</v>
      </c>
      <c r="V731">
        <v>3580</v>
      </c>
      <c r="W731">
        <v>2098</v>
      </c>
      <c r="X731">
        <v>744</v>
      </c>
      <c r="Y731">
        <v>433</v>
      </c>
      <c r="Z731">
        <v>1368</v>
      </c>
      <c r="AA731">
        <v>1973</v>
      </c>
      <c r="AB731">
        <v>8111</v>
      </c>
    </row>
    <row r="732" spans="1:28" x14ac:dyDescent="0.2">
      <c r="A732">
        <v>2000</v>
      </c>
      <c r="B732" t="s">
        <v>31</v>
      </c>
      <c r="C732" t="s">
        <v>103</v>
      </c>
      <c r="D732" t="s">
        <v>104</v>
      </c>
      <c r="E732" t="b">
        <v>1</v>
      </c>
      <c r="F732">
        <v>82</v>
      </c>
      <c r="G732">
        <v>19780</v>
      </c>
      <c r="H732">
        <v>3021</v>
      </c>
      <c r="I732">
        <v>6430</v>
      </c>
      <c r="J732">
        <v>0.47</v>
      </c>
      <c r="K732">
        <v>407</v>
      </c>
      <c r="L732">
        <v>1128</v>
      </c>
      <c r="M732">
        <v>0.36099999999999999</v>
      </c>
      <c r="N732">
        <v>2614</v>
      </c>
      <c r="O732">
        <v>5302</v>
      </c>
      <c r="P732">
        <v>0.49299999999999999</v>
      </c>
      <c r="Q732">
        <v>1542</v>
      </c>
      <c r="R732">
        <v>2029</v>
      </c>
      <c r="S732">
        <v>0.76</v>
      </c>
      <c r="T732">
        <v>966</v>
      </c>
      <c r="U732">
        <v>2560</v>
      </c>
      <c r="V732">
        <v>3526</v>
      </c>
      <c r="W732">
        <v>1925</v>
      </c>
      <c r="X732">
        <v>633</v>
      </c>
      <c r="Y732">
        <v>396</v>
      </c>
      <c r="Z732">
        <v>1243</v>
      </c>
      <c r="AA732">
        <v>1865</v>
      </c>
      <c r="AB732">
        <v>7991</v>
      </c>
    </row>
    <row r="733" spans="1:28" x14ac:dyDescent="0.2">
      <c r="A733">
        <v>2000</v>
      </c>
      <c r="B733" t="s">
        <v>31</v>
      </c>
      <c r="C733" t="s">
        <v>106</v>
      </c>
      <c r="D733" t="s">
        <v>107</v>
      </c>
      <c r="E733" t="b">
        <v>1</v>
      </c>
      <c r="F733">
        <v>82</v>
      </c>
      <c r="G733">
        <v>19805</v>
      </c>
      <c r="H733">
        <v>3276</v>
      </c>
      <c r="I733">
        <v>7288</v>
      </c>
      <c r="J733">
        <v>0.45</v>
      </c>
      <c r="K733">
        <v>534</v>
      </c>
      <c r="L733">
        <v>1656</v>
      </c>
      <c r="M733">
        <v>0.32200000000000001</v>
      </c>
      <c r="N733">
        <v>2742</v>
      </c>
      <c r="O733">
        <v>5632</v>
      </c>
      <c r="P733">
        <v>0.48699999999999999</v>
      </c>
      <c r="Q733">
        <v>1521</v>
      </c>
      <c r="R733">
        <v>2016</v>
      </c>
      <c r="S733">
        <v>0.754</v>
      </c>
      <c r="T733">
        <v>1056</v>
      </c>
      <c r="U733">
        <v>2635</v>
      </c>
      <c r="V733">
        <v>3691</v>
      </c>
      <c r="W733">
        <v>1953</v>
      </c>
      <c r="X733">
        <v>787</v>
      </c>
      <c r="Y733">
        <v>381</v>
      </c>
      <c r="Z733">
        <v>1325</v>
      </c>
      <c r="AA733">
        <v>1729</v>
      </c>
      <c r="AB733">
        <v>8607</v>
      </c>
    </row>
    <row r="734" spans="1:28" x14ac:dyDescent="0.2">
      <c r="A734">
        <v>2000</v>
      </c>
      <c r="B734" t="s">
        <v>31</v>
      </c>
      <c r="C734" t="s">
        <v>109</v>
      </c>
      <c r="D734" t="s">
        <v>110</v>
      </c>
      <c r="E734" t="b">
        <v>1</v>
      </c>
      <c r="F734">
        <v>82</v>
      </c>
      <c r="G734">
        <v>19855</v>
      </c>
      <c r="H734">
        <v>2952</v>
      </c>
      <c r="I734">
        <v>6393</v>
      </c>
      <c r="J734">
        <v>0.46200000000000002</v>
      </c>
      <c r="K734">
        <v>330</v>
      </c>
      <c r="L734">
        <v>882</v>
      </c>
      <c r="M734">
        <v>0.374</v>
      </c>
      <c r="N734">
        <v>2622</v>
      </c>
      <c r="O734">
        <v>5511</v>
      </c>
      <c r="P734">
        <v>0.47599999999999998</v>
      </c>
      <c r="Q734">
        <v>1652</v>
      </c>
      <c r="R734">
        <v>2214</v>
      </c>
      <c r="S734">
        <v>0.746</v>
      </c>
      <c r="T734">
        <v>927</v>
      </c>
      <c r="U734">
        <v>2666</v>
      </c>
      <c r="V734">
        <v>3593</v>
      </c>
      <c r="W734">
        <v>1819</v>
      </c>
      <c r="X734">
        <v>614</v>
      </c>
      <c r="Y734">
        <v>551</v>
      </c>
      <c r="Z734">
        <v>1233</v>
      </c>
      <c r="AA734">
        <v>1716</v>
      </c>
      <c r="AB734">
        <v>7886</v>
      </c>
    </row>
    <row r="735" spans="1:28" x14ac:dyDescent="0.2">
      <c r="A735">
        <v>2000</v>
      </c>
      <c r="B735" t="s">
        <v>31</v>
      </c>
      <c r="C735" t="s">
        <v>163</v>
      </c>
      <c r="D735" t="s">
        <v>164</v>
      </c>
      <c r="E735" t="b">
        <v>1</v>
      </c>
      <c r="F735">
        <v>82</v>
      </c>
      <c r="G735">
        <v>19780</v>
      </c>
      <c r="H735">
        <v>3108</v>
      </c>
      <c r="I735">
        <v>6946</v>
      </c>
      <c r="J735">
        <v>0.44700000000000001</v>
      </c>
      <c r="K735">
        <v>546</v>
      </c>
      <c r="L735">
        <v>1611</v>
      </c>
      <c r="M735">
        <v>0.33900000000000002</v>
      </c>
      <c r="N735">
        <v>2562</v>
      </c>
      <c r="O735">
        <v>5335</v>
      </c>
      <c r="P735">
        <v>0.48</v>
      </c>
      <c r="Q735">
        <v>1363</v>
      </c>
      <c r="R735">
        <v>1960</v>
      </c>
      <c r="S735">
        <v>0.69499999999999995</v>
      </c>
      <c r="T735">
        <v>1042</v>
      </c>
      <c r="U735">
        <v>2483</v>
      </c>
      <c r="V735">
        <v>3525</v>
      </c>
      <c r="W735">
        <v>1878</v>
      </c>
      <c r="X735">
        <v>657</v>
      </c>
      <c r="Y735">
        <v>345</v>
      </c>
      <c r="Z735">
        <v>1152</v>
      </c>
      <c r="AA735">
        <v>1776</v>
      </c>
      <c r="AB735">
        <v>8125</v>
      </c>
    </row>
    <row r="736" spans="1:28" x14ac:dyDescent="0.2">
      <c r="A736">
        <v>2000</v>
      </c>
      <c r="B736" t="s">
        <v>31</v>
      </c>
      <c r="C736" t="s">
        <v>112</v>
      </c>
      <c r="D736" t="s">
        <v>113</v>
      </c>
      <c r="E736" t="b">
        <v>1</v>
      </c>
      <c r="F736">
        <v>82</v>
      </c>
      <c r="G736">
        <v>19755</v>
      </c>
      <c r="H736">
        <v>2980</v>
      </c>
      <c r="I736">
        <v>6882</v>
      </c>
      <c r="J736">
        <v>0.433</v>
      </c>
      <c r="K736">
        <v>425</v>
      </c>
      <c r="L736">
        <v>1171</v>
      </c>
      <c r="M736">
        <v>0.36299999999999999</v>
      </c>
      <c r="N736">
        <v>2555</v>
      </c>
      <c r="O736">
        <v>5711</v>
      </c>
      <c r="P736">
        <v>0.44700000000000001</v>
      </c>
      <c r="Q736">
        <v>1583</v>
      </c>
      <c r="R736">
        <v>2068</v>
      </c>
      <c r="S736">
        <v>0.76500000000000001</v>
      </c>
      <c r="T736">
        <v>1098</v>
      </c>
      <c r="U736">
        <v>2449</v>
      </c>
      <c r="V736">
        <v>3547</v>
      </c>
      <c r="W736">
        <v>1947</v>
      </c>
      <c r="X736">
        <v>666</v>
      </c>
      <c r="Y736">
        <v>544</v>
      </c>
      <c r="Z736">
        <v>1137</v>
      </c>
      <c r="AA736">
        <v>1989</v>
      </c>
      <c r="AB736">
        <v>7968</v>
      </c>
    </row>
    <row r="737" spans="1:28" x14ac:dyDescent="0.2">
      <c r="A737">
        <v>2000</v>
      </c>
      <c r="B737" t="s">
        <v>31</v>
      </c>
      <c r="C737" t="s">
        <v>115</v>
      </c>
      <c r="D737" t="s">
        <v>116</v>
      </c>
      <c r="E737" t="b">
        <v>1</v>
      </c>
      <c r="F737">
        <v>82</v>
      </c>
      <c r="G737">
        <v>19755</v>
      </c>
      <c r="H737">
        <v>2962</v>
      </c>
      <c r="I737">
        <v>6380</v>
      </c>
      <c r="J737">
        <v>0.46400000000000002</v>
      </c>
      <c r="K737">
        <v>329</v>
      </c>
      <c r="L737">
        <v>854</v>
      </c>
      <c r="M737">
        <v>0.38500000000000001</v>
      </c>
      <c r="N737">
        <v>2633</v>
      </c>
      <c r="O737">
        <v>5526</v>
      </c>
      <c r="P737">
        <v>0.47599999999999998</v>
      </c>
      <c r="Q737">
        <v>1661</v>
      </c>
      <c r="R737">
        <v>2150</v>
      </c>
      <c r="S737">
        <v>0.77300000000000002</v>
      </c>
      <c r="T737">
        <v>936</v>
      </c>
      <c r="U737">
        <v>2426</v>
      </c>
      <c r="V737">
        <v>3362</v>
      </c>
      <c r="W737">
        <v>2041</v>
      </c>
      <c r="X737">
        <v>629</v>
      </c>
      <c r="Y737">
        <v>446</v>
      </c>
      <c r="Z737">
        <v>1220</v>
      </c>
      <c r="AA737">
        <v>2013</v>
      </c>
      <c r="AB737">
        <v>7914</v>
      </c>
    </row>
    <row r="738" spans="1:28" x14ac:dyDescent="0.2">
      <c r="A738">
        <v>2000</v>
      </c>
      <c r="B738" t="s">
        <v>31</v>
      </c>
      <c r="C738" t="s">
        <v>185</v>
      </c>
      <c r="D738" t="s">
        <v>186</v>
      </c>
      <c r="E738" t="b">
        <v>0</v>
      </c>
      <c r="F738">
        <v>82</v>
      </c>
      <c r="G738">
        <v>19855</v>
      </c>
      <c r="H738">
        <v>2892</v>
      </c>
      <c r="I738">
        <v>6441</v>
      </c>
      <c r="J738">
        <v>0.44900000000000001</v>
      </c>
      <c r="K738">
        <v>324</v>
      </c>
      <c r="L738">
        <v>898</v>
      </c>
      <c r="M738">
        <v>0.36099999999999999</v>
      </c>
      <c r="N738">
        <v>2568</v>
      </c>
      <c r="O738">
        <v>5543</v>
      </c>
      <c r="P738">
        <v>0.46300000000000002</v>
      </c>
      <c r="Q738">
        <v>1594</v>
      </c>
      <c r="R738">
        <v>2060</v>
      </c>
      <c r="S738">
        <v>0.77400000000000002</v>
      </c>
      <c r="T738">
        <v>1005</v>
      </c>
      <c r="U738">
        <v>2324</v>
      </c>
      <c r="V738">
        <v>3329</v>
      </c>
      <c r="W738">
        <v>1700</v>
      </c>
      <c r="X738">
        <v>608</v>
      </c>
      <c r="Y738">
        <v>346</v>
      </c>
      <c r="Z738">
        <v>1381</v>
      </c>
      <c r="AA738">
        <v>1881</v>
      </c>
      <c r="AB738">
        <v>7702</v>
      </c>
    </row>
    <row r="739" spans="1:28" x14ac:dyDescent="0.2">
      <c r="A739">
        <v>2000</v>
      </c>
      <c r="B739" t="s">
        <v>31</v>
      </c>
      <c r="C739" t="s">
        <v>118</v>
      </c>
      <c r="D739" t="s">
        <v>119</v>
      </c>
      <c r="E739" t="b">
        <v>0</v>
      </c>
      <c r="F739">
        <v>82</v>
      </c>
      <c r="G739">
        <v>19805</v>
      </c>
      <c r="H739">
        <v>3010</v>
      </c>
      <c r="I739">
        <v>6681</v>
      </c>
      <c r="J739">
        <v>0.45100000000000001</v>
      </c>
      <c r="K739">
        <v>335</v>
      </c>
      <c r="L739">
        <v>890</v>
      </c>
      <c r="M739">
        <v>0.376</v>
      </c>
      <c r="N739">
        <v>2675</v>
      </c>
      <c r="O739">
        <v>5791</v>
      </c>
      <c r="P739">
        <v>0.46200000000000002</v>
      </c>
      <c r="Q739">
        <v>1566</v>
      </c>
      <c r="R739">
        <v>2107</v>
      </c>
      <c r="S739">
        <v>0.74299999999999999</v>
      </c>
      <c r="T739">
        <v>1064</v>
      </c>
      <c r="U739">
        <v>2438</v>
      </c>
      <c r="V739">
        <v>3502</v>
      </c>
      <c r="W739">
        <v>1771</v>
      </c>
      <c r="X739">
        <v>593</v>
      </c>
      <c r="Y739">
        <v>383</v>
      </c>
      <c r="Z739">
        <v>1320</v>
      </c>
      <c r="AA739">
        <v>2149</v>
      </c>
      <c r="AB739">
        <v>7921</v>
      </c>
    </row>
    <row r="740" spans="1:28" x14ac:dyDescent="0.2">
      <c r="A740">
        <v>2000</v>
      </c>
      <c r="B740" t="s">
        <v>31</v>
      </c>
      <c r="C740" t="s">
        <v>121</v>
      </c>
      <c r="D740" t="s">
        <v>122</v>
      </c>
      <c r="E740" t="b">
        <v>0</v>
      </c>
      <c r="F740">
        <v>82</v>
      </c>
      <c r="G740">
        <v>19802</v>
      </c>
      <c r="H740">
        <v>3020</v>
      </c>
      <c r="I740">
        <v>6732</v>
      </c>
      <c r="J740">
        <v>0.44900000000000001</v>
      </c>
      <c r="K740">
        <v>397</v>
      </c>
      <c r="L740">
        <v>1125</v>
      </c>
      <c r="M740">
        <v>0.35299999999999998</v>
      </c>
      <c r="N740">
        <v>2623</v>
      </c>
      <c r="O740">
        <v>5607</v>
      </c>
      <c r="P740">
        <v>0.46800000000000003</v>
      </c>
      <c r="Q740">
        <v>1555</v>
      </c>
      <c r="R740">
        <v>2073</v>
      </c>
      <c r="S740">
        <v>0.75</v>
      </c>
      <c r="T740">
        <v>1018</v>
      </c>
      <c r="U740">
        <v>2501</v>
      </c>
      <c r="V740">
        <v>3519</v>
      </c>
      <c r="W740">
        <v>1832</v>
      </c>
      <c r="X740">
        <v>651</v>
      </c>
      <c r="Y740">
        <v>424</v>
      </c>
      <c r="Z740">
        <v>1269</v>
      </c>
      <c r="AA740">
        <v>1911</v>
      </c>
      <c r="AB740">
        <v>7993</v>
      </c>
    </row>
    <row r="741" spans="1:28" x14ac:dyDescent="0.2">
      <c r="A741">
        <v>1999</v>
      </c>
      <c r="B741" t="s">
        <v>31</v>
      </c>
      <c r="C741" t="s">
        <v>32</v>
      </c>
      <c r="D741" t="s">
        <v>33</v>
      </c>
      <c r="E741" t="b">
        <v>1</v>
      </c>
      <c r="F741">
        <v>50</v>
      </c>
      <c r="G741">
        <v>12075</v>
      </c>
      <c r="H741">
        <v>1539</v>
      </c>
      <c r="I741">
        <v>3760</v>
      </c>
      <c r="J741">
        <v>0.40899999999999997</v>
      </c>
      <c r="K741">
        <v>197</v>
      </c>
      <c r="L741">
        <v>644</v>
      </c>
      <c r="M741">
        <v>0.30599999999999999</v>
      </c>
      <c r="N741">
        <v>1342</v>
      </c>
      <c r="O741">
        <v>3116</v>
      </c>
      <c r="P741">
        <v>0.43099999999999999</v>
      </c>
      <c r="Q741">
        <v>1040</v>
      </c>
      <c r="R741">
        <v>1422</v>
      </c>
      <c r="S741">
        <v>0.73099999999999998</v>
      </c>
      <c r="T741">
        <v>676</v>
      </c>
      <c r="U741">
        <v>1499</v>
      </c>
      <c r="V741">
        <v>2175</v>
      </c>
      <c r="W741">
        <v>782</v>
      </c>
      <c r="X741">
        <v>346</v>
      </c>
      <c r="Y741">
        <v>260</v>
      </c>
      <c r="Z741">
        <v>745</v>
      </c>
      <c r="AA741">
        <v>987</v>
      </c>
      <c r="AB741">
        <v>4315</v>
      </c>
    </row>
    <row r="742" spans="1:28" x14ac:dyDescent="0.2">
      <c r="A742">
        <v>1999</v>
      </c>
      <c r="B742" t="s">
        <v>31</v>
      </c>
      <c r="C742" t="s">
        <v>35</v>
      </c>
      <c r="D742" t="s">
        <v>36</v>
      </c>
      <c r="E742" t="b">
        <v>0</v>
      </c>
      <c r="F742">
        <v>50</v>
      </c>
      <c r="G742">
        <v>12150</v>
      </c>
      <c r="H742">
        <v>1816</v>
      </c>
      <c r="I742">
        <v>4164</v>
      </c>
      <c r="J742">
        <v>0.436</v>
      </c>
      <c r="K742">
        <v>273</v>
      </c>
      <c r="L742">
        <v>758</v>
      </c>
      <c r="M742">
        <v>0.36</v>
      </c>
      <c r="N742">
        <v>1543</v>
      </c>
      <c r="O742">
        <v>3406</v>
      </c>
      <c r="P742">
        <v>0.45300000000000001</v>
      </c>
      <c r="Q742">
        <v>745</v>
      </c>
      <c r="R742">
        <v>1077</v>
      </c>
      <c r="S742">
        <v>0.69199999999999995</v>
      </c>
      <c r="T742">
        <v>680</v>
      </c>
      <c r="U742">
        <v>1458</v>
      </c>
      <c r="V742">
        <v>2138</v>
      </c>
      <c r="W742">
        <v>1073</v>
      </c>
      <c r="X742">
        <v>453</v>
      </c>
      <c r="Y742">
        <v>255</v>
      </c>
      <c r="Z742">
        <v>807</v>
      </c>
      <c r="AA742">
        <v>1193</v>
      </c>
      <c r="AB742">
        <v>4650</v>
      </c>
    </row>
    <row r="743" spans="1:28" x14ac:dyDescent="0.2">
      <c r="A743">
        <v>1999</v>
      </c>
      <c r="B743" t="s">
        <v>31</v>
      </c>
      <c r="C743" t="s">
        <v>44</v>
      </c>
      <c r="D743" t="s">
        <v>182</v>
      </c>
      <c r="E743" t="b">
        <v>0</v>
      </c>
      <c r="F743">
        <v>50</v>
      </c>
      <c r="G743">
        <v>12150</v>
      </c>
      <c r="H743">
        <v>1671</v>
      </c>
      <c r="I743">
        <v>3718</v>
      </c>
      <c r="J743">
        <v>0.44900000000000001</v>
      </c>
      <c r="K743">
        <v>268</v>
      </c>
      <c r="L743">
        <v>735</v>
      </c>
      <c r="M743">
        <v>0.36499999999999999</v>
      </c>
      <c r="N743">
        <v>1403</v>
      </c>
      <c r="O743">
        <v>2983</v>
      </c>
      <c r="P743">
        <v>0.47</v>
      </c>
      <c r="Q743">
        <v>1034</v>
      </c>
      <c r="R743">
        <v>1384</v>
      </c>
      <c r="S743">
        <v>0.747</v>
      </c>
      <c r="T743">
        <v>480</v>
      </c>
      <c r="U743">
        <v>1493</v>
      </c>
      <c r="V743">
        <v>1973</v>
      </c>
      <c r="W743">
        <v>1110</v>
      </c>
      <c r="X743">
        <v>443</v>
      </c>
      <c r="Y743">
        <v>247</v>
      </c>
      <c r="Z743">
        <v>796</v>
      </c>
      <c r="AA743">
        <v>1101</v>
      </c>
      <c r="AB743">
        <v>4644</v>
      </c>
    </row>
    <row r="744" spans="1:28" x14ac:dyDescent="0.2">
      <c r="A744">
        <v>1999</v>
      </c>
      <c r="B744" t="s">
        <v>31</v>
      </c>
      <c r="C744" t="s">
        <v>41</v>
      </c>
      <c r="D744" t="s">
        <v>42</v>
      </c>
      <c r="E744" t="b">
        <v>0</v>
      </c>
      <c r="F744">
        <v>50</v>
      </c>
      <c r="G744">
        <v>12075</v>
      </c>
      <c r="H744">
        <v>1539</v>
      </c>
      <c r="I744">
        <v>3837</v>
      </c>
      <c r="J744">
        <v>0.40100000000000002</v>
      </c>
      <c r="K744">
        <v>177</v>
      </c>
      <c r="L744">
        <v>612</v>
      </c>
      <c r="M744">
        <v>0.28899999999999998</v>
      </c>
      <c r="N744">
        <v>1362</v>
      </c>
      <c r="O744">
        <v>3225</v>
      </c>
      <c r="P744">
        <v>0.42199999999999999</v>
      </c>
      <c r="Q744">
        <v>840</v>
      </c>
      <c r="R744">
        <v>1185</v>
      </c>
      <c r="S744">
        <v>0.70899999999999996</v>
      </c>
      <c r="T744">
        <v>573</v>
      </c>
      <c r="U744">
        <v>1394</v>
      </c>
      <c r="V744">
        <v>1967</v>
      </c>
      <c r="W744">
        <v>1017</v>
      </c>
      <c r="X744">
        <v>436</v>
      </c>
      <c r="Y744">
        <v>169</v>
      </c>
      <c r="Z744">
        <v>774</v>
      </c>
      <c r="AA744">
        <v>1112</v>
      </c>
      <c r="AB744">
        <v>4095</v>
      </c>
    </row>
    <row r="745" spans="1:28" x14ac:dyDescent="0.2">
      <c r="A745">
        <v>1999</v>
      </c>
      <c r="B745" t="s">
        <v>31</v>
      </c>
      <c r="C745" t="s">
        <v>47</v>
      </c>
      <c r="D745" t="s">
        <v>48</v>
      </c>
      <c r="E745" t="b">
        <v>0</v>
      </c>
      <c r="F745">
        <v>50</v>
      </c>
      <c r="G745">
        <v>12050</v>
      </c>
      <c r="H745">
        <v>1562</v>
      </c>
      <c r="I745">
        <v>3561</v>
      </c>
      <c r="J745">
        <v>0.439</v>
      </c>
      <c r="K745">
        <v>182</v>
      </c>
      <c r="L745">
        <v>534</v>
      </c>
      <c r="M745">
        <v>0.34100000000000003</v>
      </c>
      <c r="N745">
        <v>1380</v>
      </c>
      <c r="O745">
        <v>3027</v>
      </c>
      <c r="P745">
        <v>0.45600000000000002</v>
      </c>
      <c r="Q745">
        <v>1016</v>
      </c>
      <c r="R745">
        <v>1356</v>
      </c>
      <c r="S745">
        <v>0.749</v>
      </c>
      <c r="T745">
        <v>472</v>
      </c>
      <c r="U745">
        <v>1316</v>
      </c>
      <c r="V745">
        <v>1788</v>
      </c>
      <c r="W745">
        <v>1093</v>
      </c>
      <c r="X745">
        <v>452</v>
      </c>
      <c r="Y745">
        <v>203</v>
      </c>
      <c r="Z745">
        <v>785</v>
      </c>
      <c r="AA745">
        <v>1208</v>
      </c>
      <c r="AB745">
        <v>4322</v>
      </c>
    </row>
    <row r="746" spans="1:28" x14ac:dyDescent="0.2">
      <c r="A746">
        <v>1999</v>
      </c>
      <c r="B746" t="s">
        <v>31</v>
      </c>
      <c r="C746" t="s">
        <v>50</v>
      </c>
      <c r="D746" t="s">
        <v>51</v>
      </c>
      <c r="E746" t="b">
        <v>0</v>
      </c>
      <c r="F746">
        <v>50</v>
      </c>
      <c r="G746">
        <v>12075</v>
      </c>
      <c r="H746">
        <v>1749</v>
      </c>
      <c r="I746">
        <v>4033</v>
      </c>
      <c r="J746">
        <v>0.434</v>
      </c>
      <c r="K746">
        <v>202</v>
      </c>
      <c r="L746">
        <v>595</v>
      </c>
      <c r="M746">
        <v>0.33900000000000002</v>
      </c>
      <c r="N746">
        <v>1547</v>
      </c>
      <c r="O746">
        <v>3438</v>
      </c>
      <c r="P746">
        <v>0.45</v>
      </c>
      <c r="Q746">
        <v>881</v>
      </c>
      <c r="R746">
        <v>1210</v>
      </c>
      <c r="S746">
        <v>0.72799999999999998</v>
      </c>
      <c r="T746">
        <v>645</v>
      </c>
      <c r="U746">
        <v>1478</v>
      </c>
      <c r="V746">
        <v>2123</v>
      </c>
      <c r="W746">
        <v>921</v>
      </c>
      <c r="X746">
        <v>352</v>
      </c>
      <c r="Y746">
        <v>292</v>
      </c>
      <c r="Z746">
        <v>692</v>
      </c>
      <c r="AA746">
        <v>1065</v>
      </c>
      <c r="AB746">
        <v>4581</v>
      </c>
    </row>
    <row r="747" spans="1:28" x14ac:dyDescent="0.2">
      <c r="A747">
        <v>1999</v>
      </c>
      <c r="B747" t="s">
        <v>31</v>
      </c>
      <c r="C747" t="s">
        <v>53</v>
      </c>
      <c r="D747" t="s">
        <v>54</v>
      </c>
      <c r="E747" t="b">
        <v>0</v>
      </c>
      <c r="F747">
        <v>50</v>
      </c>
      <c r="G747">
        <v>12025</v>
      </c>
      <c r="H747">
        <v>1681</v>
      </c>
      <c r="I747">
        <v>3989</v>
      </c>
      <c r="J747">
        <v>0.42099999999999999</v>
      </c>
      <c r="K747">
        <v>302</v>
      </c>
      <c r="L747">
        <v>922</v>
      </c>
      <c r="M747">
        <v>0.32800000000000001</v>
      </c>
      <c r="N747">
        <v>1379</v>
      </c>
      <c r="O747">
        <v>3067</v>
      </c>
      <c r="P747">
        <v>0.45</v>
      </c>
      <c r="Q747">
        <v>1010</v>
      </c>
      <c r="R747">
        <v>1325</v>
      </c>
      <c r="S747">
        <v>0.76200000000000001</v>
      </c>
      <c r="T747">
        <v>647</v>
      </c>
      <c r="U747">
        <v>1392</v>
      </c>
      <c r="V747">
        <v>2039</v>
      </c>
      <c r="W747">
        <v>969</v>
      </c>
      <c r="X747">
        <v>376</v>
      </c>
      <c r="Y747">
        <v>275</v>
      </c>
      <c r="Z747">
        <v>739</v>
      </c>
      <c r="AA747">
        <v>1145</v>
      </c>
      <c r="AB747">
        <v>4674</v>
      </c>
    </row>
    <row r="748" spans="1:28" x14ac:dyDescent="0.2">
      <c r="A748">
        <v>1999</v>
      </c>
      <c r="B748" t="s">
        <v>31</v>
      </c>
      <c r="C748" t="s">
        <v>56</v>
      </c>
      <c r="D748" t="s">
        <v>57</v>
      </c>
      <c r="E748" t="b">
        <v>1</v>
      </c>
      <c r="F748">
        <v>50</v>
      </c>
      <c r="G748">
        <v>12050</v>
      </c>
      <c r="H748">
        <v>1660</v>
      </c>
      <c r="I748">
        <v>3716</v>
      </c>
      <c r="J748">
        <v>0.44700000000000001</v>
      </c>
      <c r="K748">
        <v>248</v>
      </c>
      <c r="L748">
        <v>679</v>
      </c>
      <c r="M748">
        <v>0.36499999999999999</v>
      </c>
      <c r="N748">
        <v>1412</v>
      </c>
      <c r="O748">
        <v>3037</v>
      </c>
      <c r="P748">
        <v>0.46500000000000002</v>
      </c>
      <c r="Q748">
        <v>950</v>
      </c>
      <c r="R748">
        <v>1283</v>
      </c>
      <c r="S748">
        <v>0.74</v>
      </c>
      <c r="T748">
        <v>605</v>
      </c>
      <c r="U748">
        <v>1412</v>
      </c>
      <c r="V748">
        <v>2017</v>
      </c>
      <c r="W748">
        <v>1009</v>
      </c>
      <c r="X748">
        <v>444</v>
      </c>
      <c r="Y748">
        <v>208</v>
      </c>
      <c r="Z748">
        <v>790</v>
      </c>
      <c r="AA748">
        <v>1139</v>
      </c>
      <c r="AB748">
        <v>4518</v>
      </c>
    </row>
    <row r="749" spans="1:28" x14ac:dyDescent="0.2">
      <c r="A749">
        <v>1999</v>
      </c>
      <c r="B749" t="s">
        <v>31</v>
      </c>
      <c r="C749" t="s">
        <v>59</v>
      </c>
      <c r="D749" t="s">
        <v>60</v>
      </c>
      <c r="E749" t="b">
        <v>0</v>
      </c>
      <c r="F749">
        <v>50</v>
      </c>
      <c r="G749">
        <v>12125</v>
      </c>
      <c r="H749">
        <v>1730</v>
      </c>
      <c r="I749">
        <v>4173</v>
      </c>
      <c r="J749">
        <v>0.41499999999999998</v>
      </c>
      <c r="K749">
        <v>162</v>
      </c>
      <c r="L749">
        <v>565</v>
      </c>
      <c r="M749">
        <v>0.28699999999999998</v>
      </c>
      <c r="N749">
        <v>1568</v>
      </c>
      <c r="O749">
        <v>3608</v>
      </c>
      <c r="P749">
        <v>0.435</v>
      </c>
      <c r="Q749">
        <v>794</v>
      </c>
      <c r="R749">
        <v>1175</v>
      </c>
      <c r="S749">
        <v>0.67600000000000005</v>
      </c>
      <c r="T749">
        <v>816</v>
      </c>
      <c r="U749">
        <v>1559</v>
      </c>
      <c r="V749">
        <v>2375</v>
      </c>
      <c r="W749">
        <v>1037</v>
      </c>
      <c r="X749">
        <v>414</v>
      </c>
      <c r="Y749">
        <v>221</v>
      </c>
      <c r="Z749">
        <v>768</v>
      </c>
      <c r="AA749">
        <v>1270</v>
      </c>
      <c r="AB749">
        <v>4416</v>
      </c>
    </row>
    <row r="750" spans="1:28" x14ac:dyDescent="0.2">
      <c r="A750">
        <v>1999</v>
      </c>
      <c r="B750" t="s">
        <v>31</v>
      </c>
      <c r="C750" t="s">
        <v>62</v>
      </c>
      <c r="D750" t="s">
        <v>63</v>
      </c>
      <c r="E750" t="b">
        <v>1</v>
      </c>
      <c r="F750">
        <v>50</v>
      </c>
      <c r="G750">
        <v>12075</v>
      </c>
      <c r="H750">
        <v>1755</v>
      </c>
      <c r="I750">
        <v>3798</v>
      </c>
      <c r="J750">
        <v>0.46200000000000002</v>
      </c>
      <c r="K750">
        <v>336</v>
      </c>
      <c r="L750">
        <v>914</v>
      </c>
      <c r="M750">
        <v>0.36799999999999999</v>
      </c>
      <c r="N750">
        <v>1419</v>
      </c>
      <c r="O750">
        <v>2884</v>
      </c>
      <c r="P750">
        <v>0.49199999999999999</v>
      </c>
      <c r="Q750">
        <v>865</v>
      </c>
      <c r="R750">
        <v>1187</v>
      </c>
      <c r="S750">
        <v>0.72899999999999998</v>
      </c>
      <c r="T750">
        <v>536</v>
      </c>
      <c r="U750">
        <v>1540</v>
      </c>
      <c r="V750">
        <v>2076</v>
      </c>
      <c r="W750">
        <v>1058</v>
      </c>
      <c r="X750">
        <v>386</v>
      </c>
      <c r="Y750">
        <v>260</v>
      </c>
      <c r="Z750">
        <v>812</v>
      </c>
      <c r="AA750">
        <v>960</v>
      </c>
      <c r="AB750">
        <v>4711</v>
      </c>
    </row>
    <row r="751" spans="1:28" x14ac:dyDescent="0.2">
      <c r="A751">
        <v>1999</v>
      </c>
      <c r="B751" t="s">
        <v>31</v>
      </c>
      <c r="C751" t="s">
        <v>65</v>
      </c>
      <c r="D751" t="s">
        <v>66</v>
      </c>
      <c r="E751" t="b">
        <v>1</v>
      </c>
      <c r="F751">
        <v>50</v>
      </c>
      <c r="G751">
        <v>12100</v>
      </c>
      <c r="H751">
        <v>1731</v>
      </c>
      <c r="I751">
        <v>3866</v>
      </c>
      <c r="J751">
        <v>0.44800000000000001</v>
      </c>
      <c r="K751">
        <v>294</v>
      </c>
      <c r="L751">
        <v>799</v>
      </c>
      <c r="M751">
        <v>0.36799999999999999</v>
      </c>
      <c r="N751">
        <v>1437</v>
      </c>
      <c r="O751">
        <v>3067</v>
      </c>
      <c r="P751">
        <v>0.46899999999999997</v>
      </c>
      <c r="Q751">
        <v>977</v>
      </c>
      <c r="R751">
        <v>1228</v>
      </c>
      <c r="S751">
        <v>0.79600000000000004</v>
      </c>
      <c r="T751">
        <v>574</v>
      </c>
      <c r="U751">
        <v>1452</v>
      </c>
      <c r="V751">
        <v>2026</v>
      </c>
      <c r="W751">
        <v>1005</v>
      </c>
      <c r="X751">
        <v>316</v>
      </c>
      <c r="Y751">
        <v>223</v>
      </c>
      <c r="Z751">
        <v>649</v>
      </c>
      <c r="AA751">
        <v>1082</v>
      </c>
      <c r="AB751">
        <v>4733</v>
      </c>
    </row>
    <row r="752" spans="1:28" x14ac:dyDescent="0.2">
      <c r="A752">
        <v>1999</v>
      </c>
      <c r="B752" t="s">
        <v>31</v>
      </c>
      <c r="C752" t="s">
        <v>68</v>
      </c>
      <c r="D752" t="s">
        <v>69</v>
      </c>
      <c r="E752" t="b">
        <v>0</v>
      </c>
      <c r="F752">
        <v>50</v>
      </c>
      <c r="G752">
        <v>12125</v>
      </c>
      <c r="H752">
        <v>1711</v>
      </c>
      <c r="I752">
        <v>4007</v>
      </c>
      <c r="J752">
        <v>0.42699999999999999</v>
      </c>
      <c r="K752">
        <v>214</v>
      </c>
      <c r="L752">
        <v>668</v>
      </c>
      <c r="M752">
        <v>0.32</v>
      </c>
      <c r="N752">
        <v>1497</v>
      </c>
      <c r="O752">
        <v>3339</v>
      </c>
      <c r="P752">
        <v>0.44800000000000001</v>
      </c>
      <c r="Q752">
        <v>883</v>
      </c>
      <c r="R752">
        <v>1225</v>
      </c>
      <c r="S752">
        <v>0.72099999999999997</v>
      </c>
      <c r="T752">
        <v>665</v>
      </c>
      <c r="U752">
        <v>1293</v>
      </c>
      <c r="V752">
        <v>1958</v>
      </c>
      <c r="W752">
        <v>820</v>
      </c>
      <c r="X752">
        <v>424</v>
      </c>
      <c r="Y752">
        <v>236</v>
      </c>
      <c r="Z752">
        <v>796</v>
      </c>
      <c r="AA752">
        <v>1223</v>
      </c>
      <c r="AB752">
        <v>4519</v>
      </c>
    </row>
    <row r="753" spans="1:28" x14ac:dyDescent="0.2">
      <c r="A753">
        <v>1999</v>
      </c>
      <c r="B753" t="s">
        <v>31</v>
      </c>
      <c r="C753" t="s">
        <v>71</v>
      </c>
      <c r="D753" t="s">
        <v>72</v>
      </c>
      <c r="E753" t="b">
        <v>1</v>
      </c>
      <c r="F753">
        <v>50</v>
      </c>
      <c r="G753">
        <v>12050</v>
      </c>
      <c r="H753">
        <v>1841</v>
      </c>
      <c r="I753">
        <v>3935</v>
      </c>
      <c r="J753">
        <v>0.46800000000000003</v>
      </c>
      <c r="K753">
        <v>241</v>
      </c>
      <c r="L753">
        <v>685</v>
      </c>
      <c r="M753">
        <v>0.35199999999999998</v>
      </c>
      <c r="N753">
        <v>1600</v>
      </c>
      <c r="O753">
        <v>3250</v>
      </c>
      <c r="P753">
        <v>0.49199999999999999</v>
      </c>
      <c r="Q753">
        <v>1027</v>
      </c>
      <c r="R753">
        <v>1503</v>
      </c>
      <c r="S753">
        <v>0.68300000000000005</v>
      </c>
      <c r="T753">
        <v>619</v>
      </c>
      <c r="U753">
        <v>1482</v>
      </c>
      <c r="V753">
        <v>2101</v>
      </c>
      <c r="W753">
        <v>1095</v>
      </c>
      <c r="X753">
        <v>389</v>
      </c>
      <c r="Y753">
        <v>287</v>
      </c>
      <c r="Z753">
        <v>754</v>
      </c>
      <c r="AA753">
        <v>1231</v>
      </c>
      <c r="AB753">
        <v>4950</v>
      </c>
    </row>
    <row r="754" spans="1:28" x14ac:dyDescent="0.2">
      <c r="A754">
        <v>1999</v>
      </c>
      <c r="B754" t="s">
        <v>31</v>
      </c>
      <c r="C754" t="s">
        <v>76</v>
      </c>
      <c r="D754" t="s">
        <v>77</v>
      </c>
      <c r="E754" t="b">
        <v>1</v>
      </c>
      <c r="F754">
        <v>50</v>
      </c>
      <c r="G754">
        <v>12025</v>
      </c>
      <c r="H754">
        <v>1616</v>
      </c>
      <c r="I754">
        <v>3565</v>
      </c>
      <c r="J754">
        <v>0.45300000000000001</v>
      </c>
      <c r="K754">
        <v>289</v>
      </c>
      <c r="L754">
        <v>804</v>
      </c>
      <c r="M754">
        <v>0.35899999999999999</v>
      </c>
      <c r="N754">
        <v>1327</v>
      </c>
      <c r="O754">
        <v>2761</v>
      </c>
      <c r="P754">
        <v>0.48099999999999998</v>
      </c>
      <c r="Q754">
        <v>928</v>
      </c>
      <c r="R754">
        <v>1262</v>
      </c>
      <c r="S754">
        <v>0.73499999999999999</v>
      </c>
      <c r="T754">
        <v>503</v>
      </c>
      <c r="U754">
        <v>1512</v>
      </c>
      <c r="V754">
        <v>2015</v>
      </c>
      <c r="W754">
        <v>1019</v>
      </c>
      <c r="X754">
        <v>327</v>
      </c>
      <c r="Y754">
        <v>304</v>
      </c>
      <c r="Z754">
        <v>744</v>
      </c>
      <c r="AA754">
        <v>1035</v>
      </c>
      <c r="AB754">
        <v>4449</v>
      </c>
    </row>
    <row r="755" spans="1:28" x14ac:dyDescent="0.2">
      <c r="A755">
        <v>1999</v>
      </c>
      <c r="B755" t="s">
        <v>31</v>
      </c>
      <c r="C755" t="s">
        <v>79</v>
      </c>
      <c r="D755" t="s">
        <v>80</v>
      </c>
      <c r="E755" t="b">
        <v>1</v>
      </c>
      <c r="F755">
        <v>50</v>
      </c>
      <c r="G755">
        <v>12050</v>
      </c>
      <c r="H755">
        <v>1753</v>
      </c>
      <c r="I755">
        <v>3818</v>
      </c>
      <c r="J755">
        <v>0.45900000000000002</v>
      </c>
      <c r="K755">
        <v>231</v>
      </c>
      <c r="L755">
        <v>619</v>
      </c>
      <c r="M755">
        <v>0.373</v>
      </c>
      <c r="N755">
        <v>1522</v>
      </c>
      <c r="O755">
        <v>3199</v>
      </c>
      <c r="P755">
        <v>0.47599999999999998</v>
      </c>
      <c r="Q755">
        <v>847</v>
      </c>
      <c r="R755">
        <v>1155</v>
      </c>
      <c r="S755">
        <v>0.73299999999999998</v>
      </c>
      <c r="T755">
        <v>570</v>
      </c>
      <c r="U755">
        <v>1369</v>
      </c>
      <c r="V755">
        <v>1939</v>
      </c>
      <c r="W755">
        <v>1030</v>
      </c>
      <c r="X755">
        <v>442</v>
      </c>
      <c r="Y755">
        <v>202</v>
      </c>
      <c r="Z755">
        <v>719</v>
      </c>
      <c r="AA755">
        <v>1142</v>
      </c>
      <c r="AB755">
        <v>4584</v>
      </c>
    </row>
    <row r="756" spans="1:28" x14ac:dyDescent="0.2">
      <c r="A756">
        <v>1999</v>
      </c>
      <c r="B756" t="s">
        <v>31</v>
      </c>
      <c r="C756" t="s">
        <v>82</v>
      </c>
      <c r="D756" t="s">
        <v>83</v>
      </c>
      <c r="E756" t="b">
        <v>1</v>
      </c>
      <c r="F756">
        <v>50</v>
      </c>
      <c r="G756">
        <v>12025</v>
      </c>
      <c r="H756">
        <v>1838</v>
      </c>
      <c r="I756">
        <v>4327</v>
      </c>
      <c r="J756">
        <v>0.42499999999999999</v>
      </c>
      <c r="K756">
        <v>122</v>
      </c>
      <c r="L756">
        <v>410</v>
      </c>
      <c r="M756">
        <v>0.29799999999999999</v>
      </c>
      <c r="N756">
        <v>1716</v>
      </c>
      <c r="O756">
        <v>3917</v>
      </c>
      <c r="P756">
        <v>0.438</v>
      </c>
      <c r="Q756">
        <v>849</v>
      </c>
      <c r="R756">
        <v>1143</v>
      </c>
      <c r="S756">
        <v>0.74299999999999999</v>
      </c>
      <c r="T756">
        <v>754</v>
      </c>
      <c r="U756">
        <v>1392</v>
      </c>
      <c r="V756">
        <v>2146</v>
      </c>
      <c r="W756">
        <v>1218</v>
      </c>
      <c r="X756">
        <v>426</v>
      </c>
      <c r="Y756">
        <v>272</v>
      </c>
      <c r="Z756">
        <v>641</v>
      </c>
      <c r="AA756">
        <v>1185</v>
      </c>
      <c r="AB756">
        <v>4647</v>
      </c>
    </row>
    <row r="757" spans="1:28" x14ac:dyDescent="0.2">
      <c r="A757">
        <v>1999</v>
      </c>
      <c r="B757" t="s">
        <v>31</v>
      </c>
      <c r="C757" t="s">
        <v>150</v>
      </c>
      <c r="D757" t="s">
        <v>151</v>
      </c>
      <c r="E757" t="b">
        <v>0</v>
      </c>
      <c r="F757">
        <v>50</v>
      </c>
      <c r="G757">
        <v>12050</v>
      </c>
      <c r="H757">
        <v>1691</v>
      </c>
      <c r="I757">
        <v>4160</v>
      </c>
      <c r="J757">
        <v>0.40600000000000003</v>
      </c>
      <c r="K757">
        <v>225</v>
      </c>
      <c r="L757">
        <v>679</v>
      </c>
      <c r="M757">
        <v>0.33100000000000002</v>
      </c>
      <c r="N757">
        <v>1466</v>
      </c>
      <c r="O757">
        <v>3481</v>
      </c>
      <c r="P757">
        <v>0.42099999999999999</v>
      </c>
      <c r="Q757">
        <v>962</v>
      </c>
      <c r="R757">
        <v>1251</v>
      </c>
      <c r="S757">
        <v>0.76900000000000002</v>
      </c>
      <c r="T757">
        <v>715</v>
      </c>
      <c r="U757">
        <v>1437</v>
      </c>
      <c r="V757">
        <v>2152</v>
      </c>
      <c r="W757">
        <v>923</v>
      </c>
      <c r="X757">
        <v>491</v>
      </c>
      <c r="Y757">
        <v>273</v>
      </c>
      <c r="Z757">
        <v>750</v>
      </c>
      <c r="AA757">
        <v>1134</v>
      </c>
      <c r="AB757">
        <v>4569</v>
      </c>
    </row>
    <row r="758" spans="1:28" x14ac:dyDescent="0.2">
      <c r="A758">
        <v>1999</v>
      </c>
      <c r="B758" t="s">
        <v>31</v>
      </c>
      <c r="C758" t="s">
        <v>88</v>
      </c>
      <c r="D758" t="s">
        <v>89</v>
      </c>
      <c r="E758" t="b">
        <v>1</v>
      </c>
      <c r="F758">
        <v>50</v>
      </c>
      <c r="G758">
        <v>12100</v>
      </c>
      <c r="H758">
        <v>1610</v>
      </c>
      <c r="I758">
        <v>3704</v>
      </c>
      <c r="J758">
        <v>0.435</v>
      </c>
      <c r="K758">
        <v>208</v>
      </c>
      <c r="L758">
        <v>589</v>
      </c>
      <c r="M758">
        <v>0.35299999999999998</v>
      </c>
      <c r="N758">
        <v>1402</v>
      </c>
      <c r="O758">
        <v>3115</v>
      </c>
      <c r="P758">
        <v>0.45</v>
      </c>
      <c r="Q758">
        <v>892</v>
      </c>
      <c r="R758">
        <v>1218</v>
      </c>
      <c r="S758">
        <v>0.73199999999999998</v>
      </c>
      <c r="T758">
        <v>551</v>
      </c>
      <c r="U758">
        <v>1510</v>
      </c>
      <c r="V758">
        <v>2061</v>
      </c>
      <c r="W758">
        <v>963</v>
      </c>
      <c r="X758">
        <v>395</v>
      </c>
      <c r="Y758">
        <v>262</v>
      </c>
      <c r="Z758">
        <v>804</v>
      </c>
      <c r="AA758">
        <v>1140</v>
      </c>
      <c r="AB758">
        <v>4320</v>
      </c>
    </row>
    <row r="759" spans="1:28" x14ac:dyDescent="0.2">
      <c r="A759">
        <v>1999</v>
      </c>
      <c r="B759" t="s">
        <v>31</v>
      </c>
      <c r="C759" t="s">
        <v>94</v>
      </c>
      <c r="D759" t="s">
        <v>95</v>
      </c>
      <c r="E759" t="b">
        <v>1</v>
      </c>
      <c r="F759">
        <v>50</v>
      </c>
      <c r="G759">
        <v>12050</v>
      </c>
      <c r="H759">
        <v>1687</v>
      </c>
      <c r="I759">
        <v>3943</v>
      </c>
      <c r="J759">
        <v>0.42799999999999999</v>
      </c>
      <c r="K759">
        <v>223</v>
      </c>
      <c r="L759">
        <v>675</v>
      </c>
      <c r="M759">
        <v>0.33</v>
      </c>
      <c r="N759">
        <v>1464</v>
      </c>
      <c r="O759">
        <v>3268</v>
      </c>
      <c r="P759">
        <v>0.44800000000000001</v>
      </c>
      <c r="Q759">
        <v>876</v>
      </c>
      <c r="R759">
        <v>1252</v>
      </c>
      <c r="S759">
        <v>0.7</v>
      </c>
      <c r="T759">
        <v>688</v>
      </c>
      <c r="U759">
        <v>1445</v>
      </c>
      <c r="V759">
        <v>2133</v>
      </c>
      <c r="W759">
        <v>1067</v>
      </c>
      <c r="X759">
        <v>496</v>
      </c>
      <c r="Y759">
        <v>213</v>
      </c>
      <c r="Z759">
        <v>819</v>
      </c>
      <c r="AA759">
        <v>935</v>
      </c>
      <c r="AB759">
        <v>4473</v>
      </c>
    </row>
    <row r="760" spans="1:28" x14ac:dyDescent="0.2">
      <c r="A760">
        <v>1999</v>
      </c>
      <c r="B760" t="s">
        <v>31</v>
      </c>
      <c r="C760" t="s">
        <v>97</v>
      </c>
      <c r="D760" t="s">
        <v>98</v>
      </c>
      <c r="E760" t="b">
        <v>1</v>
      </c>
      <c r="F760">
        <v>50</v>
      </c>
      <c r="G760">
        <v>12150</v>
      </c>
      <c r="H760">
        <v>1656</v>
      </c>
      <c r="I760">
        <v>3883</v>
      </c>
      <c r="J760">
        <v>0.42599999999999999</v>
      </c>
      <c r="K760">
        <v>98</v>
      </c>
      <c r="L760">
        <v>371</v>
      </c>
      <c r="M760">
        <v>0.26400000000000001</v>
      </c>
      <c r="N760">
        <v>1558</v>
      </c>
      <c r="O760">
        <v>3512</v>
      </c>
      <c r="P760">
        <v>0.44400000000000001</v>
      </c>
      <c r="Q760">
        <v>1073</v>
      </c>
      <c r="R760">
        <v>1486</v>
      </c>
      <c r="S760">
        <v>0.72199999999999998</v>
      </c>
      <c r="T760">
        <v>729</v>
      </c>
      <c r="U760">
        <v>1428</v>
      </c>
      <c r="V760">
        <v>2157</v>
      </c>
      <c r="W760">
        <v>934</v>
      </c>
      <c r="X760">
        <v>542</v>
      </c>
      <c r="Y760">
        <v>271</v>
      </c>
      <c r="Z760">
        <v>822</v>
      </c>
      <c r="AA760">
        <v>1152</v>
      </c>
      <c r="AB760">
        <v>4483</v>
      </c>
    </row>
    <row r="761" spans="1:28" x14ac:dyDescent="0.2">
      <c r="A761">
        <v>1999</v>
      </c>
      <c r="B761" t="s">
        <v>31</v>
      </c>
      <c r="C761" t="s">
        <v>100</v>
      </c>
      <c r="D761" t="s">
        <v>101</v>
      </c>
      <c r="E761" t="b">
        <v>1</v>
      </c>
      <c r="F761">
        <v>50</v>
      </c>
      <c r="G761">
        <v>12050</v>
      </c>
      <c r="H761">
        <v>1797</v>
      </c>
      <c r="I761">
        <v>4004</v>
      </c>
      <c r="J761">
        <v>0.44900000000000001</v>
      </c>
      <c r="K761">
        <v>261</v>
      </c>
      <c r="L761">
        <v>702</v>
      </c>
      <c r="M761">
        <v>0.372</v>
      </c>
      <c r="N761">
        <v>1536</v>
      </c>
      <c r="O761">
        <v>3302</v>
      </c>
      <c r="P761">
        <v>0.46500000000000002</v>
      </c>
      <c r="Q761">
        <v>924</v>
      </c>
      <c r="R761">
        <v>1215</v>
      </c>
      <c r="S761">
        <v>0.76</v>
      </c>
      <c r="T761">
        <v>598</v>
      </c>
      <c r="U761">
        <v>1418</v>
      </c>
      <c r="V761">
        <v>2016</v>
      </c>
      <c r="W761">
        <v>1249</v>
      </c>
      <c r="X761">
        <v>444</v>
      </c>
      <c r="Y761">
        <v>200</v>
      </c>
      <c r="Z761">
        <v>681</v>
      </c>
      <c r="AA761">
        <v>1022</v>
      </c>
      <c r="AB761">
        <v>4779</v>
      </c>
    </row>
    <row r="762" spans="1:28" x14ac:dyDescent="0.2">
      <c r="A762">
        <v>1999</v>
      </c>
      <c r="B762" t="s">
        <v>31</v>
      </c>
      <c r="C762" t="s">
        <v>103</v>
      </c>
      <c r="D762" t="s">
        <v>104</v>
      </c>
      <c r="E762" t="b">
        <v>1</v>
      </c>
      <c r="F762">
        <v>50</v>
      </c>
      <c r="G762">
        <v>12175</v>
      </c>
      <c r="H762">
        <v>1747</v>
      </c>
      <c r="I762">
        <v>3956</v>
      </c>
      <c r="J762">
        <v>0.442</v>
      </c>
      <c r="K762">
        <v>246</v>
      </c>
      <c r="L762">
        <v>675</v>
      </c>
      <c r="M762">
        <v>0.36399999999999999</v>
      </c>
      <c r="N762">
        <v>1501</v>
      </c>
      <c r="O762">
        <v>3281</v>
      </c>
      <c r="P762">
        <v>0.45700000000000002</v>
      </c>
      <c r="Q762">
        <v>1002</v>
      </c>
      <c r="R762">
        <v>1349</v>
      </c>
      <c r="S762">
        <v>0.74299999999999999</v>
      </c>
      <c r="T762">
        <v>646</v>
      </c>
      <c r="U762">
        <v>1570</v>
      </c>
      <c r="V762">
        <v>2216</v>
      </c>
      <c r="W762">
        <v>1073</v>
      </c>
      <c r="X762">
        <v>411</v>
      </c>
      <c r="Y762">
        <v>290</v>
      </c>
      <c r="Z762">
        <v>771</v>
      </c>
      <c r="AA762">
        <v>1126</v>
      </c>
      <c r="AB762">
        <v>4742</v>
      </c>
    </row>
    <row r="763" spans="1:28" x14ac:dyDescent="0.2">
      <c r="A763">
        <v>1999</v>
      </c>
      <c r="B763" t="s">
        <v>31</v>
      </c>
      <c r="C763" t="s">
        <v>106</v>
      </c>
      <c r="D763" t="s">
        <v>107</v>
      </c>
      <c r="E763" t="b">
        <v>1</v>
      </c>
      <c r="F763">
        <v>50</v>
      </c>
      <c r="G763">
        <v>12200</v>
      </c>
      <c r="H763">
        <v>1918</v>
      </c>
      <c r="I763">
        <v>4307</v>
      </c>
      <c r="J763">
        <v>0.44500000000000001</v>
      </c>
      <c r="K763">
        <v>290</v>
      </c>
      <c r="L763">
        <v>943</v>
      </c>
      <c r="M763">
        <v>0.308</v>
      </c>
      <c r="N763">
        <v>1628</v>
      </c>
      <c r="O763">
        <v>3364</v>
      </c>
      <c r="P763">
        <v>0.48399999999999999</v>
      </c>
      <c r="Q763">
        <v>883</v>
      </c>
      <c r="R763">
        <v>1293</v>
      </c>
      <c r="S763">
        <v>0.68300000000000005</v>
      </c>
      <c r="T763">
        <v>706</v>
      </c>
      <c r="U763">
        <v>1573</v>
      </c>
      <c r="V763">
        <v>2279</v>
      </c>
      <c r="W763">
        <v>1129</v>
      </c>
      <c r="X763">
        <v>444</v>
      </c>
      <c r="Y763">
        <v>232</v>
      </c>
      <c r="Z763">
        <v>842</v>
      </c>
      <c r="AA763">
        <v>1016</v>
      </c>
      <c r="AB763">
        <v>5009</v>
      </c>
    </row>
    <row r="764" spans="1:28" x14ac:dyDescent="0.2">
      <c r="A764">
        <v>1999</v>
      </c>
      <c r="B764" t="s">
        <v>31</v>
      </c>
      <c r="C764" t="s">
        <v>109</v>
      </c>
      <c r="D764" t="s">
        <v>110</v>
      </c>
      <c r="E764" t="b">
        <v>1</v>
      </c>
      <c r="F764">
        <v>50</v>
      </c>
      <c r="G764">
        <v>12075</v>
      </c>
      <c r="H764">
        <v>1740</v>
      </c>
      <c r="I764">
        <v>3812</v>
      </c>
      <c r="J764">
        <v>0.45600000000000002</v>
      </c>
      <c r="K764">
        <v>172</v>
      </c>
      <c r="L764">
        <v>521</v>
      </c>
      <c r="M764">
        <v>0.33</v>
      </c>
      <c r="N764">
        <v>1568</v>
      </c>
      <c r="O764">
        <v>3291</v>
      </c>
      <c r="P764">
        <v>0.47599999999999998</v>
      </c>
      <c r="Q764">
        <v>988</v>
      </c>
      <c r="R764">
        <v>1415</v>
      </c>
      <c r="S764">
        <v>0.69799999999999995</v>
      </c>
      <c r="T764">
        <v>614</v>
      </c>
      <c r="U764">
        <v>1584</v>
      </c>
      <c r="V764">
        <v>2198</v>
      </c>
      <c r="W764">
        <v>1101</v>
      </c>
      <c r="X764">
        <v>421</v>
      </c>
      <c r="Y764">
        <v>351</v>
      </c>
      <c r="Z764">
        <v>759</v>
      </c>
      <c r="AA764">
        <v>1010</v>
      </c>
      <c r="AB764">
        <v>4640</v>
      </c>
    </row>
    <row r="765" spans="1:28" x14ac:dyDescent="0.2">
      <c r="A765">
        <v>1999</v>
      </c>
      <c r="B765" t="s">
        <v>31</v>
      </c>
      <c r="C765" t="s">
        <v>163</v>
      </c>
      <c r="D765" t="s">
        <v>164</v>
      </c>
      <c r="E765" t="b">
        <v>0</v>
      </c>
      <c r="F765">
        <v>50</v>
      </c>
      <c r="G765">
        <v>12100</v>
      </c>
      <c r="H765">
        <v>1756</v>
      </c>
      <c r="I765">
        <v>3976</v>
      </c>
      <c r="J765">
        <v>0.442</v>
      </c>
      <c r="K765">
        <v>309</v>
      </c>
      <c r="L765">
        <v>899</v>
      </c>
      <c r="M765">
        <v>0.34399999999999997</v>
      </c>
      <c r="N765">
        <v>1447</v>
      </c>
      <c r="O765">
        <v>3077</v>
      </c>
      <c r="P765">
        <v>0.47</v>
      </c>
      <c r="Q765">
        <v>922</v>
      </c>
      <c r="R765">
        <v>1354</v>
      </c>
      <c r="S765">
        <v>0.68100000000000005</v>
      </c>
      <c r="T765">
        <v>676</v>
      </c>
      <c r="U765">
        <v>1422</v>
      </c>
      <c r="V765">
        <v>2098</v>
      </c>
      <c r="W765">
        <v>1087</v>
      </c>
      <c r="X765">
        <v>393</v>
      </c>
      <c r="Y765">
        <v>201</v>
      </c>
      <c r="Z765">
        <v>765</v>
      </c>
      <c r="AA765">
        <v>1047</v>
      </c>
      <c r="AB765">
        <v>4743</v>
      </c>
    </row>
    <row r="766" spans="1:28" x14ac:dyDescent="0.2">
      <c r="A766">
        <v>1999</v>
      </c>
      <c r="B766" t="s">
        <v>31</v>
      </c>
      <c r="C766" t="s">
        <v>112</v>
      </c>
      <c r="D766" t="s">
        <v>113</v>
      </c>
      <c r="E766" t="b">
        <v>0</v>
      </c>
      <c r="F766">
        <v>50</v>
      </c>
      <c r="G766">
        <v>12075</v>
      </c>
      <c r="H766">
        <v>1660</v>
      </c>
      <c r="I766">
        <v>3940</v>
      </c>
      <c r="J766">
        <v>0.42099999999999999</v>
      </c>
      <c r="K766">
        <v>226</v>
      </c>
      <c r="L766">
        <v>662</v>
      </c>
      <c r="M766">
        <v>0.34100000000000003</v>
      </c>
      <c r="N766">
        <v>1434</v>
      </c>
      <c r="O766">
        <v>3278</v>
      </c>
      <c r="P766">
        <v>0.437</v>
      </c>
      <c r="Q766">
        <v>1011</v>
      </c>
      <c r="R766">
        <v>1330</v>
      </c>
      <c r="S766">
        <v>0.76</v>
      </c>
      <c r="T766">
        <v>712</v>
      </c>
      <c r="U766">
        <v>1447</v>
      </c>
      <c r="V766">
        <v>2159</v>
      </c>
      <c r="W766">
        <v>1036</v>
      </c>
      <c r="X766">
        <v>439</v>
      </c>
      <c r="Y766">
        <v>321</v>
      </c>
      <c r="Z766">
        <v>799</v>
      </c>
      <c r="AA766">
        <v>1139</v>
      </c>
      <c r="AB766">
        <v>4557</v>
      </c>
    </row>
    <row r="767" spans="1:28" x14ac:dyDescent="0.2">
      <c r="A767">
        <v>1999</v>
      </c>
      <c r="B767" t="s">
        <v>31</v>
      </c>
      <c r="C767" t="s">
        <v>115</v>
      </c>
      <c r="D767" t="s">
        <v>116</v>
      </c>
      <c r="E767" t="b">
        <v>1</v>
      </c>
      <c r="F767">
        <v>50</v>
      </c>
      <c r="G767">
        <v>12175</v>
      </c>
      <c r="H767">
        <v>1684</v>
      </c>
      <c r="I767">
        <v>3620</v>
      </c>
      <c r="J767">
        <v>0.46500000000000002</v>
      </c>
      <c r="K767">
        <v>140</v>
      </c>
      <c r="L767">
        <v>388</v>
      </c>
      <c r="M767">
        <v>0.36099999999999999</v>
      </c>
      <c r="N767">
        <v>1544</v>
      </c>
      <c r="O767">
        <v>3232</v>
      </c>
      <c r="P767">
        <v>0.47799999999999998</v>
      </c>
      <c r="Q767">
        <v>1158</v>
      </c>
      <c r="R767">
        <v>1510</v>
      </c>
      <c r="S767">
        <v>0.76700000000000002</v>
      </c>
      <c r="T767">
        <v>555</v>
      </c>
      <c r="U767">
        <v>1508</v>
      </c>
      <c r="V767">
        <v>2063</v>
      </c>
      <c r="W767">
        <v>1204</v>
      </c>
      <c r="X767">
        <v>398</v>
      </c>
      <c r="Y767">
        <v>276</v>
      </c>
      <c r="Z767">
        <v>814</v>
      </c>
      <c r="AA767">
        <v>1133</v>
      </c>
      <c r="AB767">
        <v>4666</v>
      </c>
    </row>
    <row r="768" spans="1:28" x14ac:dyDescent="0.2">
      <c r="A768">
        <v>1999</v>
      </c>
      <c r="B768" t="s">
        <v>31</v>
      </c>
      <c r="C768" t="s">
        <v>185</v>
      </c>
      <c r="D768" t="s">
        <v>186</v>
      </c>
      <c r="E768" t="b">
        <v>0</v>
      </c>
      <c r="F768">
        <v>50</v>
      </c>
      <c r="G768">
        <v>12175</v>
      </c>
      <c r="H768">
        <v>1643</v>
      </c>
      <c r="I768">
        <v>3838</v>
      </c>
      <c r="J768">
        <v>0.42799999999999999</v>
      </c>
      <c r="K768">
        <v>148</v>
      </c>
      <c r="L768">
        <v>453</v>
      </c>
      <c r="M768">
        <v>0.32700000000000001</v>
      </c>
      <c r="N768">
        <v>1495</v>
      </c>
      <c r="O768">
        <v>3385</v>
      </c>
      <c r="P768">
        <v>0.442</v>
      </c>
      <c r="Q768">
        <v>1009</v>
      </c>
      <c r="R768">
        <v>1408</v>
      </c>
      <c r="S768">
        <v>0.71699999999999997</v>
      </c>
      <c r="T768">
        <v>650</v>
      </c>
      <c r="U768">
        <v>1359</v>
      </c>
      <c r="V768">
        <v>2009</v>
      </c>
      <c r="W768">
        <v>964</v>
      </c>
      <c r="X768">
        <v>420</v>
      </c>
      <c r="Y768">
        <v>199</v>
      </c>
      <c r="Z768">
        <v>848</v>
      </c>
      <c r="AA768">
        <v>1123</v>
      </c>
      <c r="AB768">
        <v>4443</v>
      </c>
    </row>
    <row r="769" spans="1:28" x14ac:dyDescent="0.2">
      <c r="A769">
        <v>1999</v>
      </c>
      <c r="B769" t="s">
        <v>31</v>
      </c>
      <c r="C769" t="s">
        <v>118</v>
      </c>
      <c r="D769" t="s">
        <v>119</v>
      </c>
      <c r="E769" t="b">
        <v>0</v>
      </c>
      <c r="F769">
        <v>50</v>
      </c>
      <c r="G769">
        <v>12050</v>
      </c>
      <c r="H769">
        <v>1768</v>
      </c>
      <c r="I769">
        <v>3969</v>
      </c>
      <c r="J769">
        <v>0.44500000000000001</v>
      </c>
      <c r="K769">
        <v>179</v>
      </c>
      <c r="L769">
        <v>580</v>
      </c>
      <c r="M769">
        <v>0.309</v>
      </c>
      <c r="N769">
        <v>1589</v>
      </c>
      <c r="O769">
        <v>3389</v>
      </c>
      <c r="P769">
        <v>0.46899999999999997</v>
      </c>
      <c r="Q769">
        <v>845</v>
      </c>
      <c r="R769">
        <v>1198</v>
      </c>
      <c r="S769">
        <v>0.70499999999999996</v>
      </c>
      <c r="T769">
        <v>595</v>
      </c>
      <c r="U769">
        <v>1403</v>
      </c>
      <c r="V769">
        <v>1998</v>
      </c>
      <c r="W769">
        <v>1064</v>
      </c>
      <c r="X769">
        <v>393</v>
      </c>
      <c r="Y769">
        <v>193</v>
      </c>
      <c r="Z769">
        <v>736</v>
      </c>
      <c r="AA769">
        <v>1151</v>
      </c>
      <c r="AB769">
        <v>4560</v>
      </c>
    </row>
    <row r="770" spans="1:28" x14ac:dyDescent="0.2">
      <c r="A770">
        <v>1999</v>
      </c>
      <c r="B770" t="s">
        <v>31</v>
      </c>
      <c r="C770" t="s">
        <v>121</v>
      </c>
      <c r="D770" t="s">
        <v>122</v>
      </c>
      <c r="E770" t="b">
        <v>0</v>
      </c>
      <c r="F770">
        <v>50</v>
      </c>
      <c r="G770">
        <v>12091</v>
      </c>
      <c r="H770">
        <v>1709</v>
      </c>
      <c r="I770">
        <v>3910</v>
      </c>
      <c r="J770">
        <v>0.437</v>
      </c>
      <c r="K770">
        <v>223</v>
      </c>
      <c r="L770">
        <v>658</v>
      </c>
      <c r="M770">
        <v>0.33900000000000002</v>
      </c>
      <c r="N770">
        <v>1486</v>
      </c>
      <c r="O770">
        <v>3252</v>
      </c>
      <c r="P770">
        <v>0.45700000000000002</v>
      </c>
      <c r="Q770">
        <v>939</v>
      </c>
      <c r="R770">
        <v>1290</v>
      </c>
      <c r="S770">
        <v>0.72799999999999998</v>
      </c>
      <c r="T770">
        <v>629</v>
      </c>
      <c r="U770">
        <v>1453</v>
      </c>
      <c r="V770">
        <v>2083</v>
      </c>
      <c r="W770">
        <v>1036</v>
      </c>
      <c r="X770">
        <v>418</v>
      </c>
      <c r="Y770">
        <v>248</v>
      </c>
      <c r="Z770">
        <v>766</v>
      </c>
      <c r="AA770">
        <v>1111</v>
      </c>
      <c r="AB770">
        <v>4579</v>
      </c>
    </row>
    <row r="771" spans="1:28" x14ac:dyDescent="0.2">
      <c r="A771">
        <v>1998</v>
      </c>
      <c r="B771" t="s">
        <v>31</v>
      </c>
      <c r="C771" t="s">
        <v>32</v>
      </c>
      <c r="D771" t="s">
        <v>33</v>
      </c>
      <c r="E771" t="b">
        <v>1</v>
      </c>
      <c r="F771">
        <v>82</v>
      </c>
      <c r="G771">
        <v>19880</v>
      </c>
      <c r="H771">
        <v>2887</v>
      </c>
      <c r="I771">
        <v>6352</v>
      </c>
      <c r="J771">
        <v>0.45500000000000002</v>
      </c>
      <c r="K771">
        <v>337</v>
      </c>
      <c r="L771">
        <v>1016</v>
      </c>
      <c r="M771">
        <v>0.33200000000000002</v>
      </c>
      <c r="N771">
        <v>2550</v>
      </c>
      <c r="O771">
        <v>5336</v>
      </c>
      <c r="P771">
        <v>0.47799999999999998</v>
      </c>
      <c r="Q771">
        <v>1749</v>
      </c>
      <c r="R771">
        <v>2314</v>
      </c>
      <c r="S771">
        <v>0.75600000000000001</v>
      </c>
      <c r="T771">
        <v>1106</v>
      </c>
      <c r="U771">
        <v>2417</v>
      </c>
      <c r="V771">
        <v>3523</v>
      </c>
      <c r="W771">
        <v>1569</v>
      </c>
      <c r="X771">
        <v>653</v>
      </c>
      <c r="Y771">
        <v>491</v>
      </c>
      <c r="Z771">
        <v>1214</v>
      </c>
      <c r="AA771">
        <v>1671</v>
      </c>
      <c r="AB771">
        <v>7860</v>
      </c>
    </row>
    <row r="772" spans="1:28" x14ac:dyDescent="0.2">
      <c r="A772">
        <v>1998</v>
      </c>
      <c r="B772" t="s">
        <v>31</v>
      </c>
      <c r="C772" t="s">
        <v>35</v>
      </c>
      <c r="D772" t="s">
        <v>36</v>
      </c>
      <c r="E772" t="b">
        <v>0</v>
      </c>
      <c r="F772">
        <v>82</v>
      </c>
      <c r="G772">
        <v>19730</v>
      </c>
      <c r="H772">
        <v>3012</v>
      </c>
      <c r="I772">
        <v>6934</v>
      </c>
      <c r="J772">
        <v>0.434</v>
      </c>
      <c r="K772">
        <v>415</v>
      </c>
      <c r="L772">
        <v>1249</v>
      </c>
      <c r="M772">
        <v>0.33200000000000002</v>
      </c>
      <c r="N772">
        <v>2597</v>
      </c>
      <c r="O772">
        <v>5685</v>
      </c>
      <c r="P772">
        <v>0.45700000000000002</v>
      </c>
      <c r="Q772">
        <v>1425</v>
      </c>
      <c r="R772">
        <v>1964</v>
      </c>
      <c r="S772">
        <v>0.72599999999999998</v>
      </c>
      <c r="T772">
        <v>1196</v>
      </c>
      <c r="U772">
        <v>2044</v>
      </c>
      <c r="V772">
        <v>3240</v>
      </c>
      <c r="W772">
        <v>1816</v>
      </c>
      <c r="X772">
        <v>987</v>
      </c>
      <c r="Y772">
        <v>366</v>
      </c>
      <c r="Z772">
        <v>1330</v>
      </c>
      <c r="AA772">
        <v>2203</v>
      </c>
      <c r="AB772">
        <v>7864</v>
      </c>
    </row>
    <row r="773" spans="1:28" x14ac:dyDescent="0.2">
      <c r="A773">
        <v>1998</v>
      </c>
      <c r="B773" t="s">
        <v>31</v>
      </c>
      <c r="C773" t="s">
        <v>44</v>
      </c>
      <c r="D773" t="s">
        <v>182</v>
      </c>
      <c r="E773" t="b">
        <v>1</v>
      </c>
      <c r="F773">
        <v>82</v>
      </c>
      <c r="G773">
        <v>19780</v>
      </c>
      <c r="H773">
        <v>2968</v>
      </c>
      <c r="I773">
        <v>6344</v>
      </c>
      <c r="J773">
        <v>0.46800000000000003</v>
      </c>
      <c r="K773">
        <v>346</v>
      </c>
      <c r="L773">
        <v>904</v>
      </c>
      <c r="M773">
        <v>0.38300000000000001</v>
      </c>
      <c r="N773">
        <v>2622</v>
      </c>
      <c r="O773">
        <v>5440</v>
      </c>
      <c r="P773">
        <v>0.48199999999999998</v>
      </c>
      <c r="Q773">
        <v>1641</v>
      </c>
      <c r="R773">
        <v>2186</v>
      </c>
      <c r="S773">
        <v>0.751</v>
      </c>
      <c r="T773">
        <v>985</v>
      </c>
      <c r="U773">
        <v>2341</v>
      </c>
      <c r="V773">
        <v>3326</v>
      </c>
      <c r="W773">
        <v>1941</v>
      </c>
      <c r="X773">
        <v>691</v>
      </c>
      <c r="Y773">
        <v>312</v>
      </c>
      <c r="Z773">
        <v>1247</v>
      </c>
      <c r="AA773">
        <v>1757</v>
      </c>
      <c r="AB773">
        <v>7923</v>
      </c>
    </row>
    <row r="774" spans="1:28" x14ac:dyDescent="0.2">
      <c r="A774">
        <v>1998</v>
      </c>
      <c r="B774" t="s">
        <v>31</v>
      </c>
      <c r="C774" t="s">
        <v>41</v>
      </c>
      <c r="D774" t="s">
        <v>42</v>
      </c>
      <c r="E774" t="b">
        <v>1</v>
      </c>
      <c r="F774">
        <v>82</v>
      </c>
      <c r="G774">
        <v>19855</v>
      </c>
      <c r="H774">
        <v>3064</v>
      </c>
      <c r="I774">
        <v>6801</v>
      </c>
      <c r="J774">
        <v>0.45100000000000001</v>
      </c>
      <c r="K774">
        <v>311</v>
      </c>
      <c r="L774">
        <v>962</v>
      </c>
      <c r="M774">
        <v>0.32300000000000001</v>
      </c>
      <c r="N774">
        <v>2753</v>
      </c>
      <c r="O774">
        <v>5839</v>
      </c>
      <c r="P774">
        <v>0.47099999999999997</v>
      </c>
      <c r="Q774">
        <v>1492</v>
      </c>
      <c r="R774">
        <v>2009</v>
      </c>
      <c r="S774">
        <v>0.74299999999999999</v>
      </c>
      <c r="T774">
        <v>1243</v>
      </c>
      <c r="U774">
        <v>2438</v>
      </c>
      <c r="V774">
        <v>3681</v>
      </c>
      <c r="W774">
        <v>1952</v>
      </c>
      <c r="X774">
        <v>696</v>
      </c>
      <c r="Y774">
        <v>353</v>
      </c>
      <c r="Z774">
        <v>1178</v>
      </c>
      <c r="AA774">
        <v>1691</v>
      </c>
      <c r="AB774">
        <v>7931</v>
      </c>
    </row>
    <row r="775" spans="1:28" x14ac:dyDescent="0.2">
      <c r="A775">
        <v>1998</v>
      </c>
      <c r="B775" t="s">
        <v>31</v>
      </c>
      <c r="C775" t="s">
        <v>47</v>
      </c>
      <c r="D775" t="s">
        <v>48</v>
      </c>
      <c r="E775" t="b">
        <v>1</v>
      </c>
      <c r="F775">
        <v>82</v>
      </c>
      <c r="G775">
        <v>19830</v>
      </c>
      <c r="H775">
        <v>2817</v>
      </c>
      <c r="I775">
        <v>6207</v>
      </c>
      <c r="J775">
        <v>0.45400000000000001</v>
      </c>
      <c r="K775">
        <v>298</v>
      </c>
      <c r="L775">
        <v>801</v>
      </c>
      <c r="M775">
        <v>0.372</v>
      </c>
      <c r="N775">
        <v>2519</v>
      </c>
      <c r="O775">
        <v>5406</v>
      </c>
      <c r="P775">
        <v>0.46600000000000003</v>
      </c>
      <c r="Q775">
        <v>1653</v>
      </c>
      <c r="R775">
        <v>2187</v>
      </c>
      <c r="S775">
        <v>0.75600000000000001</v>
      </c>
      <c r="T775">
        <v>955</v>
      </c>
      <c r="U775">
        <v>2331</v>
      </c>
      <c r="V775">
        <v>3286</v>
      </c>
      <c r="W775">
        <v>1894</v>
      </c>
      <c r="X775">
        <v>814</v>
      </c>
      <c r="Y775">
        <v>419</v>
      </c>
      <c r="Z775">
        <v>1418</v>
      </c>
      <c r="AA775">
        <v>1939</v>
      </c>
      <c r="AB775">
        <v>7585</v>
      </c>
    </row>
    <row r="776" spans="1:28" x14ac:dyDescent="0.2">
      <c r="A776">
        <v>1998</v>
      </c>
      <c r="B776" t="s">
        <v>31</v>
      </c>
      <c r="C776" t="s">
        <v>50</v>
      </c>
      <c r="D776" t="s">
        <v>51</v>
      </c>
      <c r="E776" t="b">
        <v>0</v>
      </c>
      <c r="F776">
        <v>82</v>
      </c>
      <c r="G776">
        <v>19905</v>
      </c>
      <c r="H776">
        <v>2882</v>
      </c>
      <c r="I776">
        <v>6754</v>
      </c>
      <c r="J776">
        <v>0.42699999999999999</v>
      </c>
      <c r="K776">
        <v>422</v>
      </c>
      <c r="L776">
        <v>1183</v>
      </c>
      <c r="M776">
        <v>0.35699999999999998</v>
      </c>
      <c r="N776">
        <v>2460</v>
      </c>
      <c r="O776">
        <v>5571</v>
      </c>
      <c r="P776">
        <v>0.442</v>
      </c>
      <c r="Q776">
        <v>1308</v>
      </c>
      <c r="R776">
        <v>1738</v>
      </c>
      <c r="S776">
        <v>0.753</v>
      </c>
      <c r="T776">
        <v>1008</v>
      </c>
      <c r="U776">
        <v>2280</v>
      </c>
      <c r="V776">
        <v>3288</v>
      </c>
      <c r="W776">
        <v>1535</v>
      </c>
      <c r="X776">
        <v>646</v>
      </c>
      <c r="Y776">
        <v>466</v>
      </c>
      <c r="Z776">
        <v>1182</v>
      </c>
      <c r="AA776">
        <v>1643</v>
      </c>
      <c r="AB776">
        <v>7494</v>
      </c>
    </row>
    <row r="777" spans="1:28" x14ac:dyDescent="0.2">
      <c r="A777">
        <v>1998</v>
      </c>
      <c r="B777" t="s">
        <v>31</v>
      </c>
      <c r="C777" t="s">
        <v>53</v>
      </c>
      <c r="D777" t="s">
        <v>54</v>
      </c>
      <c r="E777" t="b">
        <v>0</v>
      </c>
      <c r="F777">
        <v>82</v>
      </c>
      <c r="G777">
        <v>19730</v>
      </c>
      <c r="H777">
        <v>2677</v>
      </c>
      <c r="I777">
        <v>6412</v>
      </c>
      <c r="J777">
        <v>0.41699999999999998</v>
      </c>
      <c r="K777">
        <v>288</v>
      </c>
      <c r="L777">
        <v>893</v>
      </c>
      <c r="M777">
        <v>0.32300000000000001</v>
      </c>
      <c r="N777">
        <v>2389</v>
      </c>
      <c r="O777">
        <v>5519</v>
      </c>
      <c r="P777">
        <v>0.433</v>
      </c>
      <c r="Q777">
        <v>1658</v>
      </c>
      <c r="R777">
        <v>2147</v>
      </c>
      <c r="S777">
        <v>0.77200000000000002</v>
      </c>
      <c r="T777">
        <v>1040</v>
      </c>
      <c r="U777">
        <v>2157</v>
      </c>
      <c r="V777">
        <v>3197</v>
      </c>
      <c r="W777">
        <v>1547</v>
      </c>
      <c r="X777">
        <v>664</v>
      </c>
      <c r="Y777">
        <v>393</v>
      </c>
      <c r="Z777">
        <v>1311</v>
      </c>
      <c r="AA777">
        <v>1937</v>
      </c>
      <c r="AB777">
        <v>7300</v>
      </c>
    </row>
    <row r="778" spans="1:28" x14ac:dyDescent="0.2">
      <c r="A778">
        <v>1998</v>
      </c>
      <c r="B778" t="s">
        <v>31</v>
      </c>
      <c r="C778" t="s">
        <v>56</v>
      </c>
      <c r="D778" t="s">
        <v>57</v>
      </c>
      <c r="E778" t="b">
        <v>0</v>
      </c>
      <c r="F778">
        <v>82</v>
      </c>
      <c r="G778">
        <v>19955</v>
      </c>
      <c r="H778">
        <v>2862</v>
      </c>
      <c r="I778">
        <v>6373</v>
      </c>
      <c r="J778">
        <v>0.44900000000000001</v>
      </c>
      <c r="K778">
        <v>293</v>
      </c>
      <c r="L778">
        <v>938</v>
      </c>
      <c r="M778">
        <v>0.312</v>
      </c>
      <c r="N778">
        <v>2569</v>
      </c>
      <c r="O778">
        <v>5435</v>
      </c>
      <c r="P778">
        <v>0.47299999999999998</v>
      </c>
      <c r="Q778">
        <v>1704</v>
      </c>
      <c r="R778">
        <v>2288</v>
      </c>
      <c r="S778">
        <v>0.745</v>
      </c>
      <c r="T778">
        <v>1044</v>
      </c>
      <c r="U778">
        <v>2338</v>
      </c>
      <c r="V778">
        <v>3382</v>
      </c>
      <c r="W778">
        <v>1597</v>
      </c>
      <c r="X778">
        <v>678</v>
      </c>
      <c r="Y778">
        <v>344</v>
      </c>
      <c r="Z778">
        <v>1198</v>
      </c>
      <c r="AA778">
        <v>1805</v>
      </c>
      <c r="AB778">
        <v>7721</v>
      </c>
    </row>
    <row r="779" spans="1:28" x14ac:dyDescent="0.2">
      <c r="A779">
        <v>1998</v>
      </c>
      <c r="B779" t="s">
        <v>31</v>
      </c>
      <c r="C779" t="s">
        <v>59</v>
      </c>
      <c r="D779" t="s">
        <v>60</v>
      </c>
      <c r="E779" t="b">
        <v>0</v>
      </c>
      <c r="F779">
        <v>82</v>
      </c>
      <c r="G779">
        <v>19830</v>
      </c>
      <c r="H779">
        <v>2845</v>
      </c>
      <c r="I779">
        <v>6883</v>
      </c>
      <c r="J779">
        <v>0.41299999999999998</v>
      </c>
      <c r="K779">
        <v>189</v>
      </c>
      <c r="L779">
        <v>696</v>
      </c>
      <c r="M779">
        <v>0.27200000000000002</v>
      </c>
      <c r="N779">
        <v>2656</v>
      </c>
      <c r="O779">
        <v>6187</v>
      </c>
      <c r="P779">
        <v>0.42899999999999999</v>
      </c>
      <c r="Q779">
        <v>1358</v>
      </c>
      <c r="R779">
        <v>1912</v>
      </c>
      <c r="S779">
        <v>0.71</v>
      </c>
      <c r="T779">
        <v>1288</v>
      </c>
      <c r="U779">
        <v>2473</v>
      </c>
      <c r="V779">
        <v>3761</v>
      </c>
      <c r="W779">
        <v>1708</v>
      </c>
      <c r="X779">
        <v>621</v>
      </c>
      <c r="Y779">
        <v>448</v>
      </c>
      <c r="Z779">
        <v>1369</v>
      </c>
      <c r="AA779">
        <v>1859</v>
      </c>
      <c r="AB779">
        <v>7237</v>
      </c>
    </row>
    <row r="780" spans="1:28" x14ac:dyDescent="0.2">
      <c r="A780">
        <v>1998</v>
      </c>
      <c r="B780" t="s">
        <v>31</v>
      </c>
      <c r="C780" t="s">
        <v>62</v>
      </c>
      <c r="D780" t="s">
        <v>63</v>
      </c>
      <c r="E780" t="b">
        <v>1</v>
      </c>
      <c r="F780">
        <v>82</v>
      </c>
      <c r="G780">
        <v>19830</v>
      </c>
      <c r="H780">
        <v>2946</v>
      </c>
      <c r="I780">
        <v>6513</v>
      </c>
      <c r="J780">
        <v>0.45200000000000001</v>
      </c>
      <c r="K780">
        <v>573</v>
      </c>
      <c r="L780">
        <v>1670</v>
      </c>
      <c r="M780">
        <v>0.34300000000000003</v>
      </c>
      <c r="N780">
        <v>2373</v>
      </c>
      <c r="O780">
        <v>4843</v>
      </c>
      <c r="P780">
        <v>0.49</v>
      </c>
      <c r="Q780">
        <v>1634</v>
      </c>
      <c r="R780">
        <v>2120</v>
      </c>
      <c r="S780">
        <v>0.77100000000000002</v>
      </c>
      <c r="T780">
        <v>987</v>
      </c>
      <c r="U780">
        <v>2350</v>
      </c>
      <c r="V780">
        <v>3337</v>
      </c>
      <c r="W780">
        <v>1799</v>
      </c>
      <c r="X780">
        <v>686</v>
      </c>
      <c r="Y780">
        <v>294</v>
      </c>
      <c r="Z780">
        <v>1298</v>
      </c>
      <c r="AA780">
        <v>1653</v>
      </c>
      <c r="AB780">
        <v>8099</v>
      </c>
    </row>
    <row r="781" spans="1:28" x14ac:dyDescent="0.2">
      <c r="A781">
        <v>1998</v>
      </c>
      <c r="B781" t="s">
        <v>31</v>
      </c>
      <c r="C781" t="s">
        <v>65</v>
      </c>
      <c r="D781" t="s">
        <v>66</v>
      </c>
      <c r="E781" t="b">
        <v>1</v>
      </c>
      <c r="F781">
        <v>82</v>
      </c>
      <c r="G781">
        <v>19830</v>
      </c>
      <c r="H781">
        <v>2921</v>
      </c>
      <c r="I781">
        <v>6223</v>
      </c>
      <c r="J781">
        <v>0.46899999999999997</v>
      </c>
      <c r="K781">
        <v>401</v>
      </c>
      <c r="L781">
        <v>1029</v>
      </c>
      <c r="M781">
        <v>0.39</v>
      </c>
      <c r="N781">
        <v>2520</v>
      </c>
      <c r="O781">
        <v>5194</v>
      </c>
      <c r="P781">
        <v>0.48499999999999999</v>
      </c>
      <c r="Q781">
        <v>1631</v>
      </c>
      <c r="R781">
        <v>2136</v>
      </c>
      <c r="S781">
        <v>0.76400000000000001</v>
      </c>
      <c r="T781">
        <v>874</v>
      </c>
      <c r="U781">
        <v>2348</v>
      </c>
      <c r="V781">
        <v>3222</v>
      </c>
      <c r="W781">
        <v>1889</v>
      </c>
      <c r="X781">
        <v>645</v>
      </c>
      <c r="Y781">
        <v>368</v>
      </c>
      <c r="Z781">
        <v>1168</v>
      </c>
      <c r="AA781">
        <v>1859</v>
      </c>
      <c r="AB781">
        <v>7874</v>
      </c>
    </row>
    <row r="782" spans="1:28" x14ac:dyDescent="0.2">
      <c r="A782">
        <v>1998</v>
      </c>
      <c r="B782" t="s">
        <v>31</v>
      </c>
      <c r="C782" t="s">
        <v>68</v>
      </c>
      <c r="D782" t="s">
        <v>69</v>
      </c>
      <c r="E782" t="b">
        <v>0</v>
      </c>
      <c r="F782">
        <v>82</v>
      </c>
      <c r="G782">
        <v>19780</v>
      </c>
      <c r="H782">
        <v>2930</v>
      </c>
      <c r="I782">
        <v>6690</v>
      </c>
      <c r="J782">
        <v>0.438</v>
      </c>
      <c r="K782">
        <v>525</v>
      </c>
      <c r="L782">
        <v>1468</v>
      </c>
      <c r="M782">
        <v>0.35799999999999998</v>
      </c>
      <c r="N782">
        <v>2405</v>
      </c>
      <c r="O782">
        <v>5222</v>
      </c>
      <c r="P782">
        <v>0.46100000000000002</v>
      </c>
      <c r="Q782">
        <v>1480</v>
      </c>
      <c r="R782">
        <v>2047</v>
      </c>
      <c r="S782">
        <v>0.72299999999999998</v>
      </c>
      <c r="T782">
        <v>1040</v>
      </c>
      <c r="U782">
        <v>2276</v>
      </c>
      <c r="V782">
        <v>3316</v>
      </c>
      <c r="W782">
        <v>1533</v>
      </c>
      <c r="X782">
        <v>625</v>
      </c>
      <c r="Y782">
        <v>456</v>
      </c>
      <c r="Z782">
        <v>1323</v>
      </c>
      <c r="AA782">
        <v>1827</v>
      </c>
      <c r="AB782">
        <v>7865</v>
      </c>
    </row>
    <row r="783" spans="1:28" x14ac:dyDescent="0.2">
      <c r="A783">
        <v>1998</v>
      </c>
      <c r="B783" t="s">
        <v>31</v>
      </c>
      <c r="C783" t="s">
        <v>71</v>
      </c>
      <c r="D783" t="s">
        <v>72</v>
      </c>
      <c r="E783" t="b">
        <v>1</v>
      </c>
      <c r="F783">
        <v>82</v>
      </c>
      <c r="G783">
        <v>19830</v>
      </c>
      <c r="H783">
        <v>3146</v>
      </c>
      <c r="I783">
        <v>6536</v>
      </c>
      <c r="J783">
        <v>0.48099999999999998</v>
      </c>
      <c r="K783">
        <v>497</v>
      </c>
      <c r="L783">
        <v>1415</v>
      </c>
      <c r="M783">
        <v>0.35099999999999998</v>
      </c>
      <c r="N783">
        <v>2649</v>
      </c>
      <c r="O783">
        <v>5121</v>
      </c>
      <c r="P783">
        <v>0.51700000000000002</v>
      </c>
      <c r="Q783">
        <v>1863</v>
      </c>
      <c r="R783">
        <v>2743</v>
      </c>
      <c r="S783">
        <v>0.67900000000000005</v>
      </c>
      <c r="T783">
        <v>1079</v>
      </c>
      <c r="U783">
        <v>2471</v>
      </c>
      <c r="V783">
        <v>3550</v>
      </c>
      <c r="W783">
        <v>2009</v>
      </c>
      <c r="X783">
        <v>734</v>
      </c>
      <c r="Y783">
        <v>556</v>
      </c>
      <c r="Z783">
        <v>1256</v>
      </c>
      <c r="AA783">
        <v>1859</v>
      </c>
      <c r="AB783">
        <v>8652</v>
      </c>
    </row>
    <row r="784" spans="1:28" x14ac:dyDescent="0.2">
      <c r="A784">
        <v>1998</v>
      </c>
      <c r="B784" t="s">
        <v>31</v>
      </c>
      <c r="C784" t="s">
        <v>76</v>
      </c>
      <c r="D784" t="s">
        <v>77</v>
      </c>
      <c r="E784" t="b">
        <v>1</v>
      </c>
      <c r="F784">
        <v>82</v>
      </c>
      <c r="G784">
        <v>19755</v>
      </c>
      <c r="H784">
        <v>2850</v>
      </c>
      <c r="I784">
        <v>6327</v>
      </c>
      <c r="J784">
        <v>0.45</v>
      </c>
      <c r="K784">
        <v>548</v>
      </c>
      <c r="L784">
        <v>1544</v>
      </c>
      <c r="M784">
        <v>0.35499999999999998</v>
      </c>
      <c r="N784">
        <v>2302</v>
      </c>
      <c r="O784">
        <v>4783</v>
      </c>
      <c r="P784">
        <v>0.48099999999999998</v>
      </c>
      <c r="Q784">
        <v>1539</v>
      </c>
      <c r="R784">
        <v>2082</v>
      </c>
      <c r="S784">
        <v>0.73899999999999999</v>
      </c>
      <c r="T784">
        <v>1028</v>
      </c>
      <c r="U784">
        <v>2419</v>
      </c>
      <c r="V784">
        <v>3447</v>
      </c>
      <c r="W784">
        <v>1758</v>
      </c>
      <c r="X784">
        <v>665</v>
      </c>
      <c r="Y784">
        <v>429</v>
      </c>
      <c r="Z784">
        <v>1226</v>
      </c>
      <c r="AA784">
        <v>1982</v>
      </c>
      <c r="AB784">
        <v>7787</v>
      </c>
    </row>
    <row r="785" spans="1:28" x14ac:dyDescent="0.2">
      <c r="A785">
        <v>1998</v>
      </c>
      <c r="B785" t="s">
        <v>31</v>
      </c>
      <c r="C785" t="s">
        <v>79</v>
      </c>
      <c r="D785" t="s">
        <v>80</v>
      </c>
      <c r="E785" t="b">
        <v>0</v>
      </c>
      <c r="F785">
        <v>82</v>
      </c>
      <c r="G785">
        <v>19930</v>
      </c>
      <c r="H785">
        <v>2918</v>
      </c>
      <c r="I785">
        <v>6399</v>
      </c>
      <c r="J785">
        <v>0.45600000000000002</v>
      </c>
      <c r="K785">
        <v>249</v>
      </c>
      <c r="L785">
        <v>703</v>
      </c>
      <c r="M785">
        <v>0.35399999999999998</v>
      </c>
      <c r="N785">
        <v>2669</v>
      </c>
      <c r="O785">
        <v>5696</v>
      </c>
      <c r="P785">
        <v>0.46899999999999997</v>
      </c>
      <c r="Q785">
        <v>1663</v>
      </c>
      <c r="R785">
        <v>2167</v>
      </c>
      <c r="S785">
        <v>0.76700000000000002</v>
      </c>
      <c r="T785">
        <v>1035</v>
      </c>
      <c r="U785">
        <v>2236</v>
      </c>
      <c r="V785">
        <v>3271</v>
      </c>
      <c r="W785">
        <v>1649</v>
      </c>
      <c r="X785">
        <v>733</v>
      </c>
      <c r="Y785">
        <v>357</v>
      </c>
      <c r="Z785">
        <v>1383</v>
      </c>
      <c r="AA785">
        <v>1915</v>
      </c>
      <c r="AB785">
        <v>7748</v>
      </c>
    </row>
    <row r="786" spans="1:28" x14ac:dyDescent="0.2">
      <c r="A786">
        <v>1998</v>
      </c>
      <c r="B786" t="s">
        <v>31</v>
      </c>
      <c r="C786" t="s">
        <v>82</v>
      </c>
      <c r="D786" t="s">
        <v>83</v>
      </c>
      <c r="E786" t="b">
        <v>1</v>
      </c>
      <c r="F786">
        <v>82</v>
      </c>
      <c r="G786">
        <v>19930</v>
      </c>
      <c r="H786">
        <v>3157</v>
      </c>
      <c r="I786">
        <v>6844</v>
      </c>
      <c r="J786">
        <v>0.46100000000000002</v>
      </c>
      <c r="K786">
        <v>303</v>
      </c>
      <c r="L786">
        <v>873</v>
      </c>
      <c r="M786">
        <v>0.34699999999999998</v>
      </c>
      <c r="N786">
        <v>2854</v>
      </c>
      <c r="O786">
        <v>5971</v>
      </c>
      <c r="P786">
        <v>0.47799999999999998</v>
      </c>
      <c r="Q786">
        <v>1673</v>
      </c>
      <c r="R786">
        <v>2253</v>
      </c>
      <c r="S786">
        <v>0.74299999999999999</v>
      </c>
      <c r="T786">
        <v>1063</v>
      </c>
      <c r="U786">
        <v>2429</v>
      </c>
      <c r="V786">
        <v>3492</v>
      </c>
      <c r="W786">
        <v>2068</v>
      </c>
      <c r="X786">
        <v>639</v>
      </c>
      <c r="Y786">
        <v>427</v>
      </c>
      <c r="Z786">
        <v>1138</v>
      </c>
      <c r="AA786">
        <v>1882</v>
      </c>
      <c r="AB786">
        <v>8290</v>
      </c>
    </row>
    <row r="787" spans="1:28" x14ac:dyDescent="0.2">
      <c r="A787">
        <v>1998</v>
      </c>
      <c r="B787" t="s">
        <v>31</v>
      </c>
      <c r="C787" t="s">
        <v>150</v>
      </c>
      <c r="D787" t="s">
        <v>151</v>
      </c>
      <c r="E787" t="b">
        <v>1</v>
      </c>
      <c r="F787">
        <v>82</v>
      </c>
      <c r="G787">
        <v>19880</v>
      </c>
      <c r="H787">
        <v>3055</v>
      </c>
      <c r="I787">
        <v>6928</v>
      </c>
      <c r="J787">
        <v>0.441</v>
      </c>
      <c r="K787">
        <v>310</v>
      </c>
      <c r="L787">
        <v>937</v>
      </c>
      <c r="M787">
        <v>0.33100000000000002</v>
      </c>
      <c r="N787">
        <v>2745</v>
      </c>
      <c r="O787">
        <v>5991</v>
      </c>
      <c r="P787">
        <v>0.45800000000000002</v>
      </c>
      <c r="Q787">
        <v>1750</v>
      </c>
      <c r="R787">
        <v>2351</v>
      </c>
      <c r="S787">
        <v>0.74399999999999999</v>
      </c>
      <c r="T787">
        <v>1344</v>
      </c>
      <c r="U787">
        <v>2137</v>
      </c>
      <c r="V787">
        <v>3481</v>
      </c>
      <c r="W787">
        <v>1685</v>
      </c>
      <c r="X787">
        <v>777</v>
      </c>
      <c r="Y787">
        <v>314</v>
      </c>
      <c r="Z787">
        <v>1180</v>
      </c>
      <c r="AA787">
        <v>1917</v>
      </c>
      <c r="AB787">
        <v>8170</v>
      </c>
    </row>
    <row r="788" spans="1:28" x14ac:dyDescent="0.2">
      <c r="A788">
        <v>1998</v>
      </c>
      <c r="B788" t="s">
        <v>31</v>
      </c>
      <c r="C788" t="s">
        <v>88</v>
      </c>
      <c r="D788" t="s">
        <v>89</v>
      </c>
      <c r="E788" t="b">
        <v>1</v>
      </c>
      <c r="F788">
        <v>82</v>
      </c>
      <c r="G788">
        <v>19830</v>
      </c>
      <c r="H788">
        <v>2864</v>
      </c>
      <c r="I788">
        <v>6413</v>
      </c>
      <c r="J788">
        <v>0.44700000000000001</v>
      </c>
      <c r="K788">
        <v>382</v>
      </c>
      <c r="L788">
        <v>1139</v>
      </c>
      <c r="M788">
        <v>0.33500000000000002</v>
      </c>
      <c r="N788">
        <v>2482</v>
      </c>
      <c r="O788">
        <v>5274</v>
      </c>
      <c r="P788">
        <v>0.47099999999999997</v>
      </c>
      <c r="Q788">
        <v>1399</v>
      </c>
      <c r="R788">
        <v>1812</v>
      </c>
      <c r="S788">
        <v>0.77200000000000002</v>
      </c>
      <c r="T788">
        <v>978</v>
      </c>
      <c r="U788">
        <v>2434</v>
      </c>
      <c r="V788">
        <v>3412</v>
      </c>
      <c r="W788">
        <v>1787</v>
      </c>
      <c r="X788">
        <v>634</v>
      </c>
      <c r="Y788">
        <v>278</v>
      </c>
      <c r="Z788">
        <v>1247</v>
      </c>
      <c r="AA788">
        <v>1947</v>
      </c>
      <c r="AB788">
        <v>7509</v>
      </c>
    </row>
    <row r="789" spans="1:28" x14ac:dyDescent="0.2">
      <c r="A789">
        <v>1998</v>
      </c>
      <c r="B789" t="s">
        <v>31</v>
      </c>
      <c r="C789" t="s">
        <v>94</v>
      </c>
      <c r="D789" t="s">
        <v>95</v>
      </c>
      <c r="E789" t="b">
        <v>0</v>
      </c>
      <c r="F789">
        <v>82</v>
      </c>
      <c r="G789">
        <v>19830</v>
      </c>
      <c r="H789">
        <v>2771</v>
      </c>
      <c r="I789">
        <v>6455</v>
      </c>
      <c r="J789">
        <v>0.42899999999999999</v>
      </c>
      <c r="K789">
        <v>293</v>
      </c>
      <c r="L789">
        <v>907</v>
      </c>
      <c r="M789">
        <v>0.32300000000000001</v>
      </c>
      <c r="N789">
        <v>2478</v>
      </c>
      <c r="O789">
        <v>5548</v>
      </c>
      <c r="P789">
        <v>0.44700000000000001</v>
      </c>
      <c r="Q789">
        <v>1552</v>
      </c>
      <c r="R789">
        <v>2138</v>
      </c>
      <c r="S789">
        <v>0.72599999999999998</v>
      </c>
      <c r="T789">
        <v>1178</v>
      </c>
      <c r="U789">
        <v>2203</v>
      </c>
      <c r="V789">
        <v>3381</v>
      </c>
      <c r="W789">
        <v>1694</v>
      </c>
      <c r="X789">
        <v>649</v>
      </c>
      <c r="Y789">
        <v>441</v>
      </c>
      <c r="Z789">
        <v>1258</v>
      </c>
      <c r="AA789">
        <v>1617</v>
      </c>
      <c r="AB789">
        <v>7387</v>
      </c>
    </row>
    <row r="790" spans="1:28" x14ac:dyDescent="0.2">
      <c r="A790">
        <v>1998</v>
      </c>
      <c r="B790" t="s">
        <v>31</v>
      </c>
      <c r="C790" t="s">
        <v>97</v>
      </c>
      <c r="D790" t="s">
        <v>98</v>
      </c>
      <c r="E790" t="b">
        <v>0</v>
      </c>
      <c r="F790">
        <v>82</v>
      </c>
      <c r="G790">
        <v>19755</v>
      </c>
      <c r="H790">
        <v>2837</v>
      </c>
      <c r="I790">
        <v>6409</v>
      </c>
      <c r="J790">
        <v>0.443</v>
      </c>
      <c r="K790">
        <v>243</v>
      </c>
      <c r="L790">
        <v>810</v>
      </c>
      <c r="M790">
        <v>0.3</v>
      </c>
      <c r="N790">
        <v>2594</v>
      </c>
      <c r="O790">
        <v>5599</v>
      </c>
      <c r="P790">
        <v>0.46300000000000002</v>
      </c>
      <c r="Q790">
        <v>1734</v>
      </c>
      <c r="R790">
        <v>2352</v>
      </c>
      <c r="S790">
        <v>0.73699999999999999</v>
      </c>
      <c r="T790">
        <v>1125</v>
      </c>
      <c r="U790">
        <v>2294</v>
      </c>
      <c r="V790">
        <v>3419</v>
      </c>
      <c r="W790">
        <v>1729</v>
      </c>
      <c r="X790">
        <v>729</v>
      </c>
      <c r="Y790">
        <v>490</v>
      </c>
      <c r="Z790">
        <v>1354</v>
      </c>
      <c r="AA790">
        <v>1878</v>
      </c>
      <c r="AB790">
        <v>7651</v>
      </c>
    </row>
    <row r="791" spans="1:28" x14ac:dyDescent="0.2">
      <c r="A791">
        <v>1998</v>
      </c>
      <c r="B791" t="s">
        <v>31</v>
      </c>
      <c r="C791" t="s">
        <v>100</v>
      </c>
      <c r="D791" t="s">
        <v>101</v>
      </c>
      <c r="E791" t="b">
        <v>1</v>
      </c>
      <c r="F791">
        <v>82</v>
      </c>
      <c r="G791">
        <v>19955</v>
      </c>
      <c r="H791">
        <v>3138</v>
      </c>
      <c r="I791">
        <v>6710</v>
      </c>
      <c r="J791">
        <v>0.46800000000000003</v>
      </c>
      <c r="K791">
        <v>431</v>
      </c>
      <c r="L791">
        <v>1211</v>
      </c>
      <c r="M791">
        <v>0.35599999999999998</v>
      </c>
      <c r="N791">
        <v>2707</v>
      </c>
      <c r="O791">
        <v>5499</v>
      </c>
      <c r="P791">
        <v>0.49199999999999999</v>
      </c>
      <c r="Q791">
        <v>1459</v>
      </c>
      <c r="R791">
        <v>1948</v>
      </c>
      <c r="S791">
        <v>0.749</v>
      </c>
      <c r="T791">
        <v>991</v>
      </c>
      <c r="U791">
        <v>2452</v>
      </c>
      <c r="V791">
        <v>3443</v>
      </c>
      <c r="W791">
        <v>2124</v>
      </c>
      <c r="X791">
        <v>756</v>
      </c>
      <c r="Y791">
        <v>429</v>
      </c>
      <c r="Z791">
        <v>1236</v>
      </c>
      <c r="AA791">
        <v>1765</v>
      </c>
      <c r="AB791">
        <v>8166</v>
      </c>
    </row>
    <row r="792" spans="1:28" x14ac:dyDescent="0.2">
      <c r="A792">
        <v>1998</v>
      </c>
      <c r="B792" t="s">
        <v>31</v>
      </c>
      <c r="C792" t="s">
        <v>103</v>
      </c>
      <c r="D792" t="s">
        <v>104</v>
      </c>
      <c r="E792" t="b">
        <v>1</v>
      </c>
      <c r="F792">
        <v>82</v>
      </c>
      <c r="G792">
        <v>19830</v>
      </c>
      <c r="H792">
        <v>2885</v>
      </c>
      <c r="I792">
        <v>6397</v>
      </c>
      <c r="J792">
        <v>0.45100000000000001</v>
      </c>
      <c r="K792">
        <v>324</v>
      </c>
      <c r="L792">
        <v>1047</v>
      </c>
      <c r="M792">
        <v>0.309</v>
      </c>
      <c r="N792">
        <v>2561</v>
      </c>
      <c r="O792">
        <v>5350</v>
      </c>
      <c r="P792">
        <v>0.47899999999999998</v>
      </c>
      <c r="Q792">
        <v>1640</v>
      </c>
      <c r="R792">
        <v>2226</v>
      </c>
      <c r="S792">
        <v>0.73699999999999999</v>
      </c>
      <c r="T792">
        <v>1086</v>
      </c>
      <c r="U792">
        <v>2522</v>
      </c>
      <c r="V792">
        <v>3608</v>
      </c>
      <c r="W792">
        <v>1766</v>
      </c>
      <c r="X792">
        <v>585</v>
      </c>
      <c r="Y792">
        <v>464</v>
      </c>
      <c r="Z792">
        <v>1383</v>
      </c>
      <c r="AA792">
        <v>1859</v>
      </c>
      <c r="AB792">
        <v>7734</v>
      </c>
    </row>
    <row r="793" spans="1:28" x14ac:dyDescent="0.2">
      <c r="A793">
        <v>1998</v>
      </c>
      <c r="B793" t="s">
        <v>31</v>
      </c>
      <c r="C793" t="s">
        <v>106</v>
      </c>
      <c r="D793" t="s">
        <v>107</v>
      </c>
      <c r="E793" t="b">
        <v>0</v>
      </c>
      <c r="F793">
        <v>82</v>
      </c>
      <c r="G793">
        <v>19730</v>
      </c>
      <c r="H793">
        <v>2957</v>
      </c>
      <c r="I793">
        <v>6684</v>
      </c>
      <c r="J793">
        <v>0.442</v>
      </c>
      <c r="K793">
        <v>283</v>
      </c>
      <c r="L793">
        <v>806</v>
      </c>
      <c r="M793">
        <v>0.35099999999999998</v>
      </c>
      <c r="N793">
        <v>2674</v>
      </c>
      <c r="O793">
        <v>5878</v>
      </c>
      <c r="P793">
        <v>0.45500000000000002</v>
      </c>
      <c r="Q793">
        <v>1440</v>
      </c>
      <c r="R793">
        <v>2096</v>
      </c>
      <c r="S793">
        <v>0.68700000000000006</v>
      </c>
      <c r="T793">
        <v>1094</v>
      </c>
      <c r="U793">
        <v>2304</v>
      </c>
      <c r="V793">
        <v>3398</v>
      </c>
      <c r="W793">
        <v>1836</v>
      </c>
      <c r="X793">
        <v>596</v>
      </c>
      <c r="Y793">
        <v>420</v>
      </c>
      <c r="Z793">
        <v>1271</v>
      </c>
      <c r="AA793">
        <v>1810</v>
      </c>
      <c r="AB793">
        <v>7637</v>
      </c>
    </row>
    <row r="794" spans="1:28" x14ac:dyDescent="0.2">
      <c r="A794">
        <v>1998</v>
      </c>
      <c r="B794" t="s">
        <v>31</v>
      </c>
      <c r="C794" t="s">
        <v>109</v>
      </c>
      <c r="D794" t="s">
        <v>110</v>
      </c>
      <c r="E794" t="b">
        <v>1</v>
      </c>
      <c r="F794">
        <v>82</v>
      </c>
      <c r="G794">
        <v>19830</v>
      </c>
      <c r="H794">
        <v>2898</v>
      </c>
      <c r="I794">
        <v>6187</v>
      </c>
      <c r="J794">
        <v>0.46800000000000003</v>
      </c>
      <c r="K794">
        <v>302</v>
      </c>
      <c r="L794">
        <v>863</v>
      </c>
      <c r="M794">
        <v>0.35</v>
      </c>
      <c r="N794">
        <v>2596</v>
      </c>
      <c r="O794">
        <v>5324</v>
      </c>
      <c r="P794">
        <v>0.48799999999999999</v>
      </c>
      <c r="Q794">
        <v>1489</v>
      </c>
      <c r="R794">
        <v>2164</v>
      </c>
      <c r="S794">
        <v>0.68799999999999994</v>
      </c>
      <c r="T794">
        <v>984</v>
      </c>
      <c r="U794">
        <v>2638</v>
      </c>
      <c r="V794">
        <v>3622</v>
      </c>
      <c r="W794">
        <v>1839</v>
      </c>
      <c r="X794">
        <v>516</v>
      </c>
      <c r="Y794">
        <v>568</v>
      </c>
      <c r="Z794">
        <v>1318</v>
      </c>
      <c r="AA794">
        <v>1731</v>
      </c>
      <c r="AB794">
        <v>7587</v>
      </c>
    </row>
    <row r="795" spans="1:28" x14ac:dyDescent="0.2">
      <c r="A795">
        <v>1998</v>
      </c>
      <c r="B795" t="s">
        <v>31</v>
      </c>
      <c r="C795" t="s">
        <v>163</v>
      </c>
      <c r="D795" t="s">
        <v>164</v>
      </c>
      <c r="E795" t="b">
        <v>1</v>
      </c>
      <c r="F795">
        <v>82</v>
      </c>
      <c r="G795">
        <v>19755</v>
      </c>
      <c r="H795">
        <v>3052</v>
      </c>
      <c r="I795">
        <v>6458</v>
      </c>
      <c r="J795">
        <v>0.47299999999999998</v>
      </c>
      <c r="K795">
        <v>621</v>
      </c>
      <c r="L795">
        <v>1569</v>
      </c>
      <c r="M795">
        <v>0.39600000000000002</v>
      </c>
      <c r="N795">
        <v>2431</v>
      </c>
      <c r="O795">
        <v>4889</v>
      </c>
      <c r="P795">
        <v>0.497</v>
      </c>
      <c r="Q795">
        <v>1521</v>
      </c>
      <c r="R795">
        <v>2109</v>
      </c>
      <c r="S795">
        <v>0.72099999999999997</v>
      </c>
      <c r="T795">
        <v>931</v>
      </c>
      <c r="U795">
        <v>2225</v>
      </c>
      <c r="V795">
        <v>3156</v>
      </c>
      <c r="W795">
        <v>1986</v>
      </c>
      <c r="X795">
        <v>804</v>
      </c>
      <c r="Y795">
        <v>376</v>
      </c>
      <c r="Z795">
        <v>1145</v>
      </c>
      <c r="AA795">
        <v>1812</v>
      </c>
      <c r="AB795">
        <v>8246</v>
      </c>
    </row>
    <row r="796" spans="1:28" x14ac:dyDescent="0.2">
      <c r="A796">
        <v>1998</v>
      </c>
      <c r="B796" t="s">
        <v>31</v>
      </c>
      <c r="C796" t="s">
        <v>112</v>
      </c>
      <c r="D796" t="s">
        <v>113</v>
      </c>
      <c r="E796" t="b">
        <v>0</v>
      </c>
      <c r="F796">
        <v>82</v>
      </c>
      <c r="G796">
        <v>19930</v>
      </c>
      <c r="H796">
        <v>2965</v>
      </c>
      <c r="I796">
        <v>6813</v>
      </c>
      <c r="J796">
        <v>0.435</v>
      </c>
      <c r="K796">
        <v>372</v>
      </c>
      <c r="L796">
        <v>1086</v>
      </c>
      <c r="M796">
        <v>0.34300000000000003</v>
      </c>
      <c r="N796">
        <v>2593</v>
      </c>
      <c r="O796">
        <v>5727</v>
      </c>
      <c r="P796">
        <v>0.45300000000000001</v>
      </c>
      <c r="Q796">
        <v>1479</v>
      </c>
      <c r="R796">
        <v>2060</v>
      </c>
      <c r="S796">
        <v>0.71799999999999997</v>
      </c>
      <c r="T796">
        <v>1187</v>
      </c>
      <c r="U796">
        <v>2149</v>
      </c>
      <c r="V796">
        <v>3336</v>
      </c>
      <c r="W796">
        <v>1746</v>
      </c>
      <c r="X796">
        <v>769</v>
      </c>
      <c r="Y796">
        <v>663</v>
      </c>
      <c r="Z796">
        <v>1371</v>
      </c>
      <c r="AA796">
        <v>1851</v>
      </c>
      <c r="AB796">
        <v>7781</v>
      </c>
    </row>
    <row r="797" spans="1:28" x14ac:dyDescent="0.2">
      <c r="A797">
        <v>1998</v>
      </c>
      <c r="B797" t="s">
        <v>31</v>
      </c>
      <c r="C797" t="s">
        <v>115</v>
      </c>
      <c r="D797" t="s">
        <v>116</v>
      </c>
      <c r="E797" t="b">
        <v>1</v>
      </c>
      <c r="F797">
        <v>82</v>
      </c>
      <c r="G797">
        <v>19780</v>
      </c>
      <c r="H797">
        <v>2993</v>
      </c>
      <c r="I797">
        <v>6113</v>
      </c>
      <c r="J797">
        <v>0.49</v>
      </c>
      <c r="K797">
        <v>249</v>
      </c>
      <c r="L797">
        <v>670</v>
      </c>
      <c r="M797">
        <v>0.372</v>
      </c>
      <c r="N797">
        <v>2744</v>
      </c>
      <c r="O797">
        <v>5443</v>
      </c>
      <c r="P797">
        <v>0.504</v>
      </c>
      <c r="Q797">
        <v>2044</v>
      </c>
      <c r="R797">
        <v>2644</v>
      </c>
      <c r="S797">
        <v>0.77300000000000002</v>
      </c>
      <c r="T797">
        <v>962</v>
      </c>
      <c r="U797">
        <v>2405</v>
      </c>
      <c r="V797">
        <v>3367</v>
      </c>
      <c r="W797">
        <v>2070</v>
      </c>
      <c r="X797">
        <v>648</v>
      </c>
      <c r="Y797">
        <v>412</v>
      </c>
      <c r="Z797">
        <v>1260</v>
      </c>
      <c r="AA797">
        <v>1961</v>
      </c>
      <c r="AB797">
        <v>8279</v>
      </c>
    </row>
    <row r="798" spans="1:28" x14ac:dyDescent="0.2">
      <c r="A798">
        <v>1998</v>
      </c>
      <c r="B798" t="s">
        <v>31</v>
      </c>
      <c r="C798" t="s">
        <v>185</v>
      </c>
      <c r="D798" t="s">
        <v>186</v>
      </c>
      <c r="E798" t="b">
        <v>0</v>
      </c>
      <c r="F798">
        <v>82</v>
      </c>
      <c r="G798">
        <v>19830</v>
      </c>
      <c r="H798">
        <v>3006</v>
      </c>
      <c r="I798">
        <v>6567</v>
      </c>
      <c r="J798">
        <v>0.45800000000000002</v>
      </c>
      <c r="K798">
        <v>325</v>
      </c>
      <c r="L798">
        <v>898</v>
      </c>
      <c r="M798">
        <v>0.36199999999999999</v>
      </c>
      <c r="N798">
        <v>2681</v>
      </c>
      <c r="O798">
        <v>5669</v>
      </c>
      <c r="P798">
        <v>0.47299999999999998</v>
      </c>
      <c r="Q798">
        <v>1586</v>
      </c>
      <c r="R798">
        <v>2145</v>
      </c>
      <c r="S798">
        <v>0.73899999999999999</v>
      </c>
      <c r="T798">
        <v>1081</v>
      </c>
      <c r="U798">
        <v>2313</v>
      </c>
      <c r="V798">
        <v>3394</v>
      </c>
      <c r="W798">
        <v>1960</v>
      </c>
      <c r="X798">
        <v>614</v>
      </c>
      <c r="Y798">
        <v>349</v>
      </c>
      <c r="Z798">
        <v>1405</v>
      </c>
      <c r="AA798">
        <v>1809</v>
      </c>
      <c r="AB798">
        <v>7923</v>
      </c>
    </row>
    <row r="799" spans="1:28" x14ac:dyDescent="0.2">
      <c r="A799">
        <v>1998</v>
      </c>
      <c r="B799" t="s">
        <v>31</v>
      </c>
      <c r="C799" t="s">
        <v>118</v>
      </c>
      <c r="D799" t="s">
        <v>119</v>
      </c>
      <c r="E799" t="b">
        <v>0</v>
      </c>
      <c r="F799">
        <v>82</v>
      </c>
      <c r="G799">
        <v>19805</v>
      </c>
      <c r="H799">
        <v>3080</v>
      </c>
      <c r="I799">
        <v>6811</v>
      </c>
      <c r="J799">
        <v>0.45200000000000001</v>
      </c>
      <c r="K799">
        <v>320</v>
      </c>
      <c r="L799">
        <v>944</v>
      </c>
      <c r="M799">
        <v>0.33900000000000002</v>
      </c>
      <c r="N799">
        <v>2760</v>
      </c>
      <c r="O799">
        <v>5867</v>
      </c>
      <c r="P799">
        <v>0.47</v>
      </c>
      <c r="Q799">
        <v>1489</v>
      </c>
      <c r="R799">
        <v>2156</v>
      </c>
      <c r="S799">
        <v>0.69099999999999995</v>
      </c>
      <c r="T799">
        <v>1121</v>
      </c>
      <c r="U799">
        <v>2341</v>
      </c>
      <c r="V799">
        <v>3462</v>
      </c>
      <c r="W799">
        <v>1900</v>
      </c>
      <c r="X799">
        <v>689</v>
      </c>
      <c r="Y799">
        <v>379</v>
      </c>
      <c r="Z799">
        <v>1156</v>
      </c>
      <c r="AA799">
        <v>1839</v>
      </c>
      <c r="AB799">
        <v>7969</v>
      </c>
    </row>
    <row r="800" spans="1:28" x14ac:dyDescent="0.2">
      <c r="A800">
        <v>1998</v>
      </c>
      <c r="B800" t="s">
        <v>31</v>
      </c>
      <c r="C800" t="s">
        <v>121</v>
      </c>
      <c r="D800" t="s">
        <v>122</v>
      </c>
      <c r="E800" t="b">
        <v>0</v>
      </c>
      <c r="F800">
        <v>82</v>
      </c>
      <c r="G800">
        <v>19832</v>
      </c>
      <c r="H800">
        <v>2944</v>
      </c>
      <c r="I800">
        <v>6536</v>
      </c>
      <c r="J800">
        <v>0.45</v>
      </c>
      <c r="K800">
        <v>360</v>
      </c>
      <c r="L800">
        <v>1042</v>
      </c>
      <c r="M800">
        <v>0.34599999999999997</v>
      </c>
      <c r="N800">
        <v>2584</v>
      </c>
      <c r="O800">
        <v>5493</v>
      </c>
      <c r="P800">
        <v>0.47</v>
      </c>
      <c r="Q800">
        <v>1588</v>
      </c>
      <c r="R800">
        <v>2155</v>
      </c>
      <c r="S800">
        <v>0.73699999999999999</v>
      </c>
      <c r="T800">
        <v>1070</v>
      </c>
      <c r="U800">
        <v>2337</v>
      </c>
      <c r="V800">
        <v>3407</v>
      </c>
      <c r="W800">
        <v>1806</v>
      </c>
      <c r="X800">
        <v>688</v>
      </c>
      <c r="Y800">
        <v>416</v>
      </c>
      <c r="Z800">
        <v>1270</v>
      </c>
      <c r="AA800">
        <v>1837</v>
      </c>
      <c r="AB800">
        <v>7837</v>
      </c>
    </row>
    <row r="801" spans="1:28" x14ac:dyDescent="0.2">
      <c r="A801">
        <v>1997</v>
      </c>
      <c r="B801" t="s">
        <v>31</v>
      </c>
      <c r="C801" t="s">
        <v>32</v>
      </c>
      <c r="D801" t="s">
        <v>33</v>
      </c>
      <c r="E801" t="b">
        <v>1</v>
      </c>
      <c r="F801">
        <v>82</v>
      </c>
      <c r="G801">
        <v>19805</v>
      </c>
      <c r="H801">
        <v>2812</v>
      </c>
      <c r="I801">
        <v>6307</v>
      </c>
      <c r="J801">
        <v>0.44600000000000001</v>
      </c>
      <c r="K801">
        <v>659</v>
      </c>
      <c r="L801">
        <v>1834</v>
      </c>
      <c r="M801">
        <v>0.35899999999999999</v>
      </c>
      <c r="N801">
        <v>2153</v>
      </c>
      <c r="O801">
        <v>4473</v>
      </c>
      <c r="P801">
        <v>0.48099999999999998</v>
      </c>
      <c r="Q801">
        <v>1491</v>
      </c>
      <c r="R801">
        <v>1955</v>
      </c>
      <c r="S801">
        <v>0.76300000000000001</v>
      </c>
      <c r="T801">
        <v>1021</v>
      </c>
      <c r="U801">
        <v>2350</v>
      </c>
      <c r="V801">
        <v>3371</v>
      </c>
      <c r="W801">
        <v>1557</v>
      </c>
      <c r="X801">
        <v>701</v>
      </c>
      <c r="Y801">
        <v>427</v>
      </c>
      <c r="Z801">
        <v>1228</v>
      </c>
      <c r="AA801">
        <v>1591</v>
      </c>
      <c r="AB801">
        <v>7774</v>
      </c>
    </row>
    <row r="802" spans="1:28" x14ac:dyDescent="0.2">
      <c r="A802">
        <v>1997</v>
      </c>
      <c r="B802" t="s">
        <v>31</v>
      </c>
      <c r="C802" t="s">
        <v>35</v>
      </c>
      <c r="D802" t="s">
        <v>36</v>
      </c>
      <c r="E802" t="b">
        <v>0</v>
      </c>
      <c r="F802">
        <v>82</v>
      </c>
      <c r="G802">
        <v>19905</v>
      </c>
      <c r="H802">
        <v>3066</v>
      </c>
      <c r="I802">
        <v>6967</v>
      </c>
      <c r="J802">
        <v>0.44</v>
      </c>
      <c r="K802">
        <v>467</v>
      </c>
      <c r="L802">
        <v>1331</v>
      </c>
      <c r="M802">
        <v>0.35099999999999998</v>
      </c>
      <c r="N802">
        <v>2599</v>
      </c>
      <c r="O802">
        <v>5636</v>
      </c>
      <c r="P802">
        <v>0.46100000000000002</v>
      </c>
      <c r="Q802">
        <v>1649</v>
      </c>
      <c r="R802">
        <v>2199</v>
      </c>
      <c r="S802">
        <v>0.75</v>
      </c>
      <c r="T802">
        <v>1095</v>
      </c>
      <c r="U802">
        <v>2188</v>
      </c>
      <c r="V802">
        <v>3283</v>
      </c>
      <c r="W802">
        <v>1792</v>
      </c>
      <c r="X802">
        <v>810</v>
      </c>
      <c r="Y802">
        <v>315</v>
      </c>
      <c r="Z802">
        <v>1342</v>
      </c>
      <c r="AA802">
        <v>1915</v>
      </c>
      <c r="AB802">
        <v>8248</v>
      </c>
    </row>
    <row r="803" spans="1:28" x14ac:dyDescent="0.2">
      <c r="A803">
        <v>1997</v>
      </c>
      <c r="B803" t="s">
        <v>31</v>
      </c>
      <c r="C803" t="s">
        <v>44</v>
      </c>
      <c r="D803" t="s">
        <v>182</v>
      </c>
      <c r="E803" t="b">
        <v>1</v>
      </c>
      <c r="F803">
        <v>82</v>
      </c>
      <c r="G803">
        <v>19805</v>
      </c>
      <c r="H803">
        <v>2988</v>
      </c>
      <c r="I803">
        <v>6342</v>
      </c>
      <c r="J803">
        <v>0.47099999999999997</v>
      </c>
      <c r="K803">
        <v>591</v>
      </c>
      <c r="L803">
        <v>1382</v>
      </c>
      <c r="M803">
        <v>0.42799999999999999</v>
      </c>
      <c r="N803">
        <v>2397</v>
      </c>
      <c r="O803">
        <v>4960</v>
      </c>
      <c r="P803">
        <v>0.48299999999999998</v>
      </c>
      <c r="Q803">
        <v>1541</v>
      </c>
      <c r="R803">
        <v>1984</v>
      </c>
      <c r="S803">
        <v>0.77700000000000002</v>
      </c>
      <c r="T803">
        <v>910</v>
      </c>
      <c r="U803">
        <v>2298</v>
      </c>
      <c r="V803">
        <v>3208</v>
      </c>
      <c r="W803">
        <v>2021</v>
      </c>
      <c r="X803">
        <v>597</v>
      </c>
      <c r="Y803">
        <v>349</v>
      </c>
      <c r="Z803">
        <v>1203</v>
      </c>
      <c r="AA803">
        <v>1702</v>
      </c>
      <c r="AB803">
        <v>8108</v>
      </c>
    </row>
    <row r="804" spans="1:28" x14ac:dyDescent="0.2">
      <c r="A804">
        <v>1997</v>
      </c>
      <c r="B804" t="s">
        <v>31</v>
      </c>
      <c r="C804" t="s">
        <v>41</v>
      </c>
      <c r="D804" t="s">
        <v>42</v>
      </c>
      <c r="E804" t="b">
        <v>1</v>
      </c>
      <c r="F804">
        <v>82</v>
      </c>
      <c r="G804">
        <v>19730</v>
      </c>
      <c r="H804">
        <v>3277</v>
      </c>
      <c r="I804">
        <v>6923</v>
      </c>
      <c r="J804">
        <v>0.47299999999999998</v>
      </c>
      <c r="K804">
        <v>523</v>
      </c>
      <c r="L804">
        <v>1403</v>
      </c>
      <c r="M804">
        <v>0.373</v>
      </c>
      <c r="N804">
        <v>2754</v>
      </c>
      <c r="O804">
        <v>5520</v>
      </c>
      <c r="P804">
        <v>0.499</v>
      </c>
      <c r="Q804">
        <v>1381</v>
      </c>
      <c r="R804">
        <v>1848</v>
      </c>
      <c r="S804">
        <v>0.747</v>
      </c>
      <c r="T804">
        <v>1235</v>
      </c>
      <c r="U804">
        <v>2461</v>
      </c>
      <c r="V804">
        <v>3696</v>
      </c>
      <c r="W804">
        <v>2142</v>
      </c>
      <c r="X804">
        <v>716</v>
      </c>
      <c r="Y804">
        <v>332</v>
      </c>
      <c r="Z804">
        <v>1109</v>
      </c>
      <c r="AA804">
        <v>1617</v>
      </c>
      <c r="AB804">
        <v>8458</v>
      </c>
    </row>
    <row r="805" spans="1:28" x14ac:dyDescent="0.2">
      <c r="A805">
        <v>1997</v>
      </c>
      <c r="B805" t="s">
        <v>31</v>
      </c>
      <c r="C805" t="s">
        <v>47</v>
      </c>
      <c r="D805" t="s">
        <v>48</v>
      </c>
      <c r="E805" t="b">
        <v>0</v>
      </c>
      <c r="F805">
        <v>82</v>
      </c>
      <c r="G805">
        <v>19855</v>
      </c>
      <c r="H805">
        <v>2704</v>
      </c>
      <c r="I805">
        <v>5972</v>
      </c>
      <c r="J805">
        <v>0.45300000000000001</v>
      </c>
      <c r="K805">
        <v>483</v>
      </c>
      <c r="L805">
        <v>1284</v>
      </c>
      <c r="M805">
        <v>0.376</v>
      </c>
      <c r="N805">
        <v>2221</v>
      </c>
      <c r="O805">
        <v>4688</v>
      </c>
      <c r="P805">
        <v>0.47399999999999998</v>
      </c>
      <c r="Q805">
        <v>1282</v>
      </c>
      <c r="R805">
        <v>1773</v>
      </c>
      <c r="S805">
        <v>0.72299999999999998</v>
      </c>
      <c r="T805">
        <v>909</v>
      </c>
      <c r="U805">
        <v>2159</v>
      </c>
      <c r="V805">
        <v>3068</v>
      </c>
      <c r="W805">
        <v>1714</v>
      </c>
      <c r="X805">
        <v>655</v>
      </c>
      <c r="Y805">
        <v>315</v>
      </c>
      <c r="Z805">
        <v>1188</v>
      </c>
      <c r="AA805">
        <v>1882</v>
      </c>
      <c r="AB805">
        <v>7173</v>
      </c>
    </row>
    <row r="806" spans="1:28" x14ac:dyDescent="0.2">
      <c r="A806">
        <v>1997</v>
      </c>
      <c r="B806" t="s">
        <v>31</v>
      </c>
      <c r="C806" t="s">
        <v>50</v>
      </c>
      <c r="D806" t="s">
        <v>51</v>
      </c>
      <c r="E806" t="b">
        <v>0</v>
      </c>
      <c r="F806">
        <v>82</v>
      </c>
      <c r="G806">
        <v>19805</v>
      </c>
      <c r="H806">
        <v>2813</v>
      </c>
      <c r="I806">
        <v>6452</v>
      </c>
      <c r="J806">
        <v>0.436</v>
      </c>
      <c r="K806">
        <v>430</v>
      </c>
      <c r="L806">
        <v>1316</v>
      </c>
      <c r="M806">
        <v>0.32700000000000001</v>
      </c>
      <c r="N806">
        <v>2383</v>
      </c>
      <c r="O806">
        <v>5136</v>
      </c>
      <c r="P806">
        <v>0.46400000000000002</v>
      </c>
      <c r="Q806">
        <v>1375</v>
      </c>
      <c r="R806">
        <v>1918</v>
      </c>
      <c r="S806">
        <v>0.71699999999999997</v>
      </c>
      <c r="T806">
        <v>1040</v>
      </c>
      <c r="U806">
        <v>2262</v>
      </c>
      <c r="V806">
        <v>3302</v>
      </c>
      <c r="W806">
        <v>1663</v>
      </c>
      <c r="X806">
        <v>654</v>
      </c>
      <c r="Y806">
        <v>351</v>
      </c>
      <c r="Z806">
        <v>1324</v>
      </c>
      <c r="AA806">
        <v>1798</v>
      </c>
      <c r="AB806">
        <v>7431</v>
      </c>
    </row>
    <row r="807" spans="1:28" x14ac:dyDescent="0.2">
      <c r="A807">
        <v>1997</v>
      </c>
      <c r="B807" t="s">
        <v>31</v>
      </c>
      <c r="C807" t="s">
        <v>53</v>
      </c>
      <c r="D807" t="s">
        <v>54</v>
      </c>
      <c r="E807" t="b">
        <v>0</v>
      </c>
      <c r="F807">
        <v>82</v>
      </c>
      <c r="G807">
        <v>19930</v>
      </c>
      <c r="H807">
        <v>2934</v>
      </c>
      <c r="I807">
        <v>6687</v>
      </c>
      <c r="J807">
        <v>0.439</v>
      </c>
      <c r="K807">
        <v>636</v>
      </c>
      <c r="L807">
        <v>1711</v>
      </c>
      <c r="M807">
        <v>0.372</v>
      </c>
      <c r="N807">
        <v>2298</v>
      </c>
      <c r="O807">
        <v>4976</v>
      </c>
      <c r="P807">
        <v>0.46200000000000002</v>
      </c>
      <c r="Q807">
        <v>1516</v>
      </c>
      <c r="R807">
        <v>1992</v>
      </c>
      <c r="S807">
        <v>0.76100000000000001</v>
      </c>
      <c r="T807">
        <v>994</v>
      </c>
      <c r="U807">
        <v>2452</v>
      </c>
      <c r="V807">
        <v>3446</v>
      </c>
      <c r="W807">
        <v>1889</v>
      </c>
      <c r="X807">
        <v>503</v>
      </c>
      <c r="Y807">
        <v>487</v>
      </c>
      <c r="Z807">
        <v>1359</v>
      </c>
      <c r="AA807">
        <v>1784</v>
      </c>
      <c r="AB807">
        <v>8020</v>
      </c>
    </row>
    <row r="808" spans="1:28" x14ac:dyDescent="0.2">
      <c r="A808">
        <v>1997</v>
      </c>
      <c r="B808" t="s">
        <v>31</v>
      </c>
      <c r="C808" t="s">
        <v>56</v>
      </c>
      <c r="D808" t="s">
        <v>57</v>
      </c>
      <c r="E808" t="b">
        <v>1</v>
      </c>
      <c r="F808">
        <v>82</v>
      </c>
      <c r="G808">
        <v>19830</v>
      </c>
      <c r="H808">
        <v>2827</v>
      </c>
      <c r="I808">
        <v>6095</v>
      </c>
      <c r="J808">
        <v>0.46400000000000002</v>
      </c>
      <c r="K808">
        <v>582</v>
      </c>
      <c r="L808">
        <v>1499</v>
      </c>
      <c r="M808">
        <v>0.38800000000000001</v>
      </c>
      <c r="N808">
        <v>2245</v>
      </c>
      <c r="O808">
        <v>4596</v>
      </c>
      <c r="P808">
        <v>0.48799999999999999</v>
      </c>
      <c r="Q808">
        <v>1487</v>
      </c>
      <c r="R808">
        <v>1995</v>
      </c>
      <c r="S808">
        <v>0.745</v>
      </c>
      <c r="T808">
        <v>858</v>
      </c>
      <c r="U808">
        <v>2292</v>
      </c>
      <c r="V808">
        <v>3150</v>
      </c>
      <c r="W808">
        <v>1554</v>
      </c>
      <c r="X808">
        <v>632</v>
      </c>
      <c r="Y808">
        <v>283</v>
      </c>
      <c r="Z808">
        <v>1041</v>
      </c>
      <c r="AA808">
        <v>1652</v>
      </c>
      <c r="AB808">
        <v>7723</v>
      </c>
    </row>
    <row r="809" spans="1:28" x14ac:dyDescent="0.2">
      <c r="A809">
        <v>1997</v>
      </c>
      <c r="B809" t="s">
        <v>31</v>
      </c>
      <c r="C809" t="s">
        <v>59</v>
      </c>
      <c r="D809" t="s">
        <v>60</v>
      </c>
      <c r="E809" t="b">
        <v>0</v>
      </c>
      <c r="F809">
        <v>82</v>
      </c>
      <c r="G809">
        <v>19905</v>
      </c>
      <c r="H809">
        <v>2997</v>
      </c>
      <c r="I809">
        <v>6567</v>
      </c>
      <c r="J809">
        <v>0.45600000000000002</v>
      </c>
      <c r="K809">
        <v>481</v>
      </c>
      <c r="L809">
        <v>1363</v>
      </c>
      <c r="M809">
        <v>0.35299999999999998</v>
      </c>
      <c r="N809">
        <v>2516</v>
      </c>
      <c r="O809">
        <v>5204</v>
      </c>
      <c r="P809">
        <v>0.48299999999999998</v>
      </c>
      <c r="Q809">
        <v>1696</v>
      </c>
      <c r="R809">
        <v>2180</v>
      </c>
      <c r="S809">
        <v>0.77800000000000002</v>
      </c>
      <c r="T809">
        <v>1086</v>
      </c>
      <c r="U809">
        <v>2259</v>
      </c>
      <c r="V809">
        <v>3345</v>
      </c>
      <c r="W809">
        <v>1822</v>
      </c>
      <c r="X809">
        <v>611</v>
      </c>
      <c r="Y809">
        <v>359</v>
      </c>
      <c r="Z809">
        <v>1410</v>
      </c>
      <c r="AA809">
        <v>1787</v>
      </c>
      <c r="AB809">
        <v>8171</v>
      </c>
    </row>
    <row r="810" spans="1:28" x14ac:dyDescent="0.2">
      <c r="A810">
        <v>1997</v>
      </c>
      <c r="B810" t="s">
        <v>31</v>
      </c>
      <c r="C810" t="s">
        <v>62</v>
      </c>
      <c r="D810" t="s">
        <v>63</v>
      </c>
      <c r="E810" t="b">
        <v>1</v>
      </c>
      <c r="F810">
        <v>82</v>
      </c>
      <c r="G810">
        <v>19855</v>
      </c>
      <c r="H810">
        <v>3037</v>
      </c>
      <c r="I810">
        <v>6484</v>
      </c>
      <c r="J810">
        <v>0.46800000000000003</v>
      </c>
      <c r="K810">
        <v>671</v>
      </c>
      <c r="L810">
        <v>1839</v>
      </c>
      <c r="M810">
        <v>0.36499999999999999</v>
      </c>
      <c r="N810">
        <v>2366</v>
      </c>
      <c r="O810">
        <v>4645</v>
      </c>
      <c r="P810">
        <v>0.50900000000000001</v>
      </c>
      <c r="Q810">
        <v>1503</v>
      </c>
      <c r="R810">
        <v>1992</v>
      </c>
      <c r="S810">
        <v>0.755</v>
      </c>
      <c r="T810">
        <v>927</v>
      </c>
      <c r="U810">
        <v>2565</v>
      </c>
      <c r="V810">
        <v>3492</v>
      </c>
      <c r="W810">
        <v>2013</v>
      </c>
      <c r="X810">
        <v>685</v>
      </c>
      <c r="Y810">
        <v>347</v>
      </c>
      <c r="Z810">
        <v>1365</v>
      </c>
      <c r="AA810">
        <v>1610</v>
      </c>
      <c r="AB810">
        <v>8248</v>
      </c>
    </row>
    <row r="811" spans="1:28" x14ac:dyDescent="0.2">
      <c r="A811">
        <v>1997</v>
      </c>
      <c r="B811" t="s">
        <v>31</v>
      </c>
      <c r="C811" t="s">
        <v>65</v>
      </c>
      <c r="D811" t="s">
        <v>66</v>
      </c>
      <c r="E811" t="b">
        <v>0</v>
      </c>
      <c r="F811">
        <v>82</v>
      </c>
      <c r="G811">
        <v>19930</v>
      </c>
      <c r="H811">
        <v>2851</v>
      </c>
      <c r="I811">
        <v>6254</v>
      </c>
      <c r="J811">
        <v>0.45600000000000002</v>
      </c>
      <c r="K811">
        <v>430</v>
      </c>
      <c r="L811">
        <v>1130</v>
      </c>
      <c r="M811">
        <v>0.38100000000000001</v>
      </c>
      <c r="N811">
        <v>2421</v>
      </c>
      <c r="O811">
        <v>5124</v>
      </c>
      <c r="P811">
        <v>0.47199999999999998</v>
      </c>
      <c r="Q811">
        <v>1687</v>
      </c>
      <c r="R811">
        <v>2336</v>
      </c>
      <c r="S811">
        <v>0.72199999999999998</v>
      </c>
      <c r="T811">
        <v>1029</v>
      </c>
      <c r="U811">
        <v>2390</v>
      </c>
      <c r="V811">
        <v>3419</v>
      </c>
      <c r="W811">
        <v>1750</v>
      </c>
      <c r="X811">
        <v>585</v>
      </c>
      <c r="Y811">
        <v>394</v>
      </c>
      <c r="Z811">
        <v>1338</v>
      </c>
      <c r="AA811">
        <v>1977</v>
      </c>
      <c r="AB811">
        <v>7819</v>
      </c>
    </row>
    <row r="812" spans="1:28" x14ac:dyDescent="0.2">
      <c r="A812">
        <v>1997</v>
      </c>
      <c r="B812" t="s">
        <v>31</v>
      </c>
      <c r="C812" t="s">
        <v>68</v>
      </c>
      <c r="D812" t="s">
        <v>69</v>
      </c>
      <c r="E812" t="b">
        <v>1</v>
      </c>
      <c r="F812">
        <v>82</v>
      </c>
      <c r="G812">
        <v>19930</v>
      </c>
      <c r="H812">
        <v>2989</v>
      </c>
      <c r="I812">
        <v>6696</v>
      </c>
      <c r="J812">
        <v>0.44600000000000001</v>
      </c>
      <c r="K812">
        <v>474</v>
      </c>
      <c r="L812">
        <v>1339</v>
      </c>
      <c r="M812">
        <v>0.35399999999999998</v>
      </c>
      <c r="N812">
        <v>2515</v>
      </c>
      <c r="O812">
        <v>5357</v>
      </c>
      <c r="P812">
        <v>0.46899999999999997</v>
      </c>
      <c r="Q812">
        <v>1517</v>
      </c>
      <c r="R812">
        <v>2074</v>
      </c>
      <c r="S812">
        <v>0.73099999999999998</v>
      </c>
      <c r="T812">
        <v>1092</v>
      </c>
      <c r="U812">
        <v>2242</v>
      </c>
      <c r="V812">
        <v>3334</v>
      </c>
      <c r="W812">
        <v>1662</v>
      </c>
      <c r="X812">
        <v>733</v>
      </c>
      <c r="Y812">
        <v>441</v>
      </c>
      <c r="Z812">
        <v>1311</v>
      </c>
      <c r="AA812">
        <v>1964</v>
      </c>
      <c r="AB812">
        <v>7969</v>
      </c>
    </row>
    <row r="813" spans="1:28" x14ac:dyDescent="0.2">
      <c r="A813">
        <v>1997</v>
      </c>
      <c r="B813" t="s">
        <v>31</v>
      </c>
      <c r="C813" t="s">
        <v>71</v>
      </c>
      <c r="D813" t="s">
        <v>72</v>
      </c>
      <c r="E813" t="b">
        <v>1</v>
      </c>
      <c r="F813">
        <v>82</v>
      </c>
      <c r="G813">
        <v>19930</v>
      </c>
      <c r="H813">
        <v>3018</v>
      </c>
      <c r="I813">
        <v>6642</v>
      </c>
      <c r="J813">
        <v>0.45400000000000001</v>
      </c>
      <c r="K813">
        <v>551</v>
      </c>
      <c r="L813">
        <v>1500</v>
      </c>
      <c r="M813">
        <v>0.36699999999999999</v>
      </c>
      <c r="N813">
        <v>2467</v>
      </c>
      <c r="O813">
        <v>5142</v>
      </c>
      <c r="P813">
        <v>0.48</v>
      </c>
      <c r="Q813">
        <v>1613</v>
      </c>
      <c r="R813">
        <v>2330</v>
      </c>
      <c r="S813">
        <v>0.69199999999999995</v>
      </c>
      <c r="T813">
        <v>1092</v>
      </c>
      <c r="U813">
        <v>2414</v>
      </c>
      <c r="V813">
        <v>3506</v>
      </c>
      <c r="W813">
        <v>1845</v>
      </c>
      <c r="X813">
        <v>740</v>
      </c>
      <c r="Y813">
        <v>575</v>
      </c>
      <c r="Z813">
        <v>1222</v>
      </c>
      <c r="AA813">
        <v>1818</v>
      </c>
      <c r="AB813">
        <v>8200</v>
      </c>
    </row>
    <row r="814" spans="1:28" x14ac:dyDescent="0.2">
      <c r="A814">
        <v>1997</v>
      </c>
      <c r="B814" t="s">
        <v>31</v>
      </c>
      <c r="C814" t="s">
        <v>76</v>
      </c>
      <c r="D814" t="s">
        <v>77</v>
      </c>
      <c r="E814" t="b">
        <v>1</v>
      </c>
      <c r="F814">
        <v>82</v>
      </c>
      <c r="G814">
        <v>19805</v>
      </c>
      <c r="H814">
        <v>2822</v>
      </c>
      <c r="I814">
        <v>6235</v>
      </c>
      <c r="J814">
        <v>0.45300000000000001</v>
      </c>
      <c r="K814">
        <v>678</v>
      </c>
      <c r="L814">
        <v>1865</v>
      </c>
      <c r="M814">
        <v>0.36399999999999999</v>
      </c>
      <c r="N814">
        <v>2144</v>
      </c>
      <c r="O814">
        <v>4370</v>
      </c>
      <c r="P814">
        <v>0.49099999999999999</v>
      </c>
      <c r="Q814">
        <v>1454</v>
      </c>
      <c r="R814">
        <v>2022</v>
      </c>
      <c r="S814">
        <v>0.71899999999999997</v>
      </c>
      <c r="T814">
        <v>957</v>
      </c>
      <c r="U814">
        <v>2402</v>
      </c>
      <c r="V814">
        <v>3359</v>
      </c>
      <c r="W814">
        <v>1735</v>
      </c>
      <c r="X814">
        <v>650</v>
      </c>
      <c r="Y814">
        <v>439</v>
      </c>
      <c r="Z814">
        <v>1306</v>
      </c>
      <c r="AA814">
        <v>1919</v>
      </c>
      <c r="AB814">
        <v>7776</v>
      </c>
    </row>
    <row r="815" spans="1:28" x14ac:dyDescent="0.2">
      <c r="A815">
        <v>1997</v>
      </c>
      <c r="B815" t="s">
        <v>31</v>
      </c>
      <c r="C815" t="s">
        <v>79</v>
      </c>
      <c r="D815" t="s">
        <v>80</v>
      </c>
      <c r="E815" t="b">
        <v>0</v>
      </c>
      <c r="F815">
        <v>82</v>
      </c>
      <c r="G815">
        <v>19730</v>
      </c>
      <c r="H815">
        <v>2967</v>
      </c>
      <c r="I815">
        <v>6303</v>
      </c>
      <c r="J815">
        <v>0.47099999999999997</v>
      </c>
      <c r="K815">
        <v>324</v>
      </c>
      <c r="L815">
        <v>920</v>
      </c>
      <c r="M815">
        <v>0.35199999999999998</v>
      </c>
      <c r="N815">
        <v>2643</v>
      </c>
      <c r="O815">
        <v>5383</v>
      </c>
      <c r="P815">
        <v>0.49099999999999999</v>
      </c>
      <c r="Q815">
        <v>1560</v>
      </c>
      <c r="R815">
        <v>2104</v>
      </c>
      <c r="S815">
        <v>0.74099999999999999</v>
      </c>
      <c r="T815">
        <v>955</v>
      </c>
      <c r="U815">
        <v>2263</v>
      </c>
      <c r="V815">
        <v>3218</v>
      </c>
      <c r="W815">
        <v>1610</v>
      </c>
      <c r="X815">
        <v>632</v>
      </c>
      <c r="Y815">
        <v>348</v>
      </c>
      <c r="Z815">
        <v>1285</v>
      </c>
      <c r="AA815">
        <v>1892</v>
      </c>
      <c r="AB815">
        <v>7818</v>
      </c>
    </row>
    <row r="816" spans="1:28" x14ac:dyDescent="0.2">
      <c r="A816">
        <v>1997</v>
      </c>
      <c r="B816" t="s">
        <v>31</v>
      </c>
      <c r="C816" t="s">
        <v>82</v>
      </c>
      <c r="D816" t="s">
        <v>83</v>
      </c>
      <c r="E816" t="b">
        <v>1</v>
      </c>
      <c r="F816">
        <v>82</v>
      </c>
      <c r="G816">
        <v>19780</v>
      </c>
      <c r="H816">
        <v>2937</v>
      </c>
      <c r="I816">
        <v>6436</v>
      </c>
      <c r="J816">
        <v>0.45600000000000002</v>
      </c>
      <c r="K816">
        <v>371</v>
      </c>
      <c r="L816">
        <v>1093</v>
      </c>
      <c r="M816">
        <v>0.33900000000000002</v>
      </c>
      <c r="N816">
        <v>2566</v>
      </c>
      <c r="O816">
        <v>5343</v>
      </c>
      <c r="P816">
        <v>0.48</v>
      </c>
      <c r="Q816">
        <v>1637</v>
      </c>
      <c r="R816">
        <v>2180</v>
      </c>
      <c r="S816">
        <v>0.751</v>
      </c>
      <c r="T816">
        <v>957</v>
      </c>
      <c r="U816">
        <v>2302</v>
      </c>
      <c r="V816">
        <v>3259</v>
      </c>
      <c r="W816">
        <v>1874</v>
      </c>
      <c r="X816">
        <v>618</v>
      </c>
      <c r="Y816">
        <v>557</v>
      </c>
      <c r="Z816">
        <v>1243</v>
      </c>
      <c r="AA816">
        <v>1818</v>
      </c>
      <c r="AB816">
        <v>7882</v>
      </c>
    </row>
    <row r="817" spans="1:28" x14ac:dyDescent="0.2">
      <c r="A817">
        <v>1997</v>
      </c>
      <c r="B817" t="s">
        <v>31</v>
      </c>
      <c r="C817" t="s">
        <v>150</v>
      </c>
      <c r="D817" t="s">
        <v>151</v>
      </c>
      <c r="E817" t="b">
        <v>0</v>
      </c>
      <c r="F817">
        <v>82</v>
      </c>
      <c r="G817">
        <v>19780</v>
      </c>
      <c r="H817">
        <v>2994</v>
      </c>
      <c r="I817">
        <v>7091</v>
      </c>
      <c r="J817">
        <v>0.42199999999999999</v>
      </c>
      <c r="K817">
        <v>484</v>
      </c>
      <c r="L817">
        <v>1371</v>
      </c>
      <c r="M817">
        <v>0.35299999999999998</v>
      </c>
      <c r="N817">
        <v>2510</v>
      </c>
      <c r="O817">
        <v>5720</v>
      </c>
      <c r="P817">
        <v>0.439</v>
      </c>
      <c r="Q817">
        <v>1502</v>
      </c>
      <c r="R817">
        <v>2031</v>
      </c>
      <c r="S817">
        <v>0.74</v>
      </c>
      <c r="T817">
        <v>1410</v>
      </c>
      <c r="U817">
        <v>2376</v>
      </c>
      <c r="V817">
        <v>3786</v>
      </c>
      <c r="W817">
        <v>1726</v>
      </c>
      <c r="X817">
        <v>677</v>
      </c>
      <c r="Y817">
        <v>481</v>
      </c>
      <c r="Z817">
        <v>1290</v>
      </c>
      <c r="AA817">
        <v>1865</v>
      </c>
      <c r="AB817">
        <v>7974</v>
      </c>
    </row>
    <row r="818" spans="1:28" x14ac:dyDescent="0.2">
      <c r="A818">
        <v>1997</v>
      </c>
      <c r="B818" t="s">
        <v>31</v>
      </c>
      <c r="C818" t="s">
        <v>88</v>
      </c>
      <c r="D818" t="s">
        <v>89</v>
      </c>
      <c r="E818" t="b">
        <v>1</v>
      </c>
      <c r="F818">
        <v>82</v>
      </c>
      <c r="G818">
        <v>19855</v>
      </c>
      <c r="H818">
        <v>2882</v>
      </c>
      <c r="I818">
        <v>6227</v>
      </c>
      <c r="J818">
        <v>0.46300000000000002</v>
      </c>
      <c r="K818">
        <v>470</v>
      </c>
      <c r="L818">
        <v>1294</v>
      </c>
      <c r="M818">
        <v>0.36299999999999999</v>
      </c>
      <c r="N818">
        <v>2412</v>
      </c>
      <c r="O818">
        <v>4933</v>
      </c>
      <c r="P818">
        <v>0.48899999999999999</v>
      </c>
      <c r="Q818">
        <v>1585</v>
      </c>
      <c r="R818">
        <v>2119</v>
      </c>
      <c r="S818">
        <v>0.748</v>
      </c>
      <c r="T818">
        <v>973</v>
      </c>
      <c r="U818">
        <v>2516</v>
      </c>
      <c r="V818">
        <v>3489</v>
      </c>
      <c r="W818">
        <v>1809</v>
      </c>
      <c r="X818">
        <v>629</v>
      </c>
      <c r="Y818">
        <v>378</v>
      </c>
      <c r="Z818">
        <v>1462</v>
      </c>
      <c r="AA818">
        <v>2033</v>
      </c>
      <c r="AB818">
        <v>7819</v>
      </c>
    </row>
    <row r="819" spans="1:28" x14ac:dyDescent="0.2">
      <c r="A819">
        <v>1997</v>
      </c>
      <c r="B819" t="s">
        <v>31</v>
      </c>
      <c r="C819" t="s">
        <v>94</v>
      </c>
      <c r="D819" t="s">
        <v>95</v>
      </c>
      <c r="E819" t="b">
        <v>1</v>
      </c>
      <c r="F819">
        <v>82</v>
      </c>
      <c r="G819">
        <v>19855</v>
      </c>
      <c r="H819">
        <v>2839</v>
      </c>
      <c r="I819">
        <v>6497</v>
      </c>
      <c r="J819">
        <v>0.437</v>
      </c>
      <c r="K819">
        <v>567</v>
      </c>
      <c r="L819">
        <v>1662</v>
      </c>
      <c r="M819">
        <v>0.34100000000000003</v>
      </c>
      <c r="N819">
        <v>2272</v>
      </c>
      <c r="O819">
        <v>4835</v>
      </c>
      <c r="P819">
        <v>0.47</v>
      </c>
      <c r="Q819">
        <v>1474</v>
      </c>
      <c r="R819">
        <v>1975</v>
      </c>
      <c r="S819">
        <v>0.746</v>
      </c>
      <c r="T819">
        <v>1071</v>
      </c>
      <c r="U819">
        <v>2221</v>
      </c>
      <c r="V819">
        <v>3292</v>
      </c>
      <c r="W819">
        <v>1689</v>
      </c>
      <c r="X819">
        <v>694</v>
      </c>
      <c r="Y819">
        <v>363</v>
      </c>
      <c r="Z819">
        <v>1250</v>
      </c>
      <c r="AA819">
        <v>1643</v>
      </c>
      <c r="AB819">
        <v>7719</v>
      </c>
    </row>
    <row r="820" spans="1:28" x14ac:dyDescent="0.2">
      <c r="A820">
        <v>1997</v>
      </c>
      <c r="B820" t="s">
        <v>31</v>
      </c>
      <c r="C820" t="s">
        <v>97</v>
      </c>
      <c r="D820" t="s">
        <v>98</v>
      </c>
      <c r="E820" t="b">
        <v>0</v>
      </c>
      <c r="F820">
        <v>82</v>
      </c>
      <c r="G820">
        <v>19780</v>
      </c>
      <c r="H820">
        <v>3003</v>
      </c>
      <c r="I820">
        <v>6850</v>
      </c>
      <c r="J820">
        <v>0.438</v>
      </c>
      <c r="K820">
        <v>433</v>
      </c>
      <c r="L820">
        <v>1356</v>
      </c>
      <c r="M820">
        <v>0.31900000000000001</v>
      </c>
      <c r="N820">
        <v>2570</v>
      </c>
      <c r="O820">
        <v>5494</v>
      </c>
      <c r="P820">
        <v>0.46800000000000003</v>
      </c>
      <c r="Q820">
        <v>1776</v>
      </c>
      <c r="R820">
        <v>2450</v>
      </c>
      <c r="S820">
        <v>0.72499999999999998</v>
      </c>
      <c r="T820">
        <v>1267</v>
      </c>
      <c r="U820">
        <v>2355</v>
      </c>
      <c r="V820">
        <v>3622</v>
      </c>
      <c r="W820">
        <v>1695</v>
      </c>
      <c r="X820">
        <v>683</v>
      </c>
      <c r="Y820">
        <v>394</v>
      </c>
      <c r="Z820">
        <v>1437</v>
      </c>
      <c r="AA820">
        <v>1733</v>
      </c>
      <c r="AB820">
        <v>8215</v>
      </c>
    </row>
    <row r="821" spans="1:28" x14ac:dyDescent="0.2">
      <c r="A821">
        <v>1997</v>
      </c>
      <c r="B821" t="s">
        <v>31</v>
      </c>
      <c r="C821" t="s">
        <v>100</v>
      </c>
      <c r="D821" t="s">
        <v>101</v>
      </c>
      <c r="E821" t="b">
        <v>1</v>
      </c>
      <c r="F821">
        <v>82</v>
      </c>
      <c r="G821">
        <v>19855</v>
      </c>
      <c r="H821">
        <v>3143</v>
      </c>
      <c r="I821">
        <v>6705</v>
      </c>
      <c r="J821">
        <v>0.46899999999999997</v>
      </c>
      <c r="K821">
        <v>527</v>
      </c>
      <c r="L821">
        <v>1428</v>
      </c>
      <c r="M821">
        <v>0.36899999999999999</v>
      </c>
      <c r="N821">
        <v>2616</v>
      </c>
      <c r="O821">
        <v>5277</v>
      </c>
      <c r="P821">
        <v>0.496</v>
      </c>
      <c r="Q821">
        <v>1618</v>
      </c>
      <c r="R821">
        <v>2125</v>
      </c>
      <c r="S821">
        <v>0.76100000000000001</v>
      </c>
      <c r="T821">
        <v>916</v>
      </c>
      <c r="U821">
        <v>2376</v>
      </c>
      <c r="V821">
        <v>3292</v>
      </c>
      <c r="W821">
        <v>2067</v>
      </c>
      <c r="X821">
        <v>664</v>
      </c>
      <c r="Y821">
        <v>322</v>
      </c>
      <c r="Z821">
        <v>1180</v>
      </c>
      <c r="AA821">
        <v>1727</v>
      </c>
      <c r="AB821">
        <v>8431</v>
      </c>
    </row>
    <row r="822" spans="1:28" x14ac:dyDescent="0.2">
      <c r="A822">
        <v>1997</v>
      </c>
      <c r="B822" t="s">
        <v>31</v>
      </c>
      <c r="C822" t="s">
        <v>103</v>
      </c>
      <c r="D822" t="s">
        <v>104</v>
      </c>
      <c r="E822" t="b">
        <v>1</v>
      </c>
      <c r="F822">
        <v>82</v>
      </c>
      <c r="G822">
        <v>19855</v>
      </c>
      <c r="H822">
        <v>3000</v>
      </c>
      <c r="I822">
        <v>6465</v>
      </c>
      <c r="J822">
        <v>0.46400000000000002</v>
      </c>
      <c r="K822">
        <v>501</v>
      </c>
      <c r="L822">
        <v>1401</v>
      </c>
      <c r="M822">
        <v>0.35799999999999998</v>
      </c>
      <c r="N822">
        <v>2499</v>
      </c>
      <c r="O822">
        <v>5064</v>
      </c>
      <c r="P822">
        <v>0.49299999999999999</v>
      </c>
      <c r="Q822">
        <v>1613</v>
      </c>
      <c r="R822">
        <v>2261</v>
      </c>
      <c r="S822">
        <v>0.71299999999999997</v>
      </c>
      <c r="T822">
        <v>1058</v>
      </c>
      <c r="U822">
        <v>2494</v>
      </c>
      <c r="V822">
        <v>3552</v>
      </c>
      <c r="W822">
        <v>1710</v>
      </c>
      <c r="X822">
        <v>640</v>
      </c>
      <c r="Y822">
        <v>435</v>
      </c>
      <c r="Z822">
        <v>1357</v>
      </c>
      <c r="AA822">
        <v>1928</v>
      </c>
      <c r="AB822">
        <v>8114</v>
      </c>
    </row>
    <row r="823" spans="1:28" x14ac:dyDescent="0.2">
      <c r="A823">
        <v>1997</v>
      </c>
      <c r="B823" t="s">
        <v>31</v>
      </c>
      <c r="C823" t="s">
        <v>106</v>
      </c>
      <c r="D823" t="s">
        <v>107</v>
      </c>
      <c r="E823" t="b">
        <v>0</v>
      </c>
      <c r="F823">
        <v>82</v>
      </c>
      <c r="G823">
        <v>19855</v>
      </c>
      <c r="H823">
        <v>3000</v>
      </c>
      <c r="I823">
        <v>6611</v>
      </c>
      <c r="J823">
        <v>0.45400000000000001</v>
      </c>
      <c r="K823">
        <v>414</v>
      </c>
      <c r="L823">
        <v>1058</v>
      </c>
      <c r="M823">
        <v>0.39100000000000001</v>
      </c>
      <c r="N823">
        <v>2586</v>
      </c>
      <c r="O823">
        <v>5553</v>
      </c>
      <c r="P823">
        <v>0.46600000000000003</v>
      </c>
      <c r="Q823">
        <v>1494</v>
      </c>
      <c r="R823">
        <v>2067</v>
      </c>
      <c r="S823">
        <v>0.72299999999999998</v>
      </c>
      <c r="T823">
        <v>1100</v>
      </c>
      <c r="U823">
        <v>2307</v>
      </c>
      <c r="V823">
        <v>3407</v>
      </c>
      <c r="W823">
        <v>1799</v>
      </c>
      <c r="X823">
        <v>588</v>
      </c>
      <c r="Y823">
        <v>362</v>
      </c>
      <c r="Z823">
        <v>1332</v>
      </c>
      <c r="AA823">
        <v>1946</v>
      </c>
      <c r="AB823">
        <v>7908</v>
      </c>
    </row>
    <row r="824" spans="1:28" x14ac:dyDescent="0.2">
      <c r="A824">
        <v>1997</v>
      </c>
      <c r="B824" t="s">
        <v>31</v>
      </c>
      <c r="C824" t="s">
        <v>109</v>
      </c>
      <c r="D824" t="s">
        <v>110</v>
      </c>
      <c r="E824" t="b">
        <v>0</v>
      </c>
      <c r="F824">
        <v>82</v>
      </c>
      <c r="G824">
        <v>19730</v>
      </c>
      <c r="H824">
        <v>2827</v>
      </c>
      <c r="I824">
        <v>6391</v>
      </c>
      <c r="J824">
        <v>0.442</v>
      </c>
      <c r="K824">
        <v>378</v>
      </c>
      <c r="L824">
        <v>1180</v>
      </c>
      <c r="M824">
        <v>0.32</v>
      </c>
      <c r="N824">
        <v>2449</v>
      </c>
      <c r="O824">
        <v>5211</v>
      </c>
      <c r="P824">
        <v>0.47</v>
      </c>
      <c r="Q824">
        <v>1386</v>
      </c>
      <c r="R824">
        <v>1929</v>
      </c>
      <c r="S824">
        <v>0.71899999999999997</v>
      </c>
      <c r="T824">
        <v>1101</v>
      </c>
      <c r="U824">
        <v>2129</v>
      </c>
      <c r="V824">
        <v>3230</v>
      </c>
      <c r="W824">
        <v>1661</v>
      </c>
      <c r="X824">
        <v>646</v>
      </c>
      <c r="Y824">
        <v>431</v>
      </c>
      <c r="Z824">
        <v>1243</v>
      </c>
      <c r="AA824">
        <v>1764</v>
      </c>
      <c r="AB824">
        <v>7418</v>
      </c>
    </row>
    <row r="825" spans="1:28" x14ac:dyDescent="0.2">
      <c r="A825">
        <v>1997</v>
      </c>
      <c r="B825" t="s">
        <v>31</v>
      </c>
      <c r="C825" t="s">
        <v>163</v>
      </c>
      <c r="D825" t="s">
        <v>164</v>
      </c>
      <c r="E825" t="b">
        <v>1</v>
      </c>
      <c r="F825">
        <v>82</v>
      </c>
      <c r="G825">
        <v>19780</v>
      </c>
      <c r="H825">
        <v>2995</v>
      </c>
      <c r="I825">
        <v>6415</v>
      </c>
      <c r="J825">
        <v>0.46700000000000003</v>
      </c>
      <c r="K825">
        <v>559</v>
      </c>
      <c r="L825">
        <v>1583</v>
      </c>
      <c r="M825">
        <v>0.35299999999999998</v>
      </c>
      <c r="N825">
        <v>2436</v>
      </c>
      <c r="O825">
        <v>4832</v>
      </c>
      <c r="P825">
        <v>0.504</v>
      </c>
      <c r="Q825">
        <v>1725</v>
      </c>
      <c r="R825">
        <v>2295</v>
      </c>
      <c r="S825">
        <v>0.752</v>
      </c>
      <c r="T825">
        <v>1010</v>
      </c>
      <c r="U825">
        <v>2271</v>
      </c>
      <c r="V825">
        <v>3281</v>
      </c>
      <c r="W825">
        <v>1931</v>
      </c>
      <c r="X825">
        <v>904</v>
      </c>
      <c r="Y825">
        <v>388</v>
      </c>
      <c r="Z825">
        <v>1231</v>
      </c>
      <c r="AA825">
        <v>1803</v>
      </c>
      <c r="AB825">
        <v>8274</v>
      </c>
    </row>
    <row r="826" spans="1:28" x14ac:dyDescent="0.2">
      <c r="A826">
        <v>1997</v>
      </c>
      <c r="B826" t="s">
        <v>31</v>
      </c>
      <c r="C826" t="s">
        <v>112</v>
      </c>
      <c r="D826" t="s">
        <v>113</v>
      </c>
      <c r="E826" t="b">
        <v>0</v>
      </c>
      <c r="F826">
        <v>82</v>
      </c>
      <c r="G826">
        <v>19830</v>
      </c>
      <c r="H826">
        <v>2897</v>
      </c>
      <c r="I826">
        <v>6632</v>
      </c>
      <c r="J826">
        <v>0.437</v>
      </c>
      <c r="K826">
        <v>589</v>
      </c>
      <c r="L826">
        <v>1624</v>
      </c>
      <c r="M826">
        <v>0.36299999999999999</v>
      </c>
      <c r="N826">
        <v>2308</v>
      </c>
      <c r="O826">
        <v>5008</v>
      </c>
      <c r="P826">
        <v>0.46100000000000002</v>
      </c>
      <c r="Q826">
        <v>1446</v>
      </c>
      <c r="R826">
        <v>2008</v>
      </c>
      <c r="S826">
        <v>0.72</v>
      </c>
      <c r="T826">
        <v>1135</v>
      </c>
      <c r="U826">
        <v>2254</v>
      </c>
      <c r="V826">
        <v>3389</v>
      </c>
      <c r="W826">
        <v>1714</v>
      </c>
      <c r="X826">
        <v>722</v>
      </c>
      <c r="Y826">
        <v>517</v>
      </c>
      <c r="Z826">
        <v>1347</v>
      </c>
      <c r="AA826">
        <v>1883</v>
      </c>
      <c r="AB826">
        <v>7829</v>
      </c>
    </row>
    <row r="827" spans="1:28" x14ac:dyDescent="0.2">
      <c r="A827">
        <v>1997</v>
      </c>
      <c r="B827" t="s">
        <v>31</v>
      </c>
      <c r="C827" t="s">
        <v>115</v>
      </c>
      <c r="D827" t="s">
        <v>116</v>
      </c>
      <c r="E827" t="b">
        <v>1</v>
      </c>
      <c r="F827">
        <v>82</v>
      </c>
      <c r="G827">
        <v>19830</v>
      </c>
      <c r="H827">
        <v>3131</v>
      </c>
      <c r="I827">
        <v>6217</v>
      </c>
      <c r="J827">
        <v>0.504</v>
      </c>
      <c r="K827">
        <v>334</v>
      </c>
      <c r="L827">
        <v>902</v>
      </c>
      <c r="M827">
        <v>0.37</v>
      </c>
      <c r="N827">
        <v>2797</v>
      </c>
      <c r="O827">
        <v>5315</v>
      </c>
      <c r="P827">
        <v>0.52600000000000002</v>
      </c>
      <c r="Q827">
        <v>1858</v>
      </c>
      <c r="R827">
        <v>2416</v>
      </c>
      <c r="S827">
        <v>0.76900000000000002</v>
      </c>
      <c r="T827">
        <v>889</v>
      </c>
      <c r="U827">
        <v>2410</v>
      </c>
      <c r="V827">
        <v>3299</v>
      </c>
      <c r="W827">
        <v>2199</v>
      </c>
      <c r="X827">
        <v>748</v>
      </c>
      <c r="Y827">
        <v>418</v>
      </c>
      <c r="Z827">
        <v>1259</v>
      </c>
      <c r="AA827">
        <v>1981</v>
      </c>
      <c r="AB827">
        <v>8454</v>
      </c>
    </row>
    <row r="828" spans="1:28" x14ac:dyDescent="0.2">
      <c r="A828">
        <v>1997</v>
      </c>
      <c r="B828" t="s">
        <v>31</v>
      </c>
      <c r="C828" t="s">
        <v>185</v>
      </c>
      <c r="D828" t="s">
        <v>186</v>
      </c>
      <c r="E828" t="b">
        <v>0</v>
      </c>
      <c r="F828">
        <v>82</v>
      </c>
      <c r="G828">
        <v>19780</v>
      </c>
      <c r="H828">
        <v>2819</v>
      </c>
      <c r="I828">
        <v>6453</v>
      </c>
      <c r="J828">
        <v>0.437</v>
      </c>
      <c r="K828">
        <v>445</v>
      </c>
      <c r="L828">
        <v>1274</v>
      </c>
      <c r="M828">
        <v>0.34899999999999998</v>
      </c>
      <c r="N828">
        <v>2374</v>
      </c>
      <c r="O828">
        <v>5179</v>
      </c>
      <c r="P828">
        <v>0.45800000000000002</v>
      </c>
      <c r="Q828">
        <v>1230</v>
      </c>
      <c r="R828">
        <v>1734</v>
      </c>
      <c r="S828">
        <v>0.70899999999999996</v>
      </c>
      <c r="T828">
        <v>1023</v>
      </c>
      <c r="U828">
        <v>2155</v>
      </c>
      <c r="V828">
        <v>3178</v>
      </c>
      <c r="W828">
        <v>1862</v>
      </c>
      <c r="X828">
        <v>657</v>
      </c>
      <c r="Y828">
        <v>464</v>
      </c>
      <c r="Z828">
        <v>1301</v>
      </c>
      <c r="AA828">
        <v>1755</v>
      </c>
      <c r="AB828">
        <v>7313</v>
      </c>
    </row>
    <row r="829" spans="1:28" x14ac:dyDescent="0.2">
      <c r="A829">
        <v>1997</v>
      </c>
      <c r="B829" t="s">
        <v>31</v>
      </c>
      <c r="C829" t="s">
        <v>200</v>
      </c>
      <c r="D829" t="s">
        <v>201</v>
      </c>
      <c r="E829" t="b">
        <v>1</v>
      </c>
      <c r="F829">
        <v>82</v>
      </c>
      <c r="G829">
        <v>19855</v>
      </c>
      <c r="H829">
        <v>3208</v>
      </c>
      <c r="I829">
        <v>6678</v>
      </c>
      <c r="J829">
        <v>0.48</v>
      </c>
      <c r="K829">
        <v>331</v>
      </c>
      <c r="L829">
        <v>1001</v>
      </c>
      <c r="M829">
        <v>0.33100000000000002</v>
      </c>
      <c r="N829">
        <v>2877</v>
      </c>
      <c r="O829">
        <v>5677</v>
      </c>
      <c r="P829">
        <v>0.50700000000000001</v>
      </c>
      <c r="Q829">
        <v>1400</v>
      </c>
      <c r="R829">
        <v>1979</v>
      </c>
      <c r="S829">
        <v>0.70699999999999996</v>
      </c>
      <c r="T829">
        <v>1010</v>
      </c>
      <c r="U829">
        <v>2420</v>
      </c>
      <c r="V829">
        <v>3430</v>
      </c>
      <c r="W829">
        <v>1921</v>
      </c>
      <c r="X829">
        <v>712</v>
      </c>
      <c r="Y829">
        <v>402</v>
      </c>
      <c r="Z829">
        <v>1289</v>
      </c>
      <c r="AA829">
        <v>1815</v>
      </c>
      <c r="AB829">
        <v>8147</v>
      </c>
    </row>
    <row r="830" spans="1:28" x14ac:dyDescent="0.2">
      <c r="A830">
        <v>1997</v>
      </c>
      <c r="B830" t="s">
        <v>31</v>
      </c>
      <c r="C830" t="s">
        <v>121</v>
      </c>
      <c r="D830" t="s">
        <v>122</v>
      </c>
      <c r="E830" t="b">
        <v>0</v>
      </c>
      <c r="F830">
        <v>82</v>
      </c>
      <c r="G830">
        <v>19833</v>
      </c>
      <c r="H830">
        <v>2958</v>
      </c>
      <c r="I830">
        <v>6503</v>
      </c>
      <c r="J830">
        <v>0.45500000000000002</v>
      </c>
      <c r="K830">
        <v>496</v>
      </c>
      <c r="L830">
        <v>1377</v>
      </c>
      <c r="M830">
        <v>0.36</v>
      </c>
      <c r="N830">
        <v>2462</v>
      </c>
      <c r="O830">
        <v>5126</v>
      </c>
      <c r="P830">
        <v>0.48</v>
      </c>
      <c r="Q830">
        <v>1534</v>
      </c>
      <c r="R830">
        <v>2078</v>
      </c>
      <c r="S830">
        <v>0.73799999999999999</v>
      </c>
      <c r="T830">
        <v>1039</v>
      </c>
      <c r="U830">
        <v>2330</v>
      </c>
      <c r="V830">
        <v>3369</v>
      </c>
      <c r="W830">
        <v>1808</v>
      </c>
      <c r="X830">
        <v>672</v>
      </c>
      <c r="Y830">
        <v>403</v>
      </c>
      <c r="Z830">
        <v>1285</v>
      </c>
      <c r="AA830">
        <v>1814</v>
      </c>
      <c r="AB830">
        <v>7946</v>
      </c>
    </row>
    <row r="831" spans="1:28" x14ac:dyDescent="0.2">
      <c r="A831">
        <v>1996</v>
      </c>
      <c r="B831" t="s">
        <v>31</v>
      </c>
      <c r="C831" t="s">
        <v>32</v>
      </c>
      <c r="D831" t="s">
        <v>33</v>
      </c>
      <c r="E831" t="b">
        <v>1</v>
      </c>
      <c r="F831">
        <v>82</v>
      </c>
      <c r="G831">
        <v>19730</v>
      </c>
      <c r="H831">
        <v>2985</v>
      </c>
      <c r="I831">
        <v>6665</v>
      </c>
      <c r="J831">
        <v>0.44800000000000001</v>
      </c>
      <c r="K831">
        <v>566</v>
      </c>
      <c r="L831">
        <v>1595</v>
      </c>
      <c r="M831">
        <v>0.35499999999999998</v>
      </c>
      <c r="N831">
        <v>2419</v>
      </c>
      <c r="O831">
        <v>5070</v>
      </c>
      <c r="P831">
        <v>0.47699999999999998</v>
      </c>
      <c r="Q831">
        <v>1523</v>
      </c>
      <c r="R831">
        <v>2012</v>
      </c>
      <c r="S831">
        <v>0.75700000000000001</v>
      </c>
      <c r="T831">
        <v>1182</v>
      </c>
      <c r="U831">
        <v>2148</v>
      </c>
      <c r="V831">
        <v>3330</v>
      </c>
      <c r="W831">
        <v>1609</v>
      </c>
      <c r="X831">
        <v>771</v>
      </c>
      <c r="Y831">
        <v>319</v>
      </c>
      <c r="Z831">
        <v>1228</v>
      </c>
      <c r="AA831">
        <v>1714</v>
      </c>
      <c r="AB831">
        <v>8059</v>
      </c>
    </row>
    <row r="832" spans="1:28" x14ac:dyDescent="0.2">
      <c r="A832">
        <v>1996</v>
      </c>
      <c r="B832" t="s">
        <v>31</v>
      </c>
      <c r="C832" t="s">
        <v>35</v>
      </c>
      <c r="D832" t="s">
        <v>36</v>
      </c>
      <c r="E832" t="b">
        <v>0</v>
      </c>
      <c r="F832">
        <v>82</v>
      </c>
      <c r="G832">
        <v>19905</v>
      </c>
      <c r="H832">
        <v>3163</v>
      </c>
      <c r="I832">
        <v>6942</v>
      </c>
      <c r="J832">
        <v>0.45600000000000002</v>
      </c>
      <c r="K832">
        <v>539</v>
      </c>
      <c r="L832">
        <v>1453</v>
      </c>
      <c r="M832">
        <v>0.371</v>
      </c>
      <c r="N832">
        <v>2624</v>
      </c>
      <c r="O832">
        <v>5489</v>
      </c>
      <c r="P832">
        <v>0.47799999999999998</v>
      </c>
      <c r="Q832">
        <v>1630</v>
      </c>
      <c r="R832">
        <v>2284</v>
      </c>
      <c r="S832">
        <v>0.71399999999999997</v>
      </c>
      <c r="T832">
        <v>1050</v>
      </c>
      <c r="U832">
        <v>2427</v>
      </c>
      <c r="V832">
        <v>3477</v>
      </c>
      <c r="W832">
        <v>1792</v>
      </c>
      <c r="X832">
        <v>653</v>
      </c>
      <c r="Y832">
        <v>406</v>
      </c>
      <c r="Z832">
        <v>1302</v>
      </c>
      <c r="AA832">
        <v>2041</v>
      </c>
      <c r="AB832">
        <v>8495</v>
      </c>
    </row>
    <row r="833" spans="1:28" x14ac:dyDescent="0.2">
      <c r="A833">
        <v>1996</v>
      </c>
      <c r="B833" t="s">
        <v>31</v>
      </c>
      <c r="C833" t="s">
        <v>44</v>
      </c>
      <c r="D833" t="s">
        <v>182</v>
      </c>
      <c r="E833" t="b">
        <v>0</v>
      </c>
      <c r="F833">
        <v>82</v>
      </c>
      <c r="G833">
        <v>19880</v>
      </c>
      <c r="H833">
        <v>3108</v>
      </c>
      <c r="I833">
        <v>6618</v>
      </c>
      <c r="J833">
        <v>0.47</v>
      </c>
      <c r="K833">
        <v>584</v>
      </c>
      <c r="L833">
        <v>1520</v>
      </c>
      <c r="M833">
        <v>0.38400000000000001</v>
      </c>
      <c r="N833">
        <v>2524</v>
      </c>
      <c r="O833">
        <v>5098</v>
      </c>
      <c r="P833">
        <v>0.495</v>
      </c>
      <c r="Q833">
        <v>1631</v>
      </c>
      <c r="R833">
        <v>2119</v>
      </c>
      <c r="S833">
        <v>0.77</v>
      </c>
      <c r="T833">
        <v>987</v>
      </c>
      <c r="U833">
        <v>2256</v>
      </c>
      <c r="V833">
        <v>3243</v>
      </c>
      <c r="W833">
        <v>1907</v>
      </c>
      <c r="X833">
        <v>582</v>
      </c>
      <c r="Y833">
        <v>277</v>
      </c>
      <c r="Z833">
        <v>1241</v>
      </c>
      <c r="AA833">
        <v>1815</v>
      </c>
      <c r="AB833">
        <v>8431</v>
      </c>
    </row>
    <row r="834" spans="1:28" x14ac:dyDescent="0.2">
      <c r="A834">
        <v>1996</v>
      </c>
      <c r="B834" t="s">
        <v>31</v>
      </c>
      <c r="C834" t="s">
        <v>41</v>
      </c>
      <c r="D834" t="s">
        <v>42</v>
      </c>
      <c r="E834" t="b">
        <v>1</v>
      </c>
      <c r="F834">
        <v>82</v>
      </c>
      <c r="G834">
        <v>19730</v>
      </c>
      <c r="H834">
        <v>3293</v>
      </c>
      <c r="I834">
        <v>6892</v>
      </c>
      <c r="J834">
        <v>0.47799999999999998</v>
      </c>
      <c r="K834">
        <v>544</v>
      </c>
      <c r="L834">
        <v>1349</v>
      </c>
      <c r="M834">
        <v>0.40300000000000002</v>
      </c>
      <c r="N834">
        <v>2749</v>
      </c>
      <c r="O834">
        <v>5543</v>
      </c>
      <c r="P834">
        <v>0.496</v>
      </c>
      <c r="Q834">
        <v>1495</v>
      </c>
      <c r="R834">
        <v>2004</v>
      </c>
      <c r="S834">
        <v>0.746</v>
      </c>
      <c r="T834">
        <v>1247</v>
      </c>
      <c r="U834">
        <v>2411</v>
      </c>
      <c r="V834">
        <v>3658</v>
      </c>
      <c r="W834">
        <v>2033</v>
      </c>
      <c r="X834">
        <v>745</v>
      </c>
      <c r="Y834">
        <v>345</v>
      </c>
      <c r="Z834">
        <v>1175</v>
      </c>
      <c r="AA834">
        <v>1807</v>
      </c>
      <c r="AB834">
        <v>8625</v>
      </c>
    </row>
    <row r="835" spans="1:28" x14ac:dyDescent="0.2">
      <c r="A835">
        <v>1996</v>
      </c>
      <c r="B835" t="s">
        <v>31</v>
      </c>
      <c r="C835" t="s">
        <v>47</v>
      </c>
      <c r="D835" t="s">
        <v>48</v>
      </c>
      <c r="E835" t="b">
        <v>1</v>
      </c>
      <c r="F835">
        <v>82</v>
      </c>
      <c r="G835">
        <v>19830</v>
      </c>
      <c r="H835">
        <v>2761</v>
      </c>
      <c r="I835">
        <v>5998</v>
      </c>
      <c r="J835">
        <v>0.46</v>
      </c>
      <c r="K835">
        <v>596</v>
      </c>
      <c r="L835">
        <v>1582</v>
      </c>
      <c r="M835">
        <v>0.377</v>
      </c>
      <c r="N835">
        <v>2165</v>
      </c>
      <c r="O835">
        <v>4416</v>
      </c>
      <c r="P835">
        <v>0.49</v>
      </c>
      <c r="Q835">
        <v>1355</v>
      </c>
      <c r="R835">
        <v>1775</v>
      </c>
      <c r="S835">
        <v>0.76300000000000001</v>
      </c>
      <c r="T835">
        <v>867</v>
      </c>
      <c r="U835">
        <v>2055</v>
      </c>
      <c r="V835">
        <v>2922</v>
      </c>
      <c r="W835">
        <v>1818</v>
      </c>
      <c r="X835">
        <v>674</v>
      </c>
      <c r="Y835">
        <v>340</v>
      </c>
      <c r="Z835">
        <v>1073</v>
      </c>
      <c r="AA835">
        <v>1685</v>
      </c>
      <c r="AB835">
        <v>7473</v>
      </c>
    </row>
    <row r="836" spans="1:28" x14ac:dyDescent="0.2">
      <c r="A836">
        <v>1996</v>
      </c>
      <c r="B836" t="s">
        <v>31</v>
      </c>
      <c r="C836" t="s">
        <v>50</v>
      </c>
      <c r="D836" t="s">
        <v>51</v>
      </c>
      <c r="E836" t="b">
        <v>0</v>
      </c>
      <c r="F836">
        <v>82</v>
      </c>
      <c r="G836">
        <v>19930</v>
      </c>
      <c r="H836">
        <v>3124</v>
      </c>
      <c r="I836">
        <v>7431</v>
      </c>
      <c r="J836">
        <v>0.42</v>
      </c>
      <c r="K836">
        <v>735</v>
      </c>
      <c r="L836">
        <v>2039</v>
      </c>
      <c r="M836">
        <v>0.36</v>
      </c>
      <c r="N836">
        <v>2389</v>
      </c>
      <c r="O836">
        <v>5392</v>
      </c>
      <c r="P836">
        <v>0.443</v>
      </c>
      <c r="Q836">
        <v>1426</v>
      </c>
      <c r="R836">
        <v>1975</v>
      </c>
      <c r="S836">
        <v>0.72199999999999998</v>
      </c>
      <c r="T836">
        <v>1408</v>
      </c>
      <c r="U836">
        <v>2379</v>
      </c>
      <c r="V836">
        <v>3787</v>
      </c>
      <c r="W836">
        <v>1913</v>
      </c>
      <c r="X836">
        <v>642</v>
      </c>
      <c r="Y836">
        <v>342</v>
      </c>
      <c r="Z836">
        <v>1270</v>
      </c>
      <c r="AA836">
        <v>1836</v>
      </c>
      <c r="AB836">
        <v>8409</v>
      </c>
    </row>
    <row r="837" spans="1:28" x14ac:dyDescent="0.2">
      <c r="A837">
        <v>1996</v>
      </c>
      <c r="B837" t="s">
        <v>31</v>
      </c>
      <c r="C837" t="s">
        <v>53</v>
      </c>
      <c r="D837" t="s">
        <v>54</v>
      </c>
      <c r="E837" t="b">
        <v>0</v>
      </c>
      <c r="F837">
        <v>82</v>
      </c>
      <c r="G837">
        <v>19830</v>
      </c>
      <c r="H837">
        <v>3001</v>
      </c>
      <c r="I837">
        <v>6657</v>
      </c>
      <c r="J837">
        <v>0.45100000000000001</v>
      </c>
      <c r="K837">
        <v>397</v>
      </c>
      <c r="L837">
        <v>1148</v>
      </c>
      <c r="M837">
        <v>0.34599999999999997</v>
      </c>
      <c r="N837">
        <v>2604</v>
      </c>
      <c r="O837">
        <v>5509</v>
      </c>
      <c r="P837">
        <v>0.47299999999999998</v>
      </c>
      <c r="Q837">
        <v>1614</v>
      </c>
      <c r="R837">
        <v>2173</v>
      </c>
      <c r="S837">
        <v>0.74299999999999999</v>
      </c>
      <c r="T837">
        <v>1057</v>
      </c>
      <c r="U837">
        <v>2487</v>
      </c>
      <c r="V837">
        <v>3544</v>
      </c>
      <c r="W837">
        <v>1851</v>
      </c>
      <c r="X837">
        <v>521</v>
      </c>
      <c r="Y837">
        <v>597</v>
      </c>
      <c r="Z837">
        <v>1265</v>
      </c>
      <c r="AA837">
        <v>1882</v>
      </c>
      <c r="AB837">
        <v>8013</v>
      </c>
    </row>
    <row r="838" spans="1:28" x14ac:dyDescent="0.2">
      <c r="A838">
        <v>1996</v>
      </c>
      <c r="B838" t="s">
        <v>31</v>
      </c>
      <c r="C838" t="s">
        <v>56</v>
      </c>
      <c r="D838" t="s">
        <v>57</v>
      </c>
      <c r="E838" t="b">
        <v>1</v>
      </c>
      <c r="F838">
        <v>82</v>
      </c>
      <c r="G838">
        <v>19830</v>
      </c>
      <c r="H838">
        <v>2810</v>
      </c>
      <c r="I838">
        <v>6122</v>
      </c>
      <c r="J838">
        <v>0.45900000000000002</v>
      </c>
      <c r="K838">
        <v>545</v>
      </c>
      <c r="L838">
        <v>1350</v>
      </c>
      <c r="M838">
        <v>0.40400000000000003</v>
      </c>
      <c r="N838">
        <v>2265</v>
      </c>
      <c r="O838">
        <v>4772</v>
      </c>
      <c r="P838">
        <v>0.47499999999999998</v>
      </c>
      <c r="Q838">
        <v>1657</v>
      </c>
      <c r="R838">
        <v>2206</v>
      </c>
      <c r="S838">
        <v>0.751</v>
      </c>
      <c r="T838">
        <v>884</v>
      </c>
      <c r="U838">
        <v>2440</v>
      </c>
      <c r="V838">
        <v>3324</v>
      </c>
      <c r="W838">
        <v>1610</v>
      </c>
      <c r="X838">
        <v>506</v>
      </c>
      <c r="Y838">
        <v>352</v>
      </c>
      <c r="Z838">
        <v>1215</v>
      </c>
      <c r="AA838">
        <v>1953</v>
      </c>
      <c r="AB838">
        <v>7822</v>
      </c>
    </row>
    <row r="839" spans="1:28" x14ac:dyDescent="0.2">
      <c r="A839">
        <v>1996</v>
      </c>
      <c r="B839" t="s">
        <v>31</v>
      </c>
      <c r="C839" t="s">
        <v>59</v>
      </c>
      <c r="D839" t="s">
        <v>60</v>
      </c>
      <c r="E839" t="b">
        <v>0</v>
      </c>
      <c r="F839">
        <v>82</v>
      </c>
      <c r="G839">
        <v>19755</v>
      </c>
      <c r="H839">
        <v>3056</v>
      </c>
      <c r="I839">
        <v>6700</v>
      </c>
      <c r="J839">
        <v>0.45600000000000002</v>
      </c>
      <c r="K839">
        <v>447</v>
      </c>
      <c r="L839">
        <v>1199</v>
      </c>
      <c r="M839">
        <v>0.373</v>
      </c>
      <c r="N839">
        <v>2609</v>
      </c>
      <c r="O839">
        <v>5501</v>
      </c>
      <c r="P839">
        <v>0.47399999999999998</v>
      </c>
      <c r="Q839">
        <v>1775</v>
      </c>
      <c r="R839">
        <v>2340</v>
      </c>
      <c r="S839">
        <v>0.75900000000000001</v>
      </c>
      <c r="T839">
        <v>1173</v>
      </c>
      <c r="U839">
        <v>2285</v>
      </c>
      <c r="V839">
        <v>3458</v>
      </c>
      <c r="W839">
        <v>1889</v>
      </c>
      <c r="X839">
        <v>706</v>
      </c>
      <c r="Y839">
        <v>470</v>
      </c>
      <c r="Z839">
        <v>1343</v>
      </c>
      <c r="AA839">
        <v>1835</v>
      </c>
      <c r="AB839">
        <v>8334</v>
      </c>
    </row>
    <row r="840" spans="1:28" x14ac:dyDescent="0.2">
      <c r="A840">
        <v>1996</v>
      </c>
      <c r="B840" t="s">
        <v>31</v>
      </c>
      <c r="C840" t="s">
        <v>62</v>
      </c>
      <c r="D840" t="s">
        <v>63</v>
      </c>
      <c r="E840" t="b">
        <v>1</v>
      </c>
      <c r="F840">
        <v>82</v>
      </c>
      <c r="G840">
        <v>19805</v>
      </c>
      <c r="H840">
        <v>3078</v>
      </c>
      <c r="I840">
        <v>6638</v>
      </c>
      <c r="J840">
        <v>0.46400000000000002</v>
      </c>
      <c r="K840">
        <v>637</v>
      </c>
      <c r="L840">
        <v>1761</v>
      </c>
      <c r="M840">
        <v>0.36199999999999999</v>
      </c>
      <c r="N840">
        <v>2441</v>
      </c>
      <c r="O840">
        <v>4877</v>
      </c>
      <c r="P840">
        <v>0.501</v>
      </c>
      <c r="Q840">
        <v>1611</v>
      </c>
      <c r="R840">
        <v>2106</v>
      </c>
      <c r="S840">
        <v>0.76500000000000001</v>
      </c>
      <c r="T840">
        <v>919</v>
      </c>
      <c r="U840">
        <v>2455</v>
      </c>
      <c r="V840">
        <v>3374</v>
      </c>
      <c r="W840">
        <v>1982</v>
      </c>
      <c r="X840">
        <v>645</v>
      </c>
      <c r="Y840">
        <v>476</v>
      </c>
      <c r="Z840">
        <v>1245</v>
      </c>
      <c r="AA840">
        <v>1753</v>
      </c>
      <c r="AB840">
        <v>8404</v>
      </c>
    </row>
    <row r="841" spans="1:28" x14ac:dyDescent="0.2">
      <c r="A841">
        <v>1996</v>
      </c>
      <c r="B841" t="s">
        <v>31</v>
      </c>
      <c r="C841" t="s">
        <v>65</v>
      </c>
      <c r="D841" t="s">
        <v>66</v>
      </c>
      <c r="E841" t="b">
        <v>1</v>
      </c>
      <c r="F841">
        <v>82</v>
      </c>
      <c r="G841">
        <v>19755</v>
      </c>
      <c r="H841">
        <v>2979</v>
      </c>
      <c r="I841">
        <v>6205</v>
      </c>
      <c r="J841">
        <v>0.48</v>
      </c>
      <c r="K841">
        <v>363</v>
      </c>
      <c r="L841">
        <v>973</v>
      </c>
      <c r="M841">
        <v>0.373</v>
      </c>
      <c r="N841">
        <v>2616</v>
      </c>
      <c r="O841">
        <v>5232</v>
      </c>
      <c r="P841">
        <v>0.5</v>
      </c>
      <c r="Q841">
        <v>1823</v>
      </c>
      <c r="R841">
        <v>2416</v>
      </c>
      <c r="S841">
        <v>0.755</v>
      </c>
      <c r="T841">
        <v>1010</v>
      </c>
      <c r="U841">
        <v>2262</v>
      </c>
      <c r="V841">
        <v>3272</v>
      </c>
      <c r="W841">
        <v>1917</v>
      </c>
      <c r="X841">
        <v>579</v>
      </c>
      <c r="Y841">
        <v>323</v>
      </c>
      <c r="Z841">
        <v>1335</v>
      </c>
      <c r="AA841">
        <v>2031</v>
      </c>
      <c r="AB841">
        <v>8144</v>
      </c>
    </row>
    <row r="842" spans="1:28" x14ac:dyDescent="0.2">
      <c r="A842">
        <v>1996</v>
      </c>
      <c r="B842" t="s">
        <v>31</v>
      </c>
      <c r="C842" t="s">
        <v>68</v>
      </c>
      <c r="D842" t="s">
        <v>69</v>
      </c>
      <c r="E842" t="b">
        <v>0</v>
      </c>
      <c r="F842">
        <v>82</v>
      </c>
      <c r="G842">
        <v>19730</v>
      </c>
      <c r="H842">
        <v>3126</v>
      </c>
      <c r="I842">
        <v>6618</v>
      </c>
      <c r="J842">
        <v>0.47199999999999998</v>
      </c>
      <c r="K842">
        <v>509</v>
      </c>
      <c r="L842">
        <v>1374</v>
      </c>
      <c r="M842">
        <v>0.37</v>
      </c>
      <c r="N842">
        <v>2617</v>
      </c>
      <c r="O842">
        <v>5244</v>
      </c>
      <c r="P842">
        <v>0.499</v>
      </c>
      <c r="Q842">
        <v>1392</v>
      </c>
      <c r="R842">
        <v>1984</v>
      </c>
      <c r="S842">
        <v>0.70199999999999996</v>
      </c>
      <c r="T842">
        <v>979</v>
      </c>
      <c r="U842">
        <v>2190</v>
      </c>
      <c r="V842">
        <v>3169</v>
      </c>
      <c r="W842">
        <v>1672</v>
      </c>
      <c r="X842">
        <v>703</v>
      </c>
      <c r="Y842">
        <v>411</v>
      </c>
      <c r="Z842">
        <v>1355</v>
      </c>
      <c r="AA842">
        <v>2008</v>
      </c>
      <c r="AB842">
        <v>8153</v>
      </c>
    </row>
    <row r="843" spans="1:28" x14ac:dyDescent="0.2">
      <c r="A843">
        <v>1996</v>
      </c>
      <c r="B843" t="s">
        <v>31</v>
      </c>
      <c r="C843" t="s">
        <v>71</v>
      </c>
      <c r="D843" t="s">
        <v>72</v>
      </c>
      <c r="E843" t="b">
        <v>1</v>
      </c>
      <c r="F843">
        <v>82</v>
      </c>
      <c r="G843">
        <v>19680</v>
      </c>
      <c r="H843">
        <v>3216</v>
      </c>
      <c r="I843">
        <v>6706</v>
      </c>
      <c r="J843">
        <v>0.48</v>
      </c>
      <c r="K843">
        <v>477</v>
      </c>
      <c r="L843">
        <v>1359</v>
      </c>
      <c r="M843">
        <v>0.35099999999999998</v>
      </c>
      <c r="N843">
        <v>2739</v>
      </c>
      <c r="O843">
        <v>5347</v>
      </c>
      <c r="P843">
        <v>0.51200000000000001</v>
      </c>
      <c r="Q843">
        <v>1529</v>
      </c>
      <c r="R843">
        <v>2049</v>
      </c>
      <c r="S843">
        <v>0.746</v>
      </c>
      <c r="T843">
        <v>995</v>
      </c>
      <c r="U843">
        <v>2303</v>
      </c>
      <c r="V843">
        <v>3298</v>
      </c>
      <c r="W843">
        <v>2080</v>
      </c>
      <c r="X843">
        <v>722</v>
      </c>
      <c r="Y843">
        <v>516</v>
      </c>
      <c r="Z843">
        <v>1163</v>
      </c>
      <c r="AA843">
        <v>1702</v>
      </c>
      <c r="AB843">
        <v>8438</v>
      </c>
    </row>
    <row r="844" spans="1:28" x14ac:dyDescent="0.2">
      <c r="A844">
        <v>1996</v>
      </c>
      <c r="B844" t="s">
        <v>31</v>
      </c>
      <c r="C844" t="s">
        <v>76</v>
      </c>
      <c r="D844" t="s">
        <v>77</v>
      </c>
      <c r="E844" t="b">
        <v>1</v>
      </c>
      <c r="F844">
        <v>82</v>
      </c>
      <c r="G844">
        <v>19780</v>
      </c>
      <c r="H844">
        <v>2902</v>
      </c>
      <c r="I844">
        <v>6348</v>
      </c>
      <c r="J844">
        <v>0.45700000000000002</v>
      </c>
      <c r="K844">
        <v>552</v>
      </c>
      <c r="L844">
        <v>1458</v>
      </c>
      <c r="M844">
        <v>0.379</v>
      </c>
      <c r="N844">
        <v>2350</v>
      </c>
      <c r="O844">
        <v>4890</v>
      </c>
      <c r="P844">
        <v>0.48099999999999998</v>
      </c>
      <c r="Q844">
        <v>1553</v>
      </c>
      <c r="R844">
        <v>2187</v>
      </c>
      <c r="S844">
        <v>0.71</v>
      </c>
      <c r="T844">
        <v>999</v>
      </c>
      <c r="U844">
        <v>2495</v>
      </c>
      <c r="V844">
        <v>3494</v>
      </c>
      <c r="W844">
        <v>1752</v>
      </c>
      <c r="X844">
        <v>574</v>
      </c>
      <c r="Y844">
        <v>439</v>
      </c>
      <c r="Z844">
        <v>1394</v>
      </c>
      <c r="AA844">
        <v>2158</v>
      </c>
      <c r="AB844">
        <v>7909</v>
      </c>
    </row>
    <row r="845" spans="1:28" x14ac:dyDescent="0.2">
      <c r="A845">
        <v>1996</v>
      </c>
      <c r="B845" t="s">
        <v>31</v>
      </c>
      <c r="C845" t="s">
        <v>79</v>
      </c>
      <c r="D845" t="s">
        <v>80</v>
      </c>
      <c r="E845" t="b">
        <v>0</v>
      </c>
      <c r="F845">
        <v>82</v>
      </c>
      <c r="G845">
        <v>19730</v>
      </c>
      <c r="H845">
        <v>3034</v>
      </c>
      <c r="I845">
        <v>6490</v>
      </c>
      <c r="J845">
        <v>0.46700000000000003</v>
      </c>
      <c r="K845">
        <v>357</v>
      </c>
      <c r="L845">
        <v>1056</v>
      </c>
      <c r="M845">
        <v>0.33800000000000002</v>
      </c>
      <c r="N845">
        <v>2677</v>
      </c>
      <c r="O845">
        <v>5434</v>
      </c>
      <c r="P845">
        <v>0.49299999999999999</v>
      </c>
      <c r="Q845">
        <v>1412</v>
      </c>
      <c r="R845">
        <v>1914</v>
      </c>
      <c r="S845">
        <v>0.73799999999999999</v>
      </c>
      <c r="T845">
        <v>973</v>
      </c>
      <c r="U845">
        <v>2164</v>
      </c>
      <c r="V845">
        <v>3137</v>
      </c>
      <c r="W845">
        <v>1755</v>
      </c>
      <c r="X845">
        <v>582</v>
      </c>
      <c r="Y845">
        <v>307</v>
      </c>
      <c r="Z845">
        <v>1295</v>
      </c>
      <c r="AA845">
        <v>1943</v>
      </c>
      <c r="AB845">
        <v>7837</v>
      </c>
    </row>
    <row r="846" spans="1:28" x14ac:dyDescent="0.2">
      <c r="A846">
        <v>1996</v>
      </c>
      <c r="B846" t="s">
        <v>31</v>
      </c>
      <c r="C846" t="s">
        <v>82</v>
      </c>
      <c r="D846" t="s">
        <v>83</v>
      </c>
      <c r="E846" t="b">
        <v>0</v>
      </c>
      <c r="F846">
        <v>82</v>
      </c>
      <c r="G846">
        <v>19780</v>
      </c>
      <c r="H846">
        <v>2974</v>
      </c>
      <c r="I846">
        <v>6481</v>
      </c>
      <c r="J846">
        <v>0.45900000000000002</v>
      </c>
      <c r="K846">
        <v>279</v>
      </c>
      <c r="L846">
        <v>857</v>
      </c>
      <c r="M846">
        <v>0.32600000000000001</v>
      </c>
      <c r="N846">
        <v>2695</v>
      </c>
      <c r="O846">
        <v>5624</v>
      </c>
      <c r="P846">
        <v>0.47899999999999998</v>
      </c>
      <c r="Q846">
        <v>1797</v>
      </c>
      <c r="R846">
        <v>2314</v>
      </c>
      <c r="S846">
        <v>0.77700000000000002</v>
      </c>
      <c r="T846">
        <v>985</v>
      </c>
      <c r="U846">
        <v>2271</v>
      </c>
      <c r="V846">
        <v>3256</v>
      </c>
      <c r="W846">
        <v>1867</v>
      </c>
      <c r="X846">
        <v>650</v>
      </c>
      <c r="Y846">
        <v>481</v>
      </c>
      <c r="Z846">
        <v>1426</v>
      </c>
      <c r="AA846">
        <v>1994</v>
      </c>
      <c r="AB846">
        <v>8024</v>
      </c>
    </row>
    <row r="847" spans="1:28" x14ac:dyDescent="0.2">
      <c r="A847">
        <v>1996</v>
      </c>
      <c r="B847" t="s">
        <v>31</v>
      </c>
      <c r="C847" t="s">
        <v>150</v>
      </c>
      <c r="D847" t="s">
        <v>151</v>
      </c>
      <c r="E847" t="b">
        <v>0</v>
      </c>
      <c r="F847">
        <v>82</v>
      </c>
      <c r="G847">
        <v>19905</v>
      </c>
      <c r="H847">
        <v>2881</v>
      </c>
      <c r="I847">
        <v>6750</v>
      </c>
      <c r="J847">
        <v>0.42699999999999999</v>
      </c>
      <c r="K847">
        <v>250</v>
      </c>
      <c r="L847">
        <v>746</v>
      </c>
      <c r="M847">
        <v>0.33500000000000002</v>
      </c>
      <c r="N847">
        <v>2631</v>
      </c>
      <c r="O847">
        <v>6004</v>
      </c>
      <c r="P847">
        <v>0.438</v>
      </c>
      <c r="Q847">
        <v>1672</v>
      </c>
      <c r="R847">
        <v>2244</v>
      </c>
      <c r="S847">
        <v>0.745</v>
      </c>
      <c r="T847">
        <v>1350</v>
      </c>
      <c r="U847">
        <v>2503</v>
      </c>
      <c r="V847">
        <v>3853</v>
      </c>
      <c r="W847">
        <v>1752</v>
      </c>
      <c r="X847">
        <v>627</v>
      </c>
      <c r="Y847">
        <v>571</v>
      </c>
      <c r="Z847">
        <v>1375</v>
      </c>
      <c r="AA847">
        <v>1880</v>
      </c>
      <c r="AB847">
        <v>7684</v>
      </c>
    </row>
    <row r="848" spans="1:28" x14ac:dyDescent="0.2">
      <c r="A848">
        <v>1996</v>
      </c>
      <c r="B848" t="s">
        <v>31</v>
      </c>
      <c r="C848" t="s">
        <v>88</v>
      </c>
      <c r="D848" t="s">
        <v>89</v>
      </c>
      <c r="E848" t="b">
        <v>1</v>
      </c>
      <c r="F848">
        <v>82</v>
      </c>
      <c r="G848">
        <v>19830</v>
      </c>
      <c r="H848">
        <v>3003</v>
      </c>
      <c r="I848">
        <v>6382</v>
      </c>
      <c r="J848">
        <v>0.47099999999999997</v>
      </c>
      <c r="K848">
        <v>485</v>
      </c>
      <c r="L848">
        <v>1285</v>
      </c>
      <c r="M848">
        <v>0.377</v>
      </c>
      <c r="N848">
        <v>2518</v>
      </c>
      <c r="O848">
        <v>5097</v>
      </c>
      <c r="P848">
        <v>0.49399999999999999</v>
      </c>
      <c r="Q848">
        <v>1480</v>
      </c>
      <c r="R848">
        <v>1954</v>
      </c>
      <c r="S848">
        <v>0.75700000000000001</v>
      </c>
      <c r="T848">
        <v>829</v>
      </c>
      <c r="U848">
        <v>2449</v>
      </c>
      <c r="V848">
        <v>3278</v>
      </c>
      <c r="W848">
        <v>1822</v>
      </c>
      <c r="X848">
        <v>645</v>
      </c>
      <c r="Y848">
        <v>377</v>
      </c>
      <c r="Z848">
        <v>1272</v>
      </c>
      <c r="AA848">
        <v>1864</v>
      </c>
      <c r="AB848">
        <v>7971</v>
      </c>
    </row>
    <row r="849" spans="1:28" x14ac:dyDescent="0.2">
      <c r="A849">
        <v>1996</v>
      </c>
      <c r="B849" t="s">
        <v>31</v>
      </c>
      <c r="C849" t="s">
        <v>94</v>
      </c>
      <c r="D849" t="s">
        <v>95</v>
      </c>
      <c r="E849" t="b">
        <v>1</v>
      </c>
      <c r="F849">
        <v>82</v>
      </c>
      <c r="G849">
        <v>19855</v>
      </c>
      <c r="H849">
        <v>3203</v>
      </c>
      <c r="I849">
        <v>6640</v>
      </c>
      <c r="J849">
        <v>0.48199999999999998</v>
      </c>
      <c r="K849">
        <v>622</v>
      </c>
      <c r="L849">
        <v>1645</v>
      </c>
      <c r="M849">
        <v>0.378</v>
      </c>
      <c r="N849">
        <v>2581</v>
      </c>
      <c r="O849">
        <v>4995</v>
      </c>
      <c r="P849">
        <v>0.51700000000000002</v>
      </c>
      <c r="Q849">
        <v>1543</v>
      </c>
      <c r="R849">
        <v>2232</v>
      </c>
      <c r="S849">
        <v>0.69099999999999995</v>
      </c>
      <c r="T849">
        <v>966</v>
      </c>
      <c r="U849">
        <v>2401</v>
      </c>
      <c r="V849">
        <v>3367</v>
      </c>
      <c r="W849">
        <v>2080</v>
      </c>
      <c r="X849">
        <v>663</v>
      </c>
      <c r="Y849">
        <v>406</v>
      </c>
      <c r="Z849">
        <v>1160</v>
      </c>
      <c r="AA849">
        <v>1709</v>
      </c>
      <c r="AB849">
        <v>8571</v>
      </c>
    </row>
    <row r="850" spans="1:28" x14ac:dyDescent="0.2">
      <c r="A850">
        <v>1996</v>
      </c>
      <c r="B850" t="s">
        <v>31</v>
      </c>
      <c r="C850" t="s">
        <v>97</v>
      </c>
      <c r="D850" t="s">
        <v>98</v>
      </c>
      <c r="E850" t="b">
        <v>0</v>
      </c>
      <c r="F850">
        <v>82</v>
      </c>
      <c r="G850">
        <v>19730</v>
      </c>
      <c r="H850">
        <v>2796</v>
      </c>
      <c r="I850">
        <v>6418</v>
      </c>
      <c r="J850">
        <v>0.436</v>
      </c>
      <c r="K850">
        <v>492</v>
      </c>
      <c r="L850">
        <v>1438</v>
      </c>
      <c r="M850">
        <v>0.34200000000000003</v>
      </c>
      <c r="N850">
        <v>2304</v>
      </c>
      <c r="O850">
        <v>4980</v>
      </c>
      <c r="P850">
        <v>0.46300000000000002</v>
      </c>
      <c r="Q850">
        <v>1662</v>
      </c>
      <c r="R850">
        <v>2263</v>
      </c>
      <c r="S850">
        <v>0.73399999999999999</v>
      </c>
      <c r="T850">
        <v>1031</v>
      </c>
      <c r="U850">
        <v>2161</v>
      </c>
      <c r="V850">
        <v>3192</v>
      </c>
      <c r="W850">
        <v>1629</v>
      </c>
      <c r="X850">
        <v>643</v>
      </c>
      <c r="Y850">
        <v>420</v>
      </c>
      <c r="Z850">
        <v>1414</v>
      </c>
      <c r="AA850">
        <v>1777</v>
      </c>
      <c r="AB850">
        <v>7746</v>
      </c>
    </row>
    <row r="851" spans="1:28" x14ac:dyDescent="0.2">
      <c r="A851">
        <v>1996</v>
      </c>
      <c r="B851" t="s">
        <v>31</v>
      </c>
      <c r="C851" t="s">
        <v>100</v>
      </c>
      <c r="D851" t="s">
        <v>101</v>
      </c>
      <c r="E851" t="b">
        <v>1</v>
      </c>
      <c r="F851">
        <v>82</v>
      </c>
      <c r="G851">
        <v>19955</v>
      </c>
      <c r="H851">
        <v>3159</v>
      </c>
      <c r="I851">
        <v>6673</v>
      </c>
      <c r="J851">
        <v>0.47299999999999998</v>
      </c>
      <c r="K851">
        <v>327</v>
      </c>
      <c r="L851">
        <v>984</v>
      </c>
      <c r="M851">
        <v>0.33200000000000002</v>
      </c>
      <c r="N851">
        <v>2832</v>
      </c>
      <c r="O851">
        <v>5689</v>
      </c>
      <c r="P851">
        <v>0.498</v>
      </c>
      <c r="Q851">
        <v>1907</v>
      </c>
      <c r="R851">
        <v>2472</v>
      </c>
      <c r="S851">
        <v>0.77100000000000002</v>
      </c>
      <c r="T851">
        <v>1009</v>
      </c>
      <c r="U851">
        <v>2501</v>
      </c>
      <c r="V851">
        <v>3510</v>
      </c>
      <c r="W851">
        <v>2001</v>
      </c>
      <c r="X851">
        <v>623</v>
      </c>
      <c r="Y851">
        <v>331</v>
      </c>
      <c r="Z851">
        <v>1207</v>
      </c>
      <c r="AA851">
        <v>1776</v>
      </c>
      <c r="AB851">
        <v>8552</v>
      </c>
    </row>
    <row r="852" spans="1:28" x14ac:dyDescent="0.2">
      <c r="A852">
        <v>1996</v>
      </c>
      <c r="B852" t="s">
        <v>31</v>
      </c>
      <c r="C852" t="s">
        <v>103</v>
      </c>
      <c r="D852" t="s">
        <v>104</v>
      </c>
      <c r="E852" t="b">
        <v>1</v>
      </c>
      <c r="F852">
        <v>82</v>
      </c>
      <c r="G852">
        <v>19905</v>
      </c>
      <c r="H852">
        <v>3064</v>
      </c>
      <c r="I852">
        <v>6688</v>
      </c>
      <c r="J852">
        <v>0.45800000000000002</v>
      </c>
      <c r="K852">
        <v>480</v>
      </c>
      <c r="L852">
        <v>1358</v>
      </c>
      <c r="M852">
        <v>0.35299999999999998</v>
      </c>
      <c r="N852">
        <v>2584</v>
      </c>
      <c r="O852">
        <v>5330</v>
      </c>
      <c r="P852">
        <v>0.48499999999999999</v>
      </c>
      <c r="Q852">
        <v>1537</v>
      </c>
      <c r="R852">
        <v>2321</v>
      </c>
      <c r="S852">
        <v>0.66200000000000003</v>
      </c>
      <c r="T852">
        <v>1160</v>
      </c>
      <c r="U852">
        <v>2577</v>
      </c>
      <c r="V852">
        <v>3737</v>
      </c>
      <c r="W852">
        <v>1760</v>
      </c>
      <c r="X852">
        <v>594</v>
      </c>
      <c r="Y852">
        <v>417</v>
      </c>
      <c r="Z852">
        <v>1377</v>
      </c>
      <c r="AA852">
        <v>1859</v>
      </c>
      <c r="AB852">
        <v>8145</v>
      </c>
    </row>
    <row r="853" spans="1:28" x14ac:dyDescent="0.2">
      <c r="A853">
        <v>1996</v>
      </c>
      <c r="B853" t="s">
        <v>31</v>
      </c>
      <c r="C853" t="s">
        <v>106</v>
      </c>
      <c r="D853" t="s">
        <v>107</v>
      </c>
      <c r="E853" t="b">
        <v>1</v>
      </c>
      <c r="F853">
        <v>82</v>
      </c>
      <c r="G853">
        <v>19755</v>
      </c>
      <c r="H853">
        <v>2971</v>
      </c>
      <c r="I853">
        <v>6494</v>
      </c>
      <c r="J853">
        <v>0.45700000000000002</v>
      </c>
      <c r="K853">
        <v>462</v>
      </c>
      <c r="L853">
        <v>1194</v>
      </c>
      <c r="M853">
        <v>0.38700000000000001</v>
      </c>
      <c r="N853">
        <v>2509</v>
      </c>
      <c r="O853">
        <v>5300</v>
      </c>
      <c r="P853">
        <v>0.47299999999999998</v>
      </c>
      <c r="Q853">
        <v>1759</v>
      </c>
      <c r="R853">
        <v>2407</v>
      </c>
      <c r="S853">
        <v>0.73099999999999998</v>
      </c>
      <c r="T853">
        <v>1114</v>
      </c>
      <c r="U853">
        <v>2345</v>
      </c>
      <c r="V853">
        <v>3459</v>
      </c>
      <c r="W853">
        <v>1829</v>
      </c>
      <c r="X853">
        <v>643</v>
      </c>
      <c r="Y853">
        <v>436</v>
      </c>
      <c r="Z853">
        <v>1442</v>
      </c>
      <c r="AA853">
        <v>2131</v>
      </c>
      <c r="AB853">
        <v>8163</v>
      </c>
    </row>
    <row r="854" spans="1:28" x14ac:dyDescent="0.2">
      <c r="A854">
        <v>1996</v>
      </c>
      <c r="B854" t="s">
        <v>31</v>
      </c>
      <c r="C854" t="s">
        <v>109</v>
      </c>
      <c r="D854" t="s">
        <v>110</v>
      </c>
      <c r="E854" t="b">
        <v>1</v>
      </c>
      <c r="F854">
        <v>82</v>
      </c>
      <c r="G854">
        <v>19780</v>
      </c>
      <c r="H854">
        <v>3148</v>
      </c>
      <c r="I854">
        <v>6602</v>
      </c>
      <c r="J854">
        <v>0.47699999999999998</v>
      </c>
      <c r="K854">
        <v>518</v>
      </c>
      <c r="L854">
        <v>1320</v>
      </c>
      <c r="M854">
        <v>0.39200000000000002</v>
      </c>
      <c r="N854">
        <v>2630</v>
      </c>
      <c r="O854">
        <v>5282</v>
      </c>
      <c r="P854">
        <v>0.498</v>
      </c>
      <c r="Q854">
        <v>1663</v>
      </c>
      <c r="R854">
        <v>2261</v>
      </c>
      <c r="S854">
        <v>0.73599999999999999</v>
      </c>
      <c r="T854">
        <v>937</v>
      </c>
      <c r="U854">
        <v>2586</v>
      </c>
      <c r="V854">
        <v>3523</v>
      </c>
      <c r="W854">
        <v>2044</v>
      </c>
      <c r="X854">
        <v>645</v>
      </c>
      <c r="Y854">
        <v>536</v>
      </c>
      <c r="Z854">
        <v>1195</v>
      </c>
      <c r="AA854">
        <v>1820</v>
      </c>
      <c r="AB854">
        <v>8477</v>
      </c>
    </row>
    <row r="855" spans="1:28" x14ac:dyDescent="0.2">
      <c r="A855">
        <v>1996</v>
      </c>
      <c r="B855" t="s">
        <v>31</v>
      </c>
      <c r="C855" t="s">
        <v>163</v>
      </c>
      <c r="D855" t="s">
        <v>164</v>
      </c>
      <c r="E855" t="b">
        <v>1</v>
      </c>
      <c r="F855">
        <v>82</v>
      </c>
      <c r="G855">
        <v>19880</v>
      </c>
      <c r="H855">
        <v>3074</v>
      </c>
      <c r="I855">
        <v>6401</v>
      </c>
      <c r="J855">
        <v>0.48</v>
      </c>
      <c r="K855">
        <v>581</v>
      </c>
      <c r="L855">
        <v>1596</v>
      </c>
      <c r="M855">
        <v>0.36399999999999999</v>
      </c>
      <c r="N855">
        <v>2493</v>
      </c>
      <c r="O855">
        <v>4805</v>
      </c>
      <c r="P855">
        <v>0.51900000000000002</v>
      </c>
      <c r="Q855">
        <v>1843</v>
      </c>
      <c r="R855">
        <v>2424</v>
      </c>
      <c r="S855">
        <v>0.76</v>
      </c>
      <c r="T855">
        <v>954</v>
      </c>
      <c r="U855">
        <v>2449</v>
      </c>
      <c r="V855">
        <v>3403</v>
      </c>
      <c r="W855">
        <v>1999</v>
      </c>
      <c r="X855">
        <v>882</v>
      </c>
      <c r="Y855">
        <v>393</v>
      </c>
      <c r="Z855">
        <v>1441</v>
      </c>
      <c r="AA855">
        <v>1967</v>
      </c>
      <c r="AB855">
        <v>8572</v>
      </c>
    </row>
    <row r="856" spans="1:28" x14ac:dyDescent="0.2">
      <c r="A856">
        <v>1996</v>
      </c>
      <c r="B856" t="s">
        <v>31</v>
      </c>
      <c r="C856" t="s">
        <v>112</v>
      </c>
      <c r="D856" t="s">
        <v>113</v>
      </c>
      <c r="E856" t="b">
        <v>0</v>
      </c>
      <c r="F856">
        <v>82</v>
      </c>
      <c r="G856">
        <v>19830</v>
      </c>
      <c r="H856">
        <v>3084</v>
      </c>
      <c r="I856">
        <v>6598</v>
      </c>
      <c r="J856">
        <v>0.46700000000000003</v>
      </c>
      <c r="K856">
        <v>414</v>
      </c>
      <c r="L856">
        <v>1168</v>
      </c>
      <c r="M856">
        <v>0.35399999999999998</v>
      </c>
      <c r="N856">
        <v>2670</v>
      </c>
      <c r="O856">
        <v>5430</v>
      </c>
      <c r="P856">
        <v>0.49199999999999999</v>
      </c>
      <c r="Q856">
        <v>1412</v>
      </c>
      <c r="R856">
        <v>1953</v>
      </c>
      <c r="S856">
        <v>0.72299999999999998</v>
      </c>
      <c r="T856">
        <v>1071</v>
      </c>
      <c r="U856">
        <v>2213</v>
      </c>
      <c r="V856">
        <v>3284</v>
      </c>
      <c r="W856">
        <v>1927</v>
      </c>
      <c r="X856">
        <v>745</v>
      </c>
      <c r="Y856">
        <v>493</v>
      </c>
      <c r="Z856">
        <v>1544</v>
      </c>
      <c r="AA856">
        <v>1987</v>
      </c>
      <c r="AB856">
        <v>7994</v>
      </c>
    </row>
    <row r="857" spans="1:28" x14ac:dyDescent="0.2">
      <c r="A857">
        <v>1996</v>
      </c>
      <c r="B857" t="s">
        <v>31</v>
      </c>
      <c r="C857" t="s">
        <v>115</v>
      </c>
      <c r="D857" t="s">
        <v>116</v>
      </c>
      <c r="E857" t="b">
        <v>1</v>
      </c>
      <c r="F857">
        <v>82</v>
      </c>
      <c r="G857">
        <v>19780</v>
      </c>
      <c r="H857">
        <v>3129</v>
      </c>
      <c r="I857">
        <v>6417</v>
      </c>
      <c r="J857">
        <v>0.48799999999999999</v>
      </c>
      <c r="K857">
        <v>377</v>
      </c>
      <c r="L857">
        <v>1013</v>
      </c>
      <c r="M857">
        <v>0.372</v>
      </c>
      <c r="N857">
        <v>2752</v>
      </c>
      <c r="O857">
        <v>5404</v>
      </c>
      <c r="P857">
        <v>0.50900000000000001</v>
      </c>
      <c r="Q857">
        <v>1769</v>
      </c>
      <c r="R857">
        <v>2302</v>
      </c>
      <c r="S857">
        <v>0.76800000000000002</v>
      </c>
      <c r="T857">
        <v>993</v>
      </c>
      <c r="U857">
        <v>2373</v>
      </c>
      <c r="V857">
        <v>3366</v>
      </c>
      <c r="W857">
        <v>2139</v>
      </c>
      <c r="X857">
        <v>667</v>
      </c>
      <c r="Y857">
        <v>418</v>
      </c>
      <c r="Z857">
        <v>1215</v>
      </c>
      <c r="AA857">
        <v>2046</v>
      </c>
      <c r="AB857">
        <v>8404</v>
      </c>
    </row>
    <row r="858" spans="1:28" x14ac:dyDescent="0.2">
      <c r="A858">
        <v>1996</v>
      </c>
      <c r="B858" t="s">
        <v>31</v>
      </c>
      <c r="C858" t="s">
        <v>185</v>
      </c>
      <c r="D858" t="s">
        <v>186</v>
      </c>
      <c r="E858" t="b">
        <v>0</v>
      </c>
      <c r="F858">
        <v>82</v>
      </c>
      <c r="G858">
        <v>19880</v>
      </c>
      <c r="H858">
        <v>2772</v>
      </c>
      <c r="I858">
        <v>6483</v>
      </c>
      <c r="J858">
        <v>0.42799999999999999</v>
      </c>
      <c r="K858">
        <v>372</v>
      </c>
      <c r="L858">
        <v>1129</v>
      </c>
      <c r="M858">
        <v>0.32900000000000001</v>
      </c>
      <c r="N858">
        <v>2400</v>
      </c>
      <c r="O858">
        <v>5354</v>
      </c>
      <c r="P858">
        <v>0.44800000000000001</v>
      </c>
      <c r="Q858">
        <v>1446</v>
      </c>
      <c r="R858">
        <v>1998</v>
      </c>
      <c r="S858">
        <v>0.72399999999999998</v>
      </c>
      <c r="T858">
        <v>957</v>
      </c>
      <c r="U858">
        <v>2170</v>
      </c>
      <c r="V858">
        <v>3127</v>
      </c>
      <c r="W858">
        <v>1706</v>
      </c>
      <c r="X858">
        <v>728</v>
      </c>
      <c r="Y858">
        <v>333</v>
      </c>
      <c r="Z858">
        <v>1347</v>
      </c>
      <c r="AA858">
        <v>1852</v>
      </c>
      <c r="AB858">
        <v>7362</v>
      </c>
    </row>
    <row r="859" spans="1:28" x14ac:dyDescent="0.2">
      <c r="A859">
        <v>1996</v>
      </c>
      <c r="B859" t="s">
        <v>31</v>
      </c>
      <c r="C859" t="s">
        <v>200</v>
      </c>
      <c r="D859" t="s">
        <v>201</v>
      </c>
      <c r="E859" t="b">
        <v>0</v>
      </c>
      <c r="F859">
        <v>82</v>
      </c>
      <c r="G859">
        <v>19805</v>
      </c>
      <c r="H859">
        <v>3202</v>
      </c>
      <c r="I859">
        <v>6618</v>
      </c>
      <c r="J859">
        <v>0.48399999999999999</v>
      </c>
      <c r="K859">
        <v>493</v>
      </c>
      <c r="L859">
        <v>1212</v>
      </c>
      <c r="M859">
        <v>0.40699999999999997</v>
      </c>
      <c r="N859">
        <v>2709</v>
      </c>
      <c r="O859">
        <v>5406</v>
      </c>
      <c r="P859">
        <v>0.501</v>
      </c>
      <c r="Q859">
        <v>1511</v>
      </c>
      <c r="R859">
        <v>2076</v>
      </c>
      <c r="S859">
        <v>0.72799999999999998</v>
      </c>
      <c r="T859">
        <v>930</v>
      </c>
      <c r="U859">
        <v>2327</v>
      </c>
      <c r="V859">
        <v>3257</v>
      </c>
      <c r="W859">
        <v>1815</v>
      </c>
      <c r="X859">
        <v>592</v>
      </c>
      <c r="Y859">
        <v>506</v>
      </c>
      <c r="Z859">
        <v>1327</v>
      </c>
      <c r="AA859">
        <v>1981</v>
      </c>
      <c r="AB859">
        <v>8408</v>
      </c>
    </row>
    <row r="860" spans="1:28" x14ac:dyDescent="0.2">
      <c r="A860">
        <v>1996</v>
      </c>
      <c r="B860" t="s">
        <v>31</v>
      </c>
      <c r="C860" t="s">
        <v>121</v>
      </c>
      <c r="D860" t="s">
        <v>122</v>
      </c>
      <c r="E860" t="b">
        <v>0</v>
      </c>
      <c r="F860">
        <v>82</v>
      </c>
      <c r="G860">
        <v>19813</v>
      </c>
      <c r="H860">
        <v>3038</v>
      </c>
      <c r="I860">
        <v>6575</v>
      </c>
      <c r="J860">
        <v>0.46200000000000002</v>
      </c>
      <c r="K860">
        <v>483</v>
      </c>
      <c r="L860">
        <v>1316</v>
      </c>
      <c r="M860">
        <v>0.36699999999999999</v>
      </c>
      <c r="N860">
        <v>2555</v>
      </c>
      <c r="O860">
        <v>5259</v>
      </c>
      <c r="P860">
        <v>0.48599999999999999</v>
      </c>
      <c r="Q860">
        <v>1601</v>
      </c>
      <c r="R860">
        <v>2164</v>
      </c>
      <c r="S860">
        <v>0.74</v>
      </c>
      <c r="T860">
        <v>1035</v>
      </c>
      <c r="U860">
        <v>2348</v>
      </c>
      <c r="V860">
        <v>3383</v>
      </c>
      <c r="W860">
        <v>1860</v>
      </c>
      <c r="X860">
        <v>654</v>
      </c>
      <c r="Y860">
        <v>415</v>
      </c>
      <c r="Z860">
        <v>1298</v>
      </c>
      <c r="AA860">
        <v>1890</v>
      </c>
      <c r="AB860">
        <v>8159</v>
      </c>
    </row>
    <row r="861" spans="1:28" x14ac:dyDescent="0.2">
      <c r="A861">
        <v>1995</v>
      </c>
      <c r="B861" t="s">
        <v>31</v>
      </c>
      <c r="C861" t="s">
        <v>32</v>
      </c>
      <c r="D861" t="s">
        <v>33</v>
      </c>
      <c r="E861" t="b">
        <v>1</v>
      </c>
      <c r="F861">
        <v>82</v>
      </c>
      <c r="G861">
        <v>19855</v>
      </c>
      <c r="H861">
        <v>2986</v>
      </c>
      <c r="I861">
        <v>6680</v>
      </c>
      <c r="J861">
        <v>0.44700000000000001</v>
      </c>
      <c r="K861">
        <v>539</v>
      </c>
      <c r="L861">
        <v>1580</v>
      </c>
      <c r="M861">
        <v>0.34100000000000003</v>
      </c>
      <c r="N861">
        <v>2447</v>
      </c>
      <c r="O861">
        <v>5100</v>
      </c>
      <c r="P861">
        <v>0.48</v>
      </c>
      <c r="Q861">
        <v>1410</v>
      </c>
      <c r="R861">
        <v>1948</v>
      </c>
      <c r="S861">
        <v>0.72399999999999998</v>
      </c>
      <c r="T861">
        <v>1104</v>
      </c>
      <c r="U861">
        <v>2272</v>
      </c>
      <c r="V861">
        <v>3376</v>
      </c>
      <c r="W861">
        <v>1757</v>
      </c>
      <c r="X861">
        <v>738</v>
      </c>
      <c r="Y861">
        <v>412</v>
      </c>
      <c r="Z861">
        <v>1221</v>
      </c>
      <c r="AA861">
        <v>1804</v>
      </c>
      <c r="AB861">
        <v>7921</v>
      </c>
    </row>
    <row r="862" spans="1:28" x14ac:dyDescent="0.2">
      <c r="A862">
        <v>1995</v>
      </c>
      <c r="B862" t="s">
        <v>31</v>
      </c>
      <c r="C862" t="s">
        <v>35</v>
      </c>
      <c r="D862" t="s">
        <v>36</v>
      </c>
      <c r="E862" t="b">
        <v>1</v>
      </c>
      <c r="F862">
        <v>82</v>
      </c>
      <c r="G862">
        <v>19805</v>
      </c>
      <c r="H862">
        <v>3179</v>
      </c>
      <c r="I862">
        <v>6847</v>
      </c>
      <c r="J862">
        <v>0.46400000000000002</v>
      </c>
      <c r="K862">
        <v>362</v>
      </c>
      <c r="L862">
        <v>984</v>
      </c>
      <c r="M862">
        <v>0.36799999999999999</v>
      </c>
      <c r="N862">
        <v>2817</v>
      </c>
      <c r="O862">
        <v>5863</v>
      </c>
      <c r="P862">
        <v>0.48</v>
      </c>
      <c r="Q862">
        <v>1708</v>
      </c>
      <c r="R862">
        <v>2268</v>
      </c>
      <c r="S862">
        <v>0.753</v>
      </c>
      <c r="T862">
        <v>1156</v>
      </c>
      <c r="U862">
        <v>2320</v>
      </c>
      <c r="V862">
        <v>3476</v>
      </c>
      <c r="W862">
        <v>1783</v>
      </c>
      <c r="X862">
        <v>612</v>
      </c>
      <c r="Y862">
        <v>361</v>
      </c>
      <c r="Z862">
        <v>1305</v>
      </c>
      <c r="AA862">
        <v>1975</v>
      </c>
      <c r="AB862">
        <v>8428</v>
      </c>
    </row>
    <row r="863" spans="1:28" x14ac:dyDescent="0.2">
      <c r="A863">
        <v>1995</v>
      </c>
      <c r="B863" t="s">
        <v>31</v>
      </c>
      <c r="C863" t="s">
        <v>44</v>
      </c>
      <c r="D863" t="s">
        <v>182</v>
      </c>
      <c r="E863" t="b">
        <v>1</v>
      </c>
      <c r="F863">
        <v>82</v>
      </c>
      <c r="G863">
        <v>19805</v>
      </c>
      <c r="H863">
        <v>3051</v>
      </c>
      <c r="I863">
        <v>6438</v>
      </c>
      <c r="J863">
        <v>0.47399999999999998</v>
      </c>
      <c r="K863">
        <v>560</v>
      </c>
      <c r="L863">
        <v>1409</v>
      </c>
      <c r="M863">
        <v>0.39700000000000002</v>
      </c>
      <c r="N863">
        <v>2491</v>
      </c>
      <c r="O863">
        <v>5029</v>
      </c>
      <c r="P863">
        <v>0.495</v>
      </c>
      <c r="Q863">
        <v>1587</v>
      </c>
      <c r="R863">
        <v>2042</v>
      </c>
      <c r="S863">
        <v>0.77700000000000002</v>
      </c>
      <c r="T863">
        <v>832</v>
      </c>
      <c r="U863">
        <v>2395</v>
      </c>
      <c r="V863">
        <v>3227</v>
      </c>
      <c r="W863">
        <v>2072</v>
      </c>
      <c r="X863">
        <v>620</v>
      </c>
      <c r="Y863">
        <v>399</v>
      </c>
      <c r="Z863">
        <v>1224</v>
      </c>
      <c r="AA863">
        <v>1685</v>
      </c>
      <c r="AB863">
        <v>8249</v>
      </c>
    </row>
    <row r="864" spans="1:28" x14ac:dyDescent="0.2">
      <c r="A864">
        <v>1995</v>
      </c>
      <c r="B864" t="s">
        <v>31</v>
      </c>
      <c r="C864" t="s">
        <v>41</v>
      </c>
      <c r="D864" t="s">
        <v>42</v>
      </c>
      <c r="E864" t="b">
        <v>1</v>
      </c>
      <c r="F864">
        <v>82</v>
      </c>
      <c r="G864">
        <v>19830</v>
      </c>
      <c r="H864">
        <v>3191</v>
      </c>
      <c r="I864">
        <v>6710</v>
      </c>
      <c r="J864">
        <v>0.47599999999999998</v>
      </c>
      <c r="K864">
        <v>443</v>
      </c>
      <c r="L864">
        <v>1187</v>
      </c>
      <c r="M864">
        <v>0.373</v>
      </c>
      <c r="N864">
        <v>2748</v>
      </c>
      <c r="O864">
        <v>5523</v>
      </c>
      <c r="P864">
        <v>0.498</v>
      </c>
      <c r="Q864">
        <v>1500</v>
      </c>
      <c r="R864">
        <v>2065</v>
      </c>
      <c r="S864">
        <v>0.72599999999999998</v>
      </c>
      <c r="T864">
        <v>1106</v>
      </c>
      <c r="U864">
        <v>2294</v>
      </c>
      <c r="V864">
        <v>3400</v>
      </c>
      <c r="W864">
        <v>1970</v>
      </c>
      <c r="X864">
        <v>797</v>
      </c>
      <c r="Y864">
        <v>352</v>
      </c>
      <c r="Z864">
        <v>1297</v>
      </c>
      <c r="AA864">
        <v>1962</v>
      </c>
      <c r="AB864">
        <v>8325</v>
      </c>
    </row>
    <row r="865" spans="1:28" x14ac:dyDescent="0.2">
      <c r="A865">
        <v>1995</v>
      </c>
      <c r="B865" t="s">
        <v>31</v>
      </c>
      <c r="C865" t="s">
        <v>47</v>
      </c>
      <c r="D865" t="s">
        <v>48</v>
      </c>
      <c r="E865" t="b">
        <v>1</v>
      </c>
      <c r="F865">
        <v>82</v>
      </c>
      <c r="G865">
        <v>19930</v>
      </c>
      <c r="H865">
        <v>2756</v>
      </c>
      <c r="I865">
        <v>6255</v>
      </c>
      <c r="J865">
        <v>0.441</v>
      </c>
      <c r="K865">
        <v>398</v>
      </c>
      <c r="L865">
        <v>1033</v>
      </c>
      <c r="M865">
        <v>0.38500000000000001</v>
      </c>
      <c r="N865">
        <v>2358</v>
      </c>
      <c r="O865">
        <v>5222</v>
      </c>
      <c r="P865">
        <v>0.45200000000000001</v>
      </c>
      <c r="Q865">
        <v>1507</v>
      </c>
      <c r="R865">
        <v>1982</v>
      </c>
      <c r="S865">
        <v>0.76</v>
      </c>
      <c r="T865">
        <v>1045</v>
      </c>
      <c r="U865">
        <v>2237</v>
      </c>
      <c r="V865">
        <v>3282</v>
      </c>
      <c r="W865">
        <v>1672</v>
      </c>
      <c r="X865">
        <v>630</v>
      </c>
      <c r="Y865">
        <v>349</v>
      </c>
      <c r="Z865">
        <v>1176</v>
      </c>
      <c r="AA865">
        <v>1694</v>
      </c>
      <c r="AB865">
        <v>7417</v>
      </c>
    </row>
    <row r="866" spans="1:28" x14ac:dyDescent="0.2">
      <c r="A866">
        <v>1995</v>
      </c>
      <c r="B866" t="s">
        <v>31</v>
      </c>
      <c r="C866" t="s">
        <v>50</v>
      </c>
      <c r="D866" t="s">
        <v>51</v>
      </c>
      <c r="E866" t="b">
        <v>0</v>
      </c>
      <c r="F866">
        <v>82</v>
      </c>
      <c r="G866">
        <v>19930</v>
      </c>
      <c r="H866">
        <v>3227</v>
      </c>
      <c r="I866">
        <v>7342</v>
      </c>
      <c r="J866">
        <v>0.44</v>
      </c>
      <c r="K866">
        <v>386</v>
      </c>
      <c r="L866">
        <v>1200</v>
      </c>
      <c r="M866">
        <v>0.32200000000000001</v>
      </c>
      <c r="N866">
        <v>2841</v>
      </c>
      <c r="O866">
        <v>6142</v>
      </c>
      <c r="P866">
        <v>0.46300000000000002</v>
      </c>
      <c r="Q866">
        <v>1622</v>
      </c>
      <c r="R866">
        <v>2210</v>
      </c>
      <c r="S866">
        <v>0.73399999999999999</v>
      </c>
      <c r="T866">
        <v>1514</v>
      </c>
      <c r="U866">
        <v>2433</v>
      </c>
      <c r="V866">
        <v>3947</v>
      </c>
      <c r="W866">
        <v>1941</v>
      </c>
      <c r="X866">
        <v>579</v>
      </c>
      <c r="Y866">
        <v>348</v>
      </c>
      <c r="Z866">
        <v>1345</v>
      </c>
      <c r="AA866">
        <v>1811</v>
      </c>
      <c r="AB866">
        <v>8462</v>
      </c>
    </row>
    <row r="867" spans="1:28" x14ac:dyDescent="0.2">
      <c r="A867">
        <v>1995</v>
      </c>
      <c r="B867" t="s">
        <v>31</v>
      </c>
      <c r="C867" t="s">
        <v>53</v>
      </c>
      <c r="D867" t="s">
        <v>54</v>
      </c>
      <c r="E867" t="b">
        <v>1</v>
      </c>
      <c r="F867">
        <v>82</v>
      </c>
      <c r="G867">
        <v>19980</v>
      </c>
      <c r="H867">
        <v>3098</v>
      </c>
      <c r="I867">
        <v>6461</v>
      </c>
      <c r="J867">
        <v>0.47899999999999998</v>
      </c>
      <c r="K867">
        <v>413</v>
      </c>
      <c r="L867">
        <v>1160</v>
      </c>
      <c r="M867">
        <v>0.35599999999999998</v>
      </c>
      <c r="N867">
        <v>2685</v>
      </c>
      <c r="O867">
        <v>5301</v>
      </c>
      <c r="P867">
        <v>0.50700000000000001</v>
      </c>
      <c r="Q867">
        <v>1700</v>
      </c>
      <c r="R867">
        <v>2305</v>
      </c>
      <c r="S867">
        <v>0.73799999999999999</v>
      </c>
      <c r="T867">
        <v>1040</v>
      </c>
      <c r="U867">
        <v>2402</v>
      </c>
      <c r="V867">
        <v>3442</v>
      </c>
      <c r="W867">
        <v>1836</v>
      </c>
      <c r="X867">
        <v>660</v>
      </c>
      <c r="Y867">
        <v>585</v>
      </c>
      <c r="Z867">
        <v>1381</v>
      </c>
      <c r="AA867">
        <v>2063</v>
      </c>
      <c r="AB867">
        <v>8309</v>
      </c>
    </row>
    <row r="868" spans="1:28" x14ac:dyDescent="0.2">
      <c r="A868">
        <v>1995</v>
      </c>
      <c r="B868" t="s">
        <v>31</v>
      </c>
      <c r="C868" t="s">
        <v>56</v>
      </c>
      <c r="D868" t="s">
        <v>57</v>
      </c>
      <c r="E868" t="b">
        <v>0</v>
      </c>
      <c r="F868">
        <v>82</v>
      </c>
      <c r="G868">
        <v>19730</v>
      </c>
      <c r="H868">
        <v>3060</v>
      </c>
      <c r="I868">
        <v>6633</v>
      </c>
      <c r="J868">
        <v>0.46100000000000002</v>
      </c>
      <c r="K868">
        <v>494</v>
      </c>
      <c r="L868">
        <v>1396</v>
      </c>
      <c r="M868">
        <v>0.35399999999999998</v>
      </c>
      <c r="N868">
        <v>2566</v>
      </c>
      <c r="O868">
        <v>5237</v>
      </c>
      <c r="P868">
        <v>0.49</v>
      </c>
      <c r="Q868">
        <v>1439</v>
      </c>
      <c r="R868">
        <v>1941</v>
      </c>
      <c r="S868">
        <v>0.74099999999999999</v>
      </c>
      <c r="T868">
        <v>958</v>
      </c>
      <c r="U868">
        <v>2204</v>
      </c>
      <c r="V868">
        <v>3162</v>
      </c>
      <c r="W868">
        <v>1872</v>
      </c>
      <c r="X868">
        <v>705</v>
      </c>
      <c r="Y868">
        <v>420</v>
      </c>
      <c r="Z868">
        <v>1318</v>
      </c>
      <c r="AA868">
        <v>2151</v>
      </c>
      <c r="AB868">
        <v>8053</v>
      </c>
    </row>
    <row r="869" spans="1:28" x14ac:dyDescent="0.2">
      <c r="A869">
        <v>1995</v>
      </c>
      <c r="B869" t="s">
        <v>31</v>
      </c>
      <c r="C869" t="s">
        <v>59</v>
      </c>
      <c r="D869" t="s">
        <v>60</v>
      </c>
      <c r="E869" t="b">
        <v>0</v>
      </c>
      <c r="F869">
        <v>82</v>
      </c>
      <c r="G869">
        <v>19905</v>
      </c>
      <c r="H869">
        <v>3217</v>
      </c>
      <c r="I869">
        <v>6873</v>
      </c>
      <c r="J869">
        <v>0.46800000000000003</v>
      </c>
      <c r="K869">
        <v>546</v>
      </c>
      <c r="L869">
        <v>1602</v>
      </c>
      <c r="M869">
        <v>0.34100000000000003</v>
      </c>
      <c r="N869">
        <v>2671</v>
      </c>
      <c r="O869">
        <v>5271</v>
      </c>
      <c r="P869">
        <v>0.50700000000000001</v>
      </c>
      <c r="Q869">
        <v>1687</v>
      </c>
      <c r="R869">
        <v>2395</v>
      </c>
      <c r="S869">
        <v>0.70399999999999996</v>
      </c>
      <c r="T869">
        <v>1101</v>
      </c>
      <c r="U869">
        <v>2371</v>
      </c>
      <c r="V869">
        <v>3472</v>
      </c>
      <c r="W869">
        <v>2017</v>
      </c>
      <c r="X869">
        <v>649</v>
      </c>
      <c r="Y869">
        <v>391</v>
      </c>
      <c r="Z869">
        <v>1497</v>
      </c>
      <c r="AA869">
        <v>1804</v>
      </c>
      <c r="AB869">
        <v>8667</v>
      </c>
    </row>
    <row r="870" spans="1:28" x14ac:dyDescent="0.2">
      <c r="A870">
        <v>1995</v>
      </c>
      <c r="B870" t="s">
        <v>31</v>
      </c>
      <c r="C870" t="s">
        <v>62</v>
      </c>
      <c r="D870" t="s">
        <v>63</v>
      </c>
      <c r="E870" t="b">
        <v>1</v>
      </c>
      <c r="F870">
        <v>82</v>
      </c>
      <c r="G870">
        <v>19730</v>
      </c>
      <c r="H870">
        <v>3159</v>
      </c>
      <c r="I870">
        <v>6579</v>
      </c>
      <c r="J870">
        <v>0.48</v>
      </c>
      <c r="K870">
        <v>646</v>
      </c>
      <c r="L870">
        <v>1757</v>
      </c>
      <c r="M870">
        <v>0.36799999999999999</v>
      </c>
      <c r="N870">
        <v>2513</v>
      </c>
      <c r="O870">
        <v>4822</v>
      </c>
      <c r="P870">
        <v>0.52100000000000002</v>
      </c>
      <c r="Q870">
        <v>1527</v>
      </c>
      <c r="R870">
        <v>2039</v>
      </c>
      <c r="S870">
        <v>0.749</v>
      </c>
      <c r="T870">
        <v>880</v>
      </c>
      <c r="U870">
        <v>2440</v>
      </c>
      <c r="V870">
        <v>3320</v>
      </c>
      <c r="W870">
        <v>2060</v>
      </c>
      <c r="X870">
        <v>721</v>
      </c>
      <c r="Y870">
        <v>514</v>
      </c>
      <c r="Z870">
        <v>1322</v>
      </c>
      <c r="AA870">
        <v>1714</v>
      </c>
      <c r="AB870">
        <v>8491</v>
      </c>
    </row>
    <row r="871" spans="1:28" x14ac:dyDescent="0.2">
      <c r="A871">
        <v>1995</v>
      </c>
      <c r="B871" t="s">
        <v>31</v>
      </c>
      <c r="C871" t="s">
        <v>65</v>
      </c>
      <c r="D871" t="s">
        <v>66</v>
      </c>
      <c r="E871" t="b">
        <v>1</v>
      </c>
      <c r="F871">
        <v>82</v>
      </c>
      <c r="G871">
        <v>19780</v>
      </c>
      <c r="H871">
        <v>2983</v>
      </c>
      <c r="I871">
        <v>6248</v>
      </c>
      <c r="J871">
        <v>0.47699999999999998</v>
      </c>
      <c r="K871">
        <v>374</v>
      </c>
      <c r="L871">
        <v>985</v>
      </c>
      <c r="M871">
        <v>0.38</v>
      </c>
      <c r="N871">
        <v>2609</v>
      </c>
      <c r="O871">
        <v>5263</v>
      </c>
      <c r="P871">
        <v>0.496</v>
      </c>
      <c r="Q871">
        <v>1796</v>
      </c>
      <c r="R871">
        <v>2390</v>
      </c>
      <c r="S871">
        <v>0.751</v>
      </c>
      <c r="T871">
        <v>1051</v>
      </c>
      <c r="U871">
        <v>2290</v>
      </c>
      <c r="V871">
        <v>3341</v>
      </c>
      <c r="W871">
        <v>1877</v>
      </c>
      <c r="X871">
        <v>703</v>
      </c>
      <c r="Y871">
        <v>363</v>
      </c>
      <c r="Z871">
        <v>1340</v>
      </c>
      <c r="AA871">
        <v>1939</v>
      </c>
      <c r="AB871">
        <v>8136</v>
      </c>
    </row>
    <row r="872" spans="1:28" x14ac:dyDescent="0.2">
      <c r="A872">
        <v>1995</v>
      </c>
      <c r="B872" t="s">
        <v>31</v>
      </c>
      <c r="C872" t="s">
        <v>68</v>
      </c>
      <c r="D872" t="s">
        <v>69</v>
      </c>
      <c r="E872" t="b">
        <v>0</v>
      </c>
      <c r="F872">
        <v>82</v>
      </c>
      <c r="G872">
        <v>19880</v>
      </c>
      <c r="H872">
        <v>3060</v>
      </c>
      <c r="I872">
        <v>6888</v>
      </c>
      <c r="J872">
        <v>0.44400000000000001</v>
      </c>
      <c r="K872">
        <v>331</v>
      </c>
      <c r="L872">
        <v>1051</v>
      </c>
      <c r="M872">
        <v>0.315</v>
      </c>
      <c r="N872">
        <v>2729</v>
      </c>
      <c r="O872">
        <v>5837</v>
      </c>
      <c r="P872">
        <v>0.46800000000000003</v>
      </c>
      <c r="Q872">
        <v>1476</v>
      </c>
      <c r="R872">
        <v>2079</v>
      </c>
      <c r="S872">
        <v>0.71</v>
      </c>
      <c r="T872">
        <v>1064</v>
      </c>
      <c r="U872">
        <v>2076</v>
      </c>
      <c r="V872">
        <v>3140</v>
      </c>
      <c r="W872">
        <v>1805</v>
      </c>
      <c r="X872">
        <v>787</v>
      </c>
      <c r="Y872">
        <v>435</v>
      </c>
      <c r="Z872">
        <v>1334</v>
      </c>
      <c r="AA872">
        <v>2152</v>
      </c>
      <c r="AB872">
        <v>7927</v>
      </c>
    </row>
    <row r="873" spans="1:28" x14ac:dyDescent="0.2">
      <c r="A873">
        <v>1995</v>
      </c>
      <c r="B873" t="s">
        <v>31</v>
      </c>
      <c r="C873" t="s">
        <v>71</v>
      </c>
      <c r="D873" t="s">
        <v>72</v>
      </c>
      <c r="E873" t="b">
        <v>1</v>
      </c>
      <c r="F873">
        <v>82</v>
      </c>
      <c r="G873">
        <v>19905</v>
      </c>
      <c r="H873">
        <v>3284</v>
      </c>
      <c r="I873">
        <v>7088</v>
      </c>
      <c r="J873">
        <v>0.46300000000000002</v>
      </c>
      <c r="K873">
        <v>525</v>
      </c>
      <c r="L873">
        <v>1492</v>
      </c>
      <c r="M873">
        <v>0.35199999999999998</v>
      </c>
      <c r="N873">
        <v>2759</v>
      </c>
      <c r="O873">
        <v>5596</v>
      </c>
      <c r="P873">
        <v>0.49299999999999999</v>
      </c>
      <c r="Q873">
        <v>1523</v>
      </c>
      <c r="R873">
        <v>2072</v>
      </c>
      <c r="S873">
        <v>0.73499999999999999</v>
      </c>
      <c r="T873">
        <v>1126</v>
      </c>
      <c r="U873">
        <v>2316</v>
      </c>
      <c r="V873">
        <v>3442</v>
      </c>
      <c r="W873">
        <v>2078</v>
      </c>
      <c r="X873">
        <v>750</v>
      </c>
      <c r="Y873">
        <v>563</v>
      </c>
      <c r="Z873">
        <v>1243</v>
      </c>
      <c r="AA873">
        <v>1933</v>
      </c>
      <c r="AB873">
        <v>8616</v>
      </c>
    </row>
    <row r="874" spans="1:28" x14ac:dyDescent="0.2">
      <c r="A874">
        <v>1995</v>
      </c>
      <c r="B874" t="s">
        <v>31</v>
      </c>
      <c r="C874" t="s">
        <v>76</v>
      </c>
      <c r="D874" t="s">
        <v>77</v>
      </c>
      <c r="E874" t="b">
        <v>0</v>
      </c>
      <c r="F874">
        <v>82</v>
      </c>
      <c r="G874">
        <v>19805</v>
      </c>
      <c r="H874">
        <v>3144</v>
      </c>
      <c r="I874">
        <v>6738</v>
      </c>
      <c r="J874">
        <v>0.46700000000000003</v>
      </c>
      <c r="K874">
        <v>436</v>
      </c>
      <c r="L874">
        <v>1182</v>
      </c>
      <c r="M874">
        <v>0.36899999999999999</v>
      </c>
      <c r="N874">
        <v>2708</v>
      </c>
      <c r="O874">
        <v>5556</v>
      </c>
      <c r="P874">
        <v>0.48699999999999999</v>
      </c>
      <c r="Q874">
        <v>1569</v>
      </c>
      <c r="R874">
        <v>2133</v>
      </c>
      <c r="S874">
        <v>0.73599999999999999</v>
      </c>
      <c r="T874">
        <v>1092</v>
      </c>
      <c r="U874">
        <v>2272</v>
      </c>
      <c r="V874">
        <v>3364</v>
      </c>
      <c r="W874">
        <v>1779</v>
      </c>
      <c r="X874">
        <v>662</v>
      </c>
      <c r="Y874">
        <v>298</v>
      </c>
      <c r="Z874">
        <v>1291</v>
      </c>
      <c r="AA874">
        <v>2000</v>
      </c>
      <c r="AB874">
        <v>8293</v>
      </c>
    </row>
    <row r="875" spans="1:28" x14ac:dyDescent="0.2">
      <c r="A875">
        <v>1995</v>
      </c>
      <c r="B875" t="s">
        <v>31</v>
      </c>
      <c r="C875" t="s">
        <v>79</v>
      </c>
      <c r="D875" t="s">
        <v>80</v>
      </c>
      <c r="E875" t="b">
        <v>0</v>
      </c>
      <c r="F875">
        <v>82</v>
      </c>
      <c r="G875">
        <v>19855</v>
      </c>
      <c r="H875">
        <v>3022</v>
      </c>
      <c r="I875">
        <v>6586</v>
      </c>
      <c r="J875">
        <v>0.45900000000000002</v>
      </c>
      <c r="K875">
        <v>494</v>
      </c>
      <c r="L875">
        <v>1349</v>
      </c>
      <c r="M875">
        <v>0.36599999999999999</v>
      </c>
      <c r="N875">
        <v>2528</v>
      </c>
      <c r="O875">
        <v>5237</v>
      </c>
      <c r="P875">
        <v>0.48299999999999998</v>
      </c>
      <c r="Q875">
        <v>1608</v>
      </c>
      <c r="R875">
        <v>2259</v>
      </c>
      <c r="S875">
        <v>0.71199999999999997</v>
      </c>
      <c r="T875">
        <v>1063</v>
      </c>
      <c r="U875">
        <v>2187</v>
      </c>
      <c r="V875">
        <v>3250</v>
      </c>
      <c r="W875">
        <v>1737</v>
      </c>
      <c r="X875">
        <v>674</v>
      </c>
      <c r="Y875">
        <v>359</v>
      </c>
      <c r="Z875">
        <v>1393</v>
      </c>
      <c r="AA875">
        <v>1858</v>
      </c>
      <c r="AB875">
        <v>8146</v>
      </c>
    </row>
    <row r="876" spans="1:28" x14ac:dyDescent="0.2">
      <c r="A876">
        <v>1995</v>
      </c>
      <c r="B876" t="s">
        <v>31</v>
      </c>
      <c r="C876" t="s">
        <v>82</v>
      </c>
      <c r="D876" t="s">
        <v>83</v>
      </c>
      <c r="E876" t="b">
        <v>0</v>
      </c>
      <c r="F876">
        <v>82</v>
      </c>
      <c r="G876">
        <v>19780</v>
      </c>
      <c r="H876">
        <v>2792</v>
      </c>
      <c r="I876">
        <v>6219</v>
      </c>
      <c r="J876">
        <v>0.44900000000000001</v>
      </c>
      <c r="K876">
        <v>318</v>
      </c>
      <c r="L876">
        <v>1016</v>
      </c>
      <c r="M876">
        <v>0.313</v>
      </c>
      <c r="N876">
        <v>2474</v>
      </c>
      <c r="O876">
        <v>5203</v>
      </c>
      <c r="P876">
        <v>0.47499999999999998</v>
      </c>
      <c r="Q876">
        <v>1824</v>
      </c>
      <c r="R876">
        <v>2355</v>
      </c>
      <c r="S876">
        <v>0.77500000000000002</v>
      </c>
      <c r="T876">
        <v>883</v>
      </c>
      <c r="U876">
        <v>2090</v>
      </c>
      <c r="V876">
        <v>2973</v>
      </c>
      <c r="W876">
        <v>1780</v>
      </c>
      <c r="X876">
        <v>609</v>
      </c>
      <c r="Y876">
        <v>402</v>
      </c>
      <c r="Z876">
        <v>1400</v>
      </c>
      <c r="AA876">
        <v>2074</v>
      </c>
      <c r="AB876">
        <v>7726</v>
      </c>
    </row>
    <row r="877" spans="1:28" x14ac:dyDescent="0.2">
      <c r="A877">
        <v>1995</v>
      </c>
      <c r="B877" t="s">
        <v>31</v>
      </c>
      <c r="C877" t="s">
        <v>150</v>
      </c>
      <c r="D877" t="s">
        <v>151</v>
      </c>
      <c r="E877" t="b">
        <v>0</v>
      </c>
      <c r="F877">
        <v>82</v>
      </c>
      <c r="G877">
        <v>19880</v>
      </c>
      <c r="H877">
        <v>2939</v>
      </c>
      <c r="I877">
        <v>6738</v>
      </c>
      <c r="J877">
        <v>0.436</v>
      </c>
      <c r="K877">
        <v>414</v>
      </c>
      <c r="L877">
        <v>1297</v>
      </c>
      <c r="M877">
        <v>0.31900000000000001</v>
      </c>
      <c r="N877">
        <v>2525</v>
      </c>
      <c r="O877">
        <v>5441</v>
      </c>
      <c r="P877">
        <v>0.46400000000000002</v>
      </c>
      <c r="Q877">
        <v>1750</v>
      </c>
      <c r="R877">
        <v>2305</v>
      </c>
      <c r="S877">
        <v>0.75900000000000001</v>
      </c>
      <c r="T877">
        <v>1213</v>
      </c>
      <c r="U877">
        <v>2569</v>
      </c>
      <c r="V877">
        <v>3782</v>
      </c>
      <c r="W877">
        <v>1884</v>
      </c>
      <c r="X877">
        <v>544</v>
      </c>
      <c r="Y877">
        <v>548</v>
      </c>
      <c r="Z877">
        <v>1300</v>
      </c>
      <c r="AA877">
        <v>1844</v>
      </c>
      <c r="AB877">
        <v>8042</v>
      </c>
    </row>
    <row r="878" spans="1:28" x14ac:dyDescent="0.2">
      <c r="A878">
        <v>1995</v>
      </c>
      <c r="B878" t="s">
        <v>31</v>
      </c>
      <c r="C878" t="s">
        <v>88</v>
      </c>
      <c r="D878" t="s">
        <v>89</v>
      </c>
      <c r="E878" t="b">
        <v>1</v>
      </c>
      <c r="F878">
        <v>82</v>
      </c>
      <c r="G878">
        <v>19780</v>
      </c>
      <c r="H878">
        <v>2985</v>
      </c>
      <c r="I878">
        <v>6394</v>
      </c>
      <c r="J878">
        <v>0.46700000000000003</v>
      </c>
      <c r="K878">
        <v>532</v>
      </c>
      <c r="L878">
        <v>1446</v>
      </c>
      <c r="M878">
        <v>0.36799999999999999</v>
      </c>
      <c r="N878">
        <v>2453</v>
      </c>
      <c r="O878">
        <v>4948</v>
      </c>
      <c r="P878">
        <v>0.496</v>
      </c>
      <c r="Q878">
        <v>1552</v>
      </c>
      <c r="R878">
        <v>2114</v>
      </c>
      <c r="S878">
        <v>0.73399999999999999</v>
      </c>
      <c r="T878">
        <v>929</v>
      </c>
      <c r="U878">
        <v>2473</v>
      </c>
      <c r="V878">
        <v>3402</v>
      </c>
      <c r="W878">
        <v>2055</v>
      </c>
      <c r="X878">
        <v>591</v>
      </c>
      <c r="Y878">
        <v>387</v>
      </c>
      <c r="Z878">
        <v>1305</v>
      </c>
      <c r="AA878">
        <v>2102</v>
      </c>
      <c r="AB878">
        <v>8054</v>
      </c>
    </row>
    <row r="879" spans="1:28" x14ac:dyDescent="0.2">
      <c r="A879">
        <v>1995</v>
      </c>
      <c r="B879" t="s">
        <v>31</v>
      </c>
      <c r="C879" t="s">
        <v>94</v>
      </c>
      <c r="D879" t="s">
        <v>95</v>
      </c>
      <c r="E879" t="b">
        <v>1</v>
      </c>
      <c r="F879">
        <v>82</v>
      </c>
      <c r="G879">
        <v>19930</v>
      </c>
      <c r="H879">
        <v>3460</v>
      </c>
      <c r="I879">
        <v>6899</v>
      </c>
      <c r="J879">
        <v>0.502</v>
      </c>
      <c r="K879">
        <v>523</v>
      </c>
      <c r="L879">
        <v>1412</v>
      </c>
      <c r="M879">
        <v>0.37</v>
      </c>
      <c r="N879">
        <v>2937</v>
      </c>
      <c r="O879">
        <v>5487</v>
      </c>
      <c r="P879">
        <v>0.53500000000000003</v>
      </c>
      <c r="Q879">
        <v>1648</v>
      </c>
      <c r="R879">
        <v>2465</v>
      </c>
      <c r="S879">
        <v>0.66900000000000004</v>
      </c>
      <c r="T879">
        <v>1149</v>
      </c>
      <c r="U879">
        <v>2457</v>
      </c>
      <c r="V879">
        <v>3606</v>
      </c>
      <c r="W879">
        <v>2281</v>
      </c>
      <c r="X879">
        <v>672</v>
      </c>
      <c r="Y879">
        <v>488</v>
      </c>
      <c r="Z879">
        <v>1297</v>
      </c>
      <c r="AA879">
        <v>1726</v>
      </c>
      <c r="AB879">
        <v>9091</v>
      </c>
    </row>
    <row r="880" spans="1:28" x14ac:dyDescent="0.2">
      <c r="A880">
        <v>1995</v>
      </c>
      <c r="B880" t="s">
        <v>31</v>
      </c>
      <c r="C880" t="s">
        <v>97</v>
      </c>
      <c r="D880" t="s">
        <v>98</v>
      </c>
      <c r="E880" t="b">
        <v>0</v>
      </c>
      <c r="F880">
        <v>82</v>
      </c>
      <c r="G880">
        <v>19805</v>
      </c>
      <c r="H880">
        <v>2949</v>
      </c>
      <c r="I880">
        <v>6577</v>
      </c>
      <c r="J880">
        <v>0.44800000000000001</v>
      </c>
      <c r="K880">
        <v>355</v>
      </c>
      <c r="L880">
        <v>936</v>
      </c>
      <c r="M880">
        <v>0.379</v>
      </c>
      <c r="N880">
        <v>2594</v>
      </c>
      <c r="O880">
        <v>5641</v>
      </c>
      <c r="P880">
        <v>0.46</v>
      </c>
      <c r="Q880">
        <v>1567</v>
      </c>
      <c r="R880">
        <v>2125</v>
      </c>
      <c r="S880">
        <v>0.73699999999999999</v>
      </c>
      <c r="T880">
        <v>1105</v>
      </c>
      <c r="U880">
        <v>2230</v>
      </c>
      <c r="V880">
        <v>3335</v>
      </c>
      <c r="W880">
        <v>1566</v>
      </c>
      <c r="X880">
        <v>643</v>
      </c>
      <c r="Y880">
        <v>576</v>
      </c>
      <c r="Z880">
        <v>1355</v>
      </c>
      <c r="AA880">
        <v>1835</v>
      </c>
      <c r="AB880">
        <v>7820</v>
      </c>
    </row>
    <row r="881" spans="1:28" x14ac:dyDescent="0.2">
      <c r="A881">
        <v>1995</v>
      </c>
      <c r="B881" t="s">
        <v>31</v>
      </c>
      <c r="C881" t="s">
        <v>100</v>
      </c>
      <c r="D881" t="s">
        <v>101</v>
      </c>
      <c r="E881" t="b">
        <v>1</v>
      </c>
      <c r="F881">
        <v>82</v>
      </c>
      <c r="G881">
        <v>19830</v>
      </c>
      <c r="H881">
        <v>3356</v>
      </c>
      <c r="I881">
        <v>6967</v>
      </c>
      <c r="J881">
        <v>0.48199999999999998</v>
      </c>
      <c r="K881">
        <v>584</v>
      </c>
      <c r="L881">
        <v>1584</v>
      </c>
      <c r="M881">
        <v>0.36899999999999999</v>
      </c>
      <c r="N881">
        <v>2772</v>
      </c>
      <c r="O881">
        <v>5383</v>
      </c>
      <c r="P881">
        <v>0.51500000000000001</v>
      </c>
      <c r="Q881">
        <v>1777</v>
      </c>
      <c r="R881">
        <v>2352</v>
      </c>
      <c r="S881">
        <v>0.75600000000000001</v>
      </c>
      <c r="T881">
        <v>1027</v>
      </c>
      <c r="U881">
        <v>2403</v>
      </c>
      <c r="V881">
        <v>3430</v>
      </c>
      <c r="W881">
        <v>2198</v>
      </c>
      <c r="X881">
        <v>687</v>
      </c>
      <c r="Y881">
        <v>312</v>
      </c>
      <c r="Z881">
        <v>1167</v>
      </c>
      <c r="AA881">
        <v>1839</v>
      </c>
      <c r="AB881">
        <v>9073</v>
      </c>
    </row>
    <row r="882" spans="1:28" x14ac:dyDescent="0.2">
      <c r="A882">
        <v>1995</v>
      </c>
      <c r="B882" t="s">
        <v>31</v>
      </c>
      <c r="C882" t="s">
        <v>103</v>
      </c>
      <c r="D882" t="s">
        <v>104</v>
      </c>
      <c r="E882" t="b">
        <v>1</v>
      </c>
      <c r="F882">
        <v>82</v>
      </c>
      <c r="G882">
        <v>19705</v>
      </c>
      <c r="H882">
        <v>3217</v>
      </c>
      <c r="I882">
        <v>7134</v>
      </c>
      <c r="J882">
        <v>0.45100000000000001</v>
      </c>
      <c r="K882">
        <v>462</v>
      </c>
      <c r="L882">
        <v>1266</v>
      </c>
      <c r="M882">
        <v>0.36499999999999999</v>
      </c>
      <c r="N882">
        <v>2755</v>
      </c>
      <c r="O882">
        <v>5868</v>
      </c>
      <c r="P882">
        <v>0.46899999999999997</v>
      </c>
      <c r="Q882">
        <v>1555</v>
      </c>
      <c r="R882">
        <v>2230</v>
      </c>
      <c r="S882">
        <v>0.69699999999999995</v>
      </c>
      <c r="T882">
        <v>1352</v>
      </c>
      <c r="U882">
        <v>2443</v>
      </c>
      <c r="V882">
        <v>3795</v>
      </c>
      <c r="W882">
        <v>1846</v>
      </c>
      <c r="X882">
        <v>668</v>
      </c>
      <c r="Y882">
        <v>467</v>
      </c>
      <c r="Z882">
        <v>1212</v>
      </c>
      <c r="AA882">
        <v>2024</v>
      </c>
      <c r="AB882">
        <v>8451</v>
      </c>
    </row>
    <row r="883" spans="1:28" x14ac:dyDescent="0.2">
      <c r="A883">
        <v>1995</v>
      </c>
      <c r="B883" t="s">
        <v>31</v>
      </c>
      <c r="C883" t="s">
        <v>106</v>
      </c>
      <c r="D883" t="s">
        <v>107</v>
      </c>
      <c r="E883" t="b">
        <v>0</v>
      </c>
      <c r="F883">
        <v>82</v>
      </c>
      <c r="G883">
        <v>19855</v>
      </c>
      <c r="H883">
        <v>3025</v>
      </c>
      <c r="I883">
        <v>6463</v>
      </c>
      <c r="J883">
        <v>0.46800000000000003</v>
      </c>
      <c r="K883">
        <v>359</v>
      </c>
      <c r="L883">
        <v>1037</v>
      </c>
      <c r="M883">
        <v>0.34599999999999997</v>
      </c>
      <c r="N883">
        <v>2666</v>
      </c>
      <c r="O883">
        <v>5426</v>
      </c>
      <c r="P883">
        <v>0.49099999999999999</v>
      </c>
      <c r="Q883">
        <v>1647</v>
      </c>
      <c r="R883">
        <v>2317</v>
      </c>
      <c r="S883">
        <v>0.71099999999999997</v>
      </c>
      <c r="T883">
        <v>1073</v>
      </c>
      <c r="U883">
        <v>2325</v>
      </c>
      <c r="V883">
        <v>3398</v>
      </c>
      <c r="W883">
        <v>1824</v>
      </c>
      <c r="X883">
        <v>650</v>
      </c>
      <c r="Y883">
        <v>457</v>
      </c>
      <c r="Z883">
        <v>1449</v>
      </c>
      <c r="AA883">
        <v>2040</v>
      </c>
      <c r="AB883">
        <v>8056</v>
      </c>
    </row>
    <row r="884" spans="1:28" x14ac:dyDescent="0.2">
      <c r="A884">
        <v>1995</v>
      </c>
      <c r="B884" t="s">
        <v>31</v>
      </c>
      <c r="C884" t="s">
        <v>109</v>
      </c>
      <c r="D884" t="s">
        <v>110</v>
      </c>
      <c r="E884" t="b">
        <v>1</v>
      </c>
      <c r="F884">
        <v>82</v>
      </c>
      <c r="G884">
        <v>19855</v>
      </c>
      <c r="H884">
        <v>3236</v>
      </c>
      <c r="I884">
        <v>6687</v>
      </c>
      <c r="J884">
        <v>0.48399999999999999</v>
      </c>
      <c r="K884">
        <v>434</v>
      </c>
      <c r="L884">
        <v>1158</v>
      </c>
      <c r="M884">
        <v>0.375</v>
      </c>
      <c r="N884">
        <v>2802</v>
      </c>
      <c r="O884">
        <v>5529</v>
      </c>
      <c r="P884">
        <v>0.50700000000000001</v>
      </c>
      <c r="Q884">
        <v>1836</v>
      </c>
      <c r="R884">
        <v>2487</v>
      </c>
      <c r="S884">
        <v>0.73799999999999999</v>
      </c>
      <c r="T884">
        <v>1029</v>
      </c>
      <c r="U884">
        <v>2661</v>
      </c>
      <c r="V884">
        <v>3690</v>
      </c>
      <c r="W884">
        <v>1919</v>
      </c>
      <c r="X884">
        <v>656</v>
      </c>
      <c r="Y884">
        <v>456</v>
      </c>
      <c r="Z884">
        <v>1246</v>
      </c>
      <c r="AA884">
        <v>1871</v>
      </c>
      <c r="AB884">
        <v>8742</v>
      </c>
    </row>
    <row r="885" spans="1:28" x14ac:dyDescent="0.2">
      <c r="A885">
        <v>1995</v>
      </c>
      <c r="B885" t="s">
        <v>31</v>
      </c>
      <c r="C885" t="s">
        <v>163</v>
      </c>
      <c r="D885" t="s">
        <v>164</v>
      </c>
      <c r="E885" t="b">
        <v>1</v>
      </c>
      <c r="F885">
        <v>82</v>
      </c>
      <c r="G885">
        <v>19830</v>
      </c>
      <c r="H885">
        <v>3310</v>
      </c>
      <c r="I885">
        <v>6741</v>
      </c>
      <c r="J885">
        <v>0.49099999999999999</v>
      </c>
      <c r="K885">
        <v>491</v>
      </c>
      <c r="L885">
        <v>1305</v>
      </c>
      <c r="M885">
        <v>0.376</v>
      </c>
      <c r="N885">
        <v>2819</v>
      </c>
      <c r="O885">
        <v>5436</v>
      </c>
      <c r="P885">
        <v>0.51900000000000002</v>
      </c>
      <c r="Q885">
        <v>1944</v>
      </c>
      <c r="R885">
        <v>2564</v>
      </c>
      <c r="S885">
        <v>0.75800000000000001</v>
      </c>
      <c r="T885">
        <v>1068</v>
      </c>
      <c r="U885">
        <v>2337</v>
      </c>
      <c r="V885">
        <v>3405</v>
      </c>
      <c r="W885">
        <v>2115</v>
      </c>
      <c r="X885">
        <v>917</v>
      </c>
      <c r="Y885">
        <v>392</v>
      </c>
      <c r="Z885">
        <v>1295</v>
      </c>
      <c r="AA885">
        <v>2067</v>
      </c>
      <c r="AB885">
        <v>9055</v>
      </c>
    </row>
    <row r="886" spans="1:28" x14ac:dyDescent="0.2">
      <c r="A886">
        <v>1995</v>
      </c>
      <c r="B886" t="s">
        <v>31</v>
      </c>
      <c r="C886" t="s">
        <v>115</v>
      </c>
      <c r="D886" t="s">
        <v>116</v>
      </c>
      <c r="E886" t="b">
        <v>1</v>
      </c>
      <c r="F886">
        <v>82</v>
      </c>
      <c r="G886">
        <v>19780</v>
      </c>
      <c r="H886">
        <v>3243</v>
      </c>
      <c r="I886">
        <v>6339</v>
      </c>
      <c r="J886">
        <v>0.51200000000000001</v>
      </c>
      <c r="K886">
        <v>301</v>
      </c>
      <c r="L886">
        <v>801</v>
      </c>
      <c r="M886">
        <v>0.376</v>
      </c>
      <c r="N886">
        <v>2942</v>
      </c>
      <c r="O886">
        <v>5538</v>
      </c>
      <c r="P886">
        <v>0.53100000000000003</v>
      </c>
      <c r="Q886">
        <v>1939</v>
      </c>
      <c r="R886">
        <v>2483</v>
      </c>
      <c r="S886">
        <v>0.78100000000000003</v>
      </c>
      <c r="T886">
        <v>874</v>
      </c>
      <c r="U886">
        <v>2412</v>
      </c>
      <c r="V886">
        <v>3286</v>
      </c>
      <c r="W886">
        <v>2256</v>
      </c>
      <c r="X886">
        <v>758</v>
      </c>
      <c r="Y886">
        <v>392</v>
      </c>
      <c r="Z886">
        <v>1289</v>
      </c>
      <c r="AA886">
        <v>2045</v>
      </c>
      <c r="AB886">
        <v>8726</v>
      </c>
    </row>
    <row r="887" spans="1:28" x14ac:dyDescent="0.2">
      <c r="A887">
        <v>1995</v>
      </c>
      <c r="B887" t="s">
        <v>31</v>
      </c>
      <c r="C887" t="s">
        <v>200</v>
      </c>
      <c r="D887" t="s">
        <v>201</v>
      </c>
      <c r="E887" t="b">
        <v>0</v>
      </c>
      <c r="F887">
        <v>82</v>
      </c>
      <c r="G887">
        <v>19855</v>
      </c>
      <c r="H887">
        <v>3176</v>
      </c>
      <c r="I887">
        <v>6899</v>
      </c>
      <c r="J887">
        <v>0.46</v>
      </c>
      <c r="K887">
        <v>433</v>
      </c>
      <c r="L887">
        <v>1264</v>
      </c>
      <c r="M887">
        <v>0.34300000000000003</v>
      </c>
      <c r="N887">
        <v>2743</v>
      </c>
      <c r="O887">
        <v>5635</v>
      </c>
      <c r="P887">
        <v>0.48699999999999999</v>
      </c>
      <c r="Q887">
        <v>1457</v>
      </c>
      <c r="R887">
        <v>2013</v>
      </c>
      <c r="S887">
        <v>0.72399999999999998</v>
      </c>
      <c r="T887">
        <v>1044</v>
      </c>
      <c r="U887">
        <v>2219</v>
      </c>
      <c r="V887">
        <v>3263</v>
      </c>
      <c r="W887">
        <v>1749</v>
      </c>
      <c r="X887">
        <v>648</v>
      </c>
      <c r="Y887">
        <v>404</v>
      </c>
      <c r="Z887">
        <v>1301</v>
      </c>
      <c r="AA887">
        <v>1949</v>
      </c>
      <c r="AB887">
        <v>8242</v>
      </c>
    </row>
    <row r="888" spans="1:28" x14ac:dyDescent="0.2">
      <c r="A888">
        <v>1995</v>
      </c>
      <c r="B888" t="s">
        <v>31</v>
      </c>
      <c r="C888" t="s">
        <v>121</v>
      </c>
      <c r="D888" t="s">
        <v>122</v>
      </c>
      <c r="E888" t="b">
        <v>0</v>
      </c>
      <c r="F888">
        <v>82</v>
      </c>
      <c r="G888">
        <v>19837</v>
      </c>
      <c r="H888">
        <v>3115</v>
      </c>
      <c r="I888">
        <v>6682</v>
      </c>
      <c r="J888">
        <v>0.46600000000000003</v>
      </c>
      <c r="K888">
        <v>450</v>
      </c>
      <c r="L888">
        <v>1255</v>
      </c>
      <c r="M888">
        <v>0.35899999999999999</v>
      </c>
      <c r="N888">
        <v>2665</v>
      </c>
      <c r="O888">
        <v>5427</v>
      </c>
      <c r="P888">
        <v>0.49099999999999999</v>
      </c>
      <c r="Q888">
        <v>1635</v>
      </c>
      <c r="R888">
        <v>2220</v>
      </c>
      <c r="S888">
        <v>0.73699999999999999</v>
      </c>
      <c r="T888">
        <v>1070</v>
      </c>
      <c r="U888">
        <v>2338</v>
      </c>
      <c r="V888">
        <v>3408</v>
      </c>
      <c r="W888">
        <v>1916</v>
      </c>
      <c r="X888">
        <v>679</v>
      </c>
      <c r="Y888">
        <v>423</v>
      </c>
      <c r="Z888">
        <v>1308</v>
      </c>
      <c r="AA888">
        <v>1924</v>
      </c>
      <c r="AB888">
        <v>8315</v>
      </c>
    </row>
    <row r="889" spans="1:28" x14ac:dyDescent="0.2">
      <c r="A889">
        <v>1994</v>
      </c>
      <c r="B889" t="s">
        <v>31</v>
      </c>
      <c r="C889" t="s">
        <v>32</v>
      </c>
      <c r="D889" t="s">
        <v>33</v>
      </c>
      <c r="E889" t="b">
        <v>1</v>
      </c>
      <c r="F889">
        <v>82</v>
      </c>
      <c r="G889">
        <v>19755</v>
      </c>
      <c r="H889">
        <v>3247</v>
      </c>
      <c r="I889">
        <v>7039</v>
      </c>
      <c r="J889">
        <v>0.46100000000000002</v>
      </c>
      <c r="K889">
        <v>268</v>
      </c>
      <c r="L889">
        <v>830</v>
      </c>
      <c r="M889">
        <v>0.32300000000000001</v>
      </c>
      <c r="N889">
        <v>2979</v>
      </c>
      <c r="O889">
        <v>6209</v>
      </c>
      <c r="P889">
        <v>0.48</v>
      </c>
      <c r="Q889">
        <v>1556</v>
      </c>
      <c r="R889">
        <v>2070</v>
      </c>
      <c r="S889">
        <v>0.752</v>
      </c>
      <c r="T889">
        <v>1250</v>
      </c>
      <c r="U889">
        <v>2423</v>
      </c>
      <c r="V889">
        <v>3673</v>
      </c>
      <c r="W889">
        <v>2056</v>
      </c>
      <c r="X889">
        <v>915</v>
      </c>
      <c r="Y889">
        <v>449</v>
      </c>
      <c r="Z889">
        <v>1252</v>
      </c>
      <c r="AA889">
        <v>1625</v>
      </c>
      <c r="AB889">
        <v>8318</v>
      </c>
    </row>
    <row r="890" spans="1:28" x14ac:dyDescent="0.2">
      <c r="A890">
        <v>1994</v>
      </c>
      <c r="B890" t="s">
        <v>31</v>
      </c>
      <c r="C890" t="s">
        <v>35</v>
      </c>
      <c r="D890" t="s">
        <v>36</v>
      </c>
      <c r="E890" t="b">
        <v>0</v>
      </c>
      <c r="F890">
        <v>82</v>
      </c>
      <c r="G890">
        <v>19905</v>
      </c>
      <c r="H890">
        <v>3333</v>
      </c>
      <c r="I890">
        <v>7057</v>
      </c>
      <c r="J890">
        <v>0.47199999999999998</v>
      </c>
      <c r="K890">
        <v>138</v>
      </c>
      <c r="L890">
        <v>477</v>
      </c>
      <c r="M890">
        <v>0.28899999999999998</v>
      </c>
      <c r="N890">
        <v>3195</v>
      </c>
      <c r="O890">
        <v>6580</v>
      </c>
      <c r="P890">
        <v>0.48599999999999999</v>
      </c>
      <c r="Q890">
        <v>1463</v>
      </c>
      <c r="R890">
        <v>2003</v>
      </c>
      <c r="S890">
        <v>0.73</v>
      </c>
      <c r="T890">
        <v>1037</v>
      </c>
      <c r="U890">
        <v>2380</v>
      </c>
      <c r="V890">
        <v>3417</v>
      </c>
      <c r="W890">
        <v>1928</v>
      </c>
      <c r="X890">
        <v>674</v>
      </c>
      <c r="Y890">
        <v>440</v>
      </c>
      <c r="Z890">
        <v>1242</v>
      </c>
      <c r="AA890">
        <v>1849</v>
      </c>
      <c r="AB890">
        <v>8267</v>
      </c>
    </row>
    <row r="891" spans="1:28" x14ac:dyDescent="0.2">
      <c r="A891">
        <v>1994</v>
      </c>
      <c r="B891" t="s">
        <v>31</v>
      </c>
      <c r="C891" t="s">
        <v>44</v>
      </c>
      <c r="D891" t="s">
        <v>182</v>
      </c>
      <c r="E891" t="b">
        <v>0</v>
      </c>
      <c r="F891">
        <v>82</v>
      </c>
      <c r="G891">
        <v>19830</v>
      </c>
      <c r="H891">
        <v>3382</v>
      </c>
      <c r="I891">
        <v>7100</v>
      </c>
      <c r="J891">
        <v>0.47599999999999998</v>
      </c>
      <c r="K891">
        <v>336</v>
      </c>
      <c r="L891">
        <v>916</v>
      </c>
      <c r="M891">
        <v>0.36699999999999999</v>
      </c>
      <c r="N891">
        <v>3046</v>
      </c>
      <c r="O891">
        <v>6184</v>
      </c>
      <c r="P891">
        <v>0.49299999999999999</v>
      </c>
      <c r="Q891">
        <v>1632</v>
      </c>
      <c r="R891">
        <v>2135</v>
      </c>
      <c r="S891">
        <v>0.76400000000000001</v>
      </c>
      <c r="T891">
        <v>1019</v>
      </c>
      <c r="U891">
        <v>2475</v>
      </c>
      <c r="V891">
        <v>3494</v>
      </c>
      <c r="W891">
        <v>2214</v>
      </c>
      <c r="X891">
        <v>724</v>
      </c>
      <c r="Y891">
        <v>394</v>
      </c>
      <c r="Z891">
        <v>1266</v>
      </c>
      <c r="AA891">
        <v>1747</v>
      </c>
      <c r="AB891">
        <v>8732</v>
      </c>
    </row>
    <row r="892" spans="1:28" x14ac:dyDescent="0.2">
      <c r="A892">
        <v>1994</v>
      </c>
      <c r="B892" t="s">
        <v>31</v>
      </c>
      <c r="C892" t="s">
        <v>41</v>
      </c>
      <c r="D892" t="s">
        <v>42</v>
      </c>
      <c r="E892" t="b">
        <v>1</v>
      </c>
      <c r="F892">
        <v>82</v>
      </c>
      <c r="G892">
        <v>19780</v>
      </c>
      <c r="H892">
        <v>3245</v>
      </c>
      <c r="I892">
        <v>6815</v>
      </c>
      <c r="J892">
        <v>0.47599999999999998</v>
      </c>
      <c r="K892">
        <v>233</v>
      </c>
      <c r="L892">
        <v>659</v>
      </c>
      <c r="M892">
        <v>0.35399999999999998</v>
      </c>
      <c r="N892">
        <v>3012</v>
      </c>
      <c r="O892">
        <v>6156</v>
      </c>
      <c r="P892">
        <v>0.48899999999999999</v>
      </c>
      <c r="Q892">
        <v>1310</v>
      </c>
      <c r="R892">
        <v>1859</v>
      </c>
      <c r="S892">
        <v>0.70499999999999996</v>
      </c>
      <c r="T892">
        <v>1143</v>
      </c>
      <c r="U892">
        <v>2391</v>
      </c>
      <c r="V892">
        <v>3534</v>
      </c>
      <c r="W892">
        <v>2102</v>
      </c>
      <c r="X892">
        <v>740</v>
      </c>
      <c r="Y892">
        <v>354</v>
      </c>
      <c r="Z892">
        <v>1306</v>
      </c>
      <c r="AA892">
        <v>1750</v>
      </c>
      <c r="AB892">
        <v>8033</v>
      </c>
    </row>
    <row r="893" spans="1:28" x14ac:dyDescent="0.2">
      <c r="A893">
        <v>1994</v>
      </c>
      <c r="B893" t="s">
        <v>31</v>
      </c>
      <c r="C893" t="s">
        <v>47</v>
      </c>
      <c r="D893" t="s">
        <v>48</v>
      </c>
      <c r="E893" t="b">
        <v>1</v>
      </c>
      <c r="F893">
        <v>82</v>
      </c>
      <c r="G893">
        <v>19855</v>
      </c>
      <c r="H893">
        <v>3133</v>
      </c>
      <c r="I893">
        <v>6731</v>
      </c>
      <c r="J893">
        <v>0.46500000000000002</v>
      </c>
      <c r="K893">
        <v>294</v>
      </c>
      <c r="L893">
        <v>813</v>
      </c>
      <c r="M893">
        <v>0.36199999999999999</v>
      </c>
      <c r="N893">
        <v>2839</v>
      </c>
      <c r="O893">
        <v>5918</v>
      </c>
      <c r="P893">
        <v>0.48</v>
      </c>
      <c r="Q893">
        <v>1736</v>
      </c>
      <c r="R893">
        <v>2254</v>
      </c>
      <c r="S893">
        <v>0.77</v>
      </c>
      <c r="T893">
        <v>1090</v>
      </c>
      <c r="U893">
        <v>2353</v>
      </c>
      <c r="V893">
        <v>3443</v>
      </c>
      <c r="W893">
        <v>2049</v>
      </c>
      <c r="X893">
        <v>705</v>
      </c>
      <c r="Y893">
        <v>426</v>
      </c>
      <c r="Z893">
        <v>1136</v>
      </c>
      <c r="AA893">
        <v>1701</v>
      </c>
      <c r="AB893">
        <v>8296</v>
      </c>
    </row>
    <row r="894" spans="1:28" x14ac:dyDescent="0.2">
      <c r="A894">
        <v>1994</v>
      </c>
      <c r="B894" t="s">
        <v>31</v>
      </c>
      <c r="C894" t="s">
        <v>50</v>
      </c>
      <c r="D894" t="s">
        <v>51</v>
      </c>
      <c r="E894" t="b">
        <v>0</v>
      </c>
      <c r="F894">
        <v>82</v>
      </c>
      <c r="G894">
        <v>19730</v>
      </c>
      <c r="H894">
        <v>3055</v>
      </c>
      <c r="I894">
        <v>7070</v>
      </c>
      <c r="J894">
        <v>0.432</v>
      </c>
      <c r="K894">
        <v>241</v>
      </c>
      <c r="L894">
        <v>773</v>
      </c>
      <c r="M894">
        <v>0.312</v>
      </c>
      <c r="N894">
        <v>2814</v>
      </c>
      <c r="O894">
        <v>6297</v>
      </c>
      <c r="P894">
        <v>0.44700000000000001</v>
      </c>
      <c r="Q894">
        <v>1450</v>
      </c>
      <c r="R894">
        <v>1942</v>
      </c>
      <c r="S894">
        <v>0.747</v>
      </c>
      <c r="T894">
        <v>1271</v>
      </c>
      <c r="U894">
        <v>2150</v>
      </c>
      <c r="V894">
        <v>3421</v>
      </c>
      <c r="W894">
        <v>1629</v>
      </c>
      <c r="X894">
        <v>767</v>
      </c>
      <c r="Y894">
        <v>299</v>
      </c>
      <c r="Z894">
        <v>1393</v>
      </c>
      <c r="AA894">
        <v>2007</v>
      </c>
      <c r="AB894">
        <v>7801</v>
      </c>
    </row>
    <row r="895" spans="1:28" x14ac:dyDescent="0.2">
      <c r="A895">
        <v>1994</v>
      </c>
      <c r="B895" t="s">
        <v>31</v>
      </c>
      <c r="C895" t="s">
        <v>53</v>
      </c>
      <c r="D895" t="s">
        <v>54</v>
      </c>
      <c r="E895" t="b">
        <v>1</v>
      </c>
      <c r="F895">
        <v>82</v>
      </c>
      <c r="G895">
        <v>19755</v>
      </c>
      <c r="H895">
        <v>3156</v>
      </c>
      <c r="I895">
        <v>6781</v>
      </c>
      <c r="J895">
        <v>0.46500000000000002</v>
      </c>
      <c r="K895">
        <v>170</v>
      </c>
      <c r="L895">
        <v>597</v>
      </c>
      <c r="M895">
        <v>0.28499999999999998</v>
      </c>
      <c r="N895">
        <v>2986</v>
      </c>
      <c r="O895">
        <v>6184</v>
      </c>
      <c r="P895">
        <v>0.48299999999999998</v>
      </c>
      <c r="Q895">
        <v>1739</v>
      </c>
      <c r="R895">
        <v>2423</v>
      </c>
      <c r="S895">
        <v>0.71799999999999997</v>
      </c>
      <c r="T895">
        <v>1105</v>
      </c>
      <c r="U895">
        <v>2557</v>
      </c>
      <c r="V895">
        <v>3662</v>
      </c>
      <c r="W895">
        <v>1763</v>
      </c>
      <c r="X895">
        <v>679</v>
      </c>
      <c r="Y895">
        <v>686</v>
      </c>
      <c r="Z895">
        <v>1422</v>
      </c>
      <c r="AA895">
        <v>1926</v>
      </c>
      <c r="AB895">
        <v>8221</v>
      </c>
    </row>
    <row r="896" spans="1:28" x14ac:dyDescent="0.2">
      <c r="A896">
        <v>1994</v>
      </c>
      <c r="B896" t="s">
        <v>31</v>
      </c>
      <c r="C896" t="s">
        <v>56</v>
      </c>
      <c r="D896" t="s">
        <v>57</v>
      </c>
      <c r="E896" t="b">
        <v>0</v>
      </c>
      <c r="F896">
        <v>82</v>
      </c>
      <c r="G896">
        <v>19730</v>
      </c>
      <c r="H896">
        <v>3169</v>
      </c>
      <c r="I896">
        <v>7017</v>
      </c>
      <c r="J896">
        <v>0.45200000000000001</v>
      </c>
      <c r="K896">
        <v>358</v>
      </c>
      <c r="L896">
        <v>1041</v>
      </c>
      <c r="M896">
        <v>0.34399999999999997</v>
      </c>
      <c r="N896">
        <v>2811</v>
      </c>
      <c r="O896">
        <v>5976</v>
      </c>
      <c r="P896">
        <v>0.47</v>
      </c>
      <c r="Q896">
        <v>1253</v>
      </c>
      <c r="R896">
        <v>1715</v>
      </c>
      <c r="S896">
        <v>0.73099999999999998</v>
      </c>
      <c r="T896">
        <v>1027</v>
      </c>
      <c r="U896">
        <v>2320</v>
      </c>
      <c r="V896">
        <v>3347</v>
      </c>
      <c r="W896">
        <v>1767</v>
      </c>
      <c r="X896">
        <v>602</v>
      </c>
      <c r="Y896">
        <v>309</v>
      </c>
      <c r="Z896">
        <v>1236</v>
      </c>
      <c r="AA896">
        <v>1935</v>
      </c>
      <c r="AB896">
        <v>7949</v>
      </c>
    </row>
    <row r="897" spans="1:28" x14ac:dyDescent="0.2">
      <c r="A897">
        <v>1994</v>
      </c>
      <c r="B897" t="s">
        <v>31</v>
      </c>
      <c r="C897" t="s">
        <v>59</v>
      </c>
      <c r="D897" t="s">
        <v>60</v>
      </c>
      <c r="E897" t="b">
        <v>1</v>
      </c>
      <c r="F897">
        <v>82</v>
      </c>
      <c r="G897">
        <v>19780</v>
      </c>
      <c r="H897">
        <v>3512</v>
      </c>
      <c r="I897">
        <v>7145</v>
      </c>
      <c r="J897">
        <v>0.49199999999999999</v>
      </c>
      <c r="K897">
        <v>291</v>
      </c>
      <c r="L897">
        <v>859</v>
      </c>
      <c r="M897">
        <v>0.33900000000000002</v>
      </c>
      <c r="N897">
        <v>3221</v>
      </c>
      <c r="O897">
        <v>6286</v>
      </c>
      <c r="P897">
        <v>0.51200000000000001</v>
      </c>
      <c r="Q897">
        <v>1529</v>
      </c>
      <c r="R897">
        <v>2304</v>
      </c>
      <c r="S897">
        <v>0.66400000000000003</v>
      </c>
      <c r="T897">
        <v>1183</v>
      </c>
      <c r="U897">
        <v>2396</v>
      </c>
      <c r="V897">
        <v>3579</v>
      </c>
      <c r="W897">
        <v>2198</v>
      </c>
      <c r="X897">
        <v>804</v>
      </c>
      <c r="Y897">
        <v>511</v>
      </c>
      <c r="Z897">
        <v>1433</v>
      </c>
      <c r="AA897">
        <v>1789</v>
      </c>
      <c r="AB897">
        <v>8844</v>
      </c>
    </row>
    <row r="898" spans="1:28" x14ac:dyDescent="0.2">
      <c r="A898">
        <v>1994</v>
      </c>
      <c r="B898" t="s">
        <v>31</v>
      </c>
      <c r="C898" t="s">
        <v>62</v>
      </c>
      <c r="D898" t="s">
        <v>63</v>
      </c>
      <c r="E898" t="b">
        <v>1</v>
      </c>
      <c r="F898">
        <v>82</v>
      </c>
      <c r="G898">
        <v>19780</v>
      </c>
      <c r="H898">
        <v>3197</v>
      </c>
      <c r="I898">
        <v>6733</v>
      </c>
      <c r="J898">
        <v>0.47499999999999998</v>
      </c>
      <c r="K898">
        <v>429</v>
      </c>
      <c r="L898">
        <v>1285</v>
      </c>
      <c r="M898">
        <v>0.33400000000000002</v>
      </c>
      <c r="N898">
        <v>2768</v>
      </c>
      <c r="O898">
        <v>5448</v>
      </c>
      <c r="P898">
        <v>0.50800000000000001</v>
      </c>
      <c r="Q898">
        <v>1469</v>
      </c>
      <c r="R898">
        <v>1978</v>
      </c>
      <c r="S898">
        <v>0.74299999999999999</v>
      </c>
      <c r="T898">
        <v>926</v>
      </c>
      <c r="U898">
        <v>2619</v>
      </c>
      <c r="V898">
        <v>3545</v>
      </c>
      <c r="W898">
        <v>2087</v>
      </c>
      <c r="X898">
        <v>717</v>
      </c>
      <c r="Y898">
        <v>485</v>
      </c>
      <c r="Z898">
        <v>1338</v>
      </c>
      <c r="AA898">
        <v>1646</v>
      </c>
      <c r="AB898">
        <v>8292</v>
      </c>
    </row>
    <row r="899" spans="1:28" x14ac:dyDescent="0.2">
      <c r="A899">
        <v>1994</v>
      </c>
      <c r="B899" t="s">
        <v>31</v>
      </c>
      <c r="C899" t="s">
        <v>65</v>
      </c>
      <c r="D899" t="s">
        <v>66</v>
      </c>
      <c r="E899" t="b">
        <v>1</v>
      </c>
      <c r="F899">
        <v>82</v>
      </c>
      <c r="G899">
        <v>19755</v>
      </c>
      <c r="H899">
        <v>3167</v>
      </c>
      <c r="I899">
        <v>6516</v>
      </c>
      <c r="J899">
        <v>0.48599999999999999</v>
      </c>
      <c r="K899">
        <v>184</v>
      </c>
      <c r="L899">
        <v>500</v>
      </c>
      <c r="M899">
        <v>0.36799999999999999</v>
      </c>
      <c r="N899">
        <v>2983</v>
      </c>
      <c r="O899">
        <v>6016</v>
      </c>
      <c r="P899">
        <v>0.496</v>
      </c>
      <c r="Q899">
        <v>1762</v>
      </c>
      <c r="R899">
        <v>2387</v>
      </c>
      <c r="S899">
        <v>0.73799999999999999</v>
      </c>
      <c r="T899">
        <v>1130</v>
      </c>
      <c r="U899">
        <v>2409</v>
      </c>
      <c r="V899">
        <v>3539</v>
      </c>
      <c r="W899">
        <v>2055</v>
      </c>
      <c r="X899">
        <v>706</v>
      </c>
      <c r="Y899">
        <v>457</v>
      </c>
      <c r="Z899">
        <v>1440</v>
      </c>
      <c r="AA899">
        <v>1974</v>
      </c>
      <c r="AB899">
        <v>8280</v>
      </c>
    </row>
    <row r="900" spans="1:28" x14ac:dyDescent="0.2">
      <c r="A900">
        <v>1994</v>
      </c>
      <c r="B900" t="s">
        <v>31</v>
      </c>
      <c r="C900" t="s">
        <v>68</v>
      </c>
      <c r="D900" t="s">
        <v>69</v>
      </c>
      <c r="E900" t="b">
        <v>0</v>
      </c>
      <c r="F900">
        <v>82</v>
      </c>
      <c r="G900">
        <v>19780</v>
      </c>
      <c r="H900">
        <v>3343</v>
      </c>
      <c r="I900">
        <v>7163</v>
      </c>
      <c r="J900">
        <v>0.46700000000000003</v>
      </c>
      <c r="K900">
        <v>252</v>
      </c>
      <c r="L900">
        <v>831</v>
      </c>
      <c r="M900">
        <v>0.30299999999999999</v>
      </c>
      <c r="N900">
        <v>3091</v>
      </c>
      <c r="O900">
        <v>6332</v>
      </c>
      <c r="P900">
        <v>0.48799999999999999</v>
      </c>
      <c r="Q900">
        <v>1509</v>
      </c>
      <c r="R900">
        <v>2128</v>
      </c>
      <c r="S900">
        <v>0.70899999999999996</v>
      </c>
      <c r="T900">
        <v>1120</v>
      </c>
      <c r="U900">
        <v>2410</v>
      </c>
      <c r="V900">
        <v>3530</v>
      </c>
      <c r="W900">
        <v>2169</v>
      </c>
      <c r="X900">
        <v>807</v>
      </c>
      <c r="Y900">
        <v>421</v>
      </c>
      <c r="Z900">
        <v>1474</v>
      </c>
      <c r="AA900">
        <v>1769</v>
      </c>
      <c r="AB900">
        <v>8447</v>
      </c>
    </row>
    <row r="901" spans="1:28" x14ac:dyDescent="0.2">
      <c r="A901">
        <v>1994</v>
      </c>
      <c r="B901" t="s">
        <v>31</v>
      </c>
      <c r="C901" t="s">
        <v>71</v>
      </c>
      <c r="D901" t="s">
        <v>72</v>
      </c>
      <c r="E901" t="b">
        <v>0</v>
      </c>
      <c r="F901">
        <v>82</v>
      </c>
      <c r="G901">
        <v>19755</v>
      </c>
      <c r="H901">
        <v>3291</v>
      </c>
      <c r="I901">
        <v>7316</v>
      </c>
      <c r="J901">
        <v>0.45</v>
      </c>
      <c r="K901">
        <v>241</v>
      </c>
      <c r="L901">
        <v>803</v>
      </c>
      <c r="M901">
        <v>0.3</v>
      </c>
      <c r="N901">
        <v>3050</v>
      </c>
      <c r="O901">
        <v>6513</v>
      </c>
      <c r="P901">
        <v>0.46800000000000003</v>
      </c>
      <c r="Q901">
        <v>1410</v>
      </c>
      <c r="R901">
        <v>1967</v>
      </c>
      <c r="S901">
        <v>0.71699999999999997</v>
      </c>
      <c r="T901">
        <v>1260</v>
      </c>
      <c r="U901">
        <v>2204</v>
      </c>
      <c r="V901">
        <v>3464</v>
      </c>
      <c r="W901">
        <v>1983</v>
      </c>
      <c r="X901">
        <v>751</v>
      </c>
      <c r="Y901">
        <v>461</v>
      </c>
      <c r="Z901">
        <v>1197</v>
      </c>
      <c r="AA901">
        <v>1877</v>
      </c>
      <c r="AB901">
        <v>8233</v>
      </c>
    </row>
    <row r="902" spans="1:28" x14ac:dyDescent="0.2">
      <c r="A902">
        <v>1994</v>
      </c>
      <c r="B902" t="s">
        <v>31</v>
      </c>
      <c r="C902" t="s">
        <v>76</v>
      </c>
      <c r="D902" t="s">
        <v>77</v>
      </c>
      <c r="E902" t="b">
        <v>1</v>
      </c>
      <c r="F902">
        <v>82</v>
      </c>
      <c r="G902">
        <v>19805</v>
      </c>
      <c r="H902">
        <v>3197</v>
      </c>
      <c r="I902">
        <v>6896</v>
      </c>
      <c r="J902">
        <v>0.46400000000000002</v>
      </c>
      <c r="K902">
        <v>337</v>
      </c>
      <c r="L902">
        <v>997</v>
      </c>
      <c r="M902">
        <v>0.33800000000000002</v>
      </c>
      <c r="N902">
        <v>2860</v>
      </c>
      <c r="O902">
        <v>5899</v>
      </c>
      <c r="P902">
        <v>0.48499999999999999</v>
      </c>
      <c r="Q902">
        <v>1744</v>
      </c>
      <c r="R902">
        <v>2223</v>
      </c>
      <c r="S902">
        <v>0.78500000000000003</v>
      </c>
      <c r="T902">
        <v>1235</v>
      </c>
      <c r="U902">
        <v>2407</v>
      </c>
      <c r="V902">
        <v>3642</v>
      </c>
      <c r="W902">
        <v>1856</v>
      </c>
      <c r="X902">
        <v>643</v>
      </c>
      <c r="Y902">
        <v>374</v>
      </c>
      <c r="Z902">
        <v>1315</v>
      </c>
      <c r="AA902">
        <v>2024</v>
      </c>
      <c r="AB902">
        <v>8475</v>
      </c>
    </row>
    <row r="903" spans="1:28" x14ac:dyDescent="0.2">
      <c r="A903">
        <v>1994</v>
      </c>
      <c r="B903" t="s">
        <v>31</v>
      </c>
      <c r="C903" t="s">
        <v>79</v>
      </c>
      <c r="D903" t="s">
        <v>80</v>
      </c>
      <c r="E903" t="b">
        <v>0</v>
      </c>
      <c r="F903">
        <v>82</v>
      </c>
      <c r="G903">
        <v>19705</v>
      </c>
      <c r="H903">
        <v>3044</v>
      </c>
      <c r="I903">
        <v>6807</v>
      </c>
      <c r="J903">
        <v>0.44700000000000001</v>
      </c>
      <c r="K903">
        <v>331</v>
      </c>
      <c r="L903">
        <v>1019</v>
      </c>
      <c r="M903">
        <v>0.32500000000000001</v>
      </c>
      <c r="N903">
        <v>2713</v>
      </c>
      <c r="O903">
        <v>5788</v>
      </c>
      <c r="P903">
        <v>0.46899999999999997</v>
      </c>
      <c r="Q903">
        <v>1530</v>
      </c>
      <c r="R903">
        <v>2181</v>
      </c>
      <c r="S903">
        <v>0.70199999999999996</v>
      </c>
      <c r="T903">
        <v>1126</v>
      </c>
      <c r="U903">
        <v>2154</v>
      </c>
      <c r="V903">
        <v>3280</v>
      </c>
      <c r="W903">
        <v>1946</v>
      </c>
      <c r="X903">
        <v>800</v>
      </c>
      <c r="Y903">
        <v>407</v>
      </c>
      <c r="Z903">
        <v>1343</v>
      </c>
      <c r="AA903">
        <v>1821</v>
      </c>
      <c r="AB903">
        <v>7949</v>
      </c>
    </row>
    <row r="904" spans="1:28" x14ac:dyDescent="0.2">
      <c r="A904">
        <v>1994</v>
      </c>
      <c r="B904" t="s">
        <v>31</v>
      </c>
      <c r="C904" t="s">
        <v>82</v>
      </c>
      <c r="D904" t="s">
        <v>83</v>
      </c>
      <c r="E904" t="b">
        <v>0</v>
      </c>
      <c r="F904">
        <v>82</v>
      </c>
      <c r="G904">
        <v>19730</v>
      </c>
      <c r="H904">
        <v>2985</v>
      </c>
      <c r="I904">
        <v>6535</v>
      </c>
      <c r="J904">
        <v>0.45700000000000002</v>
      </c>
      <c r="K904">
        <v>183</v>
      </c>
      <c r="L904">
        <v>557</v>
      </c>
      <c r="M904">
        <v>0.32900000000000001</v>
      </c>
      <c r="N904">
        <v>2802</v>
      </c>
      <c r="O904">
        <v>5978</v>
      </c>
      <c r="P904">
        <v>0.46899999999999997</v>
      </c>
      <c r="Q904">
        <v>1777</v>
      </c>
      <c r="R904">
        <v>2303</v>
      </c>
      <c r="S904">
        <v>0.77200000000000002</v>
      </c>
      <c r="T904">
        <v>990</v>
      </c>
      <c r="U904">
        <v>2343</v>
      </c>
      <c r="V904">
        <v>3333</v>
      </c>
      <c r="W904">
        <v>1967</v>
      </c>
      <c r="X904">
        <v>600</v>
      </c>
      <c r="Y904">
        <v>440</v>
      </c>
      <c r="Z904">
        <v>1478</v>
      </c>
      <c r="AA904">
        <v>2016</v>
      </c>
      <c r="AB904">
        <v>7930</v>
      </c>
    </row>
    <row r="905" spans="1:28" x14ac:dyDescent="0.2">
      <c r="A905">
        <v>1994</v>
      </c>
      <c r="B905" t="s">
        <v>31</v>
      </c>
      <c r="C905" t="s">
        <v>150</v>
      </c>
      <c r="D905" t="s">
        <v>151</v>
      </c>
      <c r="E905" t="b">
        <v>1</v>
      </c>
      <c r="F905">
        <v>82</v>
      </c>
      <c r="G905">
        <v>19830</v>
      </c>
      <c r="H905">
        <v>3169</v>
      </c>
      <c r="I905">
        <v>7115</v>
      </c>
      <c r="J905">
        <v>0.44500000000000001</v>
      </c>
      <c r="K905">
        <v>223</v>
      </c>
      <c r="L905">
        <v>683</v>
      </c>
      <c r="M905">
        <v>0.32700000000000001</v>
      </c>
      <c r="N905">
        <v>2946</v>
      </c>
      <c r="O905">
        <v>6432</v>
      </c>
      <c r="P905">
        <v>0.45800000000000002</v>
      </c>
      <c r="Q905">
        <v>1900</v>
      </c>
      <c r="R905">
        <v>2495</v>
      </c>
      <c r="S905">
        <v>0.76200000000000001</v>
      </c>
      <c r="T905">
        <v>1300</v>
      </c>
      <c r="U905">
        <v>2556</v>
      </c>
      <c r="V905">
        <v>3856</v>
      </c>
      <c r="W905">
        <v>1900</v>
      </c>
      <c r="X905">
        <v>696</v>
      </c>
      <c r="Y905">
        <v>576</v>
      </c>
      <c r="Z905">
        <v>1196</v>
      </c>
      <c r="AA905">
        <v>1693</v>
      </c>
      <c r="AB905">
        <v>8461</v>
      </c>
    </row>
    <row r="906" spans="1:28" x14ac:dyDescent="0.2">
      <c r="A906">
        <v>1994</v>
      </c>
      <c r="B906" t="s">
        <v>31</v>
      </c>
      <c r="C906" t="s">
        <v>88</v>
      </c>
      <c r="D906" t="s">
        <v>89</v>
      </c>
      <c r="E906" t="b">
        <v>1</v>
      </c>
      <c r="F906">
        <v>82</v>
      </c>
      <c r="G906">
        <v>19755</v>
      </c>
      <c r="H906">
        <v>3098</v>
      </c>
      <c r="I906">
        <v>6735</v>
      </c>
      <c r="J906">
        <v>0.46</v>
      </c>
      <c r="K906">
        <v>316</v>
      </c>
      <c r="L906">
        <v>908</v>
      </c>
      <c r="M906">
        <v>0.34799999999999998</v>
      </c>
      <c r="N906">
        <v>2782</v>
      </c>
      <c r="O906">
        <v>5827</v>
      </c>
      <c r="P906">
        <v>0.47699999999999998</v>
      </c>
      <c r="Q906">
        <v>1564</v>
      </c>
      <c r="R906">
        <v>2097</v>
      </c>
      <c r="S906">
        <v>0.746</v>
      </c>
      <c r="T906">
        <v>1175</v>
      </c>
      <c r="U906">
        <v>2542</v>
      </c>
      <c r="V906">
        <v>3717</v>
      </c>
      <c r="W906">
        <v>2067</v>
      </c>
      <c r="X906">
        <v>752</v>
      </c>
      <c r="Y906">
        <v>385</v>
      </c>
      <c r="Z906">
        <v>1360</v>
      </c>
      <c r="AA906">
        <v>2001</v>
      </c>
      <c r="AB906">
        <v>8076</v>
      </c>
    </row>
    <row r="907" spans="1:28" x14ac:dyDescent="0.2">
      <c r="A907">
        <v>1994</v>
      </c>
      <c r="B907" t="s">
        <v>31</v>
      </c>
      <c r="C907" t="s">
        <v>94</v>
      </c>
      <c r="D907" t="s">
        <v>95</v>
      </c>
      <c r="E907" t="b">
        <v>1</v>
      </c>
      <c r="F907">
        <v>82</v>
      </c>
      <c r="G907">
        <v>19730</v>
      </c>
      <c r="H907">
        <v>3341</v>
      </c>
      <c r="I907">
        <v>6883</v>
      </c>
      <c r="J907">
        <v>0.48499999999999999</v>
      </c>
      <c r="K907">
        <v>394</v>
      </c>
      <c r="L907">
        <v>1137</v>
      </c>
      <c r="M907">
        <v>0.34699999999999998</v>
      </c>
      <c r="N907">
        <v>2947</v>
      </c>
      <c r="O907">
        <v>5746</v>
      </c>
      <c r="P907">
        <v>0.51300000000000001</v>
      </c>
      <c r="Q907">
        <v>1590</v>
      </c>
      <c r="R907">
        <v>2346</v>
      </c>
      <c r="S907">
        <v>0.67800000000000005</v>
      </c>
      <c r="T907">
        <v>1177</v>
      </c>
      <c r="U907">
        <v>2356</v>
      </c>
      <c r="V907">
        <v>3533</v>
      </c>
      <c r="W907">
        <v>2070</v>
      </c>
      <c r="X907">
        <v>683</v>
      </c>
      <c r="Y907">
        <v>456</v>
      </c>
      <c r="Z907">
        <v>1327</v>
      </c>
      <c r="AA907">
        <v>1713</v>
      </c>
      <c r="AB907">
        <v>8666</v>
      </c>
    </row>
    <row r="908" spans="1:28" x14ac:dyDescent="0.2">
      <c r="A908">
        <v>1994</v>
      </c>
      <c r="B908" t="s">
        <v>31</v>
      </c>
      <c r="C908" t="s">
        <v>97</v>
      </c>
      <c r="D908" t="s">
        <v>98</v>
      </c>
      <c r="E908" t="b">
        <v>0</v>
      </c>
      <c r="F908">
        <v>82</v>
      </c>
      <c r="G908">
        <v>19805</v>
      </c>
      <c r="H908">
        <v>3103</v>
      </c>
      <c r="I908">
        <v>6819</v>
      </c>
      <c r="J908">
        <v>0.45500000000000002</v>
      </c>
      <c r="K908">
        <v>318</v>
      </c>
      <c r="L908">
        <v>942</v>
      </c>
      <c r="M908">
        <v>0.33800000000000002</v>
      </c>
      <c r="N908">
        <v>2785</v>
      </c>
      <c r="O908">
        <v>5877</v>
      </c>
      <c r="P908">
        <v>0.47399999999999998</v>
      </c>
      <c r="Q908">
        <v>1509</v>
      </c>
      <c r="R908">
        <v>2112</v>
      </c>
      <c r="S908">
        <v>0.71399999999999997</v>
      </c>
      <c r="T908">
        <v>1012</v>
      </c>
      <c r="U908">
        <v>2394</v>
      </c>
      <c r="V908">
        <v>3406</v>
      </c>
      <c r="W908">
        <v>1827</v>
      </c>
      <c r="X908">
        <v>663</v>
      </c>
      <c r="Y908">
        <v>525</v>
      </c>
      <c r="Z908">
        <v>1368</v>
      </c>
      <c r="AA908">
        <v>1488</v>
      </c>
      <c r="AB908">
        <v>8033</v>
      </c>
    </row>
    <row r="909" spans="1:28" x14ac:dyDescent="0.2">
      <c r="A909">
        <v>1994</v>
      </c>
      <c r="B909" t="s">
        <v>31</v>
      </c>
      <c r="C909" t="s">
        <v>100</v>
      </c>
      <c r="D909" t="s">
        <v>101</v>
      </c>
      <c r="E909" t="b">
        <v>1</v>
      </c>
      <c r="F909">
        <v>82</v>
      </c>
      <c r="G909">
        <v>19705</v>
      </c>
      <c r="H909">
        <v>3429</v>
      </c>
      <c r="I909">
        <v>7080</v>
      </c>
      <c r="J909">
        <v>0.48399999999999999</v>
      </c>
      <c r="K909">
        <v>344</v>
      </c>
      <c r="L909">
        <v>1042</v>
      </c>
      <c r="M909">
        <v>0.33</v>
      </c>
      <c r="N909">
        <v>3085</v>
      </c>
      <c r="O909">
        <v>6038</v>
      </c>
      <c r="P909">
        <v>0.51100000000000001</v>
      </c>
      <c r="Q909">
        <v>1674</v>
      </c>
      <c r="R909">
        <v>2301</v>
      </c>
      <c r="S909">
        <v>0.72799999999999998</v>
      </c>
      <c r="T909">
        <v>1220</v>
      </c>
      <c r="U909">
        <v>2453</v>
      </c>
      <c r="V909">
        <v>3673</v>
      </c>
      <c r="W909">
        <v>2261</v>
      </c>
      <c r="X909">
        <v>745</v>
      </c>
      <c r="Y909">
        <v>460</v>
      </c>
      <c r="Z909">
        <v>1305</v>
      </c>
      <c r="AA909">
        <v>1639</v>
      </c>
      <c r="AB909">
        <v>8876</v>
      </c>
    </row>
    <row r="910" spans="1:28" x14ac:dyDescent="0.2">
      <c r="A910">
        <v>1994</v>
      </c>
      <c r="B910" t="s">
        <v>31</v>
      </c>
      <c r="C910" t="s">
        <v>103</v>
      </c>
      <c r="D910" t="s">
        <v>104</v>
      </c>
      <c r="E910" t="b">
        <v>1</v>
      </c>
      <c r="F910">
        <v>82</v>
      </c>
      <c r="G910">
        <v>19755</v>
      </c>
      <c r="H910">
        <v>3371</v>
      </c>
      <c r="I910">
        <v>7427</v>
      </c>
      <c r="J910">
        <v>0.45400000000000001</v>
      </c>
      <c r="K910">
        <v>272</v>
      </c>
      <c r="L910">
        <v>770</v>
      </c>
      <c r="M910">
        <v>0.35299999999999998</v>
      </c>
      <c r="N910">
        <v>3099</v>
      </c>
      <c r="O910">
        <v>6657</v>
      </c>
      <c r="P910">
        <v>0.46600000000000003</v>
      </c>
      <c r="Q910">
        <v>1781</v>
      </c>
      <c r="R910">
        <v>2396</v>
      </c>
      <c r="S910">
        <v>0.74299999999999999</v>
      </c>
      <c r="T910">
        <v>1302</v>
      </c>
      <c r="U910">
        <v>2460</v>
      </c>
      <c r="V910">
        <v>3762</v>
      </c>
      <c r="W910">
        <v>2070</v>
      </c>
      <c r="X910">
        <v>744</v>
      </c>
      <c r="Y910">
        <v>409</v>
      </c>
      <c r="Z910">
        <v>1210</v>
      </c>
      <c r="AA910">
        <v>1827</v>
      </c>
      <c r="AB910">
        <v>8795</v>
      </c>
    </row>
    <row r="911" spans="1:28" x14ac:dyDescent="0.2">
      <c r="A911">
        <v>1994</v>
      </c>
      <c r="B911" t="s">
        <v>31</v>
      </c>
      <c r="C911" t="s">
        <v>106</v>
      </c>
      <c r="D911" t="s">
        <v>107</v>
      </c>
      <c r="E911" t="b">
        <v>0</v>
      </c>
      <c r="F911">
        <v>82</v>
      </c>
      <c r="G911">
        <v>19755</v>
      </c>
      <c r="H911">
        <v>3179</v>
      </c>
      <c r="I911">
        <v>7027</v>
      </c>
      <c r="J911">
        <v>0.45200000000000001</v>
      </c>
      <c r="K911">
        <v>257</v>
      </c>
      <c r="L911">
        <v>729</v>
      </c>
      <c r="M911">
        <v>0.35299999999999998</v>
      </c>
      <c r="N911">
        <v>2922</v>
      </c>
      <c r="O911">
        <v>6298</v>
      </c>
      <c r="P911">
        <v>0.46400000000000002</v>
      </c>
      <c r="Q911">
        <v>1676</v>
      </c>
      <c r="R911">
        <v>2292</v>
      </c>
      <c r="S911">
        <v>0.73099999999999998</v>
      </c>
      <c r="T911">
        <v>1122</v>
      </c>
      <c r="U911">
        <v>2349</v>
      </c>
      <c r="V911">
        <v>3471</v>
      </c>
      <c r="W911">
        <v>2029</v>
      </c>
      <c r="X911">
        <v>669</v>
      </c>
      <c r="Y911">
        <v>355</v>
      </c>
      <c r="Z911">
        <v>1333</v>
      </c>
      <c r="AA911">
        <v>1979</v>
      </c>
      <c r="AB911">
        <v>8291</v>
      </c>
    </row>
    <row r="912" spans="1:28" x14ac:dyDescent="0.2">
      <c r="A912">
        <v>1994</v>
      </c>
      <c r="B912" t="s">
        <v>31</v>
      </c>
      <c r="C912" t="s">
        <v>109</v>
      </c>
      <c r="D912" t="s">
        <v>110</v>
      </c>
      <c r="E912" t="b">
        <v>1</v>
      </c>
      <c r="F912">
        <v>82</v>
      </c>
      <c r="G912">
        <v>19780</v>
      </c>
      <c r="H912">
        <v>3178</v>
      </c>
      <c r="I912">
        <v>6688</v>
      </c>
      <c r="J912">
        <v>0.47499999999999998</v>
      </c>
      <c r="K912">
        <v>249</v>
      </c>
      <c r="L912">
        <v>714</v>
      </c>
      <c r="M912">
        <v>0.34899999999999998</v>
      </c>
      <c r="N912">
        <v>2929</v>
      </c>
      <c r="O912">
        <v>5974</v>
      </c>
      <c r="P912">
        <v>0.49</v>
      </c>
      <c r="Q912">
        <v>1597</v>
      </c>
      <c r="R912">
        <v>2151</v>
      </c>
      <c r="S912">
        <v>0.74199999999999999</v>
      </c>
      <c r="T912">
        <v>1189</v>
      </c>
      <c r="U912">
        <v>2597</v>
      </c>
      <c r="V912">
        <v>3786</v>
      </c>
      <c r="W912">
        <v>1896</v>
      </c>
      <c r="X912">
        <v>561</v>
      </c>
      <c r="Y912">
        <v>450</v>
      </c>
      <c r="Z912">
        <v>1198</v>
      </c>
      <c r="AA912">
        <v>1662</v>
      </c>
      <c r="AB912">
        <v>8202</v>
      </c>
    </row>
    <row r="913" spans="1:28" x14ac:dyDescent="0.2">
      <c r="A913">
        <v>1994</v>
      </c>
      <c r="B913" t="s">
        <v>31</v>
      </c>
      <c r="C913" t="s">
        <v>163</v>
      </c>
      <c r="D913" t="s">
        <v>164</v>
      </c>
      <c r="E913" t="b">
        <v>1</v>
      </c>
      <c r="F913">
        <v>82</v>
      </c>
      <c r="G913">
        <v>19730</v>
      </c>
      <c r="H913">
        <v>3338</v>
      </c>
      <c r="I913">
        <v>6901</v>
      </c>
      <c r="J913">
        <v>0.48399999999999999</v>
      </c>
      <c r="K913">
        <v>242</v>
      </c>
      <c r="L913">
        <v>722</v>
      </c>
      <c r="M913">
        <v>0.33500000000000002</v>
      </c>
      <c r="N913">
        <v>3096</v>
      </c>
      <c r="O913">
        <v>6179</v>
      </c>
      <c r="P913">
        <v>0.501</v>
      </c>
      <c r="Q913">
        <v>1769</v>
      </c>
      <c r="R913">
        <v>2374</v>
      </c>
      <c r="S913">
        <v>0.745</v>
      </c>
      <c r="T913">
        <v>1148</v>
      </c>
      <c r="U913">
        <v>2233</v>
      </c>
      <c r="V913">
        <v>3381</v>
      </c>
      <c r="W913">
        <v>2112</v>
      </c>
      <c r="X913">
        <v>1053</v>
      </c>
      <c r="Y913">
        <v>365</v>
      </c>
      <c r="Z913">
        <v>1262</v>
      </c>
      <c r="AA913">
        <v>1914</v>
      </c>
      <c r="AB913">
        <v>8687</v>
      </c>
    </row>
    <row r="914" spans="1:28" x14ac:dyDescent="0.2">
      <c r="A914">
        <v>1994</v>
      </c>
      <c r="B914" t="s">
        <v>31</v>
      </c>
      <c r="C914" t="s">
        <v>115</v>
      </c>
      <c r="D914" t="s">
        <v>116</v>
      </c>
      <c r="E914" t="b">
        <v>1</v>
      </c>
      <c r="F914">
        <v>82</v>
      </c>
      <c r="G914">
        <v>19830</v>
      </c>
      <c r="H914">
        <v>3207</v>
      </c>
      <c r="I914">
        <v>6729</v>
      </c>
      <c r="J914">
        <v>0.47699999999999998</v>
      </c>
      <c r="K914">
        <v>179</v>
      </c>
      <c r="L914">
        <v>559</v>
      </c>
      <c r="M914">
        <v>0.32</v>
      </c>
      <c r="N914">
        <v>3028</v>
      </c>
      <c r="O914">
        <v>6170</v>
      </c>
      <c r="P914">
        <v>0.49099999999999999</v>
      </c>
      <c r="Q914">
        <v>1761</v>
      </c>
      <c r="R914">
        <v>2379</v>
      </c>
      <c r="S914">
        <v>0.74</v>
      </c>
      <c r="T914">
        <v>1059</v>
      </c>
      <c r="U914">
        <v>2385</v>
      </c>
      <c r="V914">
        <v>3444</v>
      </c>
      <c r="W914">
        <v>2179</v>
      </c>
      <c r="X914">
        <v>751</v>
      </c>
      <c r="Y914">
        <v>364</v>
      </c>
      <c r="Z914">
        <v>1191</v>
      </c>
      <c r="AA914">
        <v>1988</v>
      </c>
      <c r="AB914">
        <v>8354</v>
      </c>
    </row>
    <row r="915" spans="1:28" x14ac:dyDescent="0.2">
      <c r="A915">
        <v>1994</v>
      </c>
      <c r="B915" t="s">
        <v>31</v>
      </c>
      <c r="C915" t="s">
        <v>200</v>
      </c>
      <c r="D915" t="s">
        <v>201</v>
      </c>
      <c r="E915" t="b">
        <v>0</v>
      </c>
      <c r="F915">
        <v>82</v>
      </c>
      <c r="G915">
        <v>19705</v>
      </c>
      <c r="H915">
        <v>3195</v>
      </c>
      <c r="I915">
        <v>6826</v>
      </c>
      <c r="J915">
        <v>0.46800000000000003</v>
      </c>
      <c r="K915">
        <v>221</v>
      </c>
      <c r="L915">
        <v>744</v>
      </c>
      <c r="M915">
        <v>0.29699999999999999</v>
      </c>
      <c r="N915">
        <v>2974</v>
      </c>
      <c r="O915">
        <v>6082</v>
      </c>
      <c r="P915">
        <v>0.48899999999999999</v>
      </c>
      <c r="Q915">
        <v>1618</v>
      </c>
      <c r="R915">
        <v>2162</v>
      </c>
      <c r="S915">
        <v>0.748</v>
      </c>
      <c r="T915">
        <v>1071</v>
      </c>
      <c r="U915">
        <v>2189</v>
      </c>
      <c r="V915">
        <v>3260</v>
      </c>
      <c r="W915">
        <v>1823</v>
      </c>
      <c r="X915">
        <v>701</v>
      </c>
      <c r="Y915">
        <v>321</v>
      </c>
      <c r="Z915">
        <v>1403</v>
      </c>
      <c r="AA915">
        <v>1715</v>
      </c>
      <c r="AB915">
        <v>8229</v>
      </c>
    </row>
    <row r="916" spans="1:28" x14ac:dyDescent="0.2">
      <c r="A916">
        <v>1994</v>
      </c>
      <c r="B916" t="s">
        <v>31</v>
      </c>
      <c r="C916" t="s">
        <v>121</v>
      </c>
      <c r="D916" t="s">
        <v>122</v>
      </c>
      <c r="E916" t="b">
        <v>0</v>
      </c>
      <c r="F916">
        <v>82</v>
      </c>
      <c r="G916">
        <v>19771</v>
      </c>
      <c r="H916">
        <v>3225</v>
      </c>
      <c r="I916">
        <v>6924</v>
      </c>
      <c r="J916">
        <v>0.46600000000000003</v>
      </c>
      <c r="K916">
        <v>270</v>
      </c>
      <c r="L916">
        <v>811</v>
      </c>
      <c r="M916">
        <v>0.33300000000000002</v>
      </c>
      <c r="N916">
        <v>2954</v>
      </c>
      <c r="O916">
        <v>6113</v>
      </c>
      <c r="P916">
        <v>0.48299999999999998</v>
      </c>
      <c r="Q916">
        <v>1604</v>
      </c>
      <c r="R916">
        <v>2184</v>
      </c>
      <c r="S916">
        <v>0.73399999999999999</v>
      </c>
      <c r="T916">
        <v>1137</v>
      </c>
      <c r="U916">
        <v>2389</v>
      </c>
      <c r="V916">
        <v>3526</v>
      </c>
      <c r="W916">
        <v>2000</v>
      </c>
      <c r="X916">
        <v>728</v>
      </c>
      <c r="Y916">
        <v>429</v>
      </c>
      <c r="Z916">
        <v>1312</v>
      </c>
      <c r="AA916">
        <v>1818</v>
      </c>
      <c r="AB916">
        <v>8324</v>
      </c>
    </row>
    <row r="917" spans="1:28" x14ac:dyDescent="0.2">
      <c r="A917">
        <v>1993</v>
      </c>
      <c r="B917" t="s">
        <v>31</v>
      </c>
      <c r="C917" t="s">
        <v>32</v>
      </c>
      <c r="D917" t="s">
        <v>33</v>
      </c>
      <c r="E917" t="b">
        <v>1</v>
      </c>
      <c r="F917">
        <v>82</v>
      </c>
      <c r="G917">
        <v>19830</v>
      </c>
      <c r="H917">
        <v>3392</v>
      </c>
      <c r="I917">
        <v>7272</v>
      </c>
      <c r="J917">
        <v>0.46600000000000003</v>
      </c>
      <c r="K917">
        <v>382</v>
      </c>
      <c r="L917">
        <v>1076</v>
      </c>
      <c r="M917">
        <v>0.35499999999999998</v>
      </c>
      <c r="N917">
        <v>3010</v>
      </c>
      <c r="O917">
        <v>6196</v>
      </c>
      <c r="P917">
        <v>0.48599999999999999</v>
      </c>
      <c r="Q917">
        <v>1648</v>
      </c>
      <c r="R917">
        <v>2221</v>
      </c>
      <c r="S917">
        <v>0.74199999999999999</v>
      </c>
      <c r="T917">
        <v>1290</v>
      </c>
      <c r="U917">
        <v>2344</v>
      </c>
      <c r="V917">
        <v>3634</v>
      </c>
      <c r="W917">
        <v>2084</v>
      </c>
      <c r="X917">
        <v>806</v>
      </c>
      <c r="Y917">
        <v>278</v>
      </c>
      <c r="Z917">
        <v>1339</v>
      </c>
      <c r="AA917">
        <v>1807</v>
      </c>
      <c r="AB917">
        <v>8814</v>
      </c>
    </row>
    <row r="918" spans="1:28" x14ac:dyDescent="0.2">
      <c r="A918">
        <v>1993</v>
      </c>
      <c r="B918" t="s">
        <v>31</v>
      </c>
      <c r="C918" t="s">
        <v>35</v>
      </c>
      <c r="D918" t="s">
        <v>36</v>
      </c>
      <c r="E918" t="b">
        <v>1</v>
      </c>
      <c r="F918">
        <v>82</v>
      </c>
      <c r="G918">
        <v>19780</v>
      </c>
      <c r="H918">
        <v>3453</v>
      </c>
      <c r="I918">
        <v>7093</v>
      </c>
      <c r="J918">
        <v>0.48699999999999999</v>
      </c>
      <c r="K918">
        <v>110</v>
      </c>
      <c r="L918">
        <v>383</v>
      </c>
      <c r="M918">
        <v>0.28699999999999998</v>
      </c>
      <c r="N918">
        <v>3343</v>
      </c>
      <c r="O918">
        <v>6710</v>
      </c>
      <c r="P918">
        <v>0.498</v>
      </c>
      <c r="Q918">
        <v>1486</v>
      </c>
      <c r="R918">
        <v>1912</v>
      </c>
      <c r="S918">
        <v>0.77700000000000002</v>
      </c>
      <c r="T918">
        <v>1076</v>
      </c>
      <c r="U918">
        <v>2436</v>
      </c>
      <c r="V918">
        <v>3512</v>
      </c>
      <c r="W918">
        <v>1999</v>
      </c>
      <c r="X918">
        <v>647</v>
      </c>
      <c r="Y918">
        <v>458</v>
      </c>
      <c r="Z918">
        <v>1174</v>
      </c>
      <c r="AA918">
        <v>1862</v>
      </c>
      <c r="AB918">
        <v>8502</v>
      </c>
    </row>
    <row r="919" spans="1:28" x14ac:dyDescent="0.2">
      <c r="A919">
        <v>1993</v>
      </c>
      <c r="B919" t="s">
        <v>31</v>
      </c>
      <c r="C919" t="s">
        <v>44</v>
      </c>
      <c r="D919" t="s">
        <v>182</v>
      </c>
      <c r="E919" t="b">
        <v>1</v>
      </c>
      <c r="F919">
        <v>82</v>
      </c>
      <c r="G919">
        <v>19755</v>
      </c>
      <c r="H919">
        <v>3512</v>
      </c>
      <c r="I919">
        <v>7210</v>
      </c>
      <c r="J919">
        <v>0.48699999999999999</v>
      </c>
      <c r="K919">
        <v>175</v>
      </c>
      <c r="L919">
        <v>537</v>
      </c>
      <c r="M919">
        <v>0.32600000000000001</v>
      </c>
      <c r="N919">
        <v>3337</v>
      </c>
      <c r="O919">
        <v>6673</v>
      </c>
      <c r="P919">
        <v>0.5</v>
      </c>
      <c r="Q919">
        <v>1831</v>
      </c>
      <c r="R919">
        <v>2374</v>
      </c>
      <c r="S919">
        <v>0.77100000000000002</v>
      </c>
      <c r="T919">
        <v>1095</v>
      </c>
      <c r="U919">
        <v>2508</v>
      </c>
      <c r="V919">
        <v>3603</v>
      </c>
      <c r="W919">
        <v>2161</v>
      </c>
      <c r="X919">
        <v>639</v>
      </c>
      <c r="Y919">
        <v>473</v>
      </c>
      <c r="Z919">
        <v>1325</v>
      </c>
      <c r="AA919">
        <v>1790</v>
      </c>
      <c r="AB919">
        <v>9030</v>
      </c>
    </row>
    <row r="920" spans="1:28" x14ac:dyDescent="0.2">
      <c r="A920">
        <v>1993</v>
      </c>
      <c r="B920" t="s">
        <v>31</v>
      </c>
      <c r="C920" t="s">
        <v>41</v>
      </c>
      <c r="D920" t="s">
        <v>42</v>
      </c>
      <c r="E920" t="b">
        <v>1</v>
      </c>
      <c r="F920">
        <v>82</v>
      </c>
      <c r="G920">
        <v>19830</v>
      </c>
      <c r="H920">
        <v>3475</v>
      </c>
      <c r="I920">
        <v>7205</v>
      </c>
      <c r="J920">
        <v>0.48199999999999998</v>
      </c>
      <c r="K920">
        <v>244</v>
      </c>
      <c r="L920">
        <v>669</v>
      </c>
      <c r="M920">
        <v>0.36499999999999999</v>
      </c>
      <c r="N920">
        <v>3231</v>
      </c>
      <c r="O920">
        <v>6536</v>
      </c>
      <c r="P920">
        <v>0.49399999999999999</v>
      </c>
      <c r="Q920">
        <v>1431</v>
      </c>
      <c r="R920">
        <v>1952</v>
      </c>
      <c r="S920">
        <v>0.73299999999999998</v>
      </c>
      <c r="T920">
        <v>1290</v>
      </c>
      <c r="U920">
        <v>2283</v>
      </c>
      <c r="V920">
        <v>3573</v>
      </c>
      <c r="W920">
        <v>2133</v>
      </c>
      <c r="X920">
        <v>783</v>
      </c>
      <c r="Y920">
        <v>410</v>
      </c>
      <c r="Z920">
        <v>1103</v>
      </c>
      <c r="AA920">
        <v>1804</v>
      </c>
      <c r="AB920">
        <v>8625</v>
      </c>
    </row>
    <row r="921" spans="1:28" x14ac:dyDescent="0.2">
      <c r="A921">
        <v>1993</v>
      </c>
      <c r="B921" t="s">
        <v>31</v>
      </c>
      <c r="C921" t="s">
        <v>47</v>
      </c>
      <c r="D921" t="s">
        <v>48</v>
      </c>
      <c r="E921" t="b">
        <v>1</v>
      </c>
      <c r="F921">
        <v>82</v>
      </c>
      <c r="G921">
        <v>19830</v>
      </c>
      <c r="H921">
        <v>3425</v>
      </c>
      <c r="I921">
        <v>6887</v>
      </c>
      <c r="J921">
        <v>0.497</v>
      </c>
      <c r="K921">
        <v>283</v>
      </c>
      <c r="L921">
        <v>742</v>
      </c>
      <c r="M921">
        <v>0.38100000000000001</v>
      </c>
      <c r="N921">
        <v>3142</v>
      </c>
      <c r="O921">
        <v>6145</v>
      </c>
      <c r="P921">
        <v>0.51100000000000001</v>
      </c>
      <c r="Q921">
        <v>1699</v>
      </c>
      <c r="R921">
        <v>2119</v>
      </c>
      <c r="S921">
        <v>0.80200000000000005</v>
      </c>
      <c r="T921">
        <v>929</v>
      </c>
      <c r="U921">
        <v>2496</v>
      </c>
      <c r="V921">
        <v>3425</v>
      </c>
      <c r="W921">
        <v>2349</v>
      </c>
      <c r="X921">
        <v>615</v>
      </c>
      <c r="Y921">
        <v>536</v>
      </c>
      <c r="Z921">
        <v>1120</v>
      </c>
      <c r="AA921">
        <v>1580</v>
      </c>
      <c r="AB921">
        <v>8832</v>
      </c>
    </row>
    <row r="922" spans="1:28" x14ac:dyDescent="0.2">
      <c r="A922">
        <v>1993</v>
      </c>
      <c r="B922" t="s">
        <v>31</v>
      </c>
      <c r="C922" t="s">
        <v>50</v>
      </c>
      <c r="D922" t="s">
        <v>51</v>
      </c>
      <c r="E922" t="b">
        <v>0</v>
      </c>
      <c r="F922">
        <v>82</v>
      </c>
      <c r="G922">
        <v>19730</v>
      </c>
      <c r="H922">
        <v>3164</v>
      </c>
      <c r="I922">
        <v>7271</v>
      </c>
      <c r="J922">
        <v>0.435</v>
      </c>
      <c r="K922">
        <v>283</v>
      </c>
      <c r="L922">
        <v>837</v>
      </c>
      <c r="M922">
        <v>0.33800000000000002</v>
      </c>
      <c r="N922">
        <v>2881</v>
      </c>
      <c r="O922">
        <v>6434</v>
      </c>
      <c r="P922">
        <v>0.44800000000000001</v>
      </c>
      <c r="Q922">
        <v>1530</v>
      </c>
      <c r="R922">
        <v>2171</v>
      </c>
      <c r="S922">
        <v>0.70499999999999996</v>
      </c>
      <c r="T922">
        <v>1234</v>
      </c>
      <c r="U922">
        <v>2265</v>
      </c>
      <c r="V922">
        <v>3499</v>
      </c>
      <c r="W922">
        <v>1683</v>
      </c>
      <c r="X922">
        <v>649</v>
      </c>
      <c r="Y922">
        <v>355</v>
      </c>
      <c r="Z922">
        <v>1459</v>
      </c>
      <c r="AA922">
        <v>2302</v>
      </c>
      <c r="AB922">
        <v>8141</v>
      </c>
    </row>
    <row r="923" spans="1:28" x14ac:dyDescent="0.2">
      <c r="A923">
        <v>1993</v>
      </c>
      <c r="B923" t="s">
        <v>31</v>
      </c>
      <c r="C923" t="s">
        <v>53</v>
      </c>
      <c r="D923" t="s">
        <v>54</v>
      </c>
      <c r="E923" t="b">
        <v>0</v>
      </c>
      <c r="F923">
        <v>82</v>
      </c>
      <c r="G923">
        <v>19830</v>
      </c>
      <c r="H923">
        <v>3352</v>
      </c>
      <c r="I923">
        <v>7282</v>
      </c>
      <c r="J923">
        <v>0.46</v>
      </c>
      <c r="K923">
        <v>138</v>
      </c>
      <c r="L923">
        <v>454</v>
      </c>
      <c r="M923">
        <v>0.30399999999999999</v>
      </c>
      <c r="N923">
        <v>3214</v>
      </c>
      <c r="O923">
        <v>6828</v>
      </c>
      <c r="P923">
        <v>0.47099999999999997</v>
      </c>
      <c r="Q923">
        <v>1784</v>
      </c>
      <c r="R923">
        <v>2360</v>
      </c>
      <c r="S923">
        <v>0.75600000000000001</v>
      </c>
      <c r="T923">
        <v>1266</v>
      </c>
      <c r="U923">
        <v>2564</v>
      </c>
      <c r="V923">
        <v>3830</v>
      </c>
      <c r="W923">
        <v>1735</v>
      </c>
      <c r="X923">
        <v>651</v>
      </c>
      <c r="Y923">
        <v>565</v>
      </c>
      <c r="Z923">
        <v>1413</v>
      </c>
      <c r="AA923">
        <v>2039</v>
      </c>
      <c r="AB923">
        <v>8626</v>
      </c>
    </row>
    <row r="924" spans="1:28" x14ac:dyDescent="0.2">
      <c r="A924">
        <v>1993</v>
      </c>
      <c r="B924" t="s">
        <v>31</v>
      </c>
      <c r="C924" t="s">
        <v>56</v>
      </c>
      <c r="D924" t="s">
        <v>57</v>
      </c>
      <c r="E924" t="b">
        <v>0</v>
      </c>
      <c r="F924">
        <v>82</v>
      </c>
      <c r="G924">
        <v>19780</v>
      </c>
      <c r="H924">
        <v>3267</v>
      </c>
      <c r="I924">
        <v>7211</v>
      </c>
      <c r="J924">
        <v>0.45300000000000001</v>
      </c>
      <c r="K924">
        <v>292</v>
      </c>
      <c r="L924">
        <v>908</v>
      </c>
      <c r="M924">
        <v>0.32200000000000001</v>
      </c>
      <c r="N924">
        <v>2975</v>
      </c>
      <c r="O924">
        <v>6303</v>
      </c>
      <c r="P924">
        <v>0.47199999999999998</v>
      </c>
      <c r="Q924">
        <v>1426</v>
      </c>
      <c r="R924">
        <v>1957</v>
      </c>
      <c r="S924">
        <v>0.72899999999999998</v>
      </c>
      <c r="T924">
        <v>1293</v>
      </c>
      <c r="U924">
        <v>2315</v>
      </c>
      <c r="V924">
        <v>3608</v>
      </c>
      <c r="W924">
        <v>1941</v>
      </c>
      <c r="X924">
        <v>580</v>
      </c>
      <c r="Y924">
        <v>249</v>
      </c>
      <c r="Z924">
        <v>1152</v>
      </c>
      <c r="AA924">
        <v>1747</v>
      </c>
      <c r="AB924">
        <v>8252</v>
      </c>
    </row>
    <row r="925" spans="1:28" x14ac:dyDescent="0.2">
      <c r="A925">
        <v>1993</v>
      </c>
      <c r="B925" t="s">
        <v>31</v>
      </c>
      <c r="C925" t="s">
        <v>59</v>
      </c>
      <c r="D925" t="s">
        <v>60</v>
      </c>
      <c r="E925" t="b">
        <v>0</v>
      </c>
      <c r="F925">
        <v>82</v>
      </c>
      <c r="G925">
        <v>19905</v>
      </c>
      <c r="H925">
        <v>3474</v>
      </c>
      <c r="I925">
        <v>7212</v>
      </c>
      <c r="J925">
        <v>0.48199999999999998</v>
      </c>
      <c r="K925">
        <v>298</v>
      </c>
      <c r="L925">
        <v>852</v>
      </c>
      <c r="M925">
        <v>0.35</v>
      </c>
      <c r="N925">
        <v>3176</v>
      </c>
      <c r="O925">
        <v>6360</v>
      </c>
      <c r="P925">
        <v>0.499</v>
      </c>
      <c r="Q925">
        <v>1768</v>
      </c>
      <c r="R925">
        <v>2465</v>
      </c>
      <c r="S925">
        <v>0.71699999999999997</v>
      </c>
      <c r="T925">
        <v>1219</v>
      </c>
      <c r="U925">
        <v>2384</v>
      </c>
      <c r="V925">
        <v>3603</v>
      </c>
      <c r="W925">
        <v>2010</v>
      </c>
      <c r="X925">
        <v>693</v>
      </c>
      <c r="Y925">
        <v>383</v>
      </c>
      <c r="Z925">
        <v>1451</v>
      </c>
      <c r="AA925">
        <v>2056</v>
      </c>
      <c r="AB925">
        <v>9014</v>
      </c>
    </row>
    <row r="926" spans="1:28" x14ac:dyDescent="0.2">
      <c r="A926">
        <v>1993</v>
      </c>
      <c r="B926" t="s">
        <v>31</v>
      </c>
      <c r="C926" t="s">
        <v>62</v>
      </c>
      <c r="D926" t="s">
        <v>63</v>
      </c>
      <c r="E926" t="b">
        <v>1</v>
      </c>
      <c r="F926">
        <v>82</v>
      </c>
      <c r="G926">
        <v>19780</v>
      </c>
      <c r="H926">
        <v>3280</v>
      </c>
      <c r="I926">
        <v>6744</v>
      </c>
      <c r="J926">
        <v>0.48599999999999999</v>
      </c>
      <c r="K926">
        <v>387</v>
      </c>
      <c r="L926">
        <v>1073</v>
      </c>
      <c r="M926">
        <v>0.36099999999999999</v>
      </c>
      <c r="N926">
        <v>2893</v>
      </c>
      <c r="O926">
        <v>5671</v>
      </c>
      <c r="P926">
        <v>0.51</v>
      </c>
      <c r="Q926">
        <v>1584</v>
      </c>
      <c r="R926">
        <v>2090</v>
      </c>
      <c r="S926">
        <v>0.75800000000000001</v>
      </c>
      <c r="T926">
        <v>985</v>
      </c>
      <c r="U926">
        <v>2532</v>
      </c>
      <c r="V926">
        <v>3517</v>
      </c>
      <c r="W926">
        <v>2115</v>
      </c>
      <c r="X926">
        <v>682</v>
      </c>
      <c r="Y926">
        <v>543</v>
      </c>
      <c r="Z926">
        <v>1295</v>
      </c>
      <c r="AA926">
        <v>1699</v>
      </c>
      <c r="AB926">
        <v>8531</v>
      </c>
    </row>
    <row r="927" spans="1:28" x14ac:dyDescent="0.2">
      <c r="A927">
        <v>1993</v>
      </c>
      <c r="B927" t="s">
        <v>31</v>
      </c>
      <c r="C927" t="s">
        <v>65</v>
      </c>
      <c r="D927" t="s">
        <v>66</v>
      </c>
      <c r="E927" t="b">
        <v>1</v>
      </c>
      <c r="F927">
        <v>82</v>
      </c>
      <c r="G927">
        <v>19755</v>
      </c>
      <c r="H927">
        <v>3371</v>
      </c>
      <c r="I927">
        <v>7022</v>
      </c>
      <c r="J927">
        <v>0.48</v>
      </c>
      <c r="K927">
        <v>257</v>
      </c>
      <c r="L927">
        <v>789</v>
      </c>
      <c r="M927">
        <v>0.32600000000000001</v>
      </c>
      <c r="N927">
        <v>3114</v>
      </c>
      <c r="O927">
        <v>6233</v>
      </c>
      <c r="P927">
        <v>0.5</v>
      </c>
      <c r="Q927">
        <v>1837</v>
      </c>
      <c r="R927">
        <v>2399</v>
      </c>
      <c r="S927">
        <v>0.76600000000000001</v>
      </c>
      <c r="T927">
        <v>1220</v>
      </c>
      <c r="U927">
        <v>2455</v>
      </c>
      <c r="V927">
        <v>3675</v>
      </c>
      <c r="W927">
        <v>2144</v>
      </c>
      <c r="X927">
        <v>615</v>
      </c>
      <c r="Y927">
        <v>403</v>
      </c>
      <c r="Z927">
        <v>1256</v>
      </c>
      <c r="AA927">
        <v>2045</v>
      </c>
      <c r="AB927">
        <v>8836</v>
      </c>
    </row>
    <row r="928" spans="1:28" x14ac:dyDescent="0.2">
      <c r="A928">
        <v>1993</v>
      </c>
      <c r="B928" t="s">
        <v>31</v>
      </c>
      <c r="C928" t="s">
        <v>68</v>
      </c>
      <c r="D928" t="s">
        <v>69</v>
      </c>
      <c r="E928" t="b">
        <v>1</v>
      </c>
      <c r="F928">
        <v>82</v>
      </c>
      <c r="G928">
        <v>19805</v>
      </c>
      <c r="H928">
        <v>3544</v>
      </c>
      <c r="I928">
        <v>7329</v>
      </c>
      <c r="J928">
        <v>0.48399999999999999</v>
      </c>
      <c r="K928">
        <v>133</v>
      </c>
      <c r="L928">
        <v>491</v>
      </c>
      <c r="M928">
        <v>0.27100000000000002</v>
      </c>
      <c r="N928">
        <v>3411</v>
      </c>
      <c r="O928">
        <v>6838</v>
      </c>
      <c r="P928">
        <v>0.499</v>
      </c>
      <c r="Q928">
        <v>1562</v>
      </c>
      <c r="R928">
        <v>2177</v>
      </c>
      <c r="S928">
        <v>0.71799999999999997</v>
      </c>
      <c r="T928">
        <v>1183</v>
      </c>
      <c r="U928">
        <v>2360</v>
      </c>
      <c r="V928">
        <v>3543</v>
      </c>
      <c r="W928">
        <v>2242</v>
      </c>
      <c r="X928">
        <v>847</v>
      </c>
      <c r="Y928">
        <v>491</v>
      </c>
      <c r="Z928">
        <v>1338</v>
      </c>
      <c r="AA928">
        <v>1920</v>
      </c>
      <c r="AB928">
        <v>8783</v>
      </c>
    </row>
    <row r="929" spans="1:28" x14ac:dyDescent="0.2">
      <c r="A929">
        <v>1993</v>
      </c>
      <c r="B929" t="s">
        <v>31</v>
      </c>
      <c r="C929" t="s">
        <v>71</v>
      </c>
      <c r="D929" t="s">
        <v>72</v>
      </c>
      <c r="E929" t="b">
        <v>1</v>
      </c>
      <c r="F929">
        <v>82</v>
      </c>
      <c r="G929">
        <v>19830</v>
      </c>
      <c r="H929">
        <v>3309</v>
      </c>
      <c r="I929">
        <v>6994</v>
      </c>
      <c r="J929">
        <v>0.47299999999999998</v>
      </c>
      <c r="K929">
        <v>187</v>
      </c>
      <c r="L929">
        <v>626</v>
      </c>
      <c r="M929">
        <v>0.29899999999999999</v>
      </c>
      <c r="N929">
        <v>3122</v>
      </c>
      <c r="O929">
        <v>6368</v>
      </c>
      <c r="P929">
        <v>0.49</v>
      </c>
      <c r="Q929">
        <v>1741</v>
      </c>
      <c r="R929">
        <v>2304</v>
      </c>
      <c r="S929">
        <v>0.75600000000000001</v>
      </c>
      <c r="T929">
        <v>1103</v>
      </c>
      <c r="U929">
        <v>2288</v>
      </c>
      <c r="V929">
        <v>3391</v>
      </c>
      <c r="W929">
        <v>2013</v>
      </c>
      <c r="X929">
        <v>782</v>
      </c>
      <c r="Y929">
        <v>431</v>
      </c>
      <c r="Z929">
        <v>1266</v>
      </c>
      <c r="AA929">
        <v>1778</v>
      </c>
      <c r="AB929">
        <v>8546</v>
      </c>
    </row>
    <row r="930" spans="1:28" x14ac:dyDescent="0.2">
      <c r="A930">
        <v>1993</v>
      </c>
      <c r="B930" t="s">
        <v>31</v>
      </c>
      <c r="C930" t="s">
        <v>76</v>
      </c>
      <c r="D930" t="s">
        <v>77</v>
      </c>
      <c r="E930" t="b">
        <v>0</v>
      </c>
      <c r="F930">
        <v>82</v>
      </c>
      <c r="G930">
        <v>20005</v>
      </c>
      <c r="H930">
        <v>3127</v>
      </c>
      <c r="I930">
        <v>6850</v>
      </c>
      <c r="J930">
        <v>0.45600000000000002</v>
      </c>
      <c r="K930">
        <v>333</v>
      </c>
      <c r="L930">
        <v>940</v>
      </c>
      <c r="M930">
        <v>0.35399999999999998</v>
      </c>
      <c r="N930">
        <v>2794</v>
      </c>
      <c r="O930">
        <v>5910</v>
      </c>
      <c r="P930">
        <v>0.47299999999999998</v>
      </c>
      <c r="Q930">
        <v>1908</v>
      </c>
      <c r="R930">
        <v>2476</v>
      </c>
      <c r="S930">
        <v>0.77100000000000002</v>
      </c>
      <c r="T930">
        <v>1134</v>
      </c>
      <c r="U930">
        <v>2384</v>
      </c>
      <c r="V930">
        <v>3518</v>
      </c>
      <c r="W930">
        <v>1688</v>
      </c>
      <c r="X930">
        <v>609</v>
      </c>
      <c r="Y930">
        <v>350</v>
      </c>
      <c r="Z930">
        <v>1287</v>
      </c>
      <c r="AA930">
        <v>2011</v>
      </c>
      <c r="AB930">
        <v>8495</v>
      </c>
    </row>
    <row r="931" spans="1:28" x14ac:dyDescent="0.2">
      <c r="A931">
        <v>1993</v>
      </c>
      <c r="B931" t="s">
        <v>31</v>
      </c>
      <c r="C931" t="s">
        <v>79</v>
      </c>
      <c r="D931" t="s">
        <v>80</v>
      </c>
      <c r="E931" t="b">
        <v>0</v>
      </c>
      <c r="F931">
        <v>82</v>
      </c>
      <c r="G931">
        <v>19730</v>
      </c>
      <c r="H931">
        <v>3268</v>
      </c>
      <c r="I931">
        <v>6924</v>
      </c>
      <c r="J931">
        <v>0.47199999999999998</v>
      </c>
      <c r="K931">
        <v>312</v>
      </c>
      <c r="L931">
        <v>936</v>
      </c>
      <c r="M931">
        <v>0.33300000000000002</v>
      </c>
      <c r="N931">
        <v>2956</v>
      </c>
      <c r="O931">
        <v>5988</v>
      </c>
      <c r="P931">
        <v>0.49399999999999999</v>
      </c>
      <c r="Q931">
        <v>1544</v>
      </c>
      <c r="R931">
        <v>2081</v>
      </c>
      <c r="S931">
        <v>0.74199999999999999</v>
      </c>
      <c r="T931">
        <v>1050</v>
      </c>
      <c r="U931">
        <v>2113</v>
      </c>
      <c r="V931">
        <v>3163</v>
      </c>
      <c r="W931">
        <v>2084</v>
      </c>
      <c r="X931">
        <v>863</v>
      </c>
      <c r="Y931">
        <v>393</v>
      </c>
      <c r="Z931">
        <v>1363</v>
      </c>
      <c r="AA931">
        <v>1978</v>
      </c>
      <c r="AB931">
        <v>8392</v>
      </c>
    </row>
    <row r="932" spans="1:28" x14ac:dyDescent="0.2">
      <c r="A932">
        <v>1993</v>
      </c>
      <c r="B932" t="s">
        <v>31</v>
      </c>
      <c r="C932" t="s">
        <v>82</v>
      </c>
      <c r="D932" t="s">
        <v>83</v>
      </c>
      <c r="E932" t="b">
        <v>0</v>
      </c>
      <c r="F932">
        <v>82</v>
      </c>
      <c r="G932">
        <v>19855</v>
      </c>
      <c r="H932">
        <v>3043</v>
      </c>
      <c r="I932">
        <v>6529</v>
      </c>
      <c r="J932">
        <v>0.46600000000000003</v>
      </c>
      <c r="K932">
        <v>166</v>
      </c>
      <c r="L932">
        <v>569</v>
      </c>
      <c r="M932">
        <v>0.29199999999999998</v>
      </c>
      <c r="N932">
        <v>2877</v>
      </c>
      <c r="O932">
        <v>5960</v>
      </c>
      <c r="P932">
        <v>0.48299999999999998</v>
      </c>
      <c r="Q932">
        <v>1794</v>
      </c>
      <c r="R932">
        <v>2247</v>
      </c>
      <c r="S932">
        <v>0.79800000000000004</v>
      </c>
      <c r="T932">
        <v>940</v>
      </c>
      <c r="U932">
        <v>2204</v>
      </c>
      <c r="V932">
        <v>3144</v>
      </c>
      <c r="W932">
        <v>2001</v>
      </c>
      <c r="X932">
        <v>649</v>
      </c>
      <c r="Y932">
        <v>455</v>
      </c>
      <c r="Z932">
        <v>1422</v>
      </c>
      <c r="AA932">
        <v>2028</v>
      </c>
      <c r="AB932">
        <v>8046</v>
      </c>
    </row>
    <row r="933" spans="1:28" x14ac:dyDescent="0.2">
      <c r="A933">
        <v>1993</v>
      </c>
      <c r="B933" t="s">
        <v>31</v>
      </c>
      <c r="C933" t="s">
        <v>150</v>
      </c>
      <c r="D933" t="s">
        <v>151</v>
      </c>
      <c r="E933" t="b">
        <v>1</v>
      </c>
      <c r="F933">
        <v>82</v>
      </c>
      <c r="G933">
        <v>19780</v>
      </c>
      <c r="H933">
        <v>3272</v>
      </c>
      <c r="I933">
        <v>7084</v>
      </c>
      <c r="J933">
        <v>0.46200000000000002</v>
      </c>
      <c r="K933">
        <v>155</v>
      </c>
      <c r="L933">
        <v>488</v>
      </c>
      <c r="M933">
        <v>0.318</v>
      </c>
      <c r="N933">
        <v>3117</v>
      </c>
      <c r="O933">
        <v>6596</v>
      </c>
      <c r="P933">
        <v>0.47299999999999998</v>
      </c>
      <c r="Q933">
        <v>1732</v>
      </c>
      <c r="R933">
        <v>2258</v>
      </c>
      <c r="S933">
        <v>0.76700000000000002</v>
      </c>
      <c r="T933">
        <v>1291</v>
      </c>
      <c r="U933">
        <v>2506</v>
      </c>
      <c r="V933">
        <v>3797</v>
      </c>
      <c r="W933">
        <v>1872</v>
      </c>
      <c r="X933">
        <v>693</v>
      </c>
      <c r="Y933">
        <v>526</v>
      </c>
      <c r="Z933">
        <v>1355</v>
      </c>
      <c r="AA933">
        <v>1892</v>
      </c>
      <c r="AB933">
        <v>8431</v>
      </c>
    </row>
    <row r="934" spans="1:28" x14ac:dyDescent="0.2">
      <c r="A934">
        <v>1993</v>
      </c>
      <c r="B934" t="s">
        <v>31</v>
      </c>
      <c r="C934" t="s">
        <v>88</v>
      </c>
      <c r="D934" t="s">
        <v>89</v>
      </c>
      <c r="E934" t="b">
        <v>1</v>
      </c>
      <c r="F934">
        <v>82</v>
      </c>
      <c r="G934">
        <v>19930</v>
      </c>
      <c r="H934">
        <v>3209</v>
      </c>
      <c r="I934">
        <v>6898</v>
      </c>
      <c r="J934">
        <v>0.46500000000000002</v>
      </c>
      <c r="K934">
        <v>193</v>
      </c>
      <c r="L934">
        <v>604</v>
      </c>
      <c r="M934">
        <v>0.32</v>
      </c>
      <c r="N934">
        <v>3016</v>
      </c>
      <c r="O934">
        <v>6294</v>
      </c>
      <c r="P934">
        <v>0.47899999999999998</v>
      </c>
      <c r="Q934">
        <v>1717</v>
      </c>
      <c r="R934">
        <v>2316</v>
      </c>
      <c r="S934">
        <v>0.74099999999999999</v>
      </c>
      <c r="T934">
        <v>1150</v>
      </c>
      <c r="U934">
        <v>2660</v>
      </c>
      <c r="V934">
        <v>3810</v>
      </c>
      <c r="W934">
        <v>2125</v>
      </c>
      <c r="X934">
        <v>680</v>
      </c>
      <c r="Y934">
        <v>372</v>
      </c>
      <c r="Z934">
        <v>1296</v>
      </c>
      <c r="AA934">
        <v>2111</v>
      </c>
      <c r="AB934">
        <v>8328</v>
      </c>
    </row>
    <row r="935" spans="1:28" x14ac:dyDescent="0.2">
      <c r="A935">
        <v>1993</v>
      </c>
      <c r="B935" t="s">
        <v>31</v>
      </c>
      <c r="C935" t="s">
        <v>94</v>
      </c>
      <c r="D935" t="s">
        <v>95</v>
      </c>
      <c r="E935" t="b">
        <v>0</v>
      </c>
      <c r="F935">
        <v>82</v>
      </c>
      <c r="G935">
        <v>19880</v>
      </c>
      <c r="H935">
        <v>3257</v>
      </c>
      <c r="I935">
        <v>6708</v>
      </c>
      <c r="J935">
        <v>0.48599999999999999</v>
      </c>
      <c r="K935">
        <v>317</v>
      </c>
      <c r="L935">
        <v>889</v>
      </c>
      <c r="M935">
        <v>0.35699999999999998</v>
      </c>
      <c r="N935">
        <v>2940</v>
      </c>
      <c r="O935">
        <v>5819</v>
      </c>
      <c r="P935">
        <v>0.505</v>
      </c>
      <c r="Q935">
        <v>1821</v>
      </c>
      <c r="R935">
        <v>2495</v>
      </c>
      <c r="S935">
        <v>0.73</v>
      </c>
      <c r="T935">
        <v>1040</v>
      </c>
      <c r="U935">
        <v>2566</v>
      </c>
      <c r="V935">
        <v>3606</v>
      </c>
      <c r="W935">
        <v>1952</v>
      </c>
      <c r="X935">
        <v>542</v>
      </c>
      <c r="Y935">
        <v>467</v>
      </c>
      <c r="Z935">
        <v>1429</v>
      </c>
      <c r="AA935">
        <v>1925</v>
      </c>
      <c r="AB935">
        <v>8652</v>
      </c>
    </row>
    <row r="936" spans="1:28" x14ac:dyDescent="0.2">
      <c r="A936">
        <v>1993</v>
      </c>
      <c r="B936" t="s">
        <v>31</v>
      </c>
      <c r="C936" t="s">
        <v>97</v>
      </c>
      <c r="D936" t="s">
        <v>98</v>
      </c>
      <c r="E936" t="b">
        <v>0</v>
      </c>
      <c r="F936">
        <v>82</v>
      </c>
      <c r="G936">
        <v>19930</v>
      </c>
      <c r="H936">
        <v>3225</v>
      </c>
      <c r="I936">
        <v>7075</v>
      </c>
      <c r="J936">
        <v>0.45600000000000002</v>
      </c>
      <c r="K936">
        <v>330</v>
      </c>
      <c r="L936">
        <v>941</v>
      </c>
      <c r="M936">
        <v>0.35099999999999998</v>
      </c>
      <c r="N936">
        <v>2895</v>
      </c>
      <c r="O936">
        <v>6134</v>
      </c>
      <c r="P936">
        <v>0.47199999999999998</v>
      </c>
      <c r="Q936">
        <v>1776</v>
      </c>
      <c r="R936">
        <v>2259</v>
      </c>
      <c r="S936">
        <v>0.78600000000000003</v>
      </c>
      <c r="T936">
        <v>1031</v>
      </c>
      <c r="U936">
        <v>2431</v>
      </c>
      <c r="V936">
        <v>3462</v>
      </c>
      <c r="W936">
        <v>2038</v>
      </c>
      <c r="X936">
        <v>672</v>
      </c>
      <c r="Y936">
        <v>566</v>
      </c>
      <c r="Z936">
        <v>1362</v>
      </c>
      <c r="AA936">
        <v>1604</v>
      </c>
      <c r="AB936">
        <v>8556</v>
      </c>
    </row>
    <row r="937" spans="1:28" x14ac:dyDescent="0.2">
      <c r="A937">
        <v>1993</v>
      </c>
      <c r="B937" t="s">
        <v>31</v>
      </c>
      <c r="C937" t="s">
        <v>100</v>
      </c>
      <c r="D937" t="s">
        <v>101</v>
      </c>
      <c r="E937" t="b">
        <v>1</v>
      </c>
      <c r="F937">
        <v>82</v>
      </c>
      <c r="G937">
        <v>19730</v>
      </c>
      <c r="H937">
        <v>3494</v>
      </c>
      <c r="I937">
        <v>7093</v>
      </c>
      <c r="J937">
        <v>0.49299999999999999</v>
      </c>
      <c r="K937">
        <v>398</v>
      </c>
      <c r="L937">
        <v>1095</v>
      </c>
      <c r="M937">
        <v>0.36299999999999999</v>
      </c>
      <c r="N937">
        <v>3096</v>
      </c>
      <c r="O937">
        <v>5998</v>
      </c>
      <c r="P937">
        <v>0.51600000000000001</v>
      </c>
      <c r="Q937">
        <v>1912</v>
      </c>
      <c r="R937">
        <v>2539</v>
      </c>
      <c r="S937">
        <v>0.753</v>
      </c>
      <c r="T937">
        <v>1141</v>
      </c>
      <c r="U937">
        <v>2510</v>
      </c>
      <c r="V937">
        <v>3651</v>
      </c>
      <c r="W937">
        <v>2087</v>
      </c>
      <c r="X937">
        <v>752</v>
      </c>
      <c r="Y937">
        <v>455</v>
      </c>
      <c r="Z937">
        <v>1359</v>
      </c>
      <c r="AA937">
        <v>1739</v>
      </c>
      <c r="AB937">
        <v>9298</v>
      </c>
    </row>
    <row r="938" spans="1:28" x14ac:dyDescent="0.2">
      <c r="A938">
        <v>1993</v>
      </c>
      <c r="B938" t="s">
        <v>31</v>
      </c>
      <c r="C938" t="s">
        <v>103</v>
      </c>
      <c r="D938" t="s">
        <v>104</v>
      </c>
      <c r="E938" t="b">
        <v>1</v>
      </c>
      <c r="F938">
        <v>82</v>
      </c>
      <c r="G938">
        <v>19905</v>
      </c>
      <c r="H938">
        <v>3361</v>
      </c>
      <c r="I938">
        <v>7343</v>
      </c>
      <c r="J938">
        <v>0.45800000000000002</v>
      </c>
      <c r="K938">
        <v>275</v>
      </c>
      <c r="L938">
        <v>843</v>
      </c>
      <c r="M938">
        <v>0.32600000000000001</v>
      </c>
      <c r="N938">
        <v>3086</v>
      </c>
      <c r="O938">
        <v>6500</v>
      </c>
      <c r="P938">
        <v>0.47499999999999998</v>
      </c>
      <c r="Q938">
        <v>1901</v>
      </c>
      <c r="R938">
        <v>2551</v>
      </c>
      <c r="S938">
        <v>0.745</v>
      </c>
      <c r="T938">
        <v>1226</v>
      </c>
      <c r="U938">
        <v>2507</v>
      </c>
      <c r="V938">
        <v>3733</v>
      </c>
      <c r="W938">
        <v>1969</v>
      </c>
      <c r="X938">
        <v>770</v>
      </c>
      <c r="Y938">
        <v>425</v>
      </c>
      <c r="Z938">
        <v>1215</v>
      </c>
      <c r="AA938">
        <v>1892</v>
      </c>
      <c r="AB938">
        <v>8898</v>
      </c>
    </row>
    <row r="939" spans="1:28" x14ac:dyDescent="0.2">
      <c r="A939">
        <v>1993</v>
      </c>
      <c r="B939" t="s">
        <v>31</v>
      </c>
      <c r="C939" t="s">
        <v>106</v>
      </c>
      <c r="D939" t="s">
        <v>107</v>
      </c>
      <c r="E939" t="b">
        <v>0</v>
      </c>
      <c r="F939">
        <v>82</v>
      </c>
      <c r="G939">
        <v>19780</v>
      </c>
      <c r="H939">
        <v>3360</v>
      </c>
      <c r="I939">
        <v>7264</v>
      </c>
      <c r="J939">
        <v>0.46300000000000002</v>
      </c>
      <c r="K939">
        <v>262</v>
      </c>
      <c r="L939">
        <v>788</v>
      </c>
      <c r="M939">
        <v>0.33200000000000002</v>
      </c>
      <c r="N939">
        <v>3098</v>
      </c>
      <c r="O939">
        <v>6476</v>
      </c>
      <c r="P939">
        <v>0.47799999999999998</v>
      </c>
      <c r="Q939">
        <v>1865</v>
      </c>
      <c r="R939">
        <v>2447</v>
      </c>
      <c r="S939">
        <v>0.76200000000000001</v>
      </c>
      <c r="T939">
        <v>1137</v>
      </c>
      <c r="U939">
        <v>2281</v>
      </c>
      <c r="V939">
        <v>3418</v>
      </c>
      <c r="W939">
        <v>2075</v>
      </c>
      <c r="X939">
        <v>768</v>
      </c>
      <c r="Y939">
        <v>348</v>
      </c>
      <c r="Z939">
        <v>1364</v>
      </c>
      <c r="AA939">
        <v>2085</v>
      </c>
      <c r="AB939">
        <v>8847</v>
      </c>
    </row>
    <row r="940" spans="1:28" x14ac:dyDescent="0.2">
      <c r="A940">
        <v>1993</v>
      </c>
      <c r="B940" t="s">
        <v>31</v>
      </c>
      <c r="C940" t="s">
        <v>109</v>
      </c>
      <c r="D940" t="s">
        <v>110</v>
      </c>
      <c r="E940" t="b">
        <v>1</v>
      </c>
      <c r="F940">
        <v>82</v>
      </c>
      <c r="G940">
        <v>19855</v>
      </c>
      <c r="H940">
        <v>3311</v>
      </c>
      <c r="I940">
        <v>6762</v>
      </c>
      <c r="J940">
        <v>0.49</v>
      </c>
      <c r="K940">
        <v>236</v>
      </c>
      <c r="L940">
        <v>692</v>
      </c>
      <c r="M940">
        <v>0.34100000000000003</v>
      </c>
      <c r="N940">
        <v>3075</v>
      </c>
      <c r="O940">
        <v>6070</v>
      </c>
      <c r="P940">
        <v>0.50700000000000001</v>
      </c>
      <c r="Q940">
        <v>1794</v>
      </c>
      <c r="R940">
        <v>2346</v>
      </c>
      <c r="S940">
        <v>0.76500000000000001</v>
      </c>
      <c r="T940">
        <v>919</v>
      </c>
      <c r="U940">
        <v>2542</v>
      </c>
      <c r="V940">
        <v>3461</v>
      </c>
      <c r="W940">
        <v>2012</v>
      </c>
      <c r="X940">
        <v>582</v>
      </c>
      <c r="Y940">
        <v>514</v>
      </c>
      <c r="Z940">
        <v>1227</v>
      </c>
      <c r="AA940">
        <v>1844</v>
      </c>
      <c r="AB940">
        <v>8652</v>
      </c>
    </row>
    <row r="941" spans="1:28" x14ac:dyDescent="0.2">
      <c r="A941">
        <v>1993</v>
      </c>
      <c r="B941" t="s">
        <v>31</v>
      </c>
      <c r="C941" t="s">
        <v>163</v>
      </c>
      <c r="D941" t="s">
        <v>164</v>
      </c>
      <c r="E941" t="b">
        <v>1</v>
      </c>
      <c r="F941">
        <v>82</v>
      </c>
      <c r="G941">
        <v>19780</v>
      </c>
      <c r="H941">
        <v>3473</v>
      </c>
      <c r="I941">
        <v>7140</v>
      </c>
      <c r="J941">
        <v>0.48599999999999999</v>
      </c>
      <c r="K941">
        <v>218</v>
      </c>
      <c r="L941">
        <v>610</v>
      </c>
      <c r="M941">
        <v>0.35699999999999998</v>
      </c>
      <c r="N941">
        <v>3255</v>
      </c>
      <c r="O941">
        <v>6530</v>
      </c>
      <c r="P941">
        <v>0.498</v>
      </c>
      <c r="Q941">
        <v>1720</v>
      </c>
      <c r="R941">
        <v>2259</v>
      </c>
      <c r="S941">
        <v>0.76100000000000001</v>
      </c>
      <c r="T941">
        <v>1222</v>
      </c>
      <c r="U941">
        <v>2254</v>
      </c>
      <c r="V941">
        <v>3476</v>
      </c>
      <c r="W941">
        <v>1906</v>
      </c>
      <c r="X941">
        <v>944</v>
      </c>
      <c r="Y941">
        <v>409</v>
      </c>
      <c r="Z941">
        <v>1267</v>
      </c>
      <c r="AA941">
        <v>1971</v>
      </c>
      <c r="AB941">
        <v>8884</v>
      </c>
    </row>
    <row r="942" spans="1:28" x14ac:dyDescent="0.2">
      <c r="A942">
        <v>1993</v>
      </c>
      <c r="B942" t="s">
        <v>31</v>
      </c>
      <c r="C942" t="s">
        <v>115</v>
      </c>
      <c r="D942" t="s">
        <v>116</v>
      </c>
      <c r="E942" t="b">
        <v>1</v>
      </c>
      <c r="F942">
        <v>82</v>
      </c>
      <c r="G942">
        <v>19755</v>
      </c>
      <c r="H942">
        <v>3336</v>
      </c>
      <c r="I942">
        <v>6828</v>
      </c>
      <c r="J942">
        <v>0.48899999999999999</v>
      </c>
      <c r="K942">
        <v>130</v>
      </c>
      <c r="L942">
        <v>414</v>
      </c>
      <c r="M942">
        <v>0.314</v>
      </c>
      <c r="N942">
        <v>3206</v>
      </c>
      <c r="O942">
        <v>6414</v>
      </c>
      <c r="P942">
        <v>0.5</v>
      </c>
      <c r="Q942">
        <v>1907</v>
      </c>
      <c r="R942">
        <v>2491</v>
      </c>
      <c r="S942">
        <v>0.76600000000000001</v>
      </c>
      <c r="T942">
        <v>1041</v>
      </c>
      <c r="U942">
        <v>2463</v>
      </c>
      <c r="V942">
        <v>3504</v>
      </c>
      <c r="W942">
        <v>2177</v>
      </c>
      <c r="X942">
        <v>746</v>
      </c>
      <c r="Y942">
        <v>344</v>
      </c>
      <c r="Z942">
        <v>1270</v>
      </c>
      <c r="AA942">
        <v>1965</v>
      </c>
      <c r="AB942">
        <v>8709</v>
      </c>
    </row>
    <row r="943" spans="1:28" x14ac:dyDescent="0.2">
      <c r="A943">
        <v>1993</v>
      </c>
      <c r="B943" t="s">
        <v>31</v>
      </c>
      <c r="C943" t="s">
        <v>200</v>
      </c>
      <c r="D943" t="s">
        <v>201</v>
      </c>
      <c r="E943" t="b">
        <v>0</v>
      </c>
      <c r="F943">
        <v>82</v>
      </c>
      <c r="G943">
        <v>19805</v>
      </c>
      <c r="H943">
        <v>3302</v>
      </c>
      <c r="I943">
        <v>7065</v>
      </c>
      <c r="J943">
        <v>0.46700000000000003</v>
      </c>
      <c r="K943">
        <v>174</v>
      </c>
      <c r="L943">
        <v>578</v>
      </c>
      <c r="M943">
        <v>0.30099999999999999</v>
      </c>
      <c r="N943">
        <v>3128</v>
      </c>
      <c r="O943">
        <v>6487</v>
      </c>
      <c r="P943">
        <v>0.48199999999999998</v>
      </c>
      <c r="Q943">
        <v>1575</v>
      </c>
      <c r="R943">
        <v>2107</v>
      </c>
      <c r="S943">
        <v>0.748</v>
      </c>
      <c r="T943">
        <v>1031</v>
      </c>
      <c r="U943">
        <v>2317</v>
      </c>
      <c r="V943">
        <v>3348</v>
      </c>
      <c r="W943">
        <v>2110</v>
      </c>
      <c r="X943">
        <v>673</v>
      </c>
      <c r="Y943">
        <v>359</v>
      </c>
      <c r="Z943">
        <v>1323</v>
      </c>
      <c r="AA943">
        <v>1795</v>
      </c>
      <c r="AB943">
        <v>8353</v>
      </c>
    </row>
    <row r="944" spans="1:28" x14ac:dyDescent="0.2">
      <c r="A944">
        <v>1993</v>
      </c>
      <c r="B944" t="s">
        <v>31</v>
      </c>
      <c r="C944" t="s">
        <v>121</v>
      </c>
      <c r="D944" t="s">
        <v>122</v>
      </c>
      <c r="E944" t="b">
        <v>0</v>
      </c>
      <c r="F944">
        <v>82</v>
      </c>
      <c r="G944">
        <v>19821</v>
      </c>
      <c r="H944">
        <v>3335</v>
      </c>
      <c r="I944">
        <v>7048</v>
      </c>
      <c r="J944">
        <v>0.47299999999999998</v>
      </c>
      <c r="K944">
        <v>247</v>
      </c>
      <c r="L944">
        <v>734</v>
      </c>
      <c r="M944">
        <v>0.33600000000000002</v>
      </c>
      <c r="N944">
        <v>3088</v>
      </c>
      <c r="O944">
        <v>6314</v>
      </c>
      <c r="P944">
        <v>0.48899999999999999</v>
      </c>
      <c r="Q944">
        <v>1715</v>
      </c>
      <c r="R944">
        <v>2273</v>
      </c>
      <c r="S944">
        <v>0.754</v>
      </c>
      <c r="T944">
        <v>1131</v>
      </c>
      <c r="U944">
        <v>2406</v>
      </c>
      <c r="V944">
        <v>3537</v>
      </c>
      <c r="W944">
        <v>2026</v>
      </c>
      <c r="X944">
        <v>701</v>
      </c>
      <c r="Y944">
        <v>428</v>
      </c>
      <c r="Z944">
        <v>1305</v>
      </c>
      <c r="AA944">
        <v>1899</v>
      </c>
      <c r="AB944">
        <v>8632</v>
      </c>
    </row>
    <row r="945" spans="1:28" x14ac:dyDescent="0.2">
      <c r="A945">
        <v>1992</v>
      </c>
      <c r="B945" t="s">
        <v>31</v>
      </c>
      <c r="C945" t="s">
        <v>32</v>
      </c>
      <c r="D945" t="s">
        <v>33</v>
      </c>
      <c r="E945" t="b">
        <v>0</v>
      </c>
      <c r="F945">
        <v>82</v>
      </c>
      <c r="G945">
        <v>19905</v>
      </c>
      <c r="H945">
        <v>3492</v>
      </c>
      <c r="I945">
        <v>7476</v>
      </c>
      <c r="J945">
        <v>0.46700000000000003</v>
      </c>
      <c r="K945">
        <v>210</v>
      </c>
      <c r="L945">
        <v>671</v>
      </c>
      <c r="M945">
        <v>0.313</v>
      </c>
      <c r="N945">
        <v>3282</v>
      </c>
      <c r="O945">
        <v>6805</v>
      </c>
      <c r="P945">
        <v>0.48199999999999998</v>
      </c>
      <c r="Q945">
        <v>1517</v>
      </c>
      <c r="R945">
        <v>2074</v>
      </c>
      <c r="S945">
        <v>0.73099999999999998</v>
      </c>
      <c r="T945">
        <v>1288</v>
      </c>
      <c r="U945">
        <v>2498</v>
      </c>
      <c r="V945">
        <v>3786</v>
      </c>
      <c r="W945">
        <v>2123</v>
      </c>
      <c r="X945">
        <v>793</v>
      </c>
      <c r="Y945">
        <v>320</v>
      </c>
      <c r="Z945">
        <v>1255</v>
      </c>
      <c r="AA945">
        <v>1771</v>
      </c>
      <c r="AB945">
        <v>8711</v>
      </c>
    </row>
    <row r="946" spans="1:28" x14ac:dyDescent="0.2">
      <c r="A946">
        <v>1992</v>
      </c>
      <c r="B946" t="s">
        <v>31</v>
      </c>
      <c r="C946" t="s">
        <v>35</v>
      </c>
      <c r="D946" t="s">
        <v>36</v>
      </c>
      <c r="E946" t="b">
        <v>1</v>
      </c>
      <c r="F946">
        <v>82</v>
      </c>
      <c r="G946">
        <v>19780</v>
      </c>
      <c r="H946">
        <v>3543</v>
      </c>
      <c r="I946">
        <v>7196</v>
      </c>
      <c r="J946">
        <v>0.49199999999999999</v>
      </c>
      <c r="K946">
        <v>110</v>
      </c>
      <c r="L946">
        <v>359</v>
      </c>
      <c r="M946">
        <v>0.30599999999999999</v>
      </c>
      <c r="N946">
        <v>3433</v>
      </c>
      <c r="O946">
        <v>6837</v>
      </c>
      <c r="P946">
        <v>0.502</v>
      </c>
      <c r="Q946">
        <v>1549</v>
      </c>
      <c r="R946">
        <v>1917</v>
      </c>
      <c r="S946">
        <v>0.80800000000000005</v>
      </c>
      <c r="T946">
        <v>1095</v>
      </c>
      <c r="U946">
        <v>2583</v>
      </c>
      <c r="V946">
        <v>3678</v>
      </c>
      <c r="W946">
        <v>2072</v>
      </c>
      <c r="X946">
        <v>636</v>
      </c>
      <c r="Y946">
        <v>484</v>
      </c>
      <c r="Z946">
        <v>1165</v>
      </c>
      <c r="AA946">
        <v>1686</v>
      </c>
      <c r="AB946">
        <v>8745</v>
      </c>
    </row>
    <row r="947" spans="1:28" x14ac:dyDescent="0.2">
      <c r="A947">
        <v>1992</v>
      </c>
      <c r="B947" t="s">
        <v>31</v>
      </c>
      <c r="C947" t="s">
        <v>44</v>
      </c>
      <c r="D947" t="s">
        <v>182</v>
      </c>
      <c r="E947" t="b">
        <v>0</v>
      </c>
      <c r="F947">
        <v>82</v>
      </c>
      <c r="G947">
        <v>19805</v>
      </c>
      <c r="H947">
        <v>3613</v>
      </c>
      <c r="I947">
        <v>7568</v>
      </c>
      <c r="J947">
        <v>0.47699999999999998</v>
      </c>
      <c r="K947">
        <v>117</v>
      </c>
      <c r="L947">
        <v>369</v>
      </c>
      <c r="M947">
        <v>0.317</v>
      </c>
      <c r="N947">
        <v>3496</v>
      </c>
      <c r="O947">
        <v>7199</v>
      </c>
      <c r="P947">
        <v>0.48599999999999999</v>
      </c>
      <c r="Q947">
        <v>1637</v>
      </c>
      <c r="R947">
        <v>2168</v>
      </c>
      <c r="S947">
        <v>0.755</v>
      </c>
      <c r="T947">
        <v>1164</v>
      </c>
      <c r="U947">
        <v>2367</v>
      </c>
      <c r="V947">
        <v>3531</v>
      </c>
      <c r="W947">
        <v>2284</v>
      </c>
      <c r="X947">
        <v>822</v>
      </c>
      <c r="Y947">
        <v>309</v>
      </c>
      <c r="Z947">
        <v>1273</v>
      </c>
      <c r="AA947">
        <v>1819</v>
      </c>
      <c r="AB947">
        <v>8980</v>
      </c>
    </row>
    <row r="948" spans="1:28" x14ac:dyDescent="0.2">
      <c r="A948">
        <v>1992</v>
      </c>
      <c r="B948" t="s">
        <v>31</v>
      </c>
      <c r="C948" t="s">
        <v>41</v>
      </c>
      <c r="D948" t="s">
        <v>42</v>
      </c>
      <c r="E948" t="b">
        <v>1</v>
      </c>
      <c r="F948">
        <v>82</v>
      </c>
      <c r="G948">
        <v>19830</v>
      </c>
      <c r="H948">
        <v>3643</v>
      </c>
      <c r="I948">
        <v>7168</v>
      </c>
      <c r="J948">
        <v>0.50800000000000001</v>
      </c>
      <c r="K948">
        <v>138</v>
      </c>
      <c r="L948">
        <v>454</v>
      </c>
      <c r="M948">
        <v>0.30399999999999999</v>
      </c>
      <c r="N948">
        <v>3505</v>
      </c>
      <c r="O948">
        <v>6714</v>
      </c>
      <c r="P948">
        <v>0.52200000000000002</v>
      </c>
      <c r="Q948">
        <v>1587</v>
      </c>
      <c r="R948">
        <v>2132</v>
      </c>
      <c r="S948">
        <v>0.74399999999999999</v>
      </c>
      <c r="T948">
        <v>1173</v>
      </c>
      <c r="U948">
        <v>2439</v>
      </c>
      <c r="V948">
        <v>3612</v>
      </c>
      <c r="W948">
        <v>2279</v>
      </c>
      <c r="X948">
        <v>672</v>
      </c>
      <c r="Y948">
        <v>480</v>
      </c>
      <c r="Z948">
        <v>1088</v>
      </c>
      <c r="AA948">
        <v>1693</v>
      </c>
      <c r="AB948">
        <v>9011</v>
      </c>
    </row>
    <row r="949" spans="1:28" x14ac:dyDescent="0.2">
      <c r="A949">
        <v>1992</v>
      </c>
      <c r="B949" t="s">
        <v>31</v>
      </c>
      <c r="C949" t="s">
        <v>47</v>
      </c>
      <c r="D949" t="s">
        <v>48</v>
      </c>
      <c r="E949" t="b">
        <v>1</v>
      </c>
      <c r="F949">
        <v>82</v>
      </c>
      <c r="G949">
        <v>19805</v>
      </c>
      <c r="H949">
        <v>3427</v>
      </c>
      <c r="I949">
        <v>7025</v>
      </c>
      <c r="J949">
        <v>0.48799999999999999</v>
      </c>
      <c r="K949">
        <v>253</v>
      </c>
      <c r="L949">
        <v>708</v>
      </c>
      <c r="M949">
        <v>0.35699999999999998</v>
      </c>
      <c r="N949">
        <v>3174</v>
      </c>
      <c r="O949">
        <v>6317</v>
      </c>
      <c r="P949">
        <v>0.502</v>
      </c>
      <c r="Q949">
        <v>1819</v>
      </c>
      <c r="R949">
        <v>2259</v>
      </c>
      <c r="S949">
        <v>0.80500000000000005</v>
      </c>
      <c r="T949">
        <v>1041</v>
      </c>
      <c r="U949">
        <v>2450</v>
      </c>
      <c r="V949">
        <v>3491</v>
      </c>
      <c r="W949">
        <v>2260</v>
      </c>
      <c r="X949">
        <v>616</v>
      </c>
      <c r="Y949">
        <v>621</v>
      </c>
      <c r="Z949">
        <v>1073</v>
      </c>
      <c r="AA949">
        <v>1556</v>
      </c>
      <c r="AB949">
        <v>8926</v>
      </c>
    </row>
    <row r="950" spans="1:28" x14ac:dyDescent="0.2">
      <c r="A950">
        <v>1992</v>
      </c>
      <c r="B950" t="s">
        <v>31</v>
      </c>
      <c r="C950" t="s">
        <v>50</v>
      </c>
      <c r="D950" t="s">
        <v>51</v>
      </c>
      <c r="E950" t="b">
        <v>0</v>
      </c>
      <c r="F950">
        <v>82</v>
      </c>
      <c r="G950">
        <v>19755</v>
      </c>
      <c r="H950">
        <v>3120</v>
      </c>
      <c r="I950">
        <v>7104</v>
      </c>
      <c r="J950">
        <v>0.439</v>
      </c>
      <c r="K950">
        <v>268</v>
      </c>
      <c r="L950">
        <v>797</v>
      </c>
      <c r="M950">
        <v>0.33600000000000002</v>
      </c>
      <c r="N950">
        <v>2852</v>
      </c>
      <c r="O950">
        <v>6307</v>
      </c>
      <c r="P950">
        <v>0.45200000000000001</v>
      </c>
      <c r="Q950">
        <v>1499</v>
      </c>
      <c r="R950">
        <v>1999</v>
      </c>
      <c r="S950">
        <v>0.75</v>
      </c>
      <c r="T950">
        <v>1194</v>
      </c>
      <c r="U950">
        <v>2439</v>
      </c>
      <c r="V950">
        <v>3633</v>
      </c>
      <c r="W950">
        <v>1630</v>
      </c>
      <c r="X950">
        <v>536</v>
      </c>
      <c r="Y950">
        <v>349</v>
      </c>
      <c r="Z950">
        <v>1202</v>
      </c>
      <c r="AA950">
        <v>1867</v>
      </c>
      <c r="AB950">
        <v>8007</v>
      </c>
    </row>
    <row r="951" spans="1:28" x14ac:dyDescent="0.2">
      <c r="A951">
        <v>1992</v>
      </c>
      <c r="B951" t="s">
        <v>31</v>
      </c>
      <c r="C951" t="s">
        <v>53</v>
      </c>
      <c r="D951" t="s">
        <v>54</v>
      </c>
      <c r="E951" t="b">
        <v>0</v>
      </c>
      <c r="F951">
        <v>82</v>
      </c>
      <c r="G951">
        <v>19780</v>
      </c>
      <c r="H951">
        <v>3262</v>
      </c>
      <c r="I951">
        <v>7380</v>
      </c>
      <c r="J951">
        <v>0.442</v>
      </c>
      <c r="K951">
        <v>126</v>
      </c>
      <c r="L951">
        <v>418</v>
      </c>
      <c r="M951">
        <v>0.30099999999999999</v>
      </c>
      <c r="N951">
        <v>3136</v>
      </c>
      <c r="O951">
        <v>6962</v>
      </c>
      <c r="P951">
        <v>0.45</v>
      </c>
      <c r="Q951">
        <v>1526</v>
      </c>
      <c r="R951">
        <v>2067</v>
      </c>
      <c r="S951">
        <v>0.73799999999999999</v>
      </c>
      <c r="T951">
        <v>1350</v>
      </c>
      <c r="U951">
        <v>2352</v>
      </c>
      <c r="V951">
        <v>3702</v>
      </c>
      <c r="W951">
        <v>1553</v>
      </c>
      <c r="X951">
        <v>773</v>
      </c>
      <c r="Y951">
        <v>461</v>
      </c>
      <c r="Z951">
        <v>1447</v>
      </c>
      <c r="AA951">
        <v>1984</v>
      </c>
      <c r="AB951">
        <v>8176</v>
      </c>
    </row>
    <row r="952" spans="1:28" x14ac:dyDescent="0.2">
      <c r="A952">
        <v>1992</v>
      </c>
      <c r="B952" t="s">
        <v>31</v>
      </c>
      <c r="C952" t="s">
        <v>56</v>
      </c>
      <c r="D952" t="s">
        <v>57</v>
      </c>
      <c r="E952" t="b">
        <v>1</v>
      </c>
      <c r="F952">
        <v>82</v>
      </c>
      <c r="G952">
        <v>19780</v>
      </c>
      <c r="H952">
        <v>3191</v>
      </c>
      <c r="I952">
        <v>6867</v>
      </c>
      <c r="J952">
        <v>0.46500000000000002</v>
      </c>
      <c r="K952">
        <v>165</v>
      </c>
      <c r="L952">
        <v>526</v>
      </c>
      <c r="M952">
        <v>0.314</v>
      </c>
      <c r="N952">
        <v>3026</v>
      </c>
      <c r="O952">
        <v>6341</v>
      </c>
      <c r="P952">
        <v>0.47699999999999998</v>
      </c>
      <c r="Q952">
        <v>1566</v>
      </c>
      <c r="R952">
        <v>2108</v>
      </c>
      <c r="S952">
        <v>0.74299999999999999</v>
      </c>
      <c r="T952">
        <v>1210</v>
      </c>
      <c r="U952">
        <v>2421</v>
      </c>
      <c r="V952">
        <v>3631</v>
      </c>
      <c r="W952">
        <v>1899</v>
      </c>
      <c r="X952">
        <v>546</v>
      </c>
      <c r="Y952">
        <v>357</v>
      </c>
      <c r="Z952">
        <v>1212</v>
      </c>
      <c r="AA952">
        <v>1646</v>
      </c>
      <c r="AB952">
        <v>8113</v>
      </c>
    </row>
    <row r="953" spans="1:28" x14ac:dyDescent="0.2">
      <c r="A953">
        <v>1992</v>
      </c>
      <c r="B953" t="s">
        <v>31</v>
      </c>
      <c r="C953" t="s">
        <v>59</v>
      </c>
      <c r="D953" t="s">
        <v>60</v>
      </c>
      <c r="E953" t="b">
        <v>1</v>
      </c>
      <c r="F953">
        <v>82</v>
      </c>
      <c r="G953">
        <v>19880</v>
      </c>
      <c r="H953">
        <v>3767</v>
      </c>
      <c r="I953">
        <v>7427</v>
      </c>
      <c r="J953">
        <v>0.50700000000000001</v>
      </c>
      <c r="K953">
        <v>254</v>
      </c>
      <c r="L953">
        <v>763</v>
      </c>
      <c r="M953">
        <v>0.33300000000000002</v>
      </c>
      <c r="N953">
        <v>3513</v>
      </c>
      <c r="O953">
        <v>6664</v>
      </c>
      <c r="P953">
        <v>0.52700000000000002</v>
      </c>
      <c r="Q953">
        <v>1944</v>
      </c>
      <c r="R953">
        <v>2606</v>
      </c>
      <c r="S953">
        <v>0.746</v>
      </c>
      <c r="T953">
        <v>1137</v>
      </c>
      <c r="U953">
        <v>2376</v>
      </c>
      <c r="V953">
        <v>3513</v>
      </c>
      <c r="W953">
        <v>2064</v>
      </c>
      <c r="X953">
        <v>854</v>
      </c>
      <c r="Y953">
        <v>375</v>
      </c>
      <c r="Z953">
        <v>1353</v>
      </c>
      <c r="AA953">
        <v>2049</v>
      </c>
      <c r="AB953">
        <v>9732</v>
      </c>
    </row>
    <row r="954" spans="1:28" x14ac:dyDescent="0.2">
      <c r="A954">
        <v>1992</v>
      </c>
      <c r="B954" t="s">
        <v>31</v>
      </c>
      <c r="C954" t="s">
        <v>62</v>
      </c>
      <c r="D954" t="s">
        <v>63</v>
      </c>
      <c r="E954" t="b">
        <v>0</v>
      </c>
      <c r="F954">
        <v>82</v>
      </c>
      <c r="G954">
        <v>19880</v>
      </c>
      <c r="H954">
        <v>3273</v>
      </c>
      <c r="I954">
        <v>6894</v>
      </c>
      <c r="J954">
        <v>0.47499999999999998</v>
      </c>
      <c r="K954">
        <v>329</v>
      </c>
      <c r="L954">
        <v>959</v>
      </c>
      <c r="M954">
        <v>0.34300000000000003</v>
      </c>
      <c r="N954">
        <v>2944</v>
      </c>
      <c r="O954">
        <v>5935</v>
      </c>
      <c r="P954">
        <v>0.496</v>
      </c>
      <c r="Q954">
        <v>1491</v>
      </c>
      <c r="R954">
        <v>2020</v>
      </c>
      <c r="S954">
        <v>0.73799999999999999</v>
      </c>
      <c r="T954">
        <v>1074</v>
      </c>
      <c r="U954">
        <v>2432</v>
      </c>
      <c r="V954">
        <v>3506</v>
      </c>
      <c r="W954">
        <v>2058</v>
      </c>
      <c r="X954">
        <v>656</v>
      </c>
      <c r="Y954">
        <v>571</v>
      </c>
      <c r="Z954">
        <v>1378</v>
      </c>
      <c r="AA954">
        <v>1769</v>
      </c>
      <c r="AB954">
        <v>8366</v>
      </c>
    </row>
    <row r="955" spans="1:28" x14ac:dyDescent="0.2">
      <c r="A955">
        <v>1992</v>
      </c>
      <c r="B955" t="s">
        <v>31</v>
      </c>
      <c r="C955" t="s">
        <v>65</v>
      </c>
      <c r="D955" t="s">
        <v>66</v>
      </c>
      <c r="E955" t="b">
        <v>1</v>
      </c>
      <c r="F955">
        <v>82</v>
      </c>
      <c r="G955">
        <v>19955</v>
      </c>
      <c r="H955">
        <v>3498</v>
      </c>
      <c r="I955">
        <v>7079</v>
      </c>
      <c r="J955">
        <v>0.49399999999999999</v>
      </c>
      <c r="K955">
        <v>333</v>
      </c>
      <c r="L955">
        <v>940</v>
      </c>
      <c r="M955">
        <v>0.35399999999999998</v>
      </c>
      <c r="N955">
        <v>3165</v>
      </c>
      <c r="O955">
        <v>6139</v>
      </c>
      <c r="P955">
        <v>0.51600000000000001</v>
      </c>
      <c r="Q955">
        <v>1868</v>
      </c>
      <c r="R955">
        <v>2364</v>
      </c>
      <c r="S955">
        <v>0.79</v>
      </c>
      <c r="T955">
        <v>1083</v>
      </c>
      <c r="U955">
        <v>2564</v>
      </c>
      <c r="V955">
        <v>3647</v>
      </c>
      <c r="W955">
        <v>2398</v>
      </c>
      <c r="X955">
        <v>705</v>
      </c>
      <c r="Y955">
        <v>393</v>
      </c>
      <c r="Z955">
        <v>1402</v>
      </c>
      <c r="AA955">
        <v>2137</v>
      </c>
      <c r="AB955">
        <v>9197</v>
      </c>
    </row>
    <row r="956" spans="1:28" x14ac:dyDescent="0.2">
      <c r="A956">
        <v>1992</v>
      </c>
      <c r="B956" t="s">
        <v>31</v>
      </c>
      <c r="C956" t="s">
        <v>68</v>
      </c>
      <c r="D956" t="s">
        <v>69</v>
      </c>
      <c r="E956" t="b">
        <v>1</v>
      </c>
      <c r="F956">
        <v>82</v>
      </c>
      <c r="G956">
        <v>19830</v>
      </c>
      <c r="H956">
        <v>3347</v>
      </c>
      <c r="I956">
        <v>7076</v>
      </c>
      <c r="J956">
        <v>0.47299999999999998</v>
      </c>
      <c r="K956">
        <v>145</v>
      </c>
      <c r="L956">
        <v>502</v>
      </c>
      <c r="M956">
        <v>0.28899999999999998</v>
      </c>
      <c r="N956">
        <v>3202</v>
      </c>
      <c r="O956">
        <v>6574</v>
      </c>
      <c r="P956">
        <v>0.48699999999999999</v>
      </c>
      <c r="Q956">
        <v>1601</v>
      </c>
      <c r="R956">
        <v>2223</v>
      </c>
      <c r="S956">
        <v>0.72</v>
      </c>
      <c r="T956">
        <v>1132</v>
      </c>
      <c r="U956">
        <v>2393</v>
      </c>
      <c r="V956">
        <v>3525</v>
      </c>
      <c r="W956">
        <v>2053</v>
      </c>
      <c r="X956">
        <v>824</v>
      </c>
      <c r="Y956">
        <v>498</v>
      </c>
      <c r="Z956">
        <v>1269</v>
      </c>
      <c r="AA956">
        <v>1873</v>
      </c>
      <c r="AB956">
        <v>8440</v>
      </c>
    </row>
    <row r="957" spans="1:28" x14ac:dyDescent="0.2">
      <c r="A957">
        <v>1992</v>
      </c>
      <c r="B957" t="s">
        <v>31</v>
      </c>
      <c r="C957" t="s">
        <v>71</v>
      </c>
      <c r="D957" t="s">
        <v>72</v>
      </c>
      <c r="E957" t="b">
        <v>1</v>
      </c>
      <c r="F957">
        <v>82</v>
      </c>
      <c r="G957">
        <v>19830</v>
      </c>
      <c r="H957">
        <v>3183</v>
      </c>
      <c r="I957">
        <v>6977</v>
      </c>
      <c r="J957">
        <v>0.45600000000000002</v>
      </c>
      <c r="K957">
        <v>119</v>
      </c>
      <c r="L957">
        <v>445</v>
      </c>
      <c r="M957">
        <v>0.26700000000000002</v>
      </c>
      <c r="N957">
        <v>3064</v>
      </c>
      <c r="O957">
        <v>6532</v>
      </c>
      <c r="P957">
        <v>0.46899999999999997</v>
      </c>
      <c r="Q957">
        <v>1744</v>
      </c>
      <c r="R957">
        <v>2278</v>
      </c>
      <c r="S957">
        <v>0.76600000000000001</v>
      </c>
      <c r="T957">
        <v>1156</v>
      </c>
      <c r="U957">
        <v>2196</v>
      </c>
      <c r="V957">
        <v>3352</v>
      </c>
      <c r="W957">
        <v>1803</v>
      </c>
      <c r="X957">
        <v>756</v>
      </c>
      <c r="Y957">
        <v>400</v>
      </c>
      <c r="Z957">
        <v>1089</v>
      </c>
      <c r="AA957">
        <v>1543</v>
      </c>
      <c r="AB957">
        <v>8229</v>
      </c>
    </row>
    <row r="958" spans="1:28" x14ac:dyDescent="0.2">
      <c r="A958">
        <v>1992</v>
      </c>
      <c r="B958" t="s">
        <v>31</v>
      </c>
      <c r="C958" t="s">
        <v>76</v>
      </c>
      <c r="D958" t="s">
        <v>77</v>
      </c>
      <c r="E958" t="b">
        <v>1</v>
      </c>
      <c r="F958">
        <v>82</v>
      </c>
      <c r="G958">
        <v>19830</v>
      </c>
      <c r="H958">
        <v>3256</v>
      </c>
      <c r="I958">
        <v>7061</v>
      </c>
      <c r="J958">
        <v>0.46100000000000002</v>
      </c>
      <c r="K958">
        <v>257</v>
      </c>
      <c r="L958">
        <v>751</v>
      </c>
      <c r="M958">
        <v>0.34200000000000003</v>
      </c>
      <c r="N958">
        <v>2999</v>
      </c>
      <c r="O958">
        <v>6310</v>
      </c>
      <c r="P958">
        <v>0.47499999999999998</v>
      </c>
      <c r="Q958">
        <v>1839</v>
      </c>
      <c r="R958">
        <v>2329</v>
      </c>
      <c r="S958">
        <v>0.79</v>
      </c>
      <c r="T958">
        <v>1187</v>
      </c>
      <c r="U958">
        <v>2366</v>
      </c>
      <c r="V958">
        <v>3553</v>
      </c>
      <c r="W958">
        <v>1749</v>
      </c>
      <c r="X958">
        <v>670</v>
      </c>
      <c r="Y958">
        <v>373</v>
      </c>
      <c r="Z958">
        <v>1377</v>
      </c>
      <c r="AA958">
        <v>1819</v>
      </c>
      <c r="AB958">
        <v>8608</v>
      </c>
    </row>
    <row r="959" spans="1:28" x14ac:dyDescent="0.2">
      <c r="A959">
        <v>1992</v>
      </c>
      <c r="B959" t="s">
        <v>31</v>
      </c>
      <c r="C959" t="s">
        <v>79</v>
      </c>
      <c r="D959" t="s">
        <v>80</v>
      </c>
      <c r="E959" t="b">
        <v>0</v>
      </c>
      <c r="F959">
        <v>82</v>
      </c>
      <c r="G959">
        <v>19880</v>
      </c>
      <c r="H959">
        <v>3321</v>
      </c>
      <c r="I959">
        <v>7216</v>
      </c>
      <c r="J959">
        <v>0.46</v>
      </c>
      <c r="K959">
        <v>371</v>
      </c>
      <c r="L959">
        <v>1005</v>
      </c>
      <c r="M959">
        <v>0.36899999999999999</v>
      </c>
      <c r="N959">
        <v>2950</v>
      </c>
      <c r="O959">
        <v>6211</v>
      </c>
      <c r="P959">
        <v>0.47499999999999998</v>
      </c>
      <c r="Q959">
        <v>1596</v>
      </c>
      <c r="R959">
        <v>2104</v>
      </c>
      <c r="S959">
        <v>0.75900000000000001</v>
      </c>
      <c r="T959">
        <v>1297</v>
      </c>
      <c r="U959">
        <v>2172</v>
      </c>
      <c r="V959">
        <v>3469</v>
      </c>
      <c r="W959">
        <v>2018</v>
      </c>
      <c r="X959">
        <v>863</v>
      </c>
      <c r="Y959">
        <v>317</v>
      </c>
      <c r="Z959">
        <v>1350</v>
      </c>
      <c r="AA959">
        <v>1904</v>
      </c>
      <c r="AB959">
        <v>8609</v>
      </c>
    </row>
    <row r="960" spans="1:28" x14ac:dyDescent="0.2">
      <c r="A960">
        <v>1992</v>
      </c>
      <c r="B960" t="s">
        <v>31</v>
      </c>
      <c r="C960" t="s">
        <v>82</v>
      </c>
      <c r="D960" t="s">
        <v>83</v>
      </c>
      <c r="E960" t="b">
        <v>0</v>
      </c>
      <c r="F960">
        <v>82</v>
      </c>
      <c r="G960">
        <v>19805</v>
      </c>
      <c r="H960">
        <v>3366</v>
      </c>
      <c r="I960">
        <v>7342</v>
      </c>
      <c r="J960">
        <v>0.45800000000000002</v>
      </c>
      <c r="K960">
        <v>126</v>
      </c>
      <c r="L960">
        <v>394</v>
      </c>
      <c r="M960">
        <v>0.32</v>
      </c>
      <c r="N960">
        <v>3240</v>
      </c>
      <c r="O960">
        <v>6948</v>
      </c>
      <c r="P960">
        <v>0.46600000000000003</v>
      </c>
      <c r="Q960">
        <v>1379</v>
      </c>
      <c r="R960">
        <v>1857</v>
      </c>
      <c r="S960">
        <v>0.74299999999999999</v>
      </c>
      <c r="T960">
        <v>1167</v>
      </c>
      <c r="U960">
        <v>2168</v>
      </c>
      <c r="V960">
        <v>3335</v>
      </c>
      <c r="W960">
        <v>2025</v>
      </c>
      <c r="X960">
        <v>619</v>
      </c>
      <c r="Y960">
        <v>526</v>
      </c>
      <c r="Z960">
        <v>1157</v>
      </c>
      <c r="AA960">
        <v>1866</v>
      </c>
      <c r="AB960">
        <v>8237</v>
      </c>
    </row>
    <row r="961" spans="1:28" x14ac:dyDescent="0.2">
      <c r="A961">
        <v>1992</v>
      </c>
      <c r="B961" t="s">
        <v>31</v>
      </c>
      <c r="C961" t="s">
        <v>150</v>
      </c>
      <c r="D961" t="s">
        <v>151</v>
      </c>
      <c r="E961" t="b">
        <v>1</v>
      </c>
      <c r="F961">
        <v>82</v>
      </c>
      <c r="G961">
        <v>19780</v>
      </c>
      <c r="H961">
        <v>3473</v>
      </c>
      <c r="I961">
        <v>7580</v>
      </c>
      <c r="J961">
        <v>0.45800000000000002</v>
      </c>
      <c r="K961">
        <v>224</v>
      </c>
      <c r="L961">
        <v>670</v>
      </c>
      <c r="M961">
        <v>0.33400000000000002</v>
      </c>
      <c r="N961">
        <v>3249</v>
      </c>
      <c r="O961">
        <v>6910</v>
      </c>
      <c r="P961">
        <v>0.47</v>
      </c>
      <c r="Q961">
        <v>1471</v>
      </c>
      <c r="R961">
        <v>2009</v>
      </c>
      <c r="S961">
        <v>0.73199999999999998</v>
      </c>
      <c r="T961">
        <v>1512</v>
      </c>
      <c r="U961">
        <v>2392</v>
      </c>
      <c r="V961">
        <v>3904</v>
      </c>
      <c r="W961">
        <v>1937</v>
      </c>
      <c r="X961">
        <v>736</v>
      </c>
      <c r="Y961">
        <v>615</v>
      </c>
      <c r="Z961">
        <v>1392</v>
      </c>
      <c r="AA961">
        <v>1834</v>
      </c>
      <c r="AB961">
        <v>8641</v>
      </c>
    </row>
    <row r="962" spans="1:28" x14ac:dyDescent="0.2">
      <c r="A962">
        <v>1992</v>
      </c>
      <c r="B962" t="s">
        <v>31</v>
      </c>
      <c r="C962" t="s">
        <v>88</v>
      </c>
      <c r="D962" t="s">
        <v>89</v>
      </c>
      <c r="E962" t="b">
        <v>1</v>
      </c>
      <c r="F962">
        <v>82</v>
      </c>
      <c r="G962">
        <v>19855</v>
      </c>
      <c r="H962">
        <v>3312</v>
      </c>
      <c r="I962">
        <v>6947</v>
      </c>
      <c r="J962">
        <v>0.47699999999999998</v>
      </c>
      <c r="K962">
        <v>201</v>
      </c>
      <c r="L962">
        <v>618</v>
      </c>
      <c r="M962">
        <v>0.32500000000000001</v>
      </c>
      <c r="N962">
        <v>3111</v>
      </c>
      <c r="O962">
        <v>6329</v>
      </c>
      <c r="P962">
        <v>0.49199999999999999</v>
      </c>
      <c r="Q962">
        <v>1503</v>
      </c>
      <c r="R962">
        <v>2049</v>
      </c>
      <c r="S962">
        <v>0.73399999999999999</v>
      </c>
      <c r="T962">
        <v>1185</v>
      </c>
      <c r="U962">
        <v>2489</v>
      </c>
      <c r="V962">
        <v>3674</v>
      </c>
      <c r="W962">
        <v>2130</v>
      </c>
      <c r="X962">
        <v>634</v>
      </c>
      <c r="Y962">
        <v>382</v>
      </c>
      <c r="Z962">
        <v>1242</v>
      </c>
      <c r="AA962">
        <v>1905</v>
      </c>
      <c r="AB962">
        <v>8328</v>
      </c>
    </row>
    <row r="963" spans="1:28" x14ac:dyDescent="0.2">
      <c r="A963">
        <v>1992</v>
      </c>
      <c r="B963" t="s">
        <v>31</v>
      </c>
      <c r="C963" t="s">
        <v>94</v>
      </c>
      <c r="D963" t="s">
        <v>95</v>
      </c>
      <c r="E963" t="b">
        <v>0</v>
      </c>
      <c r="F963">
        <v>82</v>
      </c>
      <c r="G963">
        <v>19705</v>
      </c>
      <c r="H963">
        <v>3220</v>
      </c>
      <c r="I963">
        <v>7102</v>
      </c>
      <c r="J963">
        <v>0.45300000000000001</v>
      </c>
      <c r="K963">
        <v>197</v>
      </c>
      <c r="L963">
        <v>608</v>
      </c>
      <c r="M963">
        <v>0.32400000000000001</v>
      </c>
      <c r="N963">
        <v>3023</v>
      </c>
      <c r="O963">
        <v>6494</v>
      </c>
      <c r="P963">
        <v>0.46600000000000003</v>
      </c>
      <c r="Q963">
        <v>1693</v>
      </c>
      <c r="R963">
        <v>2268</v>
      </c>
      <c r="S963">
        <v>0.746</v>
      </c>
      <c r="T963">
        <v>1171</v>
      </c>
      <c r="U963">
        <v>2329</v>
      </c>
      <c r="V963">
        <v>3500</v>
      </c>
      <c r="W963">
        <v>1792</v>
      </c>
      <c r="X963">
        <v>643</v>
      </c>
      <c r="Y963">
        <v>367</v>
      </c>
      <c r="Z963">
        <v>1389</v>
      </c>
      <c r="AA963">
        <v>1977</v>
      </c>
      <c r="AB963">
        <v>8330</v>
      </c>
    </row>
    <row r="964" spans="1:28" x14ac:dyDescent="0.2">
      <c r="A964">
        <v>1992</v>
      </c>
      <c r="B964" t="s">
        <v>31</v>
      </c>
      <c r="C964" t="s">
        <v>97</v>
      </c>
      <c r="D964" t="s">
        <v>98</v>
      </c>
      <c r="E964" t="b">
        <v>0</v>
      </c>
      <c r="F964">
        <v>82</v>
      </c>
      <c r="G964">
        <v>19755</v>
      </c>
      <c r="H964">
        <v>3187</v>
      </c>
      <c r="I964">
        <v>6761</v>
      </c>
      <c r="J964">
        <v>0.47099999999999997</v>
      </c>
      <c r="K964">
        <v>227</v>
      </c>
      <c r="L964">
        <v>680</v>
      </c>
      <c r="M964">
        <v>0.33400000000000002</v>
      </c>
      <c r="N964">
        <v>2960</v>
      </c>
      <c r="O964">
        <v>6081</v>
      </c>
      <c r="P964">
        <v>0.48699999999999999</v>
      </c>
      <c r="Q964">
        <v>1757</v>
      </c>
      <c r="R964">
        <v>2267</v>
      </c>
      <c r="S964">
        <v>0.77500000000000002</v>
      </c>
      <c r="T964">
        <v>1058</v>
      </c>
      <c r="U964">
        <v>2309</v>
      </c>
      <c r="V964">
        <v>3367</v>
      </c>
      <c r="W964">
        <v>1755</v>
      </c>
      <c r="X964">
        <v>692</v>
      </c>
      <c r="Y964">
        <v>482</v>
      </c>
      <c r="Z964">
        <v>1238</v>
      </c>
      <c r="AA964">
        <v>1582</v>
      </c>
      <c r="AB964">
        <v>8358</v>
      </c>
    </row>
    <row r="965" spans="1:28" x14ac:dyDescent="0.2">
      <c r="A965">
        <v>1992</v>
      </c>
      <c r="B965" t="s">
        <v>31</v>
      </c>
      <c r="C965" t="s">
        <v>100</v>
      </c>
      <c r="D965" t="s">
        <v>101</v>
      </c>
      <c r="E965" t="b">
        <v>1</v>
      </c>
      <c r="F965">
        <v>82</v>
      </c>
      <c r="G965">
        <v>19805</v>
      </c>
      <c r="H965">
        <v>3553</v>
      </c>
      <c r="I965">
        <v>7219</v>
      </c>
      <c r="J965">
        <v>0.49199999999999999</v>
      </c>
      <c r="K965">
        <v>227</v>
      </c>
      <c r="L965">
        <v>596</v>
      </c>
      <c r="M965">
        <v>0.38100000000000001</v>
      </c>
      <c r="N965">
        <v>3326</v>
      </c>
      <c r="O965">
        <v>6623</v>
      </c>
      <c r="P965">
        <v>0.502</v>
      </c>
      <c r="Q965">
        <v>1861</v>
      </c>
      <c r="R965">
        <v>2397</v>
      </c>
      <c r="S965">
        <v>0.77600000000000002</v>
      </c>
      <c r="T965">
        <v>1088</v>
      </c>
      <c r="U965">
        <v>2558</v>
      </c>
      <c r="V965">
        <v>3646</v>
      </c>
      <c r="W965">
        <v>2202</v>
      </c>
      <c r="X965">
        <v>673</v>
      </c>
      <c r="Y965">
        <v>582</v>
      </c>
      <c r="Z965">
        <v>1242</v>
      </c>
      <c r="AA965">
        <v>1852</v>
      </c>
      <c r="AB965">
        <v>9194</v>
      </c>
    </row>
    <row r="966" spans="1:28" x14ac:dyDescent="0.2">
      <c r="A966">
        <v>1992</v>
      </c>
      <c r="B966" t="s">
        <v>31</v>
      </c>
      <c r="C966" t="s">
        <v>103</v>
      </c>
      <c r="D966" t="s">
        <v>104</v>
      </c>
      <c r="E966" t="b">
        <v>1</v>
      </c>
      <c r="F966">
        <v>82</v>
      </c>
      <c r="G966">
        <v>19880</v>
      </c>
      <c r="H966">
        <v>3476</v>
      </c>
      <c r="I966">
        <v>7352</v>
      </c>
      <c r="J966">
        <v>0.47299999999999998</v>
      </c>
      <c r="K966">
        <v>325</v>
      </c>
      <c r="L966">
        <v>944</v>
      </c>
      <c r="M966">
        <v>0.34399999999999997</v>
      </c>
      <c r="N966">
        <v>3151</v>
      </c>
      <c r="O966">
        <v>6408</v>
      </c>
      <c r="P966">
        <v>0.49199999999999999</v>
      </c>
      <c r="Q966">
        <v>1858</v>
      </c>
      <c r="R966">
        <v>2463</v>
      </c>
      <c r="S966">
        <v>0.754</v>
      </c>
      <c r="T966">
        <v>1294</v>
      </c>
      <c r="U966">
        <v>2549</v>
      </c>
      <c r="V966">
        <v>3843</v>
      </c>
      <c r="W966">
        <v>2065</v>
      </c>
      <c r="X966">
        <v>753</v>
      </c>
      <c r="Y966">
        <v>410</v>
      </c>
      <c r="Z966">
        <v>1328</v>
      </c>
      <c r="AA966">
        <v>1983</v>
      </c>
      <c r="AB966">
        <v>9135</v>
      </c>
    </row>
    <row r="967" spans="1:28" x14ac:dyDescent="0.2">
      <c r="A967">
        <v>1992</v>
      </c>
      <c r="B967" t="s">
        <v>31</v>
      </c>
      <c r="C967" t="s">
        <v>106</v>
      </c>
      <c r="D967" t="s">
        <v>107</v>
      </c>
      <c r="E967" t="b">
        <v>0</v>
      </c>
      <c r="F967">
        <v>82</v>
      </c>
      <c r="G967">
        <v>19830</v>
      </c>
      <c r="H967">
        <v>3348</v>
      </c>
      <c r="I967">
        <v>7189</v>
      </c>
      <c r="J967">
        <v>0.46600000000000003</v>
      </c>
      <c r="K967">
        <v>238</v>
      </c>
      <c r="L967">
        <v>675</v>
      </c>
      <c r="M967">
        <v>0.35299999999999998</v>
      </c>
      <c r="N967">
        <v>3110</v>
      </c>
      <c r="O967">
        <v>6514</v>
      </c>
      <c r="P967">
        <v>0.47699999999999998</v>
      </c>
      <c r="Q967">
        <v>1615</v>
      </c>
      <c r="R967">
        <v>2162</v>
      </c>
      <c r="S967">
        <v>0.747</v>
      </c>
      <c r="T967">
        <v>1054</v>
      </c>
      <c r="U967">
        <v>2354</v>
      </c>
      <c r="V967">
        <v>3408</v>
      </c>
      <c r="W967">
        <v>1957</v>
      </c>
      <c r="X967">
        <v>727</v>
      </c>
      <c r="Y967">
        <v>618</v>
      </c>
      <c r="Z967">
        <v>1360</v>
      </c>
      <c r="AA967">
        <v>1763</v>
      </c>
      <c r="AB967">
        <v>8549</v>
      </c>
    </row>
    <row r="968" spans="1:28" x14ac:dyDescent="0.2">
      <c r="A968">
        <v>1992</v>
      </c>
      <c r="B968" t="s">
        <v>31</v>
      </c>
      <c r="C968" t="s">
        <v>109</v>
      </c>
      <c r="D968" t="s">
        <v>110</v>
      </c>
      <c r="E968" t="b">
        <v>1</v>
      </c>
      <c r="F968">
        <v>82</v>
      </c>
      <c r="G968">
        <v>19780</v>
      </c>
      <c r="H968">
        <v>3377</v>
      </c>
      <c r="I968">
        <v>7090</v>
      </c>
      <c r="J968">
        <v>0.47599999999999998</v>
      </c>
      <c r="K968">
        <v>118</v>
      </c>
      <c r="L968">
        <v>404</v>
      </c>
      <c r="M968">
        <v>0.29199999999999998</v>
      </c>
      <c r="N968">
        <v>3259</v>
      </c>
      <c r="O968">
        <v>6686</v>
      </c>
      <c r="P968">
        <v>0.48699999999999999</v>
      </c>
      <c r="Q968">
        <v>1652</v>
      </c>
      <c r="R968">
        <v>2246</v>
      </c>
      <c r="S968">
        <v>0.73599999999999999</v>
      </c>
      <c r="T968">
        <v>1229</v>
      </c>
      <c r="U968">
        <v>2552</v>
      </c>
      <c r="V968">
        <v>3781</v>
      </c>
      <c r="W968">
        <v>2010</v>
      </c>
      <c r="X968">
        <v>729</v>
      </c>
      <c r="Y968">
        <v>608</v>
      </c>
      <c r="Z968">
        <v>1308</v>
      </c>
      <c r="AA968">
        <v>1799</v>
      </c>
      <c r="AB968">
        <v>8524</v>
      </c>
    </row>
    <row r="969" spans="1:28" x14ac:dyDescent="0.2">
      <c r="A969">
        <v>1992</v>
      </c>
      <c r="B969" t="s">
        <v>31</v>
      </c>
      <c r="C969" t="s">
        <v>163</v>
      </c>
      <c r="D969" t="s">
        <v>164</v>
      </c>
      <c r="E969" t="b">
        <v>1</v>
      </c>
      <c r="F969">
        <v>82</v>
      </c>
      <c r="G969">
        <v>19855</v>
      </c>
      <c r="H969">
        <v>3380</v>
      </c>
      <c r="I969">
        <v>7128</v>
      </c>
      <c r="J969">
        <v>0.47399999999999998</v>
      </c>
      <c r="K969">
        <v>205</v>
      </c>
      <c r="L969">
        <v>647</v>
      </c>
      <c r="M969">
        <v>0.317</v>
      </c>
      <c r="N969">
        <v>3175</v>
      </c>
      <c r="O969">
        <v>6481</v>
      </c>
      <c r="P969">
        <v>0.49</v>
      </c>
      <c r="Q969">
        <v>1772</v>
      </c>
      <c r="R969">
        <v>2263</v>
      </c>
      <c r="S969">
        <v>0.78300000000000003</v>
      </c>
      <c r="T969">
        <v>1282</v>
      </c>
      <c r="U969">
        <v>2257</v>
      </c>
      <c r="V969">
        <v>3539</v>
      </c>
      <c r="W969">
        <v>1877</v>
      </c>
      <c r="X969">
        <v>775</v>
      </c>
      <c r="Y969">
        <v>448</v>
      </c>
      <c r="Z969">
        <v>1323</v>
      </c>
      <c r="AA969">
        <v>1952</v>
      </c>
      <c r="AB969">
        <v>8737</v>
      </c>
    </row>
    <row r="970" spans="1:28" x14ac:dyDescent="0.2">
      <c r="A970">
        <v>1992</v>
      </c>
      <c r="B970" t="s">
        <v>31</v>
      </c>
      <c r="C970" t="s">
        <v>115</v>
      </c>
      <c r="D970" t="s">
        <v>116</v>
      </c>
      <c r="E970" t="b">
        <v>1</v>
      </c>
      <c r="F970">
        <v>82</v>
      </c>
      <c r="G970">
        <v>19880</v>
      </c>
      <c r="H970">
        <v>3379</v>
      </c>
      <c r="I970">
        <v>6866</v>
      </c>
      <c r="J970">
        <v>0.49199999999999999</v>
      </c>
      <c r="K970">
        <v>158</v>
      </c>
      <c r="L970">
        <v>458</v>
      </c>
      <c r="M970">
        <v>0.34499999999999997</v>
      </c>
      <c r="N970">
        <v>3221</v>
      </c>
      <c r="O970">
        <v>6408</v>
      </c>
      <c r="P970">
        <v>0.503</v>
      </c>
      <c r="Q970">
        <v>1961</v>
      </c>
      <c r="R970">
        <v>2490</v>
      </c>
      <c r="S970">
        <v>0.78800000000000003</v>
      </c>
      <c r="T970">
        <v>1097</v>
      </c>
      <c r="U970">
        <v>2543</v>
      </c>
      <c r="V970">
        <v>3640</v>
      </c>
      <c r="W970">
        <v>2188</v>
      </c>
      <c r="X970">
        <v>715</v>
      </c>
      <c r="Y970">
        <v>448</v>
      </c>
      <c r="Z970">
        <v>1264</v>
      </c>
      <c r="AA970">
        <v>1746</v>
      </c>
      <c r="AB970">
        <v>8877</v>
      </c>
    </row>
    <row r="971" spans="1:28" x14ac:dyDescent="0.2">
      <c r="A971">
        <v>1992</v>
      </c>
      <c r="B971" t="s">
        <v>31</v>
      </c>
      <c r="C971" t="s">
        <v>200</v>
      </c>
      <c r="D971" t="s">
        <v>201</v>
      </c>
      <c r="E971" t="b">
        <v>0</v>
      </c>
      <c r="F971">
        <v>82</v>
      </c>
      <c r="G971">
        <v>19855</v>
      </c>
      <c r="H971">
        <v>3364</v>
      </c>
      <c r="I971">
        <v>7301</v>
      </c>
      <c r="J971">
        <v>0.46100000000000002</v>
      </c>
      <c r="K971">
        <v>146</v>
      </c>
      <c r="L971">
        <v>537</v>
      </c>
      <c r="M971">
        <v>0.27200000000000002</v>
      </c>
      <c r="N971">
        <v>3218</v>
      </c>
      <c r="O971">
        <v>6764</v>
      </c>
      <c r="P971">
        <v>0.47599999999999998</v>
      </c>
      <c r="Q971">
        <v>1521</v>
      </c>
      <c r="R971">
        <v>1956</v>
      </c>
      <c r="S971">
        <v>0.77800000000000002</v>
      </c>
      <c r="T971">
        <v>1069</v>
      </c>
      <c r="U971">
        <v>2345</v>
      </c>
      <c r="V971">
        <v>3414</v>
      </c>
      <c r="W971">
        <v>2011</v>
      </c>
      <c r="X971">
        <v>713</v>
      </c>
      <c r="Y971">
        <v>422</v>
      </c>
      <c r="Z971">
        <v>1254</v>
      </c>
      <c r="AA971">
        <v>1852</v>
      </c>
      <c r="AB971">
        <v>8395</v>
      </c>
    </row>
    <row r="972" spans="1:28" x14ac:dyDescent="0.2">
      <c r="A972">
        <v>1992</v>
      </c>
      <c r="B972" t="s">
        <v>31</v>
      </c>
      <c r="C972" t="s">
        <v>121</v>
      </c>
      <c r="D972" t="s">
        <v>122</v>
      </c>
      <c r="E972" t="b">
        <v>0</v>
      </c>
      <c r="F972">
        <v>82</v>
      </c>
      <c r="G972">
        <v>19826</v>
      </c>
      <c r="H972">
        <v>3384</v>
      </c>
      <c r="I972">
        <v>7163</v>
      </c>
      <c r="J972">
        <v>0.47199999999999998</v>
      </c>
      <c r="K972">
        <v>207</v>
      </c>
      <c r="L972">
        <v>626</v>
      </c>
      <c r="M972">
        <v>0.33100000000000002</v>
      </c>
      <c r="N972">
        <v>3177</v>
      </c>
      <c r="O972">
        <v>6537</v>
      </c>
      <c r="P972">
        <v>0.48599999999999999</v>
      </c>
      <c r="Q972">
        <v>1660</v>
      </c>
      <c r="R972">
        <v>2188</v>
      </c>
      <c r="S972">
        <v>0.75900000000000001</v>
      </c>
      <c r="T972">
        <v>1177</v>
      </c>
      <c r="U972">
        <v>2403</v>
      </c>
      <c r="V972">
        <v>3581</v>
      </c>
      <c r="W972">
        <v>2007</v>
      </c>
      <c r="X972">
        <v>709</v>
      </c>
      <c r="Y972">
        <v>452</v>
      </c>
      <c r="Z972">
        <v>1275</v>
      </c>
      <c r="AA972">
        <v>1823</v>
      </c>
      <c r="AB972">
        <v>8635</v>
      </c>
    </row>
    <row r="973" spans="1:28" x14ac:dyDescent="0.2">
      <c r="A973">
        <v>1991</v>
      </c>
      <c r="B973" t="s">
        <v>31</v>
      </c>
      <c r="C973" t="s">
        <v>32</v>
      </c>
      <c r="D973" t="s">
        <v>33</v>
      </c>
      <c r="E973" t="b">
        <v>1</v>
      </c>
      <c r="F973">
        <v>82</v>
      </c>
      <c r="G973">
        <v>19755</v>
      </c>
      <c r="H973">
        <v>3349</v>
      </c>
      <c r="I973">
        <v>7223</v>
      </c>
      <c r="J973">
        <v>0.46400000000000002</v>
      </c>
      <c r="K973">
        <v>271</v>
      </c>
      <c r="L973">
        <v>836</v>
      </c>
      <c r="M973">
        <v>0.32400000000000001</v>
      </c>
      <c r="N973">
        <v>3078</v>
      </c>
      <c r="O973">
        <v>6387</v>
      </c>
      <c r="P973">
        <v>0.48199999999999998</v>
      </c>
      <c r="Q973">
        <v>2034</v>
      </c>
      <c r="R973">
        <v>2544</v>
      </c>
      <c r="S973">
        <v>0.8</v>
      </c>
      <c r="T973">
        <v>1235</v>
      </c>
      <c r="U973">
        <v>2420</v>
      </c>
      <c r="V973">
        <v>3655</v>
      </c>
      <c r="W973">
        <v>1864</v>
      </c>
      <c r="X973">
        <v>729</v>
      </c>
      <c r="Y973">
        <v>374</v>
      </c>
      <c r="Z973">
        <v>1231</v>
      </c>
      <c r="AA973">
        <v>1768</v>
      </c>
      <c r="AB973">
        <v>9003</v>
      </c>
    </row>
    <row r="974" spans="1:28" x14ac:dyDescent="0.2">
      <c r="A974">
        <v>1991</v>
      </c>
      <c r="B974" t="s">
        <v>31</v>
      </c>
      <c r="C974" t="s">
        <v>35</v>
      </c>
      <c r="D974" t="s">
        <v>36</v>
      </c>
      <c r="E974" t="b">
        <v>1</v>
      </c>
      <c r="F974">
        <v>82</v>
      </c>
      <c r="G974">
        <v>19805</v>
      </c>
      <c r="H974">
        <v>3695</v>
      </c>
      <c r="I974">
        <v>7214</v>
      </c>
      <c r="J974">
        <v>0.51200000000000001</v>
      </c>
      <c r="K974">
        <v>109</v>
      </c>
      <c r="L974">
        <v>346</v>
      </c>
      <c r="M974">
        <v>0.315</v>
      </c>
      <c r="N974">
        <v>3586</v>
      </c>
      <c r="O974">
        <v>6868</v>
      </c>
      <c r="P974">
        <v>0.52200000000000002</v>
      </c>
      <c r="Q974">
        <v>1646</v>
      </c>
      <c r="R974">
        <v>1997</v>
      </c>
      <c r="S974">
        <v>0.82399999999999995</v>
      </c>
      <c r="T974">
        <v>1088</v>
      </c>
      <c r="U974">
        <v>2697</v>
      </c>
      <c r="V974">
        <v>3785</v>
      </c>
      <c r="W974">
        <v>2160</v>
      </c>
      <c r="X974">
        <v>672</v>
      </c>
      <c r="Y974">
        <v>565</v>
      </c>
      <c r="Z974">
        <v>1320</v>
      </c>
      <c r="AA974">
        <v>1695</v>
      </c>
      <c r="AB974">
        <v>9145</v>
      </c>
    </row>
    <row r="975" spans="1:28" x14ac:dyDescent="0.2">
      <c r="A975">
        <v>1991</v>
      </c>
      <c r="B975" t="s">
        <v>31</v>
      </c>
      <c r="C975" t="s">
        <v>44</v>
      </c>
      <c r="D975" t="s">
        <v>182</v>
      </c>
      <c r="E975" t="b">
        <v>0</v>
      </c>
      <c r="F975">
        <v>82</v>
      </c>
      <c r="G975">
        <v>19805</v>
      </c>
      <c r="H975">
        <v>3286</v>
      </c>
      <c r="I975">
        <v>7033</v>
      </c>
      <c r="J975">
        <v>0.46700000000000003</v>
      </c>
      <c r="K975">
        <v>131</v>
      </c>
      <c r="L975">
        <v>417</v>
      </c>
      <c r="M975">
        <v>0.314</v>
      </c>
      <c r="N975">
        <v>3155</v>
      </c>
      <c r="O975">
        <v>6616</v>
      </c>
      <c r="P975">
        <v>0.47699999999999998</v>
      </c>
      <c r="Q975">
        <v>1725</v>
      </c>
      <c r="R975">
        <v>2214</v>
      </c>
      <c r="S975">
        <v>0.77900000000000003</v>
      </c>
      <c r="T975">
        <v>1027</v>
      </c>
      <c r="U975">
        <v>2200</v>
      </c>
      <c r="V975">
        <v>3227</v>
      </c>
      <c r="W975">
        <v>2019</v>
      </c>
      <c r="X975">
        <v>759</v>
      </c>
      <c r="Y975">
        <v>304</v>
      </c>
      <c r="Z975">
        <v>1290</v>
      </c>
      <c r="AA975">
        <v>1946</v>
      </c>
      <c r="AB975">
        <v>8428</v>
      </c>
    </row>
    <row r="976" spans="1:28" x14ac:dyDescent="0.2">
      <c r="A976">
        <v>1991</v>
      </c>
      <c r="B976" t="s">
        <v>31</v>
      </c>
      <c r="C976" t="s">
        <v>41</v>
      </c>
      <c r="D976" t="s">
        <v>42</v>
      </c>
      <c r="E976" t="b">
        <v>1</v>
      </c>
      <c r="F976">
        <v>82</v>
      </c>
      <c r="G976">
        <v>19755</v>
      </c>
      <c r="H976">
        <v>3632</v>
      </c>
      <c r="I976">
        <v>7125</v>
      </c>
      <c r="J976">
        <v>0.51</v>
      </c>
      <c r="K976">
        <v>155</v>
      </c>
      <c r="L976">
        <v>424</v>
      </c>
      <c r="M976">
        <v>0.36599999999999999</v>
      </c>
      <c r="N976">
        <v>3477</v>
      </c>
      <c r="O976">
        <v>6701</v>
      </c>
      <c r="P976">
        <v>0.51900000000000002</v>
      </c>
      <c r="Q976">
        <v>1605</v>
      </c>
      <c r="R976">
        <v>2111</v>
      </c>
      <c r="S976">
        <v>0.76</v>
      </c>
      <c r="T976">
        <v>1148</v>
      </c>
      <c r="U976">
        <v>2342</v>
      </c>
      <c r="V976">
        <v>3490</v>
      </c>
      <c r="W976">
        <v>2212</v>
      </c>
      <c r="X976">
        <v>822</v>
      </c>
      <c r="Y976">
        <v>438</v>
      </c>
      <c r="Z976">
        <v>1184</v>
      </c>
      <c r="AA976">
        <v>1751</v>
      </c>
      <c r="AB976">
        <v>9024</v>
      </c>
    </row>
    <row r="977" spans="1:28" x14ac:dyDescent="0.2">
      <c r="A977">
        <v>1991</v>
      </c>
      <c r="B977" t="s">
        <v>31</v>
      </c>
      <c r="C977" t="s">
        <v>47</v>
      </c>
      <c r="D977" t="s">
        <v>48</v>
      </c>
      <c r="E977" t="b">
        <v>0</v>
      </c>
      <c r="F977">
        <v>82</v>
      </c>
      <c r="G977">
        <v>19830</v>
      </c>
      <c r="H977">
        <v>3259</v>
      </c>
      <c r="I977">
        <v>6857</v>
      </c>
      <c r="J977">
        <v>0.47499999999999998</v>
      </c>
      <c r="K977">
        <v>160</v>
      </c>
      <c r="L977">
        <v>479</v>
      </c>
      <c r="M977">
        <v>0.33400000000000002</v>
      </c>
      <c r="N977">
        <v>3099</v>
      </c>
      <c r="O977">
        <v>6378</v>
      </c>
      <c r="P977">
        <v>0.48599999999999999</v>
      </c>
      <c r="Q977">
        <v>1665</v>
      </c>
      <c r="R977">
        <v>2176</v>
      </c>
      <c r="S977">
        <v>0.76500000000000001</v>
      </c>
      <c r="T977">
        <v>1011</v>
      </c>
      <c r="U977">
        <v>2329</v>
      </c>
      <c r="V977">
        <v>3340</v>
      </c>
      <c r="W977">
        <v>2240</v>
      </c>
      <c r="X977">
        <v>643</v>
      </c>
      <c r="Y977">
        <v>450</v>
      </c>
      <c r="Z977">
        <v>1281</v>
      </c>
      <c r="AA977">
        <v>1672</v>
      </c>
      <c r="AB977">
        <v>8343</v>
      </c>
    </row>
    <row r="978" spans="1:28" x14ac:dyDescent="0.2">
      <c r="A978">
        <v>1991</v>
      </c>
      <c r="B978" t="s">
        <v>31</v>
      </c>
      <c r="C978" t="s">
        <v>50</v>
      </c>
      <c r="D978" t="s">
        <v>51</v>
      </c>
      <c r="E978" t="b">
        <v>0</v>
      </c>
      <c r="F978">
        <v>82</v>
      </c>
      <c r="G978">
        <v>19805</v>
      </c>
      <c r="H978">
        <v>3245</v>
      </c>
      <c r="I978">
        <v>6890</v>
      </c>
      <c r="J978">
        <v>0.47099999999999997</v>
      </c>
      <c r="K978">
        <v>193</v>
      </c>
      <c r="L978">
        <v>600</v>
      </c>
      <c r="M978">
        <v>0.32200000000000001</v>
      </c>
      <c r="N978">
        <v>3052</v>
      </c>
      <c r="O978">
        <v>6290</v>
      </c>
      <c r="P978">
        <v>0.48499999999999999</v>
      </c>
      <c r="Q978">
        <v>1512</v>
      </c>
      <c r="R978">
        <v>1986</v>
      </c>
      <c r="S978">
        <v>0.76100000000000001</v>
      </c>
      <c r="T978">
        <v>984</v>
      </c>
      <c r="U978">
        <v>2360</v>
      </c>
      <c r="V978">
        <v>3344</v>
      </c>
      <c r="W978">
        <v>1821</v>
      </c>
      <c r="X978">
        <v>581</v>
      </c>
      <c r="Y978">
        <v>397</v>
      </c>
      <c r="Z978">
        <v>1186</v>
      </c>
      <c r="AA978">
        <v>1840</v>
      </c>
      <c r="AB978">
        <v>8195</v>
      </c>
    </row>
    <row r="979" spans="1:28" x14ac:dyDescent="0.2">
      <c r="A979">
        <v>1991</v>
      </c>
      <c r="B979" t="s">
        <v>31</v>
      </c>
      <c r="C979" t="s">
        <v>53</v>
      </c>
      <c r="D979" t="s">
        <v>54</v>
      </c>
      <c r="E979" t="b">
        <v>0</v>
      </c>
      <c r="F979">
        <v>82</v>
      </c>
      <c r="G979">
        <v>19730</v>
      </c>
      <c r="H979">
        <v>3901</v>
      </c>
      <c r="I979">
        <v>8868</v>
      </c>
      <c r="J979">
        <v>0.44</v>
      </c>
      <c r="K979">
        <v>300</v>
      </c>
      <c r="L979">
        <v>1059</v>
      </c>
      <c r="M979">
        <v>0.28299999999999997</v>
      </c>
      <c r="N979">
        <v>3601</v>
      </c>
      <c r="O979">
        <v>7809</v>
      </c>
      <c r="P979">
        <v>0.46100000000000002</v>
      </c>
      <c r="Q979">
        <v>1726</v>
      </c>
      <c r="R979">
        <v>2263</v>
      </c>
      <c r="S979">
        <v>0.76300000000000001</v>
      </c>
      <c r="T979">
        <v>1520</v>
      </c>
      <c r="U979">
        <v>2530</v>
      </c>
      <c r="V979">
        <v>4050</v>
      </c>
      <c r="W979">
        <v>2005</v>
      </c>
      <c r="X979">
        <v>856</v>
      </c>
      <c r="Y979">
        <v>406</v>
      </c>
      <c r="Z979">
        <v>1332</v>
      </c>
      <c r="AA979">
        <v>2235</v>
      </c>
      <c r="AB979">
        <v>9828</v>
      </c>
    </row>
    <row r="980" spans="1:28" x14ac:dyDescent="0.2">
      <c r="A980">
        <v>1991</v>
      </c>
      <c r="B980" t="s">
        <v>31</v>
      </c>
      <c r="C980" t="s">
        <v>56</v>
      </c>
      <c r="D980" t="s">
        <v>57</v>
      </c>
      <c r="E980" t="b">
        <v>1</v>
      </c>
      <c r="F980">
        <v>82</v>
      </c>
      <c r="G980">
        <v>19805</v>
      </c>
      <c r="H980">
        <v>3194</v>
      </c>
      <c r="I980">
        <v>6875</v>
      </c>
      <c r="J980">
        <v>0.46500000000000002</v>
      </c>
      <c r="K980">
        <v>131</v>
      </c>
      <c r="L980">
        <v>440</v>
      </c>
      <c r="M980">
        <v>0.29799999999999999</v>
      </c>
      <c r="N980">
        <v>3063</v>
      </c>
      <c r="O980">
        <v>6435</v>
      </c>
      <c r="P980">
        <v>0.47599999999999998</v>
      </c>
      <c r="Q980">
        <v>1686</v>
      </c>
      <c r="R980">
        <v>2211</v>
      </c>
      <c r="S980">
        <v>0.76300000000000001</v>
      </c>
      <c r="T980">
        <v>1206</v>
      </c>
      <c r="U980">
        <v>2452</v>
      </c>
      <c r="V980">
        <v>3658</v>
      </c>
      <c r="W980">
        <v>1825</v>
      </c>
      <c r="X980">
        <v>487</v>
      </c>
      <c r="Y980">
        <v>367</v>
      </c>
      <c r="Z980">
        <v>1181</v>
      </c>
      <c r="AA980">
        <v>1869</v>
      </c>
      <c r="AB980">
        <v>8205</v>
      </c>
    </row>
    <row r="981" spans="1:28" x14ac:dyDescent="0.2">
      <c r="A981">
        <v>1991</v>
      </c>
      <c r="B981" t="s">
        <v>31</v>
      </c>
      <c r="C981" t="s">
        <v>59</v>
      </c>
      <c r="D981" t="s">
        <v>60</v>
      </c>
      <c r="E981" t="b">
        <v>1</v>
      </c>
      <c r="F981">
        <v>82</v>
      </c>
      <c r="G981">
        <v>19805</v>
      </c>
      <c r="H981">
        <v>3566</v>
      </c>
      <c r="I981">
        <v>7346</v>
      </c>
      <c r="J981">
        <v>0.48499999999999999</v>
      </c>
      <c r="K981">
        <v>270</v>
      </c>
      <c r="L981">
        <v>801</v>
      </c>
      <c r="M981">
        <v>0.33700000000000002</v>
      </c>
      <c r="N981">
        <v>3296</v>
      </c>
      <c r="O981">
        <v>6545</v>
      </c>
      <c r="P981">
        <v>0.504</v>
      </c>
      <c r="Q981">
        <v>2162</v>
      </c>
      <c r="R981">
        <v>2761</v>
      </c>
      <c r="S981">
        <v>0.78300000000000003</v>
      </c>
      <c r="T981">
        <v>1113</v>
      </c>
      <c r="U981">
        <v>2306</v>
      </c>
      <c r="V981">
        <v>3419</v>
      </c>
      <c r="W981">
        <v>1954</v>
      </c>
      <c r="X981">
        <v>803</v>
      </c>
      <c r="Y981">
        <v>378</v>
      </c>
      <c r="Z981">
        <v>1359</v>
      </c>
      <c r="AA981">
        <v>2207</v>
      </c>
      <c r="AB981">
        <v>9564</v>
      </c>
    </row>
    <row r="982" spans="1:28" x14ac:dyDescent="0.2">
      <c r="A982">
        <v>1991</v>
      </c>
      <c r="B982" t="s">
        <v>31</v>
      </c>
      <c r="C982" t="s">
        <v>62</v>
      </c>
      <c r="D982" t="s">
        <v>63</v>
      </c>
      <c r="E982" t="b">
        <v>1</v>
      </c>
      <c r="F982">
        <v>82</v>
      </c>
      <c r="G982">
        <v>19855</v>
      </c>
      <c r="H982">
        <v>3403</v>
      </c>
      <c r="I982">
        <v>7287</v>
      </c>
      <c r="J982">
        <v>0.46700000000000003</v>
      </c>
      <c r="K982">
        <v>316</v>
      </c>
      <c r="L982">
        <v>989</v>
      </c>
      <c r="M982">
        <v>0.32</v>
      </c>
      <c r="N982">
        <v>3087</v>
      </c>
      <c r="O982">
        <v>6298</v>
      </c>
      <c r="P982">
        <v>0.49</v>
      </c>
      <c r="Q982">
        <v>1631</v>
      </c>
      <c r="R982">
        <v>2200</v>
      </c>
      <c r="S982">
        <v>0.74099999999999999</v>
      </c>
      <c r="T982">
        <v>1275</v>
      </c>
      <c r="U982">
        <v>2508</v>
      </c>
      <c r="V982">
        <v>3783</v>
      </c>
      <c r="W982">
        <v>1906</v>
      </c>
      <c r="X982">
        <v>796</v>
      </c>
      <c r="Y982">
        <v>409</v>
      </c>
      <c r="Z982">
        <v>1402</v>
      </c>
      <c r="AA982">
        <v>1874</v>
      </c>
      <c r="AB982">
        <v>8753</v>
      </c>
    </row>
    <row r="983" spans="1:28" x14ac:dyDescent="0.2">
      <c r="A983">
        <v>1991</v>
      </c>
      <c r="B983" t="s">
        <v>31</v>
      </c>
      <c r="C983" t="s">
        <v>65</v>
      </c>
      <c r="D983" t="s">
        <v>66</v>
      </c>
      <c r="E983" t="b">
        <v>1</v>
      </c>
      <c r="F983">
        <v>82</v>
      </c>
      <c r="G983">
        <v>19805</v>
      </c>
      <c r="H983">
        <v>3450</v>
      </c>
      <c r="I983">
        <v>6994</v>
      </c>
      <c r="J983">
        <v>0.49299999999999999</v>
      </c>
      <c r="K983">
        <v>249</v>
      </c>
      <c r="L983">
        <v>749</v>
      </c>
      <c r="M983">
        <v>0.33200000000000002</v>
      </c>
      <c r="N983">
        <v>3201</v>
      </c>
      <c r="O983">
        <v>6245</v>
      </c>
      <c r="P983">
        <v>0.51300000000000001</v>
      </c>
      <c r="Q983">
        <v>2010</v>
      </c>
      <c r="R983">
        <v>2479</v>
      </c>
      <c r="S983">
        <v>0.81100000000000005</v>
      </c>
      <c r="T983">
        <v>1018</v>
      </c>
      <c r="U983">
        <v>2376</v>
      </c>
      <c r="V983">
        <v>3394</v>
      </c>
      <c r="W983">
        <v>2181</v>
      </c>
      <c r="X983">
        <v>658</v>
      </c>
      <c r="Y983">
        <v>357</v>
      </c>
      <c r="Z983">
        <v>1355</v>
      </c>
      <c r="AA983">
        <v>2088</v>
      </c>
      <c r="AB983">
        <v>9159</v>
      </c>
    </row>
    <row r="984" spans="1:28" x14ac:dyDescent="0.2">
      <c r="A984">
        <v>1991</v>
      </c>
      <c r="B984" t="s">
        <v>31</v>
      </c>
      <c r="C984" t="s">
        <v>68</v>
      </c>
      <c r="D984" t="s">
        <v>69</v>
      </c>
      <c r="E984" t="b">
        <v>0</v>
      </c>
      <c r="F984">
        <v>82</v>
      </c>
      <c r="G984">
        <v>19805</v>
      </c>
      <c r="H984">
        <v>3391</v>
      </c>
      <c r="I984">
        <v>7315</v>
      </c>
      <c r="J984">
        <v>0.46400000000000002</v>
      </c>
      <c r="K984">
        <v>113</v>
      </c>
      <c r="L984">
        <v>434</v>
      </c>
      <c r="M984">
        <v>0.26</v>
      </c>
      <c r="N984">
        <v>3278</v>
      </c>
      <c r="O984">
        <v>6881</v>
      </c>
      <c r="P984">
        <v>0.47599999999999998</v>
      </c>
      <c r="Q984">
        <v>1596</v>
      </c>
      <c r="R984">
        <v>2273</v>
      </c>
      <c r="S984">
        <v>0.70199999999999996</v>
      </c>
      <c r="T984">
        <v>1246</v>
      </c>
      <c r="U984">
        <v>2500</v>
      </c>
      <c r="V984">
        <v>3746</v>
      </c>
      <c r="W984">
        <v>2119</v>
      </c>
      <c r="X984">
        <v>725</v>
      </c>
      <c r="Y984">
        <v>507</v>
      </c>
      <c r="Z984">
        <v>1438</v>
      </c>
      <c r="AA984">
        <v>2043</v>
      </c>
      <c r="AB984">
        <v>8491</v>
      </c>
    </row>
    <row r="985" spans="1:28" x14ac:dyDescent="0.2">
      <c r="A985">
        <v>1991</v>
      </c>
      <c r="B985" t="s">
        <v>31</v>
      </c>
      <c r="C985" t="s">
        <v>71</v>
      </c>
      <c r="D985" t="s">
        <v>72</v>
      </c>
      <c r="E985" t="b">
        <v>1</v>
      </c>
      <c r="F985">
        <v>82</v>
      </c>
      <c r="G985">
        <v>19830</v>
      </c>
      <c r="H985">
        <v>3343</v>
      </c>
      <c r="I985">
        <v>6911</v>
      </c>
      <c r="J985">
        <v>0.48399999999999999</v>
      </c>
      <c r="K985">
        <v>226</v>
      </c>
      <c r="L985">
        <v>744</v>
      </c>
      <c r="M985">
        <v>0.30399999999999999</v>
      </c>
      <c r="N985">
        <v>3117</v>
      </c>
      <c r="O985">
        <v>6167</v>
      </c>
      <c r="P985">
        <v>0.505</v>
      </c>
      <c r="Q985">
        <v>1805</v>
      </c>
      <c r="R985">
        <v>2261</v>
      </c>
      <c r="S985">
        <v>0.79800000000000004</v>
      </c>
      <c r="T985">
        <v>1078</v>
      </c>
      <c r="U985">
        <v>2440</v>
      </c>
      <c r="V985">
        <v>3518</v>
      </c>
      <c r="W985">
        <v>2091</v>
      </c>
      <c r="X985">
        <v>642</v>
      </c>
      <c r="Y985">
        <v>384</v>
      </c>
      <c r="Z985">
        <v>1203</v>
      </c>
      <c r="AA985">
        <v>1524</v>
      </c>
      <c r="AB985">
        <v>8717</v>
      </c>
    </row>
    <row r="986" spans="1:28" x14ac:dyDescent="0.2">
      <c r="A986">
        <v>1991</v>
      </c>
      <c r="B986" t="s">
        <v>31</v>
      </c>
      <c r="C986" t="s">
        <v>76</v>
      </c>
      <c r="D986" t="s">
        <v>77</v>
      </c>
      <c r="E986" t="b">
        <v>0</v>
      </c>
      <c r="F986">
        <v>82</v>
      </c>
      <c r="G986">
        <v>19780</v>
      </c>
      <c r="H986">
        <v>3280</v>
      </c>
      <c r="I986">
        <v>7139</v>
      </c>
      <c r="J986">
        <v>0.45900000000000002</v>
      </c>
      <c r="K986">
        <v>140</v>
      </c>
      <c r="L986">
        <v>464</v>
      </c>
      <c r="M986">
        <v>0.30199999999999999</v>
      </c>
      <c r="N986">
        <v>3140</v>
      </c>
      <c r="O986">
        <v>6675</v>
      </c>
      <c r="P986">
        <v>0.47</v>
      </c>
      <c r="Q986">
        <v>1649</v>
      </c>
      <c r="R986">
        <v>2307</v>
      </c>
      <c r="S986">
        <v>0.71499999999999997</v>
      </c>
      <c r="T986">
        <v>1232</v>
      </c>
      <c r="U986">
        <v>2302</v>
      </c>
      <c r="V986">
        <v>3534</v>
      </c>
      <c r="W986">
        <v>1904</v>
      </c>
      <c r="X986">
        <v>756</v>
      </c>
      <c r="Y986">
        <v>387</v>
      </c>
      <c r="Z986">
        <v>1551</v>
      </c>
      <c r="AA986">
        <v>2080</v>
      </c>
      <c r="AB986">
        <v>8349</v>
      </c>
    </row>
    <row r="987" spans="1:28" x14ac:dyDescent="0.2">
      <c r="A987">
        <v>1991</v>
      </c>
      <c r="B987" t="s">
        <v>31</v>
      </c>
      <c r="C987" t="s">
        <v>79</v>
      </c>
      <c r="D987" t="s">
        <v>80</v>
      </c>
      <c r="E987" t="b">
        <v>1</v>
      </c>
      <c r="F987">
        <v>82</v>
      </c>
      <c r="G987">
        <v>19855</v>
      </c>
      <c r="H987">
        <v>3337</v>
      </c>
      <c r="I987">
        <v>6948</v>
      </c>
      <c r="J987">
        <v>0.48</v>
      </c>
      <c r="K987">
        <v>257</v>
      </c>
      <c r="L987">
        <v>753</v>
      </c>
      <c r="M987">
        <v>0.34100000000000003</v>
      </c>
      <c r="N987">
        <v>3080</v>
      </c>
      <c r="O987">
        <v>6195</v>
      </c>
      <c r="P987">
        <v>0.497</v>
      </c>
      <c r="Q987">
        <v>1796</v>
      </c>
      <c r="R987">
        <v>2241</v>
      </c>
      <c r="S987">
        <v>0.80100000000000005</v>
      </c>
      <c r="T987">
        <v>1079</v>
      </c>
      <c r="U987">
        <v>2162</v>
      </c>
      <c r="V987">
        <v>3241</v>
      </c>
      <c r="W987">
        <v>2075</v>
      </c>
      <c r="X987">
        <v>894</v>
      </c>
      <c r="Y987">
        <v>330</v>
      </c>
      <c r="Z987">
        <v>1321</v>
      </c>
      <c r="AA987">
        <v>2033</v>
      </c>
      <c r="AB987">
        <v>8727</v>
      </c>
    </row>
    <row r="988" spans="1:28" x14ac:dyDescent="0.2">
      <c r="A988">
        <v>1991</v>
      </c>
      <c r="B988" t="s">
        <v>31</v>
      </c>
      <c r="C988" t="s">
        <v>82</v>
      </c>
      <c r="D988" t="s">
        <v>83</v>
      </c>
      <c r="E988" t="b">
        <v>0</v>
      </c>
      <c r="F988">
        <v>82</v>
      </c>
      <c r="G988">
        <v>19905</v>
      </c>
      <c r="H988">
        <v>3265</v>
      </c>
      <c r="I988">
        <v>7276</v>
      </c>
      <c r="J988">
        <v>0.44900000000000001</v>
      </c>
      <c r="K988">
        <v>108</v>
      </c>
      <c r="L988">
        <v>381</v>
      </c>
      <c r="M988">
        <v>0.28299999999999997</v>
      </c>
      <c r="N988">
        <v>3157</v>
      </c>
      <c r="O988">
        <v>6895</v>
      </c>
      <c r="P988">
        <v>0.45800000000000002</v>
      </c>
      <c r="Q988">
        <v>1531</v>
      </c>
      <c r="R988">
        <v>2082</v>
      </c>
      <c r="S988">
        <v>0.73499999999999999</v>
      </c>
      <c r="T988">
        <v>1275</v>
      </c>
      <c r="U988">
        <v>2113</v>
      </c>
      <c r="V988">
        <v>3388</v>
      </c>
      <c r="W988">
        <v>1885</v>
      </c>
      <c r="X988">
        <v>712</v>
      </c>
      <c r="Y988">
        <v>440</v>
      </c>
      <c r="Z988">
        <v>1062</v>
      </c>
      <c r="AA988">
        <v>1864</v>
      </c>
      <c r="AB988">
        <v>8169</v>
      </c>
    </row>
    <row r="989" spans="1:28" x14ac:dyDescent="0.2">
      <c r="A989">
        <v>1991</v>
      </c>
      <c r="B989" t="s">
        <v>31</v>
      </c>
      <c r="C989" t="s">
        <v>150</v>
      </c>
      <c r="D989" t="s">
        <v>151</v>
      </c>
      <c r="E989" t="b">
        <v>0</v>
      </c>
      <c r="F989">
        <v>82</v>
      </c>
      <c r="G989">
        <v>19830</v>
      </c>
      <c r="H989">
        <v>3311</v>
      </c>
      <c r="I989">
        <v>7459</v>
      </c>
      <c r="J989">
        <v>0.44400000000000001</v>
      </c>
      <c r="K989">
        <v>161</v>
      </c>
      <c r="L989">
        <v>586</v>
      </c>
      <c r="M989">
        <v>0.27500000000000002</v>
      </c>
      <c r="N989">
        <v>3150</v>
      </c>
      <c r="O989">
        <v>6873</v>
      </c>
      <c r="P989">
        <v>0.45800000000000002</v>
      </c>
      <c r="Q989">
        <v>1658</v>
      </c>
      <c r="R989">
        <v>2245</v>
      </c>
      <c r="S989">
        <v>0.73899999999999999</v>
      </c>
      <c r="T989">
        <v>1400</v>
      </c>
      <c r="U989">
        <v>2348</v>
      </c>
      <c r="V989">
        <v>3748</v>
      </c>
      <c r="W989">
        <v>1782</v>
      </c>
      <c r="X989">
        <v>748</v>
      </c>
      <c r="Y989">
        <v>600</v>
      </c>
      <c r="Z989">
        <v>1423</v>
      </c>
      <c r="AA989">
        <v>1954</v>
      </c>
      <c r="AB989">
        <v>8441</v>
      </c>
    </row>
    <row r="990" spans="1:28" x14ac:dyDescent="0.2">
      <c r="A990">
        <v>1991</v>
      </c>
      <c r="B990" t="s">
        <v>31</v>
      </c>
      <c r="C990" t="s">
        <v>88</v>
      </c>
      <c r="D990" t="s">
        <v>89</v>
      </c>
      <c r="E990" t="b">
        <v>1</v>
      </c>
      <c r="F990">
        <v>82</v>
      </c>
      <c r="G990">
        <v>19955</v>
      </c>
      <c r="H990">
        <v>3308</v>
      </c>
      <c r="I990">
        <v>6822</v>
      </c>
      <c r="J990">
        <v>0.48499999999999999</v>
      </c>
      <c r="K990">
        <v>185</v>
      </c>
      <c r="L990">
        <v>558</v>
      </c>
      <c r="M990">
        <v>0.33200000000000002</v>
      </c>
      <c r="N990">
        <v>3123</v>
      </c>
      <c r="O990">
        <v>6264</v>
      </c>
      <c r="P990">
        <v>0.499</v>
      </c>
      <c r="Q990">
        <v>1654</v>
      </c>
      <c r="R990">
        <v>2147</v>
      </c>
      <c r="S990">
        <v>0.77</v>
      </c>
      <c r="T990">
        <v>1053</v>
      </c>
      <c r="U990">
        <v>2436</v>
      </c>
      <c r="V990">
        <v>3489</v>
      </c>
      <c r="W990">
        <v>2172</v>
      </c>
      <c r="X990">
        <v>638</v>
      </c>
      <c r="Y990">
        <v>418</v>
      </c>
      <c r="Z990">
        <v>1379</v>
      </c>
      <c r="AA990">
        <v>1764</v>
      </c>
      <c r="AB990">
        <v>8455</v>
      </c>
    </row>
    <row r="991" spans="1:28" x14ac:dyDescent="0.2">
      <c r="A991">
        <v>1991</v>
      </c>
      <c r="B991" t="s">
        <v>31</v>
      </c>
      <c r="C991" t="s">
        <v>94</v>
      </c>
      <c r="D991" t="s">
        <v>95</v>
      </c>
      <c r="E991" t="b">
        <v>0</v>
      </c>
      <c r="F991">
        <v>82</v>
      </c>
      <c r="G991">
        <v>19780</v>
      </c>
      <c r="H991">
        <v>3298</v>
      </c>
      <c r="I991">
        <v>7256</v>
      </c>
      <c r="J991">
        <v>0.45500000000000002</v>
      </c>
      <c r="K991">
        <v>270</v>
      </c>
      <c r="L991">
        <v>754</v>
      </c>
      <c r="M991">
        <v>0.35799999999999998</v>
      </c>
      <c r="N991">
        <v>3028</v>
      </c>
      <c r="O991">
        <v>6502</v>
      </c>
      <c r="P991">
        <v>0.46600000000000003</v>
      </c>
      <c r="Q991">
        <v>1818</v>
      </c>
      <c r="R991">
        <v>2447</v>
      </c>
      <c r="S991">
        <v>0.74299999999999999</v>
      </c>
      <c r="T991">
        <v>1233</v>
      </c>
      <c r="U991">
        <v>2429</v>
      </c>
      <c r="V991">
        <v>3662</v>
      </c>
      <c r="W991">
        <v>1809</v>
      </c>
      <c r="X991">
        <v>602</v>
      </c>
      <c r="Y991">
        <v>306</v>
      </c>
      <c r="Z991">
        <v>1391</v>
      </c>
      <c r="AA991">
        <v>1976</v>
      </c>
      <c r="AB991">
        <v>8684</v>
      </c>
    </row>
    <row r="992" spans="1:28" x14ac:dyDescent="0.2">
      <c r="A992">
        <v>1991</v>
      </c>
      <c r="B992" t="s">
        <v>31</v>
      </c>
      <c r="C992" t="s">
        <v>97</v>
      </c>
      <c r="D992" t="s">
        <v>98</v>
      </c>
      <c r="E992" t="b">
        <v>1</v>
      </c>
      <c r="F992">
        <v>82</v>
      </c>
      <c r="G992">
        <v>20080</v>
      </c>
      <c r="H992">
        <v>3289</v>
      </c>
      <c r="I992">
        <v>6925</v>
      </c>
      <c r="J992">
        <v>0.47499999999999998</v>
      </c>
      <c r="K992">
        <v>195</v>
      </c>
      <c r="L992">
        <v>618</v>
      </c>
      <c r="M992">
        <v>0.316</v>
      </c>
      <c r="N992">
        <v>3094</v>
      </c>
      <c r="O992">
        <v>6307</v>
      </c>
      <c r="P992">
        <v>0.49099999999999999</v>
      </c>
      <c r="Q992">
        <v>1868</v>
      </c>
      <c r="R992">
        <v>2366</v>
      </c>
      <c r="S992">
        <v>0.79</v>
      </c>
      <c r="T992">
        <v>984</v>
      </c>
      <c r="U992">
        <v>2496</v>
      </c>
      <c r="V992">
        <v>3480</v>
      </c>
      <c r="W992">
        <v>1824</v>
      </c>
      <c r="X992">
        <v>678</v>
      </c>
      <c r="Y992">
        <v>479</v>
      </c>
      <c r="Z992">
        <v>1230</v>
      </c>
      <c r="AA992">
        <v>1629</v>
      </c>
      <c r="AB992">
        <v>8641</v>
      </c>
    </row>
    <row r="993" spans="1:28" x14ac:dyDescent="0.2">
      <c r="A993">
        <v>1991</v>
      </c>
      <c r="B993" t="s">
        <v>31</v>
      </c>
      <c r="C993" t="s">
        <v>100</v>
      </c>
      <c r="D993" t="s">
        <v>101</v>
      </c>
      <c r="E993" t="b">
        <v>1</v>
      </c>
      <c r="F993">
        <v>82</v>
      </c>
      <c r="G993">
        <v>19730</v>
      </c>
      <c r="H993">
        <v>3573</v>
      </c>
      <c r="I993">
        <v>7199</v>
      </c>
      <c r="J993">
        <v>0.496</v>
      </c>
      <c r="K993">
        <v>138</v>
      </c>
      <c r="L993">
        <v>432</v>
      </c>
      <c r="M993">
        <v>0.31900000000000001</v>
      </c>
      <c r="N993">
        <v>3435</v>
      </c>
      <c r="O993">
        <v>6767</v>
      </c>
      <c r="P993">
        <v>0.50800000000000001</v>
      </c>
      <c r="Q993">
        <v>2064</v>
      </c>
      <c r="R993">
        <v>2680</v>
      </c>
      <c r="S993">
        <v>0.77</v>
      </c>
      <c r="T993">
        <v>1132</v>
      </c>
      <c r="U993">
        <v>2598</v>
      </c>
      <c r="V993">
        <v>3730</v>
      </c>
      <c r="W993">
        <v>2209</v>
      </c>
      <c r="X993">
        <v>687</v>
      </c>
      <c r="Y993">
        <v>535</v>
      </c>
      <c r="Z993">
        <v>1302</v>
      </c>
      <c r="AA993">
        <v>1850</v>
      </c>
      <c r="AB993">
        <v>9348</v>
      </c>
    </row>
    <row r="994" spans="1:28" x14ac:dyDescent="0.2">
      <c r="A994">
        <v>1991</v>
      </c>
      <c r="B994" t="s">
        <v>31</v>
      </c>
      <c r="C994" t="s">
        <v>103</v>
      </c>
      <c r="D994" t="s">
        <v>104</v>
      </c>
      <c r="E994" t="b">
        <v>1</v>
      </c>
      <c r="F994">
        <v>82</v>
      </c>
      <c r="G994">
        <v>19905</v>
      </c>
      <c r="H994">
        <v>3577</v>
      </c>
      <c r="I994">
        <v>7369</v>
      </c>
      <c r="J994">
        <v>0.48499999999999999</v>
      </c>
      <c r="K994">
        <v>341</v>
      </c>
      <c r="L994">
        <v>904</v>
      </c>
      <c r="M994">
        <v>0.377</v>
      </c>
      <c r="N994">
        <v>3236</v>
      </c>
      <c r="O994">
        <v>6465</v>
      </c>
      <c r="P994">
        <v>0.501</v>
      </c>
      <c r="Q994">
        <v>1912</v>
      </c>
      <c r="R994">
        <v>2538</v>
      </c>
      <c r="S994">
        <v>0.753</v>
      </c>
      <c r="T994">
        <v>1202</v>
      </c>
      <c r="U994">
        <v>2561</v>
      </c>
      <c r="V994">
        <v>3763</v>
      </c>
      <c r="W994">
        <v>2254</v>
      </c>
      <c r="X994">
        <v>724</v>
      </c>
      <c r="Y994">
        <v>410</v>
      </c>
      <c r="Z994">
        <v>1309</v>
      </c>
      <c r="AA994">
        <v>1975</v>
      </c>
      <c r="AB994">
        <v>9407</v>
      </c>
    </row>
    <row r="995" spans="1:28" x14ac:dyDescent="0.2">
      <c r="A995">
        <v>1991</v>
      </c>
      <c r="B995" t="s">
        <v>31</v>
      </c>
      <c r="C995" t="s">
        <v>106</v>
      </c>
      <c r="D995" t="s">
        <v>107</v>
      </c>
      <c r="E995" t="b">
        <v>0</v>
      </c>
      <c r="F995">
        <v>82</v>
      </c>
      <c r="G995">
        <v>19705</v>
      </c>
      <c r="H995">
        <v>3086</v>
      </c>
      <c r="I995">
        <v>6818</v>
      </c>
      <c r="J995">
        <v>0.45300000000000001</v>
      </c>
      <c r="K995">
        <v>216</v>
      </c>
      <c r="L995">
        <v>578</v>
      </c>
      <c r="M995">
        <v>0.374</v>
      </c>
      <c r="N995">
        <v>2870</v>
      </c>
      <c r="O995">
        <v>6240</v>
      </c>
      <c r="P995">
        <v>0.46</v>
      </c>
      <c r="Q995">
        <v>1540</v>
      </c>
      <c r="R995">
        <v>2105</v>
      </c>
      <c r="S995">
        <v>0.73199999999999998</v>
      </c>
      <c r="T995">
        <v>1027</v>
      </c>
      <c r="U995">
        <v>2218</v>
      </c>
      <c r="V995">
        <v>3245</v>
      </c>
      <c r="W995">
        <v>1991</v>
      </c>
      <c r="X995">
        <v>631</v>
      </c>
      <c r="Y995">
        <v>513</v>
      </c>
      <c r="Z995">
        <v>1272</v>
      </c>
      <c r="AA995">
        <v>2075</v>
      </c>
      <c r="AB995">
        <v>7928</v>
      </c>
    </row>
    <row r="996" spans="1:28" x14ac:dyDescent="0.2">
      <c r="A996">
        <v>1991</v>
      </c>
      <c r="B996" t="s">
        <v>31</v>
      </c>
      <c r="C996" t="s">
        <v>109</v>
      </c>
      <c r="D996" t="s">
        <v>110</v>
      </c>
      <c r="E996" t="b">
        <v>1</v>
      </c>
      <c r="F996">
        <v>82</v>
      </c>
      <c r="G996">
        <v>19830</v>
      </c>
      <c r="H996">
        <v>3409</v>
      </c>
      <c r="I996">
        <v>6988</v>
      </c>
      <c r="J996">
        <v>0.48799999999999999</v>
      </c>
      <c r="K996">
        <v>81</v>
      </c>
      <c r="L996">
        <v>297</v>
      </c>
      <c r="M996">
        <v>0.27300000000000002</v>
      </c>
      <c r="N996">
        <v>3328</v>
      </c>
      <c r="O996">
        <v>6691</v>
      </c>
      <c r="P996">
        <v>0.497</v>
      </c>
      <c r="Q996">
        <v>1883</v>
      </c>
      <c r="R996">
        <v>2459</v>
      </c>
      <c r="S996">
        <v>0.76600000000000001</v>
      </c>
      <c r="T996">
        <v>1131</v>
      </c>
      <c r="U996">
        <v>2657</v>
      </c>
      <c r="V996">
        <v>3788</v>
      </c>
      <c r="W996">
        <v>2140</v>
      </c>
      <c r="X996">
        <v>670</v>
      </c>
      <c r="Y996">
        <v>571</v>
      </c>
      <c r="Z996">
        <v>1445</v>
      </c>
      <c r="AA996">
        <v>1896</v>
      </c>
      <c r="AB996">
        <v>8782</v>
      </c>
    </row>
    <row r="997" spans="1:28" x14ac:dyDescent="0.2">
      <c r="A997">
        <v>1991</v>
      </c>
      <c r="B997" t="s">
        <v>31</v>
      </c>
      <c r="C997" t="s">
        <v>163</v>
      </c>
      <c r="D997" t="s">
        <v>164</v>
      </c>
      <c r="E997" t="b">
        <v>1</v>
      </c>
      <c r="F997">
        <v>82</v>
      </c>
      <c r="G997">
        <v>19880</v>
      </c>
      <c r="H997">
        <v>3500</v>
      </c>
      <c r="I997">
        <v>7117</v>
      </c>
      <c r="J997">
        <v>0.49199999999999999</v>
      </c>
      <c r="K997">
        <v>136</v>
      </c>
      <c r="L997">
        <v>427</v>
      </c>
      <c r="M997">
        <v>0.31900000000000001</v>
      </c>
      <c r="N997">
        <v>3364</v>
      </c>
      <c r="O997">
        <v>6690</v>
      </c>
      <c r="P997">
        <v>0.503</v>
      </c>
      <c r="Q997">
        <v>1608</v>
      </c>
      <c r="R997">
        <v>2143</v>
      </c>
      <c r="S997">
        <v>0.75</v>
      </c>
      <c r="T997">
        <v>1222</v>
      </c>
      <c r="U997">
        <v>2173</v>
      </c>
      <c r="V997">
        <v>3395</v>
      </c>
      <c r="W997">
        <v>2042</v>
      </c>
      <c r="X997">
        <v>861</v>
      </c>
      <c r="Y997">
        <v>380</v>
      </c>
      <c r="Z997">
        <v>1404</v>
      </c>
      <c r="AA997">
        <v>1973</v>
      </c>
      <c r="AB997">
        <v>8744</v>
      </c>
    </row>
    <row r="998" spans="1:28" x14ac:dyDescent="0.2">
      <c r="A998">
        <v>1991</v>
      </c>
      <c r="B998" t="s">
        <v>31</v>
      </c>
      <c r="C998" t="s">
        <v>115</v>
      </c>
      <c r="D998" t="s">
        <v>116</v>
      </c>
      <c r="E998" t="b">
        <v>1</v>
      </c>
      <c r="F998">
        <v>82</v>
      </c>
      <c r="G998">
        <v>19780</v>
      </c>
      <c r="H998">
        <v>3214</v>
      </c>
      <c r="I998">
        <v>6537</v>
      </c>
      <c r="J998">
        <v>0.49199999999999999</v>
      </c>
      <c r="K998">
        <v>148</v>
      </c>
      <c r="L998">
        <v>458</v>
      </c>
      <c r="M998">
        <v>0.32300000000000001</v>
      </c>
      <c r="N998">
        <v>3066</v>
      </c>
      <c r="O998">
        <v>6079</v>
      </c>
      <c r="P998">
        <v>0.504</v>
      </c>
      <c r="Q998">
        <v>1951</v>
      </c>
      <c r="R998">
        <v>2472</v>
      </c>
      <c r="S998">
        <v>0.78900000000000003</v>
      </c>
      <c r="T998">
        <v>867</v>
      </c>
      <c r="U998">
        <v>2474</v>
      </c>
      <c r="V998">
        <v>3341</v>
      </c>
      <c r="W998">
        <v>2217</v>
      </c>
      <c r="X998">
        <v>652</v>
      </c>
      <c r="Y998">
        <v>451</v>
      </c>
      <c r="Z998">
        <v>1305</v>
      </c>
      <c r="AA998">
        <v>1796</v>
      </c>
      <c r="AB998">
        <v>8527</v>
      </c>
    </row>
    <row r="999" spans="1:28" x14ac:dyDescent="0.2">
      <c r="A999">
        <v>1991</v>
      </c>
      <c r="B999" t="s">
        <v>31</v>
      </c>
      <c r="C999" t="s">
        <v>200</v>
      </c>
      <c r="D999" t="s">
        <v>201</v>
      </c>
      <c r="E999" t="b">
        <v>0</v>
      </c>
      <c r="F999">
        <v>82</v>
      </c>
      <c r="G999">
        <v>19855</v>
      </c>
      <c r="H999">
        <v>3390</v>
      </c>
      <c r="I999">
        <v>7268</v>
      </c>
      <c r="J999">
        <v>0.46600000000000003</v>
      </c>
      <c r="K999">
        <v>55</v>
      </c>
      <c r="L999">
        <v>284</v>
      </c>
      <c r="M999">
        <v>0.19400000000000001</v>
      </c>
      <c r="N999">
        <v>3335</v>
      </c>
      <c r="O999">
        <v>6984</v>
      </c>
      <c r="P999">
        <v>0.47799999999999998</v>
      </c>
      <c r="Q999">
        <v>1478</v>
      </c>
      <c r="R999">
        <v>2028</v>
      </c>
      <c r="S999">
        <v>0.72899999999999998</v>
      </c>
      <c r="T999">
        <v>1173</v>
      </c>
      <c r="U999">
        <v>2390</v>
      </c>
      <c r="V999">
        <v>3563</v>
      </c>
      <c r="W999">
        <v>2081</v>
      </c>
      <c r="X999">
        <v>588</v>
      </c>
      <c r="Y999">
        <v>468</v>
      </c>
      <c r="Z999">
        <v>1359</v>
      </c>
      <c r="AA999">
        <v>1927</v>
      </c>
      <c r="AB999">
        <v>8313</v>
      </c>
    </row>
    <row r="1000" spans="1:28" x14ac:dyDescent="0.2">
      <c r="A1000">
        <v>1991</v>
      </c>
      <c r="B1000" t="s">
        <v>31</v>
      </c>
      <c r="C1000" t="s">
        <v>121</v>
      </c>
      <c r="D1000" t="s">
        <v>122</v>
      </c>
      <c r="E1000" t="b">
        <v>0</v>
      </c>
      <c r="F1000">
        <v>82</v>
      </c>
      <c r="G1000">
        <v>19824</v>
      </c>
      <c r="H1000">
        <v>3391</v>
      </c>
      <c r="I1000">
        <v>7150</v>
      </c>
      <c r="J1000">
        <v>0.47399999999999998</v>
      </c>
      <c r="K1000">
        <v>187</v>
      </c>
      <c r="L1000">
        <v>586</v>
      </c>
      <c r="M1000">
        <v>0.32</v>
      </c>
      <c r="N1000">
        <v>3204</v>
      </c>
      <c r="O1000">
        <v>6565</v>
      </c>
      <c r="P1000">
        <v>0.48799999999999999</v>
      </c>
      <c r="Q1000">
        <v>1749</v>
      </c>
      <c r="R1000">
        <v>2287</v>
      </c>
      <c r="S1000">
        <v>0.76500000000000001</v>
      </c>
      <c r="T1000">
        <v>1147</v>
      </c>
      <c r="U1000">
        <v>2401</v>
      </c>
      <c r="V1000">
        <v>3547</v>
      </c>
      <c r="W1000">
        <v>2029</v>
      </c>
      <c r="X1000">
        <v>704</v>
      </c>
      <c r="Y1000">
        <v>431</v>
      </c>
      <c r="Z1000">
        <v>1315</v>
      </c>
      <c r="AA1000">
        <v>1900</v>
      </c>
      <c r="AB1000">
        <v>8717</v>
      </c>
    </row>
    <row r="1001" spans="1:28" x14ac:dyDescent="0.2">
      <c r="A1001">
        <v>1990</v>
      </c>
      <c r="B1001" t="s">
        <v>31</v>
      </c>
      <c r="C1001" t="s">
        <v>32</v>
      </c>
      <c r="D1001" t="s">
        <v>33</v>
      </c>
      <c r="E1001" t="b">
        <v>0</v>
      </c>
      <c r="F1001">
        <v>82</v>
      </c>
      <c r="G1001">
        <v>19730</v>
      </c>
      <c r="H1001">
        <v>3417</v>
      </c>
      <c r="I1001">
        <v>7019</v>
      </c>
      <c r="J1001">
        <v>0.48699999999999999</v>
      </c>
      <c r="K1001">
        <v>124</v>
      </c>
      <c r="L1001">
        <v>411</v>
      </c>
      <c r="M1001">
        <v>0.30199999999999999</v>
      </c>
      <c r="N1001">
        <v>3293</v>
      </c>
      <c r="O1001">
        <v>6608</v>
      </c>
      <c r="P1001">
        <v>0.498</v>
      </c>
      <c r="Q1001">
        <v>1943</v>
      </c>
      <c r="R1001">
        <v>2544</v>
      </c>
      <c r="S1001">
        <v>0.76400000000000001</v>
      </c>
      <c r="T1001">
        <v>1273</v>
      </c>
      <c r="U1001">
        <v>2187</v>
      </c>
      <c r="V1001">
        <v>3460</v>
      </c>
      <c r="W1001">
        <v>1820</v>
      </c>
      <c r="X1001">
        <v>717</v>
      </c>
      <c r="Y1001">
        <v>353</v>
      </c>
      <c r="Z1001">
        <v>1270</v>
      </c>
      <c r="AA1001">
        <v>1871</v>
      </c>
      <c r="AB1001">
        <v>8901</v>
      </c>
    </row>
    <row r="1002" spans="1:28" x14ac:dyDescent="0.2">
      <c r="A1002">
        <v>1990</v>
      </c>
      <c r="B1002" t="s">
        <v>31</v>
      </c>
      <c r="C1002" t="s">
        <v>35</v>
      </c>
      <c r="D1002" t="s">
        <v>36</v>
      </c>
      <c r="E1002" t="b">
        <v>1</v>
      </c>
      <c r="F1002">
        <v>82</v>
      </c>
      <c r="G1002">
        <v>19705</v>
      </c>
      <c r="H1002">
        <v>3563</v>
      </c>
      <c r="I1002">
        <v>7148</v>
      </c>
      <c r="J1002">
        <v>0.498</v>
      </c>
      <c r="K1002">
        <v>106</v>
      </c>
      <c r="L1002">
        <v>404</v>
      </c>
      <c r="M1002">
        <v>0.26200000000000001</v>
      </c>
      <c r="N1002">
        <v>3457</v>
      </c>
      <c r="O1002">
        <v>6744</v>
      </c>
      <c r="P1002">
        <v>0.51300000000000001</v>
      </c>
      <c r="Q1002">
        <v>1791</v>
      </c>
      <c r="R1002">
        <v>2153</v>
      </c>
      <c r="S1002">
        <v>0.83199999999999996</v>
      </c>
      <c r="T1002">
        <v>1066</v>
      </c>
      <c r="U1002">
        <v>2707</v>
      </c>
      <c r="V1002">
        <v>3773</v>
      </c>
      <c r="W1002">
        <v>2423</v>
      </c>
      <c r="X1002">
        <v>539</v>
      </c>
      <c r="Y1002">
        <v>455</v>
      </c>
      <c r="Z1002">
        <v>1256</v>
      </c>
      <c r="AA1002">
        <v>1717</v>
      </c>
      <c r="AB1002">
        <v>9023</v>
      </c>
    </row>
    <row r="1003" spans="1:28" x14ac:dyDescent="0.2">
      <c r="A1003">
        <v>1990</v>
      </c>
      <c r="B1003" t="s">
        <v>31</v>
      </c>
      <c r="C1003" t="s">
        <v>44</v>
      </c>
      <c r="D1003" t="s">
        <v>182</v>
      </c>
      <c r="E1003" t="b">
        <v>0</v>
      </c>
      <c r="F1003">
        <v>82</v>
      </c>
      <c r="G1003">
        <v>19755</v>
      </c>
      <c r="H1003">
        <v>3270</v>
      </c>
      <c r="I1003">
        <v>7183</v>
      </c>
      <c r="J1003">
        <v>0.45500000000000002</v>
      </c>
      <c r="K1003">
        <v>205</v>
      </c>
      <c r="L1003">
        <v>611</v>
      </c>
      <c r="M1003">
        <v>0.33600000000000002</v>
      </c>
      <c r="N1003">
        <v>3065</v>
      </c>
      <c r="O1003">
        <v>6572</v>
      </c>
      <c r="P1003">
        <v>0.46600000000000003</v>
      </c>
      <c r="Q1003">
        <v>1487</v>
      </c>
      <c r="R1003">
        <v>1967</v>
      </c>
      <c r="S1003">
        <v>0.75600000000000001</v>
      </c>
      <c r="T1003">
        <v>962</v>
      </c>
      <c r="U1003">
        <v>2211</v>
      </c>
      <c r="V1003">
        <v>3173</v>
      </c>
      <c r="W1003">
        <v>2080</v>
      </c>
      <c r="X1003">
        <v>778</v>
      </c>
      <c r="Y1003">
        <v>262</v>
      </c>
      <c r="Z1003">
        <v>1226</v>
      </c>
      <c r="AA1003">
        <v>1889</v>
      </c>
      <c r="AB1003">
        <v>8232</v>
      </c>
    </row>
    <row r="1004" spans="1:28" x14ac:dyDescent="0.2">
      <c r="A1004">
        <v>1990</v>
      </c>
      <c r="B1004" t="s">
        <v>31</v>
      </c>
      <c r="C1004" t="s">
        <v>41</v>
      </c>
      <c r="D1004" t="s">
        <v>42</v>
      </c>
      <c r="E1004" t="b">
        <v>1</v>
      </c>
      <c r="F1004">
        <v>82</v>
      </c>
      <c r="G1004">
        <v>19830</v>
      </c>
      <c r="H1004">
        <v>3531</v>
      </c>
      <c r="I1004">
        <v>7090</v>
      </c>
      <c r="J1004">
        <v>0.498</v>
      </c>
      <c r="K1004">
        <v>250</v>
      </c>
      <c r="L1004">
        <v>669</v>
      </c>
      <c r="M1004">
        <v>0.374</v>
      </c>
      <c r="N1004">
        <v>3281</v>
      </c>
      <c r="O1004">
        <v>6421</v>
      </c>
      <c r="P1004">
        <v>0.51100000000000001</v>
      </c>
      <c r="Q1004">
        <v>1665</v>
      </c>
      <c r="R1004">
        <v>2140</v>
      </c>
      <c r="S1004">
        <v>0.77800000000000002</v>
      </c>
      <c r="T1004">
        <v>1075</v>
      </c>
      <c r="U1004">
        <v>2279</v>
      </c>
      <c r="V1004">
        <v>3354</v>
      </c>
      <c r="W1004">
        <v>2172</v>
      </c>
      <c r="X1004">
        <v>814</v>
      </c>
      <c r="Y1004">
        <v>388</v>
      </c>
      <c r="Z1004">
        <v>1247</v>
      </c>
      <c r="AA1004">
        <v>1906</v>
      </c>
      <c r="AB1004">
        <v>8977</v>
      </c>
    </row>
    <row r="1005" spans="1:28" x14ac:dyDescent="0.2">
      <c r="A1005">
        <v>1990</v>
      </c>
      <c r="B1005" t="s">
        <v>31</v>
      </c>
      <c r="C1005" t="s">
        <v>47</v>
      </c>
      <c r="D1005" t="s">
        <v>48</v>
      </c>
      <c r="E1005" t="b">
        <v>1</v>
      </c>
      <c r="F1005">
        <v>82</v>
      </c>
      <c r="G1005">
        <v>19880</v>
      </c>
      <c r="H1005">
        <v>3214</v>
      </c>
      <c r="I1005">
        <v>6977</v>
      </c>
      <c r="J1005">
        <v>0.46100000000000002</v>
      </c>
      <c r="K1005">
        <v>346</v>
      </c>
      <c r="L1005">
        <v>851</v>
      </c>
      <c r="M1005">
        <v>0.40699999999999997</v>
      </c>
      <c r="N1005">
        <v>2868</v>
      </c>
      <c r="O1005">
        <v>6126</v>
      </c>
      <c r="P1005">
        <v>0.46800000000000003</v>
      </c>
      <c r="Q1005">
        <v>1637</v>
      </c>
      <c r="R1005">
        <v>2201</v>
      </c>
      <c r="S1005">
        <v>0.74399999999999999</v>
      </c>
      <c r="T1005">
        <v>1128</v>
      </c>
      <c r="U1005">
        <v>2380</v>
      </c>
      <c r="V1005">
        <v>3508</v>
      </c>
      <c r="W1005">
        <v>2106</v>
      </c>
      <c r="X1005">
        <v>645</v>
      </c>
      <c r="Y1005">
        <v>512</v>
      </c>
      <c r="Z1005">
        <v>1243</v>
      </c>
      <c r="AA1005">
        <v>1666</v>
      </c>
      <c r="AB1005">
        <v>8411</v>
      </c>
    </row>
    <row r="1006" spans="1:28" x14ac:dyDescent="0.2">
      <c r="A1006">
        <v>1990</v>
      </c>
      <c r="B1006" t="s">
        <v>31</v>
      </c>
      <c r="C1006" t="s">
        <v>50</v>
      </c>
      <c r="D1006" t="s">
        <v>51</v>
      </c>
      <c r="E1006" t="b">
        <v>1</v>
      </c>
      <c r="F1006">
        <v>82</v>
      </c>
      <c r="G1006">
        <v>19855</v>
      </c>
      <c r="H1006">
        <v>3246</v>
      </c>
      <c r="I1006">
        <v>6831</v>
      </c>
      <c r="J1006">
        <v>0.47499999999999998</v>
      </c>
      <c r="K1006">
        <v>157</v>
      </c>
      <c r="L1006">
        <v>486</v>
      </c>
      <c r="M1006">
        <v>0.32300000000000001</v>
      </c>
      <c r="N1006">
        <v>3089</v>
      </c>
      <c r="O1006">
        <v>6345</v>
      </c>
      <c r="P1006">
        <v>0.48699999999999999</v>
      </c>
      <c r="Q1006">
        <v>1735</v>
      </c>
      <c r="R1006">
        <v>2261</v>
      </c>
      <c r="S1006">
        <v>0.76700000000000002</v>
      </c>
      <c r="T1006">
        <v>1042</v>
      </c>
      <c r="U1006">
        <v>2419</v>
      </c>
      <c r="V1006">
        <v>3461</v>
      </c>
      <c r="W1006">
        <v>1776</v>
      </c>
      <c r="X1006">
        <v>664</v>
      </c>
      <c r="Y1006">
        <v>398</v>
      </c>
      <c r="Z1006">
        <v>1228</v>
      </c>
      <c r="AA1006">
        <v>1733</v>
      </c>
      <c r="AB1006">
        <v>8384</v>
      </c>
    </row>
    <row r="1007" spans="1:28" x14ac:dyDescent="0.2">
      <c r="A1007">
        <v>1990</v>
      </c>
      <c r="B1007" t="s">
        <v>31</v>
      </c>
      <c r="C1007" t="s">
        <v>53</v>
      </c>
      <c r="D1007" t="s">
        <v>54</v>
      </c>
      <c r="E1007" t="b">
        <v>1</v>
      </c>
      <c r="F1007">
        <v>82</v>
      </c>
      <c r="G1007">
        <v>19805</v>
      </c>
      <c r="H1007">
        <v>3716</v>
      </c>
      <c r="I1007">
        <v>8015</v>
      </c>
      <c r="J1007">
        <v>0.46400000000000002</v>
      </c>
      <c r="K1007">
        <v>228</v>
      </c>
      <c r="L1007">
        <v>677</v>
      </c>
      <c r="M1007">
        <v>0.33700000000000002</v>
      </c>
      <c r="N1007">
        <v>3488</v>
      </c>
      <c r="O1007">
        <v>7338</v>
      </c>
      <c r="P1007">
        <v>0.47499999999999998</v>
      </c>
      <c r="Q1007">
        <v>1737</v>
      </c>
      <c r="R1007">
        <v>2201</v>
      </c>
      <c r="S1007">
        <v>0.78900000000000003</v>
      </c>
      <c r="T1007">
        <v>1169</v>
      </c>
      <c r="U1007">
        <v>2532</v>
      </c>
      <c r="V1007">
        <v>3701</v>
      </c>
      <c r="W1007">
        <v>2275</v>
      </c>
      <c r="X1007">
        <v>814</v>
      </c>
      <c r="Y1007">
        <v>329</v>
      </c>
      <c r="Z1007">
        <v>1136</v>
      </c>
      <c r="AA1007">
        <v>2047</v>
      </c>
      <c r="AB1007">
        <v>9397</v>
      </c>
    </row>
    <row r="1008" spans="1:28" x14ac:dyDescent="0.2">
      <c r="A1008">
        <v>1990</v>
      </c>
      <c r="B1008" t="s">
        <v>31</v>
      </c>
      <c r="C1008" t="s">
        <v>56</v>
      </c>
      <c r="D1008" t="s">
        <v>57</v>
      </c>
      <c r="E1008" t="b">
        <v>1</v>
      </c>
      <c r="F1008">
        <v>82</v>
      </c>
      <c r="G1008">
        <v>19805</v>
      </c>
      <c r="H1008">
        <v>3333</v>
      </c>
      <c r="I1008">
        <v>6980</v>
      </c>
      <c r="J1008">
        <v>0.47799999999999998</v>
      </c>
      <c r="K1008">
        <v>177</v>
      </c>
      <c r="L1008">
        <v>541</v>
      </c>
      <c r="M1008">
        <v>0.32700000000000001</v>
      </c>
      <c r="N1008">
        <v>3156</v>
      </c>
      <c r="O1008">
        <v>6439</v>
      </c>
      <c r="P1008">
        <v>0.49</v>
      </c>
      <c r="Q1008">
        <v>1713</v>
      </c>
      <c r="R1008">
        <v>2252</v>
      </c>
      <c r="S1008">
        <v>0.76100000000000001</v>
      </c>
      <c r="T1008">
        <v>1185</v>
      </c>
      <c r="U1008">
        <v>2458</v>
      </c>
      <c r="V1008">
        <v>3643</v>
      </c>
      <c r="W1008">
        <v>1996</v>
      </c>
      <c r="X1008">
        <v>512</v>
      </c>
      <c r="Y1008">
        <v>418</v>
      </c>
      <c r="Z1008">
        <v>1233</v>
      </c>
      <c r="AA1008">
        <v>1961</v>
      </c>
      <c r="AB1008">
        <v>8556</v>
      </c>
    </row>
    <row r="1009" spans="1:28" x14ac:dyDescent="0.2">
      <c r="A1009">
        <v>1990</v>
      </c>
      <c r="B1009" t="s">
        <v>31</v>
      </c>
      <c r="C1009" t="s">
        <v>59</v>
      </c>
      <c r="D1009" t="s">
        <v>60</v>
      </c>
      <c r="E1009" t="b">
        <v>0</v>
      </c>
      <c r="F1009">
        <v>82</v>
      </c>
      <c r="G1009">
        <v>19705</v>
      </c>
      <c r="H1009">
        <v>3489</v>
      </c>
      <c r="I1009">
        <v>7208</v>
      </c>
      <c r="J1009">
        <v>0.48399999999999999</v>
      </c>
      <c r="K1009">
        <v>243</v>
      </c>
      <c r="L1009">
        <v>750</v>
      </c>
      <c r="M1009">
        <v>0.32400000000000001</v>
      </c>
      <c r="N1009">
        <v>3246</v>
      </c>
      <c r="O1009">
        <v>6458</v>
      </c>
      <c r="P1009">
        <v>0.503</v>
      </c>
      <c r="Q1009">
        <v>2313</v>
      </c>
      <c r="R1009">
        <v>2858</v>
      </c>
      <c r="S1009">
        <v>0.80900000000000005</v>
      </c>
      <c r="T1009">
        <v>915</v>
      </c>
      <c r="U1009">
        <v>2385</v>
      </c>
      <c r="V1009">
        <v>3300</v>
      </c>
      <c r="W1009">
        <v>1978</v>
      </c>
      <c r="X1009">
        <v>756</v>
      </c>
      <c r="Y1009">
        <v>488</v>
      </c>
      <c r="Z1009">
        <v>1415</v>
      </c>
      <c r="AA1009">
        <v>2010</v>
      </c>
      <c r="AB1009">
        <v>9534</v>
      </c>
    </row>
    <row r="1010" spans="1:28" x14ac:dyDescent="0.2">
      <c r="A1010">
        <v>1990</v>
      </c>
      <c r="B1010" t="s">
        <v>31</v>
      </c>
      <c r="C1010" t="s">
        <v>62</v>
      </c>
      <c r="D1010" t="s">
        <v>63</v>
      </c>
      <c r="E1010" t="b">
        <v>1</v>
      </c>
      <c r="F1010">
        <v>82</v>
      </c>
      <c r="G1010">
        <v>19805</v>
      </c>
      <c r="H1010">
        <v>3483</v>
      </c>
      <c r="I1010">
        <v>7250</v>
      </c>
      <c r="J1010">
        <v>0.48</v>
      </c>
      <c r="K1010">
        <v>153</v>
      </c>
      <c r="L1010">
        <v>491</v>
      </c>
      <c r="M1010">
        <v>0.312</v>
      </c>
      <c r="N1010">
        <v>3330</v>
      </c>
      <c r="O1010">
        <v>6759</v>
      </c>
      <c r="P1010">
        <v>0.49299999999999999</v>
      </c>
      <c r="Q1010">
        <v>1633</v>
      </c>
      <c r="R1010">
        <v>2267</v>
      </c>
      <c r="S1010">
        <v>0.72</v>
      </c>
      <c r="T1010">
        <v>1217</v>
      </c>
      <c r="U1010">
        <v>2638</v>
      </c>
      <c r="V1010">
        <v>3855</v>
      </c>
      <c r="W1010">
        <v>2194</v>
      </c>
      <c r="X1010">
        <v>809</v>
      </c>
      <c r="Y1010">
        <v>551</v>
      </c>
      <c r="Z1010">
        <v>1513</v>
      </c>
      <c r="AA1010">
        <v>1934</v>
      </c>
      <c r="AB1010">
        <v>8752</v>
      </c>
    </row>
    <row r="1011" spans="1:28" x14ac:dyDescent="0.2">
      <c r="A1011">
        <v>1990</v>
      </c>
      <c r="B1011" t="s">
        <v>31</v>
      </c>
      <c r="C1011" t="s">
        <v>65</v>
      </c>
      <c r="D1011" t="s">
        <v>66</v>
      </c>
      <c r="E1011" t="b">
        <v>1</v>
      </c>
      <c r="F1011">
        <v>82</v>
      </c>
      <c r="G1011">
        <v>19880</v>
      </c>
      <c r="H1011">
        <v>3381</v>
      </c>
      <c r="I1011">
        <v>6807</v>
      </c>
      <c r="J1011">
        <v>0.497</v>
      </c>
      <c r="K1011">
        <v>294</v>
      </c>
      <c r="L1011">
        <v>770</v>
      </c>
      <c r="M1011">
        <v>0.38200000000000001</v>
      </c>
      <c r="N1011">
        <v>3087</v>
      </c>
      <c r="O1011">
        <v>6037</v>
      </c>
      <c r="P1011">
        <v>0.51100000000000001</v>
      </c>
      <c r="Q1011">
        <v>1906</v>
      </c>
      <c r="R1011">
        <v>2335</v>
      </c>
      <c r="S1011">
        <v>0.81599999999999995</v>
      </c>
      <c r="T1011">
        <v>940</v>
      </c>
      <c r="U1011">
        <v>2388</v>
      </c>
      <c r="V1011">
        <v>3328</v>
      </c>
      <c r="W1011">
        <v>2023</v>
      </c>
      <c r="X1011">
        <v>552</v>
      </c>
      <c r="Y1011">
        <v>350</v>
      </c>
      <c r="Z1011">
        <v>1342</v>
      </c>
      <c r="AA1011">
        <v>1972</v>
      </c>
      <c r="AB1011">
        <v>8962</v>
      </c>
    </row>
    <row r="1012" spans="1:28" x14ac:dyDescent="0.2">
      <c r="A1012">
        <v>1990</v>
      </c>
      <c r="B1012" t="s">
        <v>31</v>
      </c>
      <c r="C1012" t="s">
        <v>68</v>
      </c>
      <c r="D1012" t="s">
        <v>69</v>
      </c>
      <c r="E1012" t="b">
        <v>0</v>
      </c>
      <c r="F1012">
        <v>82</v>
      </c>
      <c r="G1012">
        <v>19805</v>
      </c>
      <c r="H1012">
        <v>3319</v>
      </c>
      <c r="I1012">
        <v>6853</v>
      </c>
      <c r="J1012">
        <v>0.48399999999999999</v>
      </c>
      <c r="K1012">
        <v>56</v>
      </c>
      <c r="L1012">
        <v>230</v>
      </c>
      <c r="M1012">
        <v>0.24299999999999999</v>
      </c>
      <c r="N1012">
        <v>3263</v>
      </c>
      <c r="O1012">
        <v>6623</v>
      </c>
      <c r="P1012">
        <v>0.49299999999999999</v>
      </c>
      <c r="Q1012">
        <v>1815</v>
      </c>
      <c r="R1012">
        <v>2458</v>
      </c>
      <c r="S1012">
        <v>0.73799999999999999</v>
      </c>
      <c r="T1012">
        <v>1056</v>
      </c>
      <c r="U1012">
        <v>2362</v>
      </c>
      <c r="V1012">
        <v>3418</v>
      </c>
      <c r="W1012">
        <v>1978</v>
      </c>
      <c r="X1012">
        <v>782</v>
      </c>
      <c r="Y1012">
        <v>507</v>
      </c>
      <c r="Z1012">
        <v>1547</v>
      </c>
      <c r="AA1012">
        <v>1859</v>
      </c>
      <c r="AB1012">
        <v>8509</v>
      </c>
    </row>
    <row r="1013" spans="1:28" x14ac:dyDescent="0.2">
      <c r="A1013">
        <v>1990</v>
      </c>
      <c r="B1013" t="s">
        <v>31</v>
      </c>
      <c r="C1013" t="s">
        <v>71</v>
      </c>
      <c r="D1013" t="s">
        <v>72</v>
      </c>
      <c r="E1013" t="b">
        <v>1</v>
      </c>
      <c r="F1013">
        <v>82</v>
      </c>
      <c r="G1013">
        <v>19855</v>
      </c>
      <c r="H1013">
        <v>3434</v>
      </c>
      <c r="I1013">
        <v>7010</v>
      </c>
      <c r="J1013">
        <v>0.49</v>
      </c>
      <c r="K1013">
        <v>309</v>
      </c>
      <c r="L1013">
        <v>841</v>
      </c>
      <c r="M1013">
        <v>0.36699999999999999</v>
      </c>
      <c r="N1013">
        <v>3125</v>
      </c>
      <c r="O1013">
        <v>6169</v>
      </c>
      <c r="P1013">
        <v>0.50700000000000001</v>
      </c>
      <c r="Q1013">
        <v>1902</v>
      </c>
      <c r="R1013">
        <v>2417</v>
      </c>
      <c r="S1013">
        <v>0.78700000000000003</v>
      </c>
      <c r="T1013">
        <v>1097</v>
      </c>
      <c r="U1013">
        <v>2460</v>
      </c>
      <c r="V1013">
        <v>3557</v>
      </c>
      <c r="W1013">
        <v>2232</v>
      </c>
      <c r="X1013">
        <v>655</v>
      </c>
      <c r="Y1013">
        <v>445</v>
      </c>
      <c r="Z1013">
        <v>1226</v>
      </c>
      <c r="AA1013">
        <v>1737</v>
      </c>
      <c r="AB1013">
        <v>9079</v>
      </c>
    </row>
    <row r="1014" spans="1:28" x14ac:dyDescent="0.2">
      <c r="A1014">
        <v>1990</v>
      </c>
      <c r="B1014" t="s">
        <v>31</v>
      </c>
      <c r="C1014" t="s">
        <v>76</v>
      </c>
      <c r="D1014" t="s">
        <v>77</v>
      </c>
      <c r="E1014" t="b">
        <v>0</v>
      </c>
      <c r="F1014">
        <v>82</v>
      </c>
      <c r="G1014">
        <v>19730</v>
      </c>
      <c r="H1014">
        <v>3383</v>
      </c>
      <c r="I1014">
        <v>7345</v>
      </c>
      <c r="J1014">
        <v>0.46100000000000002</v>
      </c>
      <c r="K1014">
        <v>88</v>
      </c>
      <c r="L1014">
        <v>300</v>
      </c>
      <c r="M1014">
        <v>0.29299999999999998</v>
      </c>
      <c r="N1014">
        <v>3295</v>
      </c>
      <c r="O1014">
        <v>7045</v>
      </c>
      <c r="P1014">
        <v>0.46800000000000003</v>
      </c>
      <c r="Q1014">
        <v>1393</v>
      </c>
      <c r="R1014">
        <v>2028</v>
      </c>
      <c r="S1014">
        <v>0.68700000000000006</v>
      </c>
      <c r="T1014">
        <v>1242</v>
      </c>
      <c r="U1014">
        <v>2313</v>
      </c>
      <c r="V1014">
        <v>3555</v>
      </c>
      <c r="W1014">
        <v>1957</v>
      </c>
      <c r="X1014">
        <v>736</v>
      </c>
      <c r="Y1014">
        <v>388</v>
      </c>
      <c r="Z1014">
        <v>1557</v>
      </c>
      <c r="AA1014">
        <v>2123</v>
      </c>
      <c r="AB1014">
        <v>8247</v>
      </c>
    </row>
    <row r="1015" spans="1:28" x14ac:dyDescent="0.2">
      <c r="A1015">
        <v>1990</v>
      </c>
      <c r="B1015" t="s">
        <v>31</v>
      </c>
      <c r="C1015" t="s">
        <v>79</v>
      </c>
      <c r="D1015" t="s">
        <v>80</v>
      </c>
      <c r="E1015" t="b">
        <v>1</v>
      </c>
      <c r="F1015">
        <v>82</v>
      </c>
      <c r="G1015">
        <v>19830</v>
      </c>
      <c r="H1015">
        <v>3380</v>
      </c>
      <c r="I1015">
        <v>7146</v>
      </c>
      <c r="J1015">
        <v>0.47299999999999998</v>
      </c>
      <c r="K1015">
        <v>209</v>
      </c>
      <c r="L1015">
        <v>670</v>
      </c>
      <c r="M1015">
        <v>0.312</v>
      </c>
      <c r="N1015">
        <v>3171</v>
      </c>
      <c r="O1015">
        <v>6476</v>
      </c>
      <c r="P1015">
        <v>0.49</v>
      </c>
      <c r="Q1015">
        <v>1722</v>
      </c>
      <c r="R1015">
        <v>2273</v>
      </c>
      <c r="S1015">
        <v>0.75800000000000001</v>
      </c>
      <c r="T1015">
        <v>1108</v>
      </c>
      <c r="U1015">
        <v>2246</v>
      </c>
      <c r="V1015">
        <v>3354</v>
      </c>
      <c r="W1015">
        <v>2046</v>
      </c>
      <c r="X1015">
        <v>826</v>
      </c>
      <c r="Y1015">
        <v>326</v>
      </c>
      <c r="Z1015">
        <v>1315</v>
      </c>
      <c r="AA1015">
        <v>2086</v>
      </c>
      <c r="AB1015">
        <v>8691</v>
      </c>
    </row>
    <row r="1016" spans="1:28" x14ac:dyDescent="0.2">
      <c r="A1016">
        <v>1990</v>
      </c>
      <c r="B1016" t="s">
        <v>31</v>
      </c>
      <c r="C1016" t="s">
        <v>82</v>
      </c>
      <c r="D1016" t="s">
        <v>83</v>
      </c>
      <c r="E1016" t="b">
        <v>0</v>
      </c>
      <c r="F1016">
        <v>82</v>
      </c>
      <c r="G1016">
        <v>19855</v>
      </c>
      <c r="H1016">
        <v>3067</v>
      </c>
      <c r="I1016">
        <v>6876</v>
      </c>
      <c r="J1016">
        <v>0.44600000000000001</v>
      </c>
      <c r="K1016">
        <v>73</v>
      </c>
      <c r="L1016">
        <v>294</v>
      </c>
      <c r="M1016">
        <v>0.248</v>
      </c>
      <c r="N1016">
        <v>2994</v>
      </c>
      <c r="O1016">
        <v>6582</v>
      </c>
      <c r="P1016">
        <v>0.45500000000000002</v>
      </c>
      <c r="Q1016">
        <v>1596</v>
      </c>
      <c r="R1016">
        <v>2137</v>
      </c>
      <c r="S1016">
        <v>0.747</v>
      </c>
      <c r="T1016">
        <v>1196</v>
      </c>
      <c r="U1016">
        <v>2053</v>
      </c>
      <c r="V1016">
        <v>3249</v>
      </c>
      <c r="W1016">
        <v>1844</v>
      </c>
      <c r="X1016">
        <v>789</v>
      </c>
      <c r="Y1016">
        <v>344</v>
      </c>
      <c r="Z1016">
        <v>1197</v>
      </c>
      <c r="AA1016">
        <v>1901</v>
      </c>
      <c r="AB1016">
        <v>7803</v>
      </c>
    </row>
    <row r="1017" spans="1:28" x14ac:dyDescent="0.2">
      <c r="A1017">
        <v>1990</v>
      </c>
      <c r="B1017" t="s">
        <v>31</v>
      </c>
      <c r="C1017" t="s">
        <v>150</v>
      </c>
      <c r="D1017" t="s">
        <v>151</v>
      </c>
      <c r="E1017" t="b">
        <v>0</v>
      </c>
      <c r="F1017">
        <v>82</v>
      </c>
      <c r="G1017">
        <v>19705</v>
      </c>
      <c r="H1017">
        <v>3157</v>
      </c>
      <c r="I1017">
        <v>7415</v>
      </c>
      <c r="J1017">
        <v>0.42599999999999999</v>
      </c>
      <c r="K1017">
        <v>140</v>
      </c>
      <c r="L1017">
        <v>506</v>
      </c>
      <c r="M1017">
        <v>0.27700000000000002</v>
      </c>
      <c r="N1017">
        <v>3017</v>
      </c>
      <c r="O1017">
        <v>6909</v>
      </c>
      <c r="P1017">
        <v>0.437</v>
      </c>
      <c r="Q1017">
        <v>1754</v>
      </c>
      <c r="R1017">
        <v>2350</v>
      </c>
      <c r="S1017">
        <v>0.746</v>
      </c>
      <c r="T1017">
        <v>1363</v>
      </c>
      <c r="U1017">
        <v>2324</v>
      </c>
      <c r="V1017">
        <v>3687</v>
      </c>
      <c r="W1017">
        <v>1475</v>
      </c>
      <c r="X1017">
        <v>774</v>
      </c>
      <c r="Y1017">
        <v>481</v>
      </c>
      <c r="Z1017">
        <v>1360</v>
      </c>
      <c r="AA1017">
        <v>1952</v>
      </c>
      <c r="AB1017">
        <v>8208</v>
      </c>
    </row>
    <row r="1018" spans="1:28" x14ac:dyDescent="0.2">
      <c r="A1018">
        <v>1990</v>
      </c>
      <c r="B1018" t="s">
        <v>31</v>
      </c>
      <c r="C1018" t="s">
        <v>88</v>
      </c>
      <c r="D1018" t="s">
        <v>89</v>
      </c>
      <c r="E1018" t="b">
        <v>1</v>
      </c>
      <c r="F1018">
        <v>82</v>
      </c>
      <c r="G1018">
        <v>19830</v>
      </c>
      <c r="H1018">
        <v>3434</v>
      </c>
      <c r="I1018">
        <v>7089</v>
      </c>
      <c r="J1018">
        <v>0.48399999999999999</v>
      </c>
      <c r="K1018">
        <v>236</v>
      </c>
      <c r="L1018">
        <v>710</v>
      </c>
      <c r="M1018">
        <v>0.33200000000000002</v>
      </c>
      <c r="N1018">
        <v>3198</v>
      </c>
      <c r="O1018">
        <v>6379</v>
      </c>
      <c r="P1018">
        <v>0.501</v>
      </c>
      <c r="Q1018">
        <v>1775</v>
      </c>
      <c r="R1018">
        <v>2349</v>
      </c>
      <c r="S1018">
        <v>0.75600000000000001</v>
      </c>
      <c r="T1018">
        <v>1187</v>
      </c>
      <c r="U1018">
        <v>2426</v>
      </c>
      <c r="V1018">
        <v>3613</v>
      </c>
      <c r="W1018">
        <v>2140</v>
      </c>
      <c r="X1018">
        <v>714</v>
      </c>
      <c r="Y1018">
        <v>492</v>
      </c>
      <c r="Z1018">
        <v>1412</v>
      </c>
      <c r="AA1018">
        <v>1828</v>
      </c>
      <c r="AB1018">
        <v>8879</v>
      </c>
    </row>
    <row r="1019" spans="1:28" x14ac:dyDescent="0.2">
      <c r="A1019">
        <v>1990</v>
      </c>
      <c r="B1019" t="s">
        <v>31</v>
      </c>
      <c r="C1019" t="s">
        <v>94</v>
      </c>
      <c r="D1019" t="s">
        <v>95</v>
      </c>
      <c r="E1019" t="b">
        <v>0</v>
      </c>
      <c r="F1019">
        <v>82</v>
      </c>
      <c r="G1019">
        <v>19805</v>
      </c>
      <c r="H1019">
        <v>3457</v>
      </c>
      <c r="I1019">
        <v>7525</v>
      </c>
      <c r="J1019">
        <v>0.45900000000000002</v>
      </c>
      <c r="K1019">
        <v>116</v>
      </c>
      <c r="L1019">
        <v>393</v>
      </c>
      <c r="M1019">
        <v>0.29499999999999998</v>
      </c>
      <c r="N1019">
        <v>3341</v>
      </c>
      <c r="O1019">
        <v>7132</v>
      </c>
      <c r="P1019">
        <v>0.46800000000000003</v>
      </c>
      <c r="Q1019">
        <v>2060</v>
      </c>
      <c r="R1019">
        <v>2725</v>
      </c>
      <c r="S1019">
        <v>0.75600000000000001</v>
      </c>
      <c r="T1019">
        <v>1304</v>
      </c>
      <c r="U1019">
        <v>2465</v>
      </c>
      <c r="V1019">
        <v>3769</v>
      </c>
      <c r="W1019">
        <v>1993</v>
      </c>
      <c r="X1019">
        <v>617</v>
      </c>
      <c r="Y1019">
        <v>294</v>
      </c>
      <c r="Z1019">
        <v>1407</v>
      </c>
      <c r="AA1019">
        <v>1975</v>
      </c>
      <c r="AB1019">
        <v>9090</v>
      </c>
    </row>
    <row r="1020" spans="1:28" x14ac:dyDescent="0.2">
      <c r="A1020">
        <v>1990</v>
      </c>
      <c r="B1020" t="s">
        <v>31</v>
      </c>
      <c r="C1020" t="s">
        <v>97</v>
      </c>
      <c r="D1020" t="s">
        <v>98</v>
      </c>
      <c r="E1020" t="b">
        <v>1</v>
      </c>
      <c r="F1020">
        <v>82</v>
      </c>
      <c r="G1020">
        <v>19805</v>
      </c>
      <c r="H1020">
        <v>3437</v>
      </c>
      <c r="I1020">
        <v>7028</v>
      </c>
      <c r="J1020">
        <v>0.48899999999999999</v>
      </c>
      <c r="K1020">
        <v>189</v>
      </c>
      <c r="L1020">
        <v>543</v>
      </c>
      <c r="M1020">
        <v>0.34799999999999998</v>
      </c>
      <c r="N1020">
        <v>3248</v>
      </c>
      <c r="O1020">
        <v>6485</v>
      </c>
      <c r="P1020">
        <v>0.501</v>
      </c>
      <c r="Q1020">
        <v>1976</v>
      </c>
      <c r="R1020">
        <v>2509</v>
      </c>
      <c r="S1020">
        <v>0.78800000000000003</v>
      </c>
      <c r="T1020">
        <v>1111</v>
      </c>
      <c r="U1020">
        <v>2406</v>
      </c>
      <c r="V1020">
        <v>3517</v>
      </c>
      <c r="W1020">
        <v>1932</v>
      </c>
      <c r="X1020">
        <v>687</v>
      </c>
      <c r="Y1020">
        <v>365</v>
      </c>
      <c r="Z1020">
        <v>1209</v>
      </c>
      <c r="AA1020">
        <v>1697</v>
      </c>
      <c r="AB1020">
        <v>9039</v>
      </c>
    </row>
    <row r="1021" spans="1:28" x14ac:dyDescent="0.2">
      <c r="A1021">
        <v>1990</v>
      </c>
      <c r="B1021" t="s">
        <v>31</v>
      </c>
      <c r="C1021" t="s">
        <v>100</v>
      </c>
      <c r="D1021" t="s">
        <v>101</v>
      </c>
      <c r="E1021" t="b">
        <v>1</v>
      </c>
      <c r="F1021">
        <v>82</v>
      </c>
      <c r="G1021">
        <v>19855</v>
      </c>
      <c r="H1021">
        <v>3544</v>
      </c>
      <c r="I1021">
        <v>7139</v>
      </c>
      <c r="J1021">
        <v>0.496</v>
      </c>
      <c r="K1021">
        <v>176</v>
      </c>
      <c r="L1021">
        <v>543</v>
      </c>
      <c r="M1021">
        <v>0.32400000000000001</v>
      </c>
      <c r="N1021">
        <v>3368</v>
      </c>
      <c r="O1021">
        <v>6596</v>
      </c>
      <c r="P1021">
        <v>0.51100000000000001</v>
      </c>
      <c r="Q1021">
        <v>2159</v>
      </c>
      <c r="R1021">
        <v>2716</v>
      </c>
      <c r="S1021">
        <v>0.79500000000000004</v>
      </c>
      <c r="T1021">
        <v>1053</v>
      </c>
      <c r="U1021">
        <v>2651</v>
      </c>
      <c r="V1021">
        <v>3704</v>
      </c>
      <c r="W1021">
        <v>2109</v>
      </c>
      <c r="X1021">
        <v>668</v>
      </c>
      <c r="Y1021">
        <v>501</v>
      </c>
      <c r="Z1021">
        <v>1275</v>
      </c>
      <c r="AA1021">
        <v>1825</v>
      </c>
      <c r="AB1021">
        <v>9423</v>
      </c>
    </row>
    <row r="1022" spans="1:28" x14ac:dyDescent="0.2">
      <c r="A1022">
        <v>1990</v>
      </c>
      <c r="B1022" t="s">
        <v>31</v>
      </c>
      <c r="C1022" t="s">
        <v>103</v>
      </c>
      <c r="D1022" t="s">
        <v>104</v>
      </c>
      <c r="E1022" t="b">
        <v>1</v>
      </c>
      <c r="F1022">
        <v>82</v>
      </c>
      <c r="G1022">
        <v>19880</v>
      </c>
      <c r="H1022">
        <v>3572</v>
      </c>
      <c r="I1022">
        <v>7547</v>
      </c>
      <c r="J1022">
        <v>0.47299999999999998</v>
      </c>
      <c r="K1022">
        <v>190</v>
      </c>
      <c r="L1022">
        <v>565</v>
      </c>
      <c r="M1022">
        <v>0.33600000000000002</v>
      </c>
      <c r="N1022">
        <v>3382</v>
      </c>
      <c r="O1022">
        <v>6982</v>
      </c>
      <c r="P1022">
        <v>0.48399999999999999</v>
      </c>
      <c r="Q1022">
        <v>2031</v>
      </c>
      <c r="R1022">
        <v>2734</v>
      </c>
      <c r="S1022">
        <v>0.74299999999999999</v>
      </c>
      <c r="T1022">
        <v>1355</v>
      </c>
      <c r="U1022">
        <v>2552</v>
      </c>
      <c r="V1022">
        <v>3907</v>
      </c>
      <c r="W1022">
        <v>2085</v>
      </c>
      <c r="X1022">
        <v>749</v>
      </c>
      <c r="Y1022">
        <v>364</v>
      </c>
      <c r="Z1022">
        <v>1356</v>
      </c>
      <c r="AA1022">
        <v>2048</v>
      </c>
      <c r="AB1022">
        <v>9365</v>
      </c>
    </row>
    <row r="1023" spans="1:28" x14ac:dyDescent="0.2">
      <c r="A1023">
        <v>1990</v>
      </c>
      <c r="B1023" t="s">
        <v>31</v>
      </c>
      <c r="C1023" t="s">
        <v>106</v>
      </c>
      <c r="D1023" t="s">
        <v>107</v>
      </c>
      <c r="E1023" t="b">
        <v>0</v>
      </c>
      <c r="F1023">
        <v>82</v>
      </c>
      <c r="G1023">
        <v>19755</v>
      </c>
      <c r="H1023">
        <v>3305</v>
      </c>
      <c r="I1023">
        <v>7056</v>
      </c>
      <c r="J1023">
        <v>0.46800000000000003</v>
      </c>
      <c r="K1023">
        <v>216</v>
      </c>
      <c r="L1023">
        <v>649</v>
      </c>
      <c r="M1023">
        <v>0.33300000000000002</v>
      </c>
      <c r="N1023">
        <v>3089</v>
      </c>
      <c r="O1023">
        <v>6407</v>
      </c>
      <c r="P1023">
        <v>0.48199999999999998</v>
      </c>
      <c r="Q1023">
        <v>1515</v>
      </c>
      <c r="R1023">
        <v>1964</v>
      </c>
      <c r="S1023">
        <v>0.77100000000000002</v>
      </c>
      <c r="T1023">
        <v>952</v>
      </c>
      <c r="U1023">
        <v>2363</v>
      </c>
      <c r="V1023">
        <v>3315</v>
      </c>
      <c r="W1023">
        <v>2052</v>
      </c>
      <c r="X1023">
        <v>546</v>
      </c>
      <c r="Y1023">
        <v>392</v>
      </c>
      <c r="Z1023">
        <v>1239</v>
      </c>
      <c r="AA1023">
        <v>1863</v>
      </c>
      <c r="AB1023">
        <v>8341</v>
      </c>
    </row>
    <row r="1024" spans="1:28" x14ac:dyDescent="0.2">
      <c r="A1024">
        <v>1990</v>
      </c>
      <c r="B1024" t="s">
        <v>31</v>
      </c>
      <c r="C1024" t="s">
        <v>109</v>
      </c>
      <c r="D1024" t="s">
        <v>110</v>
      </c>
      <c r="E1024" t="b">
        <v>1</v>
      </c>
      <c r="F1024">
        <v>82</v>
      </c>
      <c r="G1024">
        <v>19730</v>
      </c>
      <c r="H1024">
        <v>3388</v>
      </c>
      <c r="I1024">
        <v>6997</v>
      </c>
      <c r="J1024">
        <v>0.48399999999999999</v>
      </c>
      <c r="K1024">
        <v>54</v>
      </c>
      <c r="L1024">
        <v>226</v>
      </c>
      <c r="M1024">
        <v>0.23899999999999999</v>
      </c>
      <c r="N1024">
        <v>3334</v>
      </c>
      <c r="O1024">
        <v>6771</v>
      </c>
      <c r="P1024">
        <v>0.49199999999999999</v>
      </c>
      <c r="Q1024">
        <v>1888</v>
      </c>
      <c r="R1024">
        <v>2535</v>
      </c>
      <c r="S1024">
        <v>0.745</v>
      </c>
      <c r="T1024">
        <v>1163</v>
      </c>
      <c r="U1024">
        <v>2474</v>
      </c>
      <c r="V1024">
        <v>3637</v>
      </c>
      <c r="W1024">
        <v>2037</v>
      </c>
      <c r="X1024">
        <v>799</v>
      </c>
      <c r="Y1024">
        <v>554</v>
      </c>
      <c r="Z1024">
        <v>1399</v>
      </c>
      <c r="AA1024">
        <v>1854</v>
      </c>
      <c r="AB1024">
        <v>8718</v>
      </c>
    </row>
    <row r="1025" spans="1:28" x14ac:dyDescent="0.2">
      <c r="A1025">
        <v>1990</v>
      </c>
      <c r="B1025" t="s">
        <v>31</v>
      </c>
      <c r="C1025" t="s">
        <v>163</v>
      </c>
      <c r="D1025" t="s">
        <v>164</v>
      </c>
      <c r="E1025" t="b">
        <v>0</v>
      </c>
      <c r="F1025">
        <v>82</v>
      </c>
      <c r="G1025">
        <v>19905</v>
      </c>
      <c r="H1025">
        <v>3466</v>
      </c>
      <c r="I1025">
        <v>7243</v>
      </c>
      <c r="J1025">
        <v>0.47899999999999998</v>
      </c>
      <c r="K1025">
        <v>231</v>
      </c>
      <c r="L1025">
        <v>650</v>
      </c>
      <c r="M1025">
        <v>0.35499999999999998</v>
      </c>
      <c r="N1025">
        <v>3235</v>
      </c>
      <c r="O1025">
        <v>6593</v>
      </c>
      <c r="P1025">
        <v>0.49099999999999999</v>
      </c>
      <c r="Q1025">
        <v>1606</v>
      </c>
      <c r="R1025">
        <v>2167</v>
      </c>
      <c r="S1025">
        <v>0.74099999999999999</v>
      </c>
      <c r="T1025">
        <v>1323</v>
      </c>
      <c r="U1025">
        <v>2255</v>
      </c>
      <c r="V1025">
        <v>3578</v>
      </c>
      <c r="W1025">
        <v>1874</v>
      </c>
      <c r="X1025">
        <v>701</v>
      </c>
      <c r="Y1025">
        <v>335</v>
      </c>
      <c r="Z1025">
        <v>1336</v>
      </c>
      <c r="AA1025">
        <v>2064</v>
      </c>
      <c r="AB1025">
        <v>8769</v>
      </c>
    </row>
    <row r="1026" spans="1:28" x14ac:dyDescent="0.2">
      <c r="A1026">
        <v>1990</v>
      </c>
      <c r="B1026" t="s">
        <v>31</v>
      </c>
      <c r="C1026" t="s">
        <v>115</v>
      </c>
      <c r="D1026" t="s">
        <v>116</v>
      </c>
      <c r="E1026" t="b">
        <v>1</v>
      </c>
      <c r="F1026">
        <v>82</v>
      </c>
      <c r="G1026">
        <v>19830</v>
      </c>
      <c r="H1026">
        <v>3330</v>
      </c>
      <c r="I1026">
        <v>6593</v>
      </c>
      <c r="J1026">
        <v>0.505</v>
      </c>
      <c r="K1026">
        <v>226</v>
      </c>
      <c r="L1026">
        <v>630</v>
      </c>
      <c r="M1026">
        <v>0.35899999999999999</v>
      </c>
      <c r="N1026">
        <v>3104</v>
      </c>
      <c r="O1026">
        <v>5963</v>
      </c>
      <c r="P1026">
        <v>0.52100000000000002</v>
      </c>
      <c r="Q1026">
        <v>1874</v>
      </c>
      <c r="R1026">
        <v>2484</v>
      </c>
      <c r="S1026">
        <v>0.754</v>
      </c>
      <c r="T1026">
        <v>953</v>
      </c>
      <c r="U1026">
        <v>2501</v>
      </c>
      <c r="V1026">
        <v>3454</v>
      </c>
      <c r="W1026">
        <v>2212</v>
      </c>
      <c r="X1026">
        <v>677</v>
      </c>
      <c r="Y1026">
        <v>491</v>
      </c>
      <c r="Z1026">
        <v>1410</v>
      </c>
      <c r="AA1026">
        <v>2031</v>
      </c>
      <c r="AB1026">
        <v>8760</v>
      </c>
    </row>
    <row r="1027" spans="1:28" x14ac:dyDescent="0.2">
      <c r="A1027">
        <v>1990</v>
      </c>
      <c r="B1027" t="s">
        <v>31</v>
      </c>
      <c r="C1027" t="s">
        <v>200</v>
      </c>
      <c r="D1027" t="s">
        <v>201</v>
      </c>
      <c r="E1027" t="b">
        <v>0</v>
      </c>
      <c r="F1027">
        <v>82</v>
      </c>
      <c r="G1027">
        <v>19830</v>
      </c>
      <c r="H1027">
        <v>3598</v>
      </c>
      <c r="I1027">
        <v>7581</v>
      </c>
      <c r="J1027">
        <v>0.47499999999999998</v>
      </c>
      <c r="K1027">
        <v>37</v>
      </c>
      <c r="L1027">
        <v>197</v>
      </c>
      <c r="M1027">
        <v>0.188</v>
      </c>
      <c r="N1027">
        <v>3561</v>
      </c>
      <c r="O1027">
        <v>7384</v>
      </c>
      <c r="P1027">
        <v>0.48199999999999998</v>
      </c>
      <c r="Q1027">
        <v>1599</v>
      </c>
      <c r="R1027">
        <v>2093</v>
      </c>
      <c r="S1027">
        <v>0.76400000000000001</v>
      </c>
      <c r="T1027">
        <v>1198</v>
      </c>
      <c r="U1027">
        <v>2450</v>
      </c>
      <c r="V1027">
        <v>3648</v>
      </c>
      <c r="W1027">
        <v>2214</v>
      </c>
      <c r="X1027">
        <v>561</v>
      </c>
      <c r="Y1027">
        <v>424</v>
      </c>
      <c r="Z1027">
        <v>1201</v>
      </c>
      <c r="AA1027">
        <v>1929</v>
      </c>
      <c r="AB1027">
        <v>8832</v>
      </c>
    </row>
    <row r="1028" spans="1:28" x14ac:dyDescent="0.2">
      <c r="A1028">
        <v>1990</v>
      </c>
      <c r="B1028" t="s">
        <v>31</v>
      </c>
      <c r="C1028" t="s">
        <v>121</v>
      </c>
      <c r="D1028" t="s">
        <v>122</v>
      </c>
      <c r="E1028" t="b">
        <v>0</v>
      </c>
      <c r="F1028">
        <v>82</v>
      </c>
      <c r="G1028">
        <v>19806</v>
      </c>
      <c r="H1028">
        <v>3404</v>
      </c>
      <c r="I1028">
        <v>7146</v>
      </c>
      <c r="J1028">
        <v>0.47599999999999998</v>
      </c>
      <c r="K1028">
        <v>179</v>
      </c>
      <c r="L1028">
        <v>541</v>
      </c>
      <c r="M1028">
        <v>0.33100000000000002</v>
      </c>
      <c r="N1028">
        <v>3225</v>
      </c>
      <c r="O1028">
        <v>6605</v>
      </c>
      <c r="P1028">
        <v>0.48799999999999999</v>
      </c>
      <c r="Q1028">
        <v>1786</v>
      </c>
      <c r="R1028">
        <v>2338</v>
      </c>
      <c r="S1028">
        <v>0.76400000000000001</v>
      </c>
      <c r="T1028">
        <v>1135</v>
      </c>
      <c r="U1028">
        <v>2403</v>
      </c>
      <c r="V1028">
        <v>3538</v>
      </c>
      <c r="W1028">
        <v>2038</v>
      </c>
      <c r="X1028">
        <v>699</v>
      </c>
      <c r="Y1028">
        <v>415</v>
      </c>
      <c r="Z1028">
        <v>1317</v>
      </c>
      <c r="AA1028">
        <v>1907</v>
      </c>
      <c r="AB1028">
        <v>8773</v>
      </c>
    </row>
    <row r="1029" spans="1:28" x14ac:dyDescent="0.2">
      <c r="A1029">
        <v>1989</v>
      </c>
      <c r="B1029" t="s">
        <v>31</v>
      </c>
      <c r="C1029" t="s">
        <v>32</v>
      </c>
      <c r="D1029" t="s">
        <v>33</v>
      </c>
      <c r="E1029" t="b">
        <v>1</v>
      </c>
      <c r="F1029">
        <v>82</v>
      </c>
      <c r="G1029">
        <v>19805</v>
      </c>
      <c r="H1029">
        <v>3412</v>
      </c>
      <c r="I1029">
        <v>7230</v>
      </c>
      <c r="J1029">
        <v>0.47199999999999998</v>
      </c>
      <c r="K1029">
        <v>110</v>
      </c>
      <c r="L1029">
        <v>397</v>
      </c>
      <c r="M1029">
        <v>0.27700000000000002</v>
      </c>
      <c r="N1029">
        <v>3302</v>
      </c>
      <c r="O1029">
        <v>6833</v>
      </c>
      <c r="P1029">
        <v>0.48299999999999998</v>
      </c>
      <c r="Q1029">
        <v>2168</v>
      </c>
      <c r="R1029">
        <v>2709</v>
      </c>
      <c r="S1029">
        <v>0.8</v>
      </c>
      <c r="T1029">
        <v>1372</v>
      </c>
      <c r="U1029">
        <v>2316</v>
      </c>
      <c r="V1029">
        <v>3688</v>
      </c>
      <c r="W1029">
        <v>1990</v>
      </c>
      <c r="X1029">
        <v>817</v>
      </c>
      <c r="Y1029">
        <v>474</v>
      </c>
      <c r="Z1029">
        <v>1310</v>
      </c>
      <c r="AA1029">
        <v>1880</v>
      </c>
      <c r="AB1029">
        <v>9102</v>
      </c>
    </row>
    <row r="1030" spans="1:28" x14ac:dyDescent="0.2">
      <c r="A1030">
        <v>1989</v>
      </c>
      <c r="B1030" t="s">
        <v>31</v>
      </c>
      <c r="C1030" t="s">
        <v>35</v>
      </c>
      <c r="D1030" t="s">
        <v>36</v>
      </c>
      <c r="E1030" t="b">
        <v>1</v>
      </c>
      <c r="F1030">
        <v>82</v>
      </c>
      <c r="G1030">
        <v>19780</v>
      </c>
      <c r="H1030">
        <v>3520</v>
      </c>
      <c r="I1030">
        <v>7143</v>
      </c>
      <c r="J1030">
        <v>0.49299999999999999</v>
      </c>
      <c r="K1030">
        <v>78</v>
      </c>
      <c r="L1030">
        <v>309</v>
      </c>
      <c r="M1030">
        <v>0.252</v>
      </c>
      <c r="N1030">
        <v>3442</v>
      </c>
      <c r="O1030">
        <v>6834</v>
      </c>
      <c r="P1030">
        <v>0.504</v>
      </c>
      <c r="Q1030">
        <v>1840</v>
      </c>
      <c r="R1030">
        <v>2349</v>
      </c>
      <c r="S1030">
        <v>0.78300000000000003</v>
      </c>
      <c r="T1030">
        <v>1179</v>
      </c>
      <c r="U1030">
        <v>2442</v>
      </c>
      <c r="V1030">
        <v>3621</v>
      </c>
      <c r="W1030">
        <v>2189</v>
      </c>
      <c r="X1030">
        <v>639</v>
      </c>
      <c r="Y1030">
        <v>418</v>
      </c>
      <c r="Z1030">
        <v>1336</v>
      </c>
      <c r="AA1030">
        <v>1876</v>
      </c>
      <c r="AB1030">
        <v>8958</v>
      </c>
    </row>
    <row r="1031" spans="1:28" x14ac:dyDescent="0.2">
      <c r="A1031">
        <v>1989</v>
      </c>
      <c r="B1031" t="s">
        <v>31</v>
      </c>
      <c r="C1031" t="s">
        <v>44</v>
      </c>
      <c r="D1031" t="s">
        <v>182</v>
      </c>
      <c r="E1031" t="b">
        <v>0</v>
      </c>
      <c r="F1031">
        <v>82</v>
      </c>
      <c r="G1031">
        <v>19780</v>
      </c>
      <c r="H1031">
        <v>3426</v>
      </c>
      <c r="I1031">
        <v>7430</v>
      </c>
      <c r="J1031">
        <v>0.46100000000000002</v>
      </c>
      <c r="K1031">
        <v>134</v>
      </c>
      <c r="L1031">
        <v>430</v>
      </c>
      <c r="M1031">
        <v>0.312</v>
      </c>
      <c r="N1031">
        <v>3292</v>
      </c>
      <c r="O1031">
        <v>7000</v>
      </c>
      <c r="P1031">
        <v>0.47</v>
      </c>
      <c r="Q1031">
        <v>1580</v>
      </c>
      <c r="R1031">
        <v>2060</v>
      </c>
      <c r="S1031">
        <v>0.76700000000000002</v>
      </c>
      <c r="T1031">
        <v>1138</v>
      </c>
      <c r="U1031">
        <v>2200</v>
      </c>
      <c r="V1031">
        <v>3338</v>
      </c>
      <c r="W1031">
        <v>2323</v>
      </c>
      <c r="X1031">
        <v>705</v>
      </c>
      <c r="Y1031">
        <v>264</v>
      </c>
      <c r="Z1031">
        <v>1318</v>
      </c>
      <c r="AA1031">
        <v>2068</v>
      </c>
      <c r="AB1031">
        <v>8566</v>
      </c>
    </row>
    <row r="1032" spans="1:28" x14ac:dyDescent="0.2">
      <c r="A1032">
        <v>1989</v>
      </c>
      <c r="B1032" t="s">
        <v>31</v>
      </c>
      <c r="C1032" t="s">
        <v>41</v>
      </c>
      <c r="D1032" t="s">
        <v>42</v>
      </c>
      <c r="E1032" t="b">
        <v>1</v>
      </c>
      <c r="F1032">
        <v>82</v>
      </c>
      <c r="G1032">
        <v>19780</v>
      </c>
      <c r="H1032">
        <v>3448</v>
      </c>
      <c r="I1032">
        <v>6968</v>
      </c>
      <c r="J1032">
        <v>0.495</v>
      </c>
      <c r="K1032">
        <v>174</v>
      </c>
      <c r="L1032">
        <v>530</v>
      </c>
      <c r="M1032">
        <v>0.32800000000000001</v>
      </c>
      <c r="N1032">
        <v>3274</v>
      </c>
      <c r="O1032">
        <v>6438</v>
      </c>
      <c r="P1032">
        <v>0.50900000000000001</v>
      </c>
      <c r="Q1032">
        <v>1656</v>
      </c>
      <c r="R1032">
        <v>2106</v>
      </c>
      <c r="S1032">
        <v>0.78600000000000003</v>
      </c>
      <c r="T1032">
        <v>1018</v>
      </c>
      <c r="U1032">
        <v>2453</v>
      </c>
      <c r="V1032">
        <v>3471</v>
      </c>
      <c r="W1032">
        <v>2213</v>
      </c>
      <c r="X1032">
        <v>722</v>
      </c>
      <c r="Y1032">
        <v>376</v>
      </c>
      <c r="Z1032">
        <v>1327</v>
      </c>
      <c r="AA1032">
        <v>1855</v>
      </c>
      <c r="AB1032">
        <v>8726</v>
      </c>
    </row>
    <row r="1033" spans="1:28" x14ac:dyDescent="0.2">
      <c r="A1033">
        <v>1989</v>
      </c>
      <c r="B1033" t="s">
        <v>31</v>
      </c>
      <c r="C1033" t="s">
        <v>47</v>
      </c>
      <c r="D1033" t="s">
        <v>48</v>
      </c>
      <c r="E1033" t="b">
        <v>1</v>
      </c>
      <c r="F1033">
        <v>82</v>
      </c>
      <c r="G1033">
        <v>19755</v>
      </c>
      <c r="H1033">
        <v>3466</v>
      </c>
      <c r="I1033">
        <v>6904</v>
      </c>
      <c r="J1033">
        <v>0.502</v>
      </c>
      <c r="K1033">
        <v>170</v>
      </c>
      <c r="L1033">
        <v>474</v>
      </c>
      <c r="M1033">
        <v>0.35899999999999999</v>
      </c>
      <c r="N1033">
        <v>3296</v>
      </c>
      <c r="O1033">
        <v>6430</v>
      </c>
      <c r="P1033">
        <v>0.51300000000000001</v>
      </c>
      <c r="Q1033">
        <v>1821</v>
      </c>
      <c r="R1033">
        <v>2438</v>
      </c>
      <c r="S1033">
        <v>0.747</v>
      </c>
      <c r="T1033">
        <v>1033</v>
      </c>
      <c r="U1033">
        <v>2475</v>
      </c>
      <c r="V1033">
        <v>3508</v>
      </c>
      <c r="W1033">
        <v>2260</v>
      </c>
      <c r="X1033">
        <v>791</v>
      </c>
      <c r="Y1033">
        <v>586</v>
      </c>
      <c r="Z1033">
        <v>1323</v>
      </c>
      <c r="AA1033">
        <v>1592</v>
      </c>
      <c r="AB1033">
        <v>8923</v>
      </c>
    </row>
    <row r="1034" spans="1:28" x14ac:dyDescent="0.2">
      <c r="A1034">
        <v>1989</v>
      </c>
      <c r="B1034" t="s">
        <v>31</v>
      </c>
      <c r="C1034" t="s">
        <v>50</v>
      </c>
      <c r="D1034" t="s">
        <v>51</v>
      </c>
      <c r="E1034" t="b">
        <v>0</v>
      </c>
      <c r="F1034">
        <v>82</v>
      </c>
      <c r="G1034">
        <v>19780</v>
      </c>
      <c r="H1034">
        <v>3244</v>
      </c>
      <c r="I1034">
        <v>6917</v>
      </c>
      <c r="J1034">
        <v>0.46899999999999997</v>
      </c>
      <c r="K1034">
        <v>211</v>
      </c>
      <c r="L1034">
        <v>681</v>
      </c>
      <c r="M1034">
        <v>0.31</v>
      </c>
      <c r="N1034">
        <v>3033</v>
      </c>
      <c r="O1034">
        <v>6236</v>
      </c>
      <c r="P1034">
        <v>0.48599999999999999</v>
      </c>
      <c r="Q1034">
        <v>1785</v>
      </c>
      <c r="R1034">
        <v>2263</v>
      </c>
      <c r="S1034">
        <v>0.78900000000000003</v>
      </c>
      <c r="T1034">
        <v>1048</v>
      </c>
      <c r="U1034">
        <v>2397</v>
      </c>
      <c r="V1034">
        <v>3445</v>
      </c>
      <c r="W1034">
        <v>1867</v>
      </c>
      <c r="X1034">
        <v>579</v>
      </c>
      <c r="Y1034">
        <v>476</v>
      </c>
      <c r="Z1034">
        <v>1233</v>
      </c>
      <c r="AA1034">
        <v>1739</v>
      </c>
      <c r="AB1034">
        <v>8484</v>
      </c>
    </row>
    <row r="1035" spans="1:28" x14ac:dyDescent="0.2">
      <c r="A1035">
        <v>1989</v>
      </c>
      <c r="B1035" t="s">
        <v>31</v>
      </c>
      <c r="C1035" t="s">
        <v>53</v>
      </c>
      <c r="D1035" t="s">
        <v>54</v>
      </c>
      <c r="E1035" t="b">
        <v>1</v>
      </c>
      <c r="F1035">
        <v>82</v>
      </c>
      <c r="G1035">
        <v>19880</v>
      </c>
      <c r="H1035">
        <v>3813</v>
      </c>
      <c r="I1035">
        <v>8140</v>
      </c>
      <c r="J1035">
        <v>0.46800000000000003</v>
      </c>
      <c r="K1035">
        <v>228</v>
      </c>
      <c r="L1035">
        <v>676</v>
      </c>
      <c r="M1035">
        <v>0.33700000000000002</v>
      </c>
      <c r="N1035">
        <v>3585</v>
      </c>
      <c r="O1035">
        <v>7464</v>
      </c>
      <c r="P1035">
        <v>0.48</v>
      </c>
      <c r="Q1035">
        <v>1821</v>
      </c>
      <c r="R1035">
        <v>2314</v>
      </c>
      <c r="S1035">
        <v>0.78700000000000003</v>
      </c>
      <c r="T1035">
        <v>1206</v>
      </c>
      <c r="U1035">
        <v>2513</v>
      </c>
      <c r="V1035">
        <v>3719</v>
      </c>
      <c r="W1035">
        <v>2282</v>
      </c>
      <c r="X1035">
        <v>811</v>
      </c>
      <c r="Y1035">
        <v>436</v>
      </c>
      <c r="Z1035">
        <v>1225</v>
      </c>
      <c r="AA1035">
        <v>2088</v>
      </c>
      <c r="AB1035">
        <v>9675</v>
      </c>
    </row>
    <row r="1036" spans="1:28" x14ac:dyDescent="0.2">
      <c r="A1036">
        <v>1989</v>
      </c>
      <c r="B1036" t="s">
        <v>31</v>
      </c>
      <c r="C1036" t="s">
        <v>56</v>
      </c>
      <c r="D1036" t="s">
        <v>57</v>
      </c>
      <c r="E1036" t="b">
        <v>1</v>
      </c>
      <c r="F1036">
        <v>82</v>
      </c>
      <c r="G1036">
        <v>19830</v>
      </c>
      <c r="H1036">
        <v>3395</v>
      </c>
      <c r="I1036">
        <v>6879</v>
      </c>
      <c r="J1036">
        <v>0.49399999999999999</v>
      </c>
      <c r="K1036">
        <v>120</v>
      </c>
      <c r="L1036">
        <v>400</v>
      </c>
      <c r="M1036">
        <v>0.3</v>
      </c>
      <c r="N1036">
        <v>3275</v>
      </c>
      <c r="O1036">
        <v>6479</v>
      </c>
      <c r="P1036">
        <v>0.505</v>
      </c>
      <c r="Q1036">
        <v>1830</v>
      </c>
      <c r="R1036">
        <v>2379</v>
      </c>
      <c r="S1036">
        <v>0.76900000000000002</v>
      </c>
      <c r="T1036">
        <v>1154</v>
      </c>
      <c r="U1036">
        <v>2546</v>
      </c>
      <c r="V1036">
        <v>3700</v>
      </c>
      <c r="W1036">
        <v>2027</v>
      </c>
      <c r="X1036">
        <v>522</v>
      </c>
      <c r="Y1036">
        <v>406</v>
      </c>
      <c r="Z1036">
        <v>1336</v>
      </c>
      <c r="AA1036">
        <v>1939</v>
      </c>
      <c r="AB1036">
        <v>8740</v>
      </c>
    </row>
    <row r="1037" spans="1:28" x14ac:dyDescent="0.2">
      <c r="A1037">
        <v>1989</v>
      </c>
      <c r="B1037" t="s">
        <v>31</v>
      </c>
      <c r="C1037" t="s">
        <v>59</v>
      </c>
      <c r="D1037" t="s">
        <v>60</v>
      </c>
      <c r="E1037" t="b">
        <v>1</v>
      </c>
      <c r="F1037">
        <v>82</v>
      </c>
      <c r="G1037">
        <v>19905</v>
      </c>
      <c r="H1037">
        <v>3730</v>
      </c>
      <c r="I1037">
        <v>7977</v>
      </c>
      <c r="J1037">
        <v>0.46800000000000003</v>
      </c>
      <c r="K1037">
        <v>194</v>
      </c>
      <c r="L1037">
        <v>629</v>
      </c>
      <c r="M1037">
        <v>0.308</v>
      </c>
      <c r="N1037">
        <v>3536</v>
      </c>
      <c r="O1037">
        <v>7348</v>
      </c>
      <c r="P1037">
        <v>0.48099999999999998</v>
      </c>
      <c r="Q1037">
        <v>1904</v>
      </c>
      <c r="R1037">
        <v>2384</v>
      </c>
      <c r="S1037">
        <v>0.79900000000000004</v>
      </c>
      <c r="T1037">
        <v>1323</v>
      </c>
      <c r="U1037">
        <v>2561</v>
      </c>
      <c r="V1037">
        <v>3884</v>
      </c>
      <c r="W1037">
        <v>2009</v>
      </c>
      <c r="X1037">
        <v>831</v>
      </c>
      <c r="Y1037">
        <v>643</v>
      </c>
      <c r="Z1037">
        <v>1488</v>
      </c>
      <c r="AA1037">
        <v>1946</v>
      </c>
      <c r="AB1037">
        <v>9558</v>
      </c>
    </row>
    <row r="1038" spans="1:28" x14ac:dyDescent="0.2">
      <c r="A1038">
        <v>1989</v>
      </c>
      <c r="B1038" t="s">
        <v>31</v>
      </c>
      <c r="C1038" t="s">
        <v>62</v>
      </c>
      <c r="D1038" t="s">
        <v>63</v>
      </c>
      <c r="E1038" t="b">
        <v>1</v>
      </c>
      <c r="F1038">
        <v>82</v>
      </c>
      <c r="G1038">
        <v>19855</v>
      </c>
      <c r="H1038">
        <v>3412</v>
      </c>
      <c r="I1038">
        <v>7196</v>
      </c>
      <c r="J1038">
        <v>0.47399999999999998</v>
      </c>
      <c r="K1038">
        <v>164</v>
      </c>
      <c r="L1038">
        <v>523</v>
      </c>
      <c r="M1038">
        <v>0.314</v>
      </c>
      <c r="N1038">
        <v>3248</v>
      </c>
      <c r="O1038">
        <v>6673</v>
      </c>
      <c r="P1038">
        <v>0.48699999999999999</v>
      </c>
      <c r="Q1038">
        <v>1909</v>
      </c>
      <c r="R1038">
        <v>2527</v>
      </c>
      <c r="S1038">
        <v>0.755</v>
      </c>
      <c r="T1038">
        <v>1211</v>
      </c>
      <c r="U1038">
        <v>2554</v>
      </c>
      <c r="V1038">
        <v>3765</v>
      </c>
      <c r="W1038">
        <v>2016</v>
      </c>
      <c r="X1038">
        <v>789</v>
      </c>
      <c r="Y1038">
        <v>501</v>
      </c>
      <c r="Z1038">
        <v>1569</v>
      </c>
      <c r="AA1038">
        <v>2026</v>
      </c>
      <c r="AB1038">
        <v>8897</v>
      </c>
    </row>
    <row r="1039" spans="1:28" x14ac:dyDescent="0.2">
      <c r="A1039">
        <v>1989</v>
      </c>
      <c r="B1039" t="s">
        <v>31</v>
      </c>
      <c r="C1039" t="s">
        <v>65</v>
      </c>
      <c r="D1039" t="s">
        <v>66</v>
      </c>
      <c r="E1039" t="b">
        <v>0</v>
      </c>
      <c r="F1039">
        <v>82</v>
      </c>
      <c r="G1039">
        <v>19855</v>
      </c>
      <c r="H1039">
        <v>3385</v>
      </c>
      <c r="I1039">
        <v>6945</v>
      </c>
      <c r="J1039">
        <v>0.48699999999999999</v>
      </c>
      <c r="K1039">
        <v>202</v>
      </c>
      <c r="L1039">
        <v>615</v>
      </c>
      <c r="M1039">
        <v>0.32800000000000001</v>
      </c>
      <c r="N1039">
        <v>3183</v>
      </c>
      <c r="O1039">
        <v>6330</v>
      </c>
      <c r="P1039">
        <v>0.503</v>
      </c>
      <c r="Q1039">
        <v>1795</v>
      </c>
      <c r="R1039">
        <v>2275</v>
      </c>
      <c r="S1039">
        <v>0.78900000000000003</v>
      </c>
      <c r="T1039">
        <v>1065</v>
      </c>
      <c r="U1039">
        <v>2497</v>
      </c>
      <c r="V1039">
        <v>3562</v>
      </c>
      <c r="W1039">
        <v>2012</v>
      </c>
      <c r="X1039">
        <v>563</v>
      </c>
      <c r="Y1039">
        <v>418</v>
      </c>
      <c r="Z1039">
        <v>1547</v>
      </c>
      <c r="AA1039">
        <v>2105</v>
      </c>
      <c r="AB1039">
        <v>8767</v>
      </c>
    </row>
    <row r="1040" spans="1:28" x14ac:dyDescent="0.2">
      <c r="A1040">
        <v>1989</v>
      </c>
      <c r="B1040" t="s">
        <v>31</v>
      </c>
      <c r="C1040" t="s">
        <v>68</v>
      </c>
      <c r="D1040" t="s">
        <v>69</v>
      </c>
      <c r="E1040" t="b">
        <v>0</v>
      </c>
      <c r="F1040">
        <v>82</v>
      </c>
      <c r="G1040">
        <v>19855</v>
      </c>
      <c r="H1040">
        <v>3526</v>
      </c>
      <c r="I1040">
        <v>7428</v>
      </c>
      <c r="J1040">
        <v>0.47499999999999998</v>
      </c>
      <c r="K1040">
        <v>54</v>
      </c>
      <c r="L1040">
        <v>234</v>
      </c>
      <c r="M1040">
        <v>0.23100000000000001</v>
      </c>
      <c r="N1040">
        <v>3472</v>
      </c>
      <c r="O1040">
        <v>7194</v>
      </c>
      <c r="P1040">
        <v>0.48299999999999998</v>
      </c>
      <c r="Q1040">
        <v>1606</v>
      </c>
      <c r="R1040">
        <v>2220</v>
      </c>
      <c r="S1040">
        <v>0.72299999999999998</v>
      </c>
      <c r="T1040">
        <v>1156</v>
      </c>
      <c r="U1040">
        <v>2384</v>
      </c>
      <c r="V1040">
        <v>3540</v>
      </c>
      <c r="W1040">
        <v>2208</v>
      </c>
      <c r="X1040">
        <v>815</v>
      </c>
      <c r="Y1040">
        <v>530</v>
      </c>
      <c r="Z1040">
        <v>1666</v>
      </c>
      <c r="AA1040">
        <v>1937</v>
      </c>
      <c r="AB1040">
        <v>8712</v>
      </c>
    </row>
    <row r="1041" spans="1:28" x14ac:dyDescent="0.2">
      <c r="A1041">
        <v>1989</v>
      </c>
      <c r="B1041" t="s">
        <v>31</v>
      </c>
      <c r="C1041" t="s">
        <v>71</v>
      </c>
      <c r="D1041" t="s">
        <v>72</v>
      </c>
      <c r="E1041" t="b">
        <v>1</v>
      </c>
      <c r="F1041">
        <v>82</v>
      </c>
      <c r="G1041">
        <v>19805</v>
      </c>
      <c r="H1041">
        <v>3584</v>
      </c>
      <c r="I1041">
        <v>7143</v>
      </c>
      <c r="J1041">
        <v>0.502</v>
      </c>
      <c r="K1041">
        <v>227</v>
      </c>
      <c r="L1041">
        <v>667</v>
      </c>
      <c r="M1041">
        <v>0.34</v>
      </c>
      <c r="N1041">
        <v>3357</v>
      </c>
      <c r="O1041">
        <v>6476</v>
      </c>
      <c r="P1041">
        <v>0.51800000000000002</v>
      </c>
      <c r="Q1041">
        <v>2011</v>
      </c>
      <c r="R1041">
        <v>2508</v>
      </c>
      <c r="S1041">
        <v>0.80200000000000005</v>
      </c>
      <c r="T1041">
        <v>1094</v>
      </c>
      <c r="U1041">
        <v>2612</v>
      </c>
      <c r="V1041">
        <v>3706</v>
      </c>
      <c r="W1041">
        <v>2282</v>
      </c>
      <c r="X1041">
        <v>724</v>
      </c>
      <c r="Y1041">
        <v>421</v>
      </c>
      <c r="Z1041">
        <v>1344</v>
      </c>
      <c r="AA1041">
        <v>1672</v>
      </c>
      <c r="AB1041">
        <v>9406</v>
      </c>
    </row>
    <row r="1042" spans="1:28" x14ac:dyDescent="0.2">
      <c r="A1042">
        <v>1989</v>
      </c>
      <c r="B1042" t="s">
        <v>31</v>
      </c>
      <c r="C1042" t="s">
        <v>76</v>
      </c>
      <c r="D1042" t="s">
        <v>77</v>
      </c>
      <c r="E1042" t="b">
        <v>0</v>
      </c>
      <c r="F1042">
        <v>82</v>
      </c>
      <c r="G1042">
        <v>19855</v>
      </c>
      <c r="H1042">
        <v>3221</v>
      </c>
      <c r="I1042">
        <v>7116</v>
      </c>
      <c r="J1042">
        <v>0.45300000000000001</v>
      </c>
      <c r="K1042">
        <v>97</v>
      </c>
      <c r="L1042">
        <v>298</v>
      </c>
      <c r="M1042">
        <v>0.32600000000000001</v>
      </c>
      <c r="N1042">
        <v>3124</v>
      </c>
      <c r="O1042">
        <v>6818</v>
      </c>
      <c r="P1042">
        <v>0.45800000000000002</v>
      </c>
      <c r="Q1042">
        <v>1477</v>
      </c>
      <c r="R1042">
        <v>2103</v>
      </c>
      <c r="S1042">
        <v>0.70199999999999996</v>
      </c>
      <c r="T1042">
        <v>1309</v>
      </c>
      <c r="U1042">
        <v>2211</v>
      </c>
      <c r="V1042">
        <v>3520</v>
      </c>
      <c r="W1042">
        <v>1958</v>
      </c>
      <c r="X1042">
        <v>744</v>
      </c>
      <c r="Y1042">
        <v>408</v>
      </c>
      <c r="Z1042">
        <v>1728</v>
      </c>
      <c r="AA1042">
        <v>2124</v>
      </c>
      <c r="AB1042">
        <v>8016</v>
      </c>
    </row>
    <row r="1043" spans="1:28" x14ac:dyDescent="0.2">
      <c r="A1043">
        <v>1989</v>
      </c>
      <c r="B1043" t="s">
        <v>31</v>
      </c>
      <c r="C1043" t="s">
        <v>79</v>
      </c>
      <c r="D1043" t="s">
        <v>80</v>
      </c>
      <c r="E1043" t="b">
        <v>1</v>
      </c>
      <c r="F1043">
        <v>82</v>
      </c>
      <c r="G1043">
        <v>19755</v>
      </c>
      <c r="H1043">
        <v>3399</v>
      </c>
      <c r="I1043">
        <v>7167</v>
      </c>
      <c r="J1043">
        <v>0.47399999999999998</v>
      </c>
      <c r="K1043">
        <v>179</v>
      </c>
      <c r="L1043">
        <v>567</v>
      </c>
      <c r="M1043">
        <v>0.316</v>
      </c>
      <c r="N1043">
        <v>3220</v>
      </c>
      <c r="O1043">
        <v>6600</v>
      </c>
      <c r="P1043">
        <v>0.48799999999999999</v>
      </c>
      <c r="Q1043">
        <v>1955</v>
      </c>
      <c r="R1043">
        <v>2382</v>
      </c>
      <c r="S1043">
        <v>0.82099999999999995</v>
      </c>
      <c r="T1043">
        <v>1133</v>
      </c>
      <c r="U1043">
        <v>2272</v>
      </c>
      <c r="V1043">
        <v>3405</v>
      </c>
      <c r="W1043">
        <v>2071</v>
      </c>
      <c r="X1043">
        <v>821</v>
      </c>
      <c r="Y1043">
        <v>323</v>
      </c>
      <c r="Z1043">
        <v>1305</v>
      </c>
      <c r="AA1043">
        <v>1953</v>
      </c>
      <c r="AB1043">
        <v>8932</v>
      </c>
    </row>
    <row r="1044" spans="1:28" x14ac:dyDescent="0.2">
      <c r="A1044">
        <v>1989</v>
      </c>
      <c r="B1044" t="s">
        <v>31</v>
      </c>
      <c r="C1044" t="s">
        <v>150</v>
      </c>
      <c r="D1044" t="s">
        <v>151</v>
      </c>
      <c r="E1044" t="b">
        <v>0</v>
      </c>
      <c r="F1044">
        <v>82</v>
      </c>
      <c r="G1044">
        <v>19805</v>
      </c>
      <c r="H1044">
        <v>3333</v>
      </c>
      <c r="I1044">
        <v>7226</v>
      </c>
      <c r="J1044">
        <v>0.46100000000000002</v>
      </c>
      <c r="K1044">
        <v>187</v>
      </c>
      <c r="L1044">
        <v>568</v>
      </c>
      <c r="M1044">
        <v>0.32900000000000001</v>
      </c>
      <c r="N1044">
        <v>3146</v>
      </c>
      <c r="O1044">
        <v>6658</v>
      </c>
      <c r="P1044">
        <v>0.47299999999999998</v>
      </c>
      <c r="Q1044">
        <v>1653</v>
      </c>
      <c r="R1044">
        <v>2260</v>
      </c>
      <c r="S1044">
        <v>0.73099999999999998</v>
      </c>
      <c r="T1044">
        <v>1204</v>
      </c>
      <c r="U1044">
        <v>2419</v>
      </c>
      <c r="V1044">
        <v>3623</v>
      </c>
      <c r="W1044">
        <v>1793</v>
      </c>
      <c r="X1044">
        <v>773</v>
      </c>
      <c r="Y1044">
        <v>431</v>
      </c>
      <c r="Z1044">
        <v>1449</v>
      </c>
      <c r="AA1044">
        <v>1966</v>
      </c>
      <c r="AB1044">
        <v>8506</v>
      </c>
    </row>
    <row r="1045" spans="1:28" x14ac:dyDescent="0.2">
      <c r="A1045">
        <v>1989</v>
      </c>
      <c r="B1045" t="s">
        <v>31</v>
      </c>
      <c r="C1045" t="s">
        <v>88</v>
      </c>
      <c r="D1045" t="s">
        <v>89</v>
      </c>
      <c r="E1045" t="b">
        <v>1</v>
      </c>
      <c r="F1045">
        <v>82</v>
      </c>
      <c r="G1045">
        <v>19805</v>
      </c>
      <c r="H1045">
        <v>3701</v>
      </c>
      <c r="I1045">
        <v>7611</v>
      </c>
      <c r="J1045">
        <v>0.48599999999999999</v>
      </c>
      <c r="K1045">
        <v>386</v>
      </c>
      <c r="L1045">
        <v>1147</v>
      </c>
      <c r="M1045">
        <v>0.33700000000000002</v>
      </c>
      <c r="N1045">
        <v>3315</v>
      </c>
      <c r="O1045">
        <v>6464</v>
      </c>
      <c r="P1045">
        <v>0.51300000000000001</v>
      </c>
      <c r="Q1045">
        <v>1779</v>
      </c>
      <c r="R1045">
        <v>2366</v>
      </c>
      <c r="S1045">
        <v>0.752</v>
      </c>
      <c r="T1045">
        <v>1322</v>
      </c>
      <c r="U1045">
        <v>2265</v>
      </c>
      <c r="V1045">
        <v>3587</v>
      </c>
      <c r="W1045">
        <v>2083</v>
      </c>
      <c r="X1045">
        <v>900</v>
      </c>
      <c r="Y1045">
        <v>446</v>
      </c>
      <c r="Z1045">
        <v>1572</v>
      </c>
      <c r="AA1045">
        <v>2053</v>
      </c>
      <c r="AB1045">
        <v>9567</v>
      </c>
    </row>
    <row r="1046" spans="1:28" x14ac:dyDescent="0.2">
      <c r="A1046">
        <v>1989</v>
      </c>
      <c r="B1046" t="s">
        <v>31</v>
      </c>
      <c r="C1046" t="s">
        <v>97</v>
      </c>
      <c r="D1046" t="s">
        <v>98</v>
      </c>
      <c r="E1046" t="b">
        <v>1</v>
      </c>
      <c r="F1046">
        <v>82</v>
      </c>
      <c r="G1046">
        <v>19780</v>
      </c>
      <c r="H1046">
        <v>3500</v>
      </c>
      <c r="I1046">
        <v>7201</v>
      </c>
      <c r="J1046">
        <v>0.48599999999999999</v>
      </c>
      <c r="K1046">
        <v>204</v>
      </c>
      <c r="L1046">
        <v>646</v>
      </c>
      <c r="M1046">
        <v>0.316</v>
      </c>
      <c r="N1046">
        <v>3296</v>
      </c>
      <c r="O1046">
        <v>6555</v>
      </c>
      <c r="P1046">
        <v>0.503</v>
      </c>
      <c r="Q1046">
        <v>1970</v>
      </c>
      <c r="R1046">
        <v>2504</v>
      </c>
      <c r="S1046">
        <v>0.78700000000000003</v>
      </c>
      <c r="T1046">
        <v>1143</v>
      </c>
      <c r="U1046">
        <v>2356</v>
      </c>
      <c r="V1046">
        <v>3499</v>
      </c>
      <c r="W1046">
        <v>2110</v>
      </c>
      <c r="X1046">
        <v>689</v>
      </c>
      <c r="Y1046">
        <v>354</v>
      </c>
      <c r="Z1046">
        <v>1214</v>
      </c>
      <c r="AA1046">
        <v>1721</v>
      </c>
      <c r="AB1046">
        <v>9174</v>
      </c>
    </row>
    <row r="1047" spans="1:28" x14ac:dyDescent="0.2">
      <c r="A1047">
        <v>1989</v>
      </c>
      <c r="B1047" t="s">
        <v>31</v>
      </c>
      <c r="C1047" t="s">
        <v>100</v>
      </c>
      <c r="D1047" t="s">
        <v>101</v>
      </c>
      <c r="E1047" t="b">
        <v>1</v>
      </c>
      <c r="F1047">
        <v>82</v>
      </c>
      <c r="G1047">
        <v>19755</v>
      </c>
      <c r="H1047">
        <v>3754</v>
      </c>
      <c r="I1047">
        <v>7545</v>
      </c>
      <c r="J1047">
        <v>0.498</v>
      </c>
      <c r="K1047">
        <v>168</v>
      </c>
      <c r="L1047">
        <v>481</v>
      </c>
      <c r="M1047">
        <v>0.34899999999999998</v>
      </c>
      <c r="N1047">
        <v>3586</v>
      </c>
      <c r="O1047">
        <v>7064</v>
      </c>
      <c r="P1047">
        <v>0.50800000000000001</v>
      </c>
      <c r="Q1047">
        <v>2051</v>
      </c>
      <c r="R1047">
        <v>2594</v>
      </c>
      <c r="S1047">
        <v>0.79100000000000004</v>
      </c>
      <c r="T1047">
        <v>1095</v>
      </c>
      <c r="U1047">
        <v>2619</v>
      </c>
      <c r="V1047">
        <v>3714</v>
      </c>
      <c r="W1047">
        <v>2280</v>
      </c>
      <c r="X1047">
        <v>693</v>
      </c>
      <c r="Y1047">
        <v>416</v>
      </c>
      <c r="Z1047">
        <v>1279</v>
      </c>
      <c r="AA1047">
        <v>1933</v>
      </c>
      <c r="AB1047">
        <v>9727</v>
      </c>
    </row>
    <row r="1048" spans="1:28" x14ac:dyDescent="0.2">
      <c r="A1048">
        <v>1989</v>
      </c>
      <c r="B1048" t="s">
        <v>31</v>
      </c>
      <c r="C1048" t="s">
        <v>103</v>
      </c>
      <c r="D1048" t="s">
        <v>104</v>
      </c>
      <c r="E1048" t="b">
        <v>1</v>
      </c>
      <c r="F1048">
        <v>82</v>
      </c>
      <c r="G1048">
        <v>19830</v>
      </c>
      <c r="H1048">
        <v>3695</v>
      </c>
      <c r="I1048">
        <v>7795</v>
      </c>
      <c r="J1048">
        <v>0.47399999999999998</v>
      </c>
      <c r="K1048">
        <v>216</v>
      </c>
      <c r="L1048">
        <v>645</v>
      </c>
      <c r="M1048">
        <v>0.33500000000000002</v>
      </c>
      <c r="N1048">
        <v>3479</v>
      </c>
      <c r="O1048">
        <v>7150</v>
      </c>
      <c r="P1048">
        <v>0.48699999999999999</v>
      </c>
      <c r="Q1048">
        <v>1789</v>
      </c>
      <c r="R1048">
        <v>2416</v>
      </c>
      <c r="S1048">
        <v>0.74</v>
      </c>
      <c r="T1048">
        <v>1384</v>
      </c>
      <c r="U1048">
        <v>2381</v>
      </c>
      <c r="V1048">
        <v>3765</v>
      </c>
      <c r="W1048">
        <v>2212</v>
      </c>
      <c r="X1048">
        <v>828</v>
      </c>
      <c r="Y1048">
        <v>388</v>
      </c>
      <c r="Z1048">
        <v>1435</v>
      </c>
      <c r="AA1048">
        <v>2026</v>
      </c>
      <c r="AB1048">
        <v>9395</v>
      </c>
    </row>
    <row r="1049" spans="1:28" x14ac:dyDescent="0.2">
      <c r="A1049">
        <v>1989</v>
      </c>
      <c r="B1049" t="s">
        <v>31</v>
      </c>
      <c r="C1049" t="s">
        <v>106</v>
      </c>
      <c r="D1049" t="s">
        <v>107</v>
      </c>
      <c r="E1049" t="b">
        <v>0</v>
      </c>
      <c r="F1049">
        <v>82</v>
      </c>
      <c r="G1049">
        <v>19780</v>
      </c>
      <c r="H1049">
        <v>3362</v>
      </c>
      <c r="I1049">
        <v>7351</v>
      </c>
      <c r="J1049">
        <v>0.45700000000000002</v>
      </c>
      <c r="K1049">
        <v>307</v>
      </c>
      <c r="L1049">
        <v>824</v>
      </c>
      <c r="M1049">
        <v>0.373</v>
      </c>
      <c r="N1049">
        <v>3055</v>
      </c>
      <c r="O1049">
        <v>6527</v>
      </c>
      <c r="P1049">
        <v>0.46800000000000003</v>
      </c>
      <c r="Q1049">
        <v>1620</v>
      </c>
      <c r="R1049">
        <v>2104</v>
      </c>
      <c r="S1049">
        <v>0.77</v>
      </c>
      <c r="T1049">
        <v>1141</v>
      </c>
      <c r="U1049">
        <v>2454</v>
      </c>
      <c r="V1049">
        <v>3595</v>
      </c>
      <c r="W1049">
        <v>1970</v>
      </c>
      <c r="X1049">
        <v>624</v>
      </c>
      <c r="Y1049">
        <v>409</v>
      </c>
      <c r="Z1049">
        <v>1370</v>
      </c>
      <c r="AA1049">
        <v>1877</v>
      </c>
      <c r="AB1049">
        <v>8651</v>
      </c>
    </row>
    <row r="1050" spans="1:28" x14ac:dyDescent="0.2">
      <c r="A1050">
        <v>1989</v>
      </c>
      <c r="B1050" t="s">
        <v>31</v>
      </c>
      <c r="C1050" t="s">
        <v>109</v>
      </c>
      <c r="D1050" t="s">
        <v>110</v>
      </c>
      <c r="E1050" t="b">
        <v>0</v>
      </c>
      <c r="F1050">
        <v>82</v>
      </c>
      <c r="G1050">
        <v>19755</v>
      </c>
      <c r="H1050">
        <v>3469</v>
      </c>
      <c r="I1050">
        <v>7409</v>
      </c>
      <c r="J1050">
        <v>0.46800000000000003</v>
      </c>
      <c r="K1050">
        <v>63</v>
      </c>
      <c r="L1050">
        <v>293</v>
      </c>
      <c r="M1050">
        <v>0.215</v>
      </c>
      <c r="N1050">
        <v>3406</v>
      </c>
      <c r="O1050">
        <v>7116</v>
      </c>
      <c r="P1050">
        <v>0.47899999999999998</v>
      </c>
      <c r="Q1050">
        <v>1651</v>
      </c>
      <c r="R1050">
        <v>2367</v>
      </c>
      <c r="S1050">
        <v>0.69799999999999995</v>
      </c>
      <c r="T1050">
        <v>1295</v>
      </c>
      <c r="U1050">
        <v>2181</v>
      </c>
      <c r="V1050">
        <v>3476</v>
      </c>
      <c r="W1050">
        <v>2037</v>
      </c>
      <c r="X1050">
        <v>961</v>
      </c>
      <c r="Y1050">
        <v>423</v>
      </c>
      <c r="Z1050">
        <v>1712</v>
      </c>
      <c r="AA1050">
        <v>2153</v>
      </c>
      <c r="AB1050">
        <v>8652</v>
      </c>
    </row>
    <row r="1051" spans="1:28" x14ac:dyDescent="0.2">
      <c r="A1051">
        <v>1989</v>
      </c>
      <c r="B1051" t="s">
        <v>31</v>
      </c>
      <c r="C1051" t="s">
        <v>163</v>
      </c>
      <c r="D1051" t="s">
        <v>164</v>
      </c>
      <c r="E1051" t="b">
        <v>1</v>
      </c>
      <c r="F1051">
        <v>82</v>
      </c>
      <c r="G1051">
        <v>19780</v>
      </c>
      <c r="H1051">
        <v>3564</v>
      </c>
      <c r="I1051">
        <v>7478</v>
      </c>
      <c r="J1051">
        <v>0.47699999999999998</v>
      </c>
      <c r="K1051">
        <v>293</v>
      </c>
      <c r="L1051">
        <v>774</v>
      </c>
      <c r="M1051">
        <v>0.379</v>
      </c>
      <c r="N1051">
        <v>3271</v>
      </c>
      <c r="O1051">
        <v>6704</v>
      </c>
      <c r="P1051">
        <v>0.48799999999999999</v>
      </c>
      <c r="Q1051">
        <v>1775</v>
      </c>
      <c r="R1051">
        <v>2379</v>
      </c>
      <c r="S1051">
        <v>0.746</v>
      </c>
      <c r="T1051">
        <v>1397</v>
      </c>
      <c r="U1051">
        <v>2238</v>
      </c>
      <c r="V1051">
        <v>3635</v>
      </c>
      <c r="W1051">
        <v>2083</v>
      </c>
      <c r="X1051">
        <v>864</v>
      </c>
      <c r="Y1051">
        <v>494</v>
      </c>
      <c r="Z1051">
        <v>1403</v>
      </c>
      <c r="AA1051">
        <v>2027</v>
      </c>
      <c r="AB1051">
        <v>9196</v>
      </c>
    </row>
    <row r="1052" spans="1:28" x14ac:dyDescent="0.2">
      <c r="A1052">
        <v>1989</v>
      </c>
      <c r="B1052" t="s">
        <v>31</v>
      </c>
      <c r="C1052" t="s">
        <v>115</v>
      </c>
      <c r="D1052" t="s">
        <v>116</v>
      </c>
      <c r="E1052" t="b">
        <v>1</v>
      </c>
      <c r="F1052">
        <v>82</v>
      </c>
      <c r="G1052">
        <v>19730</v>
      </c>
      <c r="H1052">
        <v>3182</v>
      </c>
      <c r="I1052">
        <v>6595</v>
      </c>
      <c r="J1052">
        <v>0.48199999999999998</v>
      </c>
      <c r="K1052">
        <v>114</v>
      </c>
      <c r="L1052">
        <v>380</v>
      </c>
      <c r="M1052">
        <v>0.3</v>
      </c>
      <c r="N1052">
        <v>3068</v>
      </c>
      <c r="O1052">
        <v>6215</v>
      </c>
      <c r="P1052">
        <v>0.49399999999999999</v>
      </c>
      <c r="Q1052">
        <v>2110</v>
      </c>
      <c r="R1052">
        <v>2742</v>
      </c>
      <c r="S1052">
        <v>0.77</v>
      </c>
      <c r="T1052">
        <v>1050</v>
      </c>
      <c r="U1052">
        <v>2607</v>
      </c>
      <c r="V1052">
        <v>3657</v>
      </c>
      <c r="W1052">
        <v>2108</v>
      </c>
      <c r="X1052">
        <v>720</v>
      </c>
      <c r="Y1052">
        <v>583</v>
      </c>
      <c r="Z1052">
        <v>1532</v>
      </c>
      <c r="AA1052">
        <v>1894</v>
      </c>
      <c r="AB1052">
        <v>8588</v>
      </c>
    </row>
    <row r="1053" spans="1:28" x14ac:dyDescent="0.2">
      <c r="A1053">
        <v>1989</v>
      </c>
      <c r="B1053" t="s">
        <v>31</v>
      </c>
      <c r="C1053" t="s">
        <v>200</v>
      </c>
      <c r="D1053" t="s">
        <v>201</v>
      </c>
      <c r="E1053" t="b">
        <v>0</v>
      </c>
      <c r="F1053">
        <v>82</v>
      </c>
      <c r="G1053">
        <v>19855</v>
      </c>
      <c r="H1053">
        <v>3519</v>
      </c>
      <c r="I1053">
        <v>7591</v>
      </c>
      <c r="J1053">
        <v>0.46400000000000002</v>
      </c>
      <c r="K1053">
        <v>52</v>
      </c>
      <c r="L1053">
        <v>243</v>
      </c>
      <c r="M1053">
        <v>0.214</v>
      </c>
      <c r="N1053">
        <v>3467</v>
      </c>
      <c r="O1053">
        <v>7348</v>
      </c>
      <c r="P1053">
        <v>0.47199999999999998</v>
      </c>
      <c r="Q1053">
        <v>1789</v>
      </c>
      <c r="R1053">
        <v>2318</v>
      </c>
      <c r="S1053">
        <v>0.77200000000000002</v>
      </c>
      <c r="T1053">
        <v>1254</v>
      </c>
      <c r="U1053">
        <v>2354</v>
      </c>
      <c r="V1053">
        <v>3608</v>
      </c>
      <c r="W1053">
        <v>2048</v>
      </c>
      <c r="X1053">
        <v>694</v>
      </c>
      <c r="Y1053">
        <v>325</v>
      </c>
      <c r="Z1053">
        <v>1291</v>
      </c>
      <c r="AA1053">
        <v>2054</v>
      </c>
      <c r="AB1053">
        <v>8879</v>
      </c>
    </row>
    <row r="1054" spans="1:28" x14ac:dyDescent="0.2">
      <c r="A1054">
        <v>1989</v>
      </c>
      <c r="B1054" t="s">
        <v>31</v>
      </c>
      <c r="C1054" t="s">
        <v>121</v>
      </c>
      <c r="D1054" t="s">
        <v>122</v>
      </c>
      <c r="E1054" t="b">
        <v>0</v>
      </c>
      <c r="F1054">
        <v>82</v>
      </c>
      <c r="G1054">
        <v>19806</v>
      </c>
      <c r="H1054">
        <v>3482</v>
      </c>
      <c r="I1054">
        <v>7295</v>
      </c>
      <c r="J1054">
        <v>0.47699999999999998</v>
      </c>
      <c r="K1054">
        <v>173</v>
      </c>
      <c r="L1054">
        <v>537</v>
      </c>
      <c r="M1054">
        <v>0.32300000000000001</v>
      </c>
      <c r="N1054">
        <v>3309</v>
      </c>
      <c r="O1054">
        <v>6758</v>
      </c>
      <c r="P1054">
        <v>0.49</v>
      </c>
      <c r="Q1054">
        <v>1814</v>
      </c>
      <c r="R1054">
        <v>2363</v>
      </c>
      <c r="S1054">
        <v>0.76800000000000002</v>
      </c>
      <c r="T1054">
        <v>1189</v>
      </c>
      <c r="U1054">
        <v>2412</v>
      </c>
      <c r="V1054">
        <v>3601</v>
      </c>
      <c r="W1054">
        <v>2097</v>
      </c>
      <c r="X1054">
        <v>745</v>
      </c>
      <c r="Y1054">
        <v>438</v>
      </c>
      <c r="Z1054">
        <v>1412</v>
      </c>
      <c r="AA1054">
        <v>1940</v>
      </c>
      <c r="AB1054">
        <v>8952</v>
      </c>
    </row>
    <row r="1055" spans="1:28" x14ac:dyDescent="0.2">
      <c r="A1055">
        <v>1988</v>
      </c>
      <c r="B1055" t="s">
        <v>31</v>
      </c>
      <c r="C1055" t="s">
        <v>32</v>
      </c>
      <c r="D1055" t="s">
        <v>33</v>
      </c>
      <c r="E1055" t="b">
        <v>1</v>
      </c>
      <c r="F1055">
        <v>82</v>
      </c>
      <c r="G1055">
        <v>19780</v>
      </c>
      <c r="H1055">
        <v>3443</v>
      </c>
      <c r="I1055">
        <v>7102</v>
      </c>
      <c r="J1055">
        <v>0.48499999999999999</v>
      </c>
      <c r="K1055">
        <v>85</v>
      </c>
      <c r="L1055">
        <v>282</v>
      </c>
      <c r="M1055">
        <v>0.30099999999999999</v>
      </c>
      <c r="N1055">
        <v>3358</v>
      </c>
      <c r="O1055">
        <v>6820</v>
      </c>
      <c r="P1055">
        <v>0.49199999999999999</v>
      </c>
      <c r="Q1055">
        <v>1873</v>
      </c>
      <c r="R1055">
        <v>2441</v>
      </c>
      <c r="S1055">
        <v>0.76700000000000002</v>
      </c>
      <c r="T1055">
        <v>1228</v>
      </c>
      <c r="U1055">
        <v>2379</v>
      </c>
      <c r="V1055">
        <v>3607</v>
      </c>
      <c r="W1055">
        <v>2062</v>
      </c>
      <c r="X1055">
        <v>635</v>
      </c>
      <c r="Y1055">
        <v>537</v>
      </c>
      <c r="Z1055">
        <v>1225</v>
      </c>
      <c r="AA1055">
        <v>2050</v>
      </c>
      <c r="AB1055">
        <v>8844</v>
      </c>
    </row>
    <row r="1056" spans="1:28" x14ac:dyDescent="0.2">
      <c r="A1056">
        <v>1988</v>
      </c>
      <c r="B1056" t="s">
        <v>31</v>
      </c>
      <c r="C1056" t="s">
        <v>35</v>
      </c>
      <c r="D1056" t="s">
        <v>36</v>
      </c>
      <c r="E1056" t="b">
        <v>1</v>
      </c>
      <c r="F1056">
        <v>82</v>
      </c>
      <c r="G1056">
        <v>19780</v>
      </c>
      <c r="H1056">
        <v>3599</v>
      </c>
      <c r="I1056">
        <v>6905</v>
      </c>
      <c r="J1056">
        <v>0.52100000000000002</v>
      </c>
      <c r="K1056">
        <v>271</v>
      </c>
      <c r="L1056">
        <v>705</v>
      </c>
      <c r="M1056">
        <v>0.38400000000000001</v>
      </c>
      <c r="N1056">
        <v>3328</v>
      </c>
      <c r="O1056">
        <v>6200</v>
      </c>
      <c r="P1056">
        <v>0.53700000000000003</v>
      </c>
      <c r="Q1056">
        <v>1846</v>
      </c>
      <c r="R1056">
        <v>2300</v>
      </c>
      <c r="S1056">
        <v>0.80300000000000005</v>
      </c>
      <c r="T1056">
        <v>930</v>
      </c>
      <c r="U1056">
        <v>2440</v>
      </c>
      <c r="V1056">
        <v>3370</v>
      </c>
      <c r="W1056">
        <v>2448</v>
      </c>
      <c r="X1056">
        <v>620</v>
      </c>
      <c r="Y1056">
        <v>415</v>
      </c>
      <c r="Z1056">
        <v>1304</v>
      </c>
      <c r="AA1056">
        <v>1804</v>
      </c>
      <c r="AB1056">
        <v>9315</v>
      </c>
    </row>
    <row r="1057" spans="1:28" x14ac:dyDescent="0.2">
      <c r="A1057">
        <v>1988</v>
      </c>
      <c r="B1057" t="s">
        <v>31</v>
      </c>
      <c r="C1057" t="s">
        <v>41</v>
      </c>
      <c r="D1057" t="s">
        <v>42</v>
      </c>
      <c r="E1057" t="b">
        <v>1</v>
      </c>
      <c r="F1057">
        <v>82</v>
      </c>
      <c r="G1057">
        <v>19855</v>
      </c>
      <c r="H1057">
        <v>3434</v>
      </c>
      <c r="I1057">
        <v>7015</v>
      </c>
      <c r="J1057">
        <v>0.49</v>
      </c>
      <c r="K1057">
        <v>56</v>
      </c>
      <c r="L1057">
        <v>243</v>
      </c>
      <c r="M1057">
        <v>0.23</v>
      </c>
      <c r="N1057">
        <v>3378</v>
      </c>
      <c r="O1057">
        <v>6772</v>
      </c>
      <c r="P1057">
        <v>0.499</v>
      </c>
      <c r="Q1057">
        <v>1685</v>
      </c>
      <c r="R1057">
        <v>2221</v>
      </c>
      <c r="S1057">
        <v>0.75900000000000001</v>
      </c>
      <c r="T1057">
        <v>1170</v>
      </c>
      <c r="U1057">
        <v>2459</v>
      </c>
      <c r="V1057">
        <v>3629</v>
      </c>
      <c r="W1057">
        <v>2149</v>
      </c>
      <c r="X1057">
        <v>712</v>
      </c>
      <c r="Y1057">
        <v>475</v>
      </c>
      <c r="Z1057">
        <v>1263</v>
      </c>
      <c r="AA1057">
        <v>1849</v>
      </c>
      <c r="AB1057">
        <v>8609</v>
      </c>
    </row>
    <row r="1058" spans="1:28" x14ac:dyDescent="0.2">
      <c r="A1058">
        <v>1988</v>
      </c>
      <c r="B1058" t="s">
        <v>31</v>
      </c>
      <c r="C1058" t="s">
        <v>47</v>
      </c>
      <c r="D1058" t="s">
        <v>48</v>
      </c>
      <c r="E1058" t="b">
        <v>1</v>
      </c>
      <c r="F1058">
        <v>82</v>
      </c>
      <c r="G1058">
        <v>19780</v>
      </c>
      <c r="H1058">
        <v>3313</v>
      </c>
      <c r="I1058">
        <v>6755</v>
      </c>
      <c r="J1058">
        <v>0.49</v>
      </c>
      <c r="K1058">
        <v>127</v>
      </c>
      <c r="L1058">
        <v>336</v>
      </c>
      <c r="M1058">
        <v>0.378</v>
      </c>
      <c r="N1058">
        <v>3186</v>
      </c>
      <c r="O1058">
        <v>6419</v>
      </c>
      <c r="P1058">
        <v>0.496</v>
      </c>
      <c r="Q1058">
        <v>1813</v>
      </c>
      <c r="R1058">
        <v>2438</v>
      </c>
      <c r="S1058">
        <v>0.74399999999999999</v>
      </c>
      <c r="T1058">
        <v>1015</v>
      </c>
      <c r="U1058">
        <v>2289</v>
      </c>
      <c r="V1058">
        <v>3304</v>
      </c>
      <c r="W1058">
        <v>2070</v>
      </c>
      <c r="X1058">
        <v>733</v>
      </c>
      <c r="Y1058">
        <v>526</v>
      </c>
      <c r="Z1058">
        <v>1439</v>
      </c>
      <c r="AA1058">
        <v>1836</v>
      </c>
      <c r="AB1058">
        <v>8566</v>
      </c>
    </row>
    <row r="1059" spans="1:28" x14ac:dyDescent="0.2">
      <c r="A1059">
        <v>1988</v>
      </c>
      <c r="B1059" t="s">
        <v>31</v>
      </c>
      <c r="C1059" t="s">
        <v>50</v>
      </c>
      <c r="D1059" t="s">
        <v>51</v>
      </c>
      <c r="E1059" t="b">
        <v>1</v>
      </c>
      <c r="F1059">
        <v>82</v>
      </c>
      <c r="G1059">
        <v>19755</v>
      </c>
      <c r="H1059">
        <v>3413</v>
      </c>
      <c r="I1059">
        <v>7191</v>
      </c>
      <c r="J1059">
        <v>0.47499999999999998</v>
      </c>
      <c r="K1059">
        <v>154</v>
      </c>
      <c r="L1059">
        <v>526</v>
      </c>
      <c r="M1059">
        <v>0.29299999999999998</v>
      </c>
      <c r="N1059">
        <v>3259</v>
      </c>
      <c r="O1059">
        <v>6665</v>
      </c>
      <c r="P1059">
        <v>0.48899999999999999</v>
      </c>
      <c r="Q1059">
        <v>1980</v>
      </c>
      <c r="R1059">
        <v>2510</v>
      </c>
      <c r="S1059">
        <v>0.78900000000000003</v>
      </c>
      <c r="T1059">
        <v>1341</v>
      </c>
      <c r="U1059">
        <v>2495</v>
      </c>
      <c r="V1059">
        <v>3836</v>
      </c>
      <c r="W1059">
        <v>1984</v>
      </c>
      <c r="X1059">
        <v>645</v>
      </c>
      <c r="Y1059">
        <v>446</v>
      </c>
      <c r="Z1059">
        <v>1257</v>
      </c>
      <c r="AA1059">
        <v>1734</v>
      </c>
      <c r="AB1059">
        <v>8960</v>
      </c>
    </row>
    <row r="1060" spans="1:28" x14ac:dyDescent="0.2">
      <c r="A1060">
        <v>1988</v>
      </c>
      <c r="B1060" t="s">
        <v>31</v>
      </c>
      <c r="C1060" t="s">
        <v>53</v>
      </c>
      <c r="D1060" t="s">
        <v>54</v>
      </c>
      <c r="E1060" t="b">
        <v>1</v>
      </c>
      <c r="F1060">
        <v>82</v>
      </c>
      <c r="G1060">
        <v>19780</v>
      </c>
      <c r="H1060">
        <v>3770</v>
      </c>
      <c r="I1060">
        <v>7961</v>
      </c>
      <c r="J1060">
        <v>0.47399999999999998</v>
      </c>
      <c r="K1060">
        <v>192</v>
      </c>
      <c r="L1060">
        <v>562</v>
      </c>
      <c r="M1060">
        <v>0.34200000000000003</v>
      </c>
      <c r="N1060">
        <v>3578</v>
      </c>
      <c r="O1060">
        <v>7399</v>
      </c>
      <c r="P1060">
        <v>0.48399999999999999</v>
      </c>
      <c r="Q1060">
        <v>1841</v>
      </c>
      <c r="R1060">
        <v>2289</v>
      </c>
      <c r="S1060">
        <v>0.80400000000000005</v>
      </c>
      <c r="T1060">
        <v>1163</v>
      </c>
      <c r="U1060">
        <v>2442</v>
      </c>
      <c r="V1060">
        <v>3605</v>
      </c>
      <c r="W1060">
        <v>2300</v>
      </c>
      <c r="X1060">
        <v>832</v>
      </c>
      <c r="Y1060">
        <v>401</v>
      </c>
      <c r="Z1060">
        <v>1186</v>
      </c>
      <c r="AA1060">
        <v>1982</v>
      </c>
      <c r="AB1060">
        <v>9573</v>
      </c>
    </row>
    <row r="1061" spans="1:28" x14ac:dyDescent="0.2">
      <c r="A1061">
        <v>1988</v>
      </c>
      <c r="B1061" t="s">
        <v>31</v>
      </c>
      <c r="C1061" t="s">
        <v>56</v>
      </c>
      <c r="D1061" t="s">
        <v>57</v>
      </c>
      <c r="E1061" t="b">
        <v>1</v>
      </c>
      <c r="F1061">
        <v>82</v>
      </c>
      <c r="G1061">
        <v>19780</v>
      </c>
      <c r="H1061">
        <v>3461</v>
      </c>
      <c r="I1061">
        <v>7018</v>
      </c>
      <c r="J1061">
        <v>0.49299999999999999</v>
      </c>
      <c r="K1061">
        <v>58</v>
      </c>
      <c r="L1061">
        <v>202</v>
      </c>
      <c r="M1061">
        <v>0.28699999999999998</v>
      </c>
      <c r="N1061">
        <v>3403</v>
      </c>
      <c r="O1061">
        <v>6816</v>
      </c>
      <c r="P1061">
        <v>0.499</v>
      </c>
      <c r="Q1061">
        <v>1977</v>
      </c>
      <c r="R1061">
        <v>2612</v>
      </c>
      <c r="S1061">
        <v>0.75700000000000001</v>
      </c>
      <c r="T1061">
        <v>1181</v>
      </c>
      <c r="U1061">
        <v>2482</v>
      </c>
      <c r="V1061">
        <v>3663</v>
      </c>
      <c r="W1061">
        <v>2011</v>
      </c>
      <c r="X1061">
        <v>588</v>
      </c>
      <c r="Y1061">
        <v>394</v>
      </c>
      <c r="Z1061">
        <v>1348</v>
      </c>
      <c r="AA1061">
        <v>1957</v>
      </c>
      <c r="AB1061">
        <v>8957</v>
      </c>
    </row>
    <row r="1062" spans="1:28" x14ac:dyDescent="0.2">
      <c r="A1062">
        <v>1988</v>
      </c>
      <c r="B1062" t="s">
        <v>31</v>
      </c>
      <c r="C1062" t="s">
        <v>59</v>
      </c>
      <c r="D1062" t="s">
        <v>60</v>
      </c>
      <c r="E1062" t="b">
        <v>0</v>
      </c>
      <c r="F1062">
        <v>82</v>
      </c>
      <c r="G1062">
        <v>19780</v>
      </c>
      <c r="H1062">
        <v>3463</v>
      </c>
      <c r="I1062">
        <v>7404</v>
      </c>
      <c r="J1062">
        <v>0.46800000000000003</v>
      </c>
      <c r="K1062">
        <v>91</v>
      </c>
      <c r="L1062">
        <v>312</v>
      </c>
      <c r="M1062">
        <v>0.29199999999999998</v>
      </c>
      <c r="N1062">
        <v>3372</v>
      </c>
      <c r="O1062">
        <v>7092</v>
      </c>
      <c r="P1062">
        <v>0.47499999999999998</v>
      </c>
      <c r="Q1062">
        <v>1754</v>
      </c>
      <c r="R1062">
        <v>2204</v>
      </c>
      <c r="S1062">
        <v>0.79600000000000004</v>
      </c>
      <c r="T1062">
        <v>1140</v>
      </c>
      <c r="U1062">
        <v>2252</v>
      </c>
      <c r="V1062">
        <v>3392</v>
      </c>
      <c r="W1062">
        <v>2005</v>
      </c>
      <c r="X1062">
        <v>741</v>
      </c>
      <c r="Y1062">
        <v>283</v>
      </c>
      <c r="Z1062">
        <v>1395</v>
      </c>
      <c r="AA1062">
        <v>2155</v>
      </c>
      <c r="AB1062">
        <v>8771</v>
      </c>
    </row>
    <row r="1063" spans="1:28" x14ac:dyDescent="0.2">
      <c r="A1063">
        <v>1988</v>
      </c>
      <c r="B1063" t="s">
        <v>31</v>
      </c>
      <c r="C1063" t="s">
        <v>62</v>
      </c>
      <c r="D1063" t="s">
        <v>63</v>
      </c>
      <c r="E1063" t="b">
        <v>1</v>
      </c>
      <c r="F1063">
        <v>82</v>
      </c>
      <c r="G1063">
        <v>19680</v>
      </c>
      <c r="H1063">
        <v>3465</v>
      </c>
      <c r="I1063">
        <v>7354</v>
      </c>
      <c r="J1063">
        <v>0.47099999999999997</v>
      </c>
      <c r="K1063">
        <v>69</v>
      </c>
      <c r="L1063">
        <v>291</v>
      </c>
      <c r="M1063">
        <v>0.23699999999999999</v>
      </c>
      <c r="N1063">
        <v>3396</v>
      </c>
      <c r="O1063">
        <v>7063</v>
      </c>
      <c r="P1063">
        <v>0.48099999999999998</v>
      </c>
      <c r="Q1063">
        <v>1936</v>
      </c>
      <c r="R1063">
        <v>2483</v>
      </c>
      <c r="S1063">
        <v>0.78</v>
      </c>
      <c r="T1063">
        <v>1239</v>
      </c>
      <c r="U1063">
        <v>2530</v>
      </c>
      <c r="V1063">
        <v>3769</v>
      </c>
      <c r="W1063">
        <v>1936</v>
      </c>
      <c r="X1063">
        <v>712</v>
      </c>
      <c r="Y1063">
        <v>502</v>
      </c>
      <c r="Z1063">
        <v>1367</v>
      </c>
      <c r="AA1063">
        <v>1865</v>
      </c>
      <c r="AB1063">
        <v>8935</v>
      </c>
    </row>
    <row r="1064" spans="1:28" x14ac:dyDescent="0.2">
      <c r="A1064">
        <v>1988</v>
      </c>
      <c r="B1064" t="s">
        <v>31</v>
      </c>
      <c r="C1064" t="s">
        <v>65</v>
      </c>
      <c r="D1064" t="s">
        <v>66</v>
      </c>
      <c r="E1064" t="b">
        <v>0</v>
      </c>
      <c r="F1064">
        <v>82</v>
      </c>
      <c r="G1064">
        <v>19705</v>
      </c>
      <c r="H1064">
        <v>3436</v>
      </c>
      <c r="I1064">
        <v>7154</v>
      </c>
      <c r="J1064">
        <v>0.48</v>
      </c>
      <c r="K1064">
        <v>163</v>
      </c>
      <c r="L1064">
        <v>485</v>
      </c>
      <c r="M1064">
        <v>0.33600000000000002</v>
      </c>
      <c r="N1064">
        <v>3273</v>
      </c>
      <c r="O1064">
        <v>6669</v>
      </c>
      <c r="P1064">
        <v>0.49099999999999999</v>
      </c>
      <c r="Q1064">
        <v>1546</v>
      </c>
      <c r="R1064">
        <v>1982</v>
      </c>
      <c r="S1064">
        <v>0.78</v>
      </c>
      <c r="T1064">
        <v>1078</v>
      </c>
      <c r="U1064">
        <v>2457</v>
      </c>
      <c r="V1064">
        <v>3535</v>
      </c>
      <c r="W1064">
        <v>1977</v>
      </c>
      <c r="X1064">
        <v>619</v>
      </c>
      <c r="Y1064">
        <v>345</v>
      </c>
      <c r="Z1064">
        <v>1318</v>
      </c>
      <c r="AA1064">
        <v>2038</v>
      </c>
      <c r="AB1064">
        <v>8581</v>
      </c>
    </row>
    <row r="1065" spans="1:28" x14ac:dyDescent="0.2">
      <c r="A1065">
        <v>1988</v>
      </c>
      <c r="B1065" t="s">
        <v>31</v>
      </c>
      <c r="C1065" t="s">
        <v>68</v>
      </c>
      <c r="D1065" t="s">
        <v>69</v>
      </c>
      <c r="E1065" t="b">
        <v>0</v>
      </c>
      <c r="F1065">
        <v>82</v>
      </c>
      <c r="G1065">
        <v>19805</v>
      </c>
      <c r="H1065">
        <v>3190</v>
      </c>
      <c r="I1065">
        <v>7194</v>
      </c>
      <c r="J1065">
        <v>0.443</v>
      </c>
      <c r="K1065">
        <v>79</v>
      </c>
      <c r="L1065">
        <v>317</v>
      </c>
      <c r="M1065">
        <v>0.249</v>
      </c>
      <c r="N1065">
        <v>3111</v>
      </c>
      <c r="O1065">
        <v>6877</v>
      </c>
      <c r="P1065">
        <v>0.45200000000000001</v>
      </c>
      <c r="Q1065">
        <v>1644</v>
      </c>
      <c r="R1065">
        <v>2305</v>
      </c>
      <c r="S1065">
        <v>0.71299999999999997</v>
      </c>
      <c r="T1065">
        <v>1191</v>
      </c>
      <c r="U1065">
        <v>2350</v>
      </c>
      <c r="V1065">
        <v>3541</v>
      </c>
      <c r="W1065">
        <v>1885</v>
      </c>
      <c r="X1065">
        <v>721</v>
      </c>
      <c r="Y1065">
        <v>520</v>
      </c>
      <c r="Z1065">
        <v>1534</v>
      </c>
      <c r="AA1065">
        <v>1908</v>
      </c>
      <c r="AB1065">
        <v>8103</v>
      </c>
    </row>
    <row r="1066" spans="1:28" x14ac:dyDescent="0.2">
      <c r="A1066">
        <v>1988</v>
      </c>
      <c r="B1066" t="s">
        <v>31</v>
      </c>
      <c r="C1066" t="s">
        <v>71</v>
      </c>
      <c r="D1066" t="s">
        <v>72</v>
      </c>
      <c r="E1066" t="b">
        <v>1</v>
      </c>
      <c r="F1066">
        <v>82</v>
      </c>
      <c r="G1066">
        <v>19805</v>
      </c>
      <c r="H1066">
        <v>3576</v>
      </c>
      <c r="I1066">
        <v>7078</v>
      </c>
      <c r="J1066">
        <v>0.505</v>
      </c>
      <c r="K1066">
        <v>142</v>
      </c>
      <c r="L1066">
        <v>478</v>
      </c>
      <c r="M1066">
        <v>0.29699999999999999</v>
      </c>
      <c r="N1066">
        <v>3434</v>
      </c>
      <c r="O1066">
        <v>6600</v>
      </c>
      <c r="P1066">
        <v>0.52</v>
      </c>
      <c r="Q1066">
        <v>1956</v>
      </c>
      <c r="R1066">
        <v>2480</v>
      </c>
      <c r="S1066">
        <v>0.78900000000000003</v>
      </c>
      <c r="T1066">
        <v>1073</v>
      </c>
      <c r="U1066">
        <v>2491</v>
      </c>
      <c r="V1066">
        <v>3564</v>
      </c>
      <c r="W1066">
        <v>2347</v>
      </c>
      <c r="X1066">
        <v>672</v>
      </c>
      <c r="Y1066">
        <v>404</v>
      </c>
      <c r="Z1066">
        <v>1318</v>
      </c>
      <c r="AA1066">
        <v>1715</v>
      </c>
      <c r="AB1066">
        <v>9250</v>
      </c>
    </row>
    <row r="1067" spans="1:28" x14ac:dyDescent="0.2">
      <c r="A1067">
        <v>1988</v>
      </c>
      <c r="B1067" t="s">
        <v>31</v>
      </c>
      <c r="C1067" t="s">
        <v>79</v>
      </c>
      <c r="D1067" t="s">
        <v>80</v>
      </c>
      <c r="E1067" t="b">
        <v>1</v>
      </c>
      <c r="F1067">
        <v>82</v>
      </c>
      <c r="G1067">
        <v>19780</v>
      </c>
      <c r="H1067">
        <v>3366</v>
      </c>
      <c r="I1067">
        <v>7079</v>
      </c>
      <c r="J1067">
        <v>0.47499999999999998</v>
      </c>
      <c r="K1067">
        <v>133</v>
      </c>
      <c r="L1067">
        <v>410</v>
      </c>
      <c r="M1067">
        <v>0.32400000000000001</v>
      </c>
      <c r="N1067">
        <v>3233</v>
      </c>
      <c r="O1067">
        <v>6669</v>
      </c>
      <c r="P1067">
        <v>0.48499999999999999</v>
      </c>
      <c r="Q1067">
        <v>1832</v>
      </c>
      <c r="R1067">
        <v>2364</v>
      </c>
      <c r="S1067">
        <v>0.77500000000000002</v>
      </c>
      <c r="T1067">
        <v>1117</v>
      </c>
      <c r="U1067">
        <v>2335</v>
      </c>
      <c r="V1067">
        <v>3452</v>
      </c>
      <c r="W1067">
        <v>2194</v>
      </c>
      <c r="X1067">
        <v>671</v>
      </c>
      <c r="Y1067">
        <v>380</v>
      </c>
      <c r="Z1067">
        <v>1275</v>
      </c>
      <c r="AA1067">
        <v>1989</v>
      </c>
      <c r="AB1067">
        <v>8697</v>
      </c>
    </row>
    <row r="1068" spans="1:28" x14ac:dyDescent="0.2">
      <c r="A1068">
        <v>1988</v>
      </c>
      <c r="B1068" t="s">
        <v>31</v>
      </c>
      <c r="C1068" t="s">
        <v>150</v>
      </c>
      <c r="D1068" t="s">
        <v>151</v>
      </c>
      <c r="E1068" t="b">
        <v>0</v>
      </c>
      <c r="F1068">
        <v>82</v>
      </c>
      <c r="G1068">
        <v>19780</v>
      </c>
      <c r="H1068">
        <v>3208</v>
      </c>
      <c r="I1068">
        <v>6857</v>
      </c>
      <c r="J1068">
        <v>0.46800000000000003</v>
      </c>
      <c r="K1068">
        <v>137</v>
      </c>
      <c r="L1068">
        <v>455</v>
      </c>
      <c r="M1068">
        <v>0.30099999999999999</v>
      </c>
      <c r="N1068">
        <v>3071</v>
      </c>
      <c r="O1068">
        <v>6402</v>
      </c>
      <c r="P1068">
        <v>0.48</v>
      </c>
      <c r="Q1068">
        <v>1682</v>
      </c>
      <c r="R1068">
        <v>2308</v>
      </c>
      <c r="S1068">
        <v>0.72899999999999998</v>
      </c>
      <c r="T1068">
        <v>1075</v>
      </c>
      <c r="U1068">
        <v>2262</v>
      </c>
      <c r="V1068">
        <v>3337</v>
      </c>
      <c r="W1068">
        <v>1795</v>
      </c>
      <c r="X1068">
        <v>727</v>
      </c>
      <c r="Y1068">
        <v>385</v>
      </c>
      <c r="Z1068">
        <v>1503</v>
      </c>
      <c r="AA1068">
        <v>2042</v>
      </c>
      <c r="AB1068">
        <v>8235</v>
      </c>
    </row>
    <row r="1069" spans="1:28" x14ac:dyDescent="0.2">
      <c r="A1069">
        <v>1988</v>
      </c>
      <c r="B1069" t="s">
        <v>31</v>
      </c>
      <c r="C1069" t="s">
        <v>88</v>
      </c>
      <c r="D1069" t="s">
        <v>89</v>
      </c>
      <c r="E1069" t="b">
        <v>1</v>
      </c>
      <c r="F1069">
        <v>82</v>
      </c>
      <c r="G1069">
        <v>19805</v>
      </c>
      <c r="H1069">
        <v>3363</v>
      </c>
      <c r="I1069">
        <v>7232</v>
      </c>
      <c r="J1069">
        <v>0.46500000000000002</v>
      </c>
      <c r="K1069">
        <v>179</v>
      </c>
      <c r="L1069">
        <v>567</v>
      </c>
      <c r="M1069">
        <v>0.316</v>
      </c>
      <c r="N1069">
        <v>3184</v>
      </c>
      <c r="O1069">
        <v>6665</v>
      </c>
      <c r="P1069">
        <v>0.47799999999999998</v>
      </c>
      <c r="Q1069">
        <v>1750</v>
      </c>
      <c r="R1069">
        <v>2306</v>
      </c>
      <c r="S1069">
        <v>0.75900000000000001</v>
      </c>
      <c r="T1069">
        <v>1286</v>
      </c>
      <c r="U1069">
        <v>2194</v>
      </c>
      <c r="V1069">
        <v>3480</v>
      </c>
      <c r="W1069">
        <v>2012</v>
      </c>
      <c r="X1069">
        <v>789</v>
      </c>
      <c r="Y1069">
        <v>445</v>
      </c>
      <c r="Z1069">
        <v>1518</v>
      </c>
      <c r="AA1069">
        <v>2361</v>
      </c>
      <c r="AB1069">
        <v>8655</v>
      </c>
    </row>
    <row r="1070" spans="1:28" x14ac:dyDescent="0.2">
      <c r="A1070">
        <v>1988</v>
      </c>
      <c r="B1070" t="s">
        <v>31</v>
      </c>
      <c r="C1070" t="s">
        <v>97</v>
      </c>
      <c r="D1070" t="s">
        <v>98</v>
      </c>
      <c r="E1070" t="b">
        <v>0</v>
      </c>
      <c r="F1070">
        <v>82</v>
      </c>
      <c r="G1070">
        <v>19905</v>
      </c>
      <c r="H1070">
        <v>3214</v>
      </c>
      <c r="I1070">
        <v>6785</v>
      </c>
      <c r="J1070">
        <v>0.47399999999999998</v>
      </c>
      <c r="K1070">
        <v>152</v>
      </c>
      <c r="L1070">
        <v>471</v>
      </c>
      <c r="M1070">
        <v>0.32300000000000001</v>
      </c>
      <c r="N1070">
        <v>3062</v>
      </c>
      <c r="O1070">
        <v>6314</v>
      </c>
      <c r="P1070">
        <v>0.48499999999999999</v>
      </c>
      <c r="Q1070">
        <v>2087</v>
      </c>
      <c r="R1070">
        <v>2731</v>
      </c>
      <c r="S1070">
        <v>0.76400000000000001</v>
      </c>
      <c r="T1070">
        <v>1219</v>
      </c>
      <c r="U1070">
        <v>2307</v>
      </c>
      <c r="V1070">
        <v>3526</v>
      </c>
      <c r="W1070">
        <v>1897</v>
      </c>
      <c r="X1070">
        <v>672</v>
      </c>
      <c r="Y1070">
        <v>465</v>
      </c>
      <c r="Z1070">
        <v>1433</v>
      </c>
      <c r="AA1070">
        <v>1866</v>
      </c>
      <c r="AB1070">
        <v>8667</v>
      </c>
    </row>
    <row r="1071" spans="1:28" x14ac:dyDescent="0.2">
      <c r="A1071">
        <v>1988</v>
      </c>
      <c r="B1071" t="s">
        <v>31</v>
      </c>
      <c r="C1071" t="s">
        <v>100</v>
      </c>
      <c r="D1071" t="s">
        <v>101</v>
      </c>
      <c r="E1071" t="b">
        <v>0</v>
      </c>
      <c r="F1071">
        <v>82</v>
      </c>
      <c r="G1071">
        <v>19730</v>
      </c>
      <c r="H1071">
        <v>3551</v>
      </c>
      <c r="I1071">
        <v>7302</v>
      </c>
      <c r="J1071">
        <v>0.48599999999999999</v>
      </c>
      <c r="K1071">
        <v>118</v>
      </c>
      <c r="L1071">
        <v>357</v>
      </c>
      <c r="M1071">
        <v>0.33100000000000002</v>
      </c>
      <c r="N1071">
        <v>3433</v>
      </c>
      <c r="O1071">
        <v>6945</v>
      </c>
      <c r="P1071">
        <v>0.49399999999999999</v>
      </c>
      <c r="Q1071">
        <v>1681</v>
      </c>
      <c r="R1071">
        <v>2200</v>
      </c>
      <c r="S1071">
        <v>0.76400000000000001</v>
      </c>
      <c r="T1071">
        <v>1113</v>
      </c>
      <c r="U1071">
        <v>2379</v>
      </c>
      <c r="V1071">
        <v>3492</v>
      </c>
      <c r="W1071">
        <v>2332</v>
      </c>
      <c r="X1071">
        <v>675</v>
      </c>
      <c r="Y1071">
        <v>353</v>
      </c>
      <c r="Z1071">
        <v>1413</v>
      </c>
      <c r="AA1071">
        <v>2045</v>
      </c>
      <c r="AB1071">
        <v>8901</v>
      </c>
    </row>
    <row r="1072" spans="1:28" x14ac:dyDescent="0.2">
      <c r="A1072">
        <v>1988</v>
      </c>
      <c r="B1072" t="s">
        <v>31</v>
      </c>
      <c r="C1072" t="s">
        <v>103</v>
      </c>
      <c r="D1072" t="s">
        <v>104</v>
      </c>
      <c r="E1072" t="b">
        <v>1</v>
      </c>
      <c r="F1072">
        <v>82</v>
      </c>
      <c r="G1072">
        <v>19730</v>
      </c>
      <c r="H1072">
        <v>3661</v>
      </c>
      <c r="I1072">
        <v>7460</v>
      </c>
      <c r="J1072">
        <v>0.49099999999999999</v>
      </c>
      <c r="K1072">
        <v>117</v>
      </c>
      <c r="L1072">
        <v>380</v>
      </c>
      <c r="M1072">
        <v>0.308</v>
      </c>
      <c r="N1072">
        <v>3544</v>
      </c>
      <c r="O1072">
        <v>7080</v>
      </c>
      <c r="P1072">
        <v>0.501</v>
      </c>
      <c r="Q1072">
        <v>2079</v>
      </c>
      <c r="R1072">
        <v>2701</v>
      </c>
      <c r="S1072">
        <v>0.77</v>
      </c>
      <c r="T1072">
        <v>1251</v>
      </c>
      <c r="U1072">
        <v>2491</v>
      </c>
      <c r="V1072">
        <v>3742</v>
      </c>
      <c r="W1072">
        <v>2307</v>
      </c>
      <c r="X1072">
        <v>726</v>
      </c>
      <c r="Y1072">
        <v>347</v>
      </c>
      <c r="Z1072">
        <v>1351</v>
      </c>
      <c r="AA1072">
        <v>2091</v>
      </c>
      <c r="AB1072">
        <v>9518</v>
      </c>
    </row>
    <row r="1073" spans="1:28" x14ac:dyDescent="0.2">
      <c r="A1073">
        <v>1988</v>
      </c>
      <c r="B1073" t="s">
        <v>31</v>
      </c>
      <c r="C1073" t="s">
        <v>106</v>
      </c>
      <c r="D1073" t="s">
        <v>107</v>
      </c>
      <c r="E1073" t="b">
        <v>0</v>
      </c>
      <c r="F1073">
        <v>82</v>
      </c>
      <c r="G1073">
        <v>19780</v>
      </c>
      <c r="H1073">
        <v>3458</v>
      </c>
      <c r="I1073">
        <v>7337</v>
      </c>
      <c r="J1073">
        <v>0.47099999999999997</v>
      </c>
      <c r="K1073">
        <v>144</v>
      </c>
      <c r="L1073">
        <v>450</v>
      </c>
      <c r="M1073">
        <v>0.32</v>
      </c>
      <c r="N1073">
        <v>3314</v>
      </c>
      <c r="O1073">
        <v>6887</v>
      </c>
      <c r="P1073">
        <v>0.48099999999999998</v>
      </c>
      <c r="Q1073">
        <v>1795</v>
      </c>
      <c r="R1073">
        <v>2324</v>
      </c>
      <c r="S1073">
        <v>0.77200000000000002</v>
      </c>
      <c r="T1073">
        <v>1232</v>
      </c>
      <c r="U1073">
        <v>2461</v>
      </c>
      <c r="V1073">
        <v>3693</v>
      </c>
      <c r="W1073">
        <v>2116</v>
      </c>
      <c r="X1073">
        <v>582</v>
      </c>
      <c r="Y1073">
        <v>493</v>
      </c>
      <c r="Z1073">
        <v>1457</v>
      </c>
      <c r="AA1073">
        <v>1895</v>
      </c>
      <c r="AB1073">
        <v>8855</v>
      </c>
    </row>
    <row r="1074" spans="1:28" x14ac:dyDescent="0.2">
      <c r="A1074">
        <v>1988</v>
      </c>
      <c r="B1074" t="s">
        <v>31</v>
      </c>
      <c r="C1074" t="s">
        <v>109</v>
      </c>
      <c r="D1074" t="s">
        <v>110</v>
      </c>
      <c r="E1074" t="b">
        <v>1</v>
      </c>
      <c r="F1074">
        <v>82</v>
      </c>
      <c r="G1074">
        <v>19805</v>
      </c>
      <c r="H1074">
        <v>3706</v>
      </c>
      <c r="I1074">
        <v>7559</v>
      </c>
      <c r="J1074">
        <v>0.49</v>
      </c>
      <c r="K1074">
        <v>133</v>
      </c>
      <c r="L1074">
        <v>412</v>
      </c>
      <c r="M1074">
        <v>0.32300000000000001</v>
      </c>
      <c r="N1074">
        <v>3573</v>
      </c>
      <c r="O1074">
        <v>7147</v>
      </c>
      <c r="P1074">
        <v>0.5</v>
      </c>
      <c r="Q1074">
        <v>1769</v>
      </c>
      <c r="R1074">
        <v>2412</v>
      </c>
      <c r="S1074">
        <v>0.73299999999999998</v>
      </c>
      <c r="T1074">
        <v>1184</v>
      </c>
      <c r="U1074">
        <v>2335</v>
      </c>
      <c r="V1074">
        <v>3519</v>
      </c>
      <c r="W1074">
        <v>2344</v>
      </c>
      <c r="X1074">
        <v>739</v>
      </c>
      <c r="Y1074">
        <v>468</v>
      </c>
      <c r="Z1074">
        <v>1418</v>
      </c>
      <c r="AA1074">
        <v>1991</v>
      </c>
      <c r="AB1074">
        <v>9314</v>
      </c>
    </row>
    <row r="1075" spans="1:28" x14ac:dyDescent="0.2">
      <c r="A1075">
        <v>1988</v>
      </c>
      <c r="B1075" t="s">
        <v>31</v>
      </c>
      <c r="C1075" t="s">
        <v>163</v>
      </c>
      <c r="D1075" t="s">
        <v>164</v>
      </c>
      <c r="E1075" t="b">
        <v>1</v>
      </c>
      <c r="F1075">
        <v>82</v>
      </c>
      <c r="G1075">
        <v>19855</v>
      </c>
      <c r="H1075">
        <v>3544</v>
      </c>
      <c r="I1075">
        <v>7443</v>
      </c>
      <c r="J1075">
        <v>0.47599999999999998</v>
      </c>
      <c r="K1075">
        <v>221</v>
      </c>
      <c r="L1075">
        <v>638</v>
      </c>
      <c r="M1075">
        <v>0.34599999999999997</v>
      </c>
      <c r="N1075">
        <v>3323</v>
      </c>
      <c r="O1075">
        <v>6805</v>
      </c>
      <c r="P1075">
        <v>0.48799999999999999</v>
      </c>
      <c r="Q1075">
        <v>1826</v>
      </c>
      <c r="R1075">
        <v>2442</v>
      </c>
      <c r="S1075">
        <v>0.748</v>
      </c>
      <c r="T1075">
        <v>1313</v>
      </c>
      <c r="U1075">
        <v>2314</v>
      </c>
      <c r="V1075">
        <v>3627</v>
      </c>
      <c r="W1075">
        <v>2146</v>
      </c>
      <c r="X1075">
        <v>775</v>
      </c>
      <c r="Y1075">
        <v>447</v>
      </c>
      <c r="Z1075">
        <v>1376</v>
      </c>
      <c r="AA1075">
        <v>2380</v>
      </c>
      <c r="AB1075">
        <v>9135</v>
      </c>
    </row>
    <row r="1076" spans="1:28" x14ac:dyDescent="0.2">
      <c r="A1076">
        <v>1988</v>
      </c>
      <c r="B1076" t="s">
        <v>31</v>
      </c>
      <c r="C1076" t="s">
        <v>115</v>
      </c>
      <c r="D1076" t="s">
        <v>116</v>
      </c>
      <c r="E1076" t="b">
        <v>1</v>
      </c>
      <c r="F1076">
        <v>82</v>
      </c>
      <c r="G1076">
        <v>19705</v>
      </c>
      <c r="H1076">
        <v>3484</v>
      </c>
      <c r="I1076">
        <v>7092</v>
      </c>
      <c r="J1076">
        <v>0.49099999999999999</v>
      </c>
      <c r="K1076">
        <v>129</v>
      </c>
      <c r="L1076">
        <v>404</v>
      </c>
      <c r="M1076">
        <v>0.31900000000000001</v>
      </c>
      <c r="N1076">
        <v>3355</v>
      </c>
      <c r="O1076">
        <v>6688</v>
      </c>
      <c r="P1076">
        <v>0.502</v>
      </c>
      <c r="Q1076">
        <v>1802</v>
      </c>
      <c r="R1076">
        <v>2404</v>
      </c>
      <c r="S1076">
        <v>0.75</v>
      </c>
      <c r="T1076">
        <v>1066</v>
      </c>
      <c r="U1076">
        <v>2553</v>
      </c>
      <c r="V1076">
        <v>3619</v>
      </c>
      <c r="W1076">
        <v>2407</v>
      </c>
      <c r="X1076">
        <v>771</v>
      </c>
      <c r="Y1076">
        <v>627</v>
      </c>
      <c r="Z1076">
        <v>1481</v>
      </c>
      <c r="AA1076">
        <v>1986</v>
      </c>
      <c r="AB1076">
        <v>8899</v>
      </c>
    </row>
    <row r="1077" spans="1:28" x14ac:dyDescent="0.2">
      <c r="A1077">
        <v>1988</v>
      </c>
      <c r="B1077" t="s">
        <v>31</v>
      </c>
      <c r="C1077" t="s">
        <v>200</v>
      </c>
      <c r="D1077" t="s">
        <v>201</v>
      </c>
      <c r="E1077" t="b">
        <v>1</v>
      </c>
      <c r="F1077">
        <v>82</v>
      </c>
      <c r="G1077">
        <v>19880</v>
      </c>
      <c r="H1077">
        <v>3355</v>
      </c>
      <c r="I1077">
        <v>7164</v>
      </c>
      <c r="J1077">
        <v>0.46800000000000003</v>
      </c>
      <c r="K1077">
        <v>29</v>
      </c>
      <c r="L1077">
        <v>138</v>
      </c>
      <c r="M1077">
        <v>0.21</v>
      </c>
      <c r="N1077">
        <v>3326</v>
      </c>
      <c r="O1077">
        <v>7026</v>
      </c>
      <c r="P1077">
        <v>0.47299999999999998</v>
      </c>
      <c r="Q1077">
        <v>1914</v>
      </c>
      <c r="R1077">
        <v>2476</v>
      </c>
      <c r="S1077">
        <v>0.77300000000000002</v>
      </c>
      <c r="T1077">
        <v>1229</v>
      </c>
      <c r="U1077">
        <v>2297</v>
      </c>
      <c r="V1077">
        <v>3526</v>
      </c>
      <c r="W1077">
        <v>1875</v>
      </c>
      <c r="X1077">
        <v>698</v>
      </c>
      <c r="Y1077">
        <v>502</v>
      </c>
      <c r="Z1077">
        <v>1384</v>
      </c>
      <c r="AA1077">
        <v>1922</v>
      </c>
      <c r="AB1077">
        <v>8653</v>
      </c>
    </row>
    <row r="1078" spans="1:28" x14ac:dyDescent="0.2">
      <c r="A1078">
        <v>1988</v>
      </c>
      <c r="B1078" t="s">
        <v>31</v>
      </c>
      <c r="C1078" t="s">
        <v>121</v>
      </c>
      <c r="D1078" t="s">
        <v>122</v>
      </c>
      <c r="E1078" t="b">
        <v>0</v>
      </c>
      <c r="F1078">
        <v>82</v>
      </c>
      <c r="G1078">
        <v>19784</v>
      </c>
      <c r="H1078">
        <v>3455</v>
      </c>
      <c r="I1078">
        <v>7193</v>
      </c>
      <c r="J1078">
        <v>0.48</v>
      </c>
      <c r="K1078">
        <v>130</v>
      </c>
      <c r="L1078">
        <v>410</v>
      </c>
      <c r="M1078">
        <v>0.316</v>
      </c>
      <c r="N1078">
        <v>3326</v>
      </c>
      <c r="O1078">
        <v>6783</v>
      </c>
      <c r="P1078">
        <v>0.49</v>
      </c>
      <c r="Q1078">
        <v>1829</v>
      </c>
      <c r="R1078">
        <v>2388</v>
      </c>
      <c r="S1078">
        <v>0.76600000000000001</v>
      </c>
      <c r="T1078">
        <v>1167</v>
      </c>
      <c r="U1078">
        <v>2391</v>
      </c>
      <c r="V1078">
        <v>3558</v>
      </c>
      <c r="W1078">
        <v>2113</v>
      </c>
      <c r="X1078">
        <v>698</v>
      </c>
      <c r="Y1078">
        <v>442</v>
      </c>
      <c r="Z1078">
        <v>1372</v>
      </c>
      <c r="AA1078">
        <v>1977</v>
      </c>
      <c r="AB1078">
        <v>8869</v>
      </c>
    </row>
    <row r="1079" spans="1:28" x14ac:dyDescent="0.2">
      <c r="A1079">
        <v>1987</v>
      </c>
      <c r="B1079" t="s">
        <v>31</v>
      </c>
      <c r="C1079" t="s">
        <v>32</v>
      </c>
      <c r="D1079" t="s">
        <v>33</v>
      </c>
      <c r="E1079" t="b">
        <v>1</v>
      </c>
      <c r="F1079">
        <v>82</v>
      </c>
      <c r="G1079">
        <v>19730</v>
      </c>
      <c r="H1079">
        <v>3435</v>
      </c>
      <c r="I1079">
        <v>7141</v>
      </c>
      <c r="J1079">
        <v>0.48099999999999998</v>
      </c>
      <c r="K1079">
        <v>135</v>
      </c>
      <c r="L1079">
        <v>425</v>
      </c>
      <c r="M1079">
        <v>0.318</v>
      </c>
      <c r="N1079">
        <v>3300</v>
      </c>
      <c r="O1079">
        <v>6716</v>
      </c>
      <c r="P1079">
        <v>0.49099999999999999</v>
      </c>
      <c r="Q1079">
        <v>2019</v>
      </c>
      <c r="R1079">
        <v>2661</v>
      </c>
      <c r="S1079">
        <v>0.75900000000000001</v>
      </c>
      <c r="T1079">
        <v>1350</v>
      </c>
      <c r="U1079">
        <v>2478</v>
      </c>
      <c r="V1079">
        <v>3828</v>
      </c>
      <c r="W1079">
        <v>2077</v>
      </c>
      <c r="X1079">
        <v>700</v>
      </c>
      <c r="Y1079">
        <v>511</v>
      </c>
      <c r="Z1079">
        <v>1279</v>
      </c>
      <c r="AA1079">
        <v>2152</v>
      </c>
      <c r="AB1079">
        <v>9024</v>
      </c>
    </row>
    <row r="1080" spans="1:28" x14ac:dyDescent="0.2">
      <c r="A1080">
        <v>1987</v>
      </c>
      <c r="B1080" t="s">
        <v>31</v>
      </c>
      <c r="C1080" t="s">
        <v>35</v>
      </c>
      <c r="D1080" t="s">
        <v>36</v>
      </c>
      <c r="E1080" t="b">
        <v>1</v>
      </c>
      <c r="F1080">
        <v>82</v>
      </c>
      <c r="G1080">
        <v>19805</v>
      </c>
      <c r="H1080">
        <v>3645</v>
      </c>
      <c r="I1080">
        <v>7051</v>
      </c>
      <c r="J1080">
        <v>0.51700000000000002</v>
      </c>
      <c r="K1080">
        <v>207</v>
      </c>
      <c r="L1080">
        <v>565</v>
      </c>
      <c r="M1080">
        <v>0.36599999999999999</v>
      </c>
      <c r="N1080">
        <v>3438</v>
      </c>
      <c r="O1080">
        <v>6486</v>
      </c>
      <c r="P1080">
        <v>0.53</v>
      </c>
      <c r="Q1080">
        <v>1740</v>
      </c>
      <c r="R1080">
        <v>2153</v>
      </c>
      <c r="S1080">
        <v>0.80800000000000005</v>
      </c>
      <c r="T1080">
        <v>933</v>
      </c>
      <c r="U1080">
        <v>2585</v>
      </c>
      <c r="V1080">
        <v>3518</v>
      </c>
      <c r="W1080">
        <v>2421</v>
      </c>
      <c r="X1080">
        <v>561</v>
      </c>
      <c r="Y1080">
        <v>526</v>
      </c>
      <c r="Z1080">
        <v>1300</v>
      </c>
      <c r="AA1080">
        <v>1710</v>
      </c>
      <c r="AB1080">
        <v>9237</v>
      </c>
    </row>
    <row r="1081" spans="1:28" x14ac:dyDescent="0.2">
      <c r="A1081">
        <v>1987</v>
      </c>
      <c r="B1081" t="s">
        <v>31</v>
      </c>
      <c r="C1081" t="s">
        <v>41</v>
      </c>
      <c r="D1081" t="s">
        <v>42</v>
      </c>
      <c r="E1081" t="b">
        <v>1</v>
      </c>
      <c r="F1081">
        <v>82</v>
      </c>
      <c r="G1081">
        <v>19830</v>
      </c>
      <c r="H1081">
        <v>3382</v>
      </c>
      <c r="I1081">
        <v>7155</v>
      </c>
      <c r="J1081">
        <v>0.47299999999999998</v>
      </c>
      <c r="K1081">
        <v>78</v>
      </c>
      <c r="L1081">
        <v>299</v>
      </c>
      <c r="M1081">
        <v>0.26100000000000001</v>
      </c>
      <c r="N1081">
        <v>3304</v>
      </c>
      <c r="O1081">
        <v>6856</v>
      </c>
      <c r="P1081">
        <v>0.48199999999999998</v>
      </c>
      <c r="Q1081">
        <v>1754</v>
      </c>
      <c r="R1081">
        <v>2254</v>
      </c>
      <c r="S1081">
        <v>0.77800000000000002</v>
      </c>
      <c r="T1081">
        <v>1248</v>
      </c>
      <c r="U1081">
        <v>2400</v>
      </c>
      <c r="V1081">
        <v>3648</v>
      </c>
      <c r="W1081">
        <v>2143</v>
      </c>
      <c r="X1081">
        <v>677</v>
      </c>
      <c r="Y1081">
        <v>438</v>
      </c>
      <c r="Z1081">
        <v>1257</v>
      </c>
      <c r="AA1081">
        <v>1922</v>
      </c>
      <c r="AB1081">
        <v>8596</v>
      </c>
    </row>
    <row r="1082" spans="1:28" x14ac:dyDescent="0.2">
      <c r="A1082">
        <v>1987</v>
      </c>
      <c r="B1082" t="s">
        <v>31</v>
      </c>
      <c r="C1082" t="s">
        <v>47</v>
      </c>
      <c r="D1082" t="s">
        <v>48</v>
      </c>
      <c r="E1082" t="b">
        <v>0</v>
      </c>
      <c r="F1082">
        <v>82</v>
      </c>
      <c r="G1082">
        <v>19755</v>
      </c>
      <c r="H1082">
        <v>3349</v>
      </c>
      <c r="I1082">
        <v>7122</v>
      </c>
      <c r="J1082">
        <v>0.47</v>
      </c>
      <c r="K1082">
        <v>81</v>
      </c>
      <c r="L1082">
        <v>338</v>
      </c>
      <c r="M1082">
        <v>0.24</v>
      </c>
      <c r="N1082">
        <v>3268</v>
      </c>
      <c r="O1082">
        <v>6784</v>
      </c>
      <c r="P1082">
        <v>0.48199999999999998</v>
      </c>
      <c r="Q1082">
        <v>1779</v>
      </c>
      <c r="R1082">
        <v>2554</v>
      </c>
      <c r="S1082">
        <v>0.69699999999999995</v>
      </c>
      <c r="T1082">
        <v>1257</v>
      </c>
      <c r="U1082">
        <v>2420</v>
      </c>
      <c r="V1082">
        <v>3677</v>
      </c>
      <c r="W1082">
        <v>1912</v>
      </c>
      <c r="X1082">
        <v>672</v>
      </c>
      <c r="Y1082">
        <v>559</v>
      </c>
      <c r="Z1082">
        <v>1619</v>
      </c>
      <c r="AA1082">
        <v>1853</v>
      </c>
      <c r="AB1082">
        <v>8558</v>
      </c>
    </row>
    <row r="1083" spans="1:28" x14ac:dyDescent="0.2">
      <c r="A1083">
        <v>1987</v>
      </c>
      <c r="B1083" t="s">
        <v>31</v>
      </c>
      <c r="C1083" t="s">
        <v>50</v>
      </c>
      <c r="D1083" t="s">
        <v>51</v>
      </c>
      <c r="E1083" t="b">
        <v>1</v>
      </c>
      <c r="F1083">
        <v>82</v>
      </c>
      <c r="G1083">
        <v>19880</v>
      </c>
      <c r="H1083">
        <v>3594</v>
      </c>
      <c r="I1083">
        <v>7373</v>
      </c>
      <c r="J1083">
        <v>0.48699999999999999</v>
      </c>
      <c r="K1083">
        <v>231</v>
      </c>
      <c r="L1083">
        <v>653</v>
      </c>
      <c r="M1083">
        <v>0.35399999999999998</v>
      </c>
      <c r="N1083">
        <v>3363</v>
      </c>
      <c r="O1083">
        <v>6720</v>
      </c>
      <c r="P1083">
        <v>0.5</v>
      </c>
      <c r="Q1083">
        <v>2148</v>
      </c>
      <c r="R1083">
        <v>2717</v>
      </c>
      <c r="S1083">
        <v>0.79100000000000004</v>
      </c>
      <c r="T1083">
        <v>1219</v>
      </c>
      <c r="U1083">
        <v>2494</v>
      </c>
      <c r="V1083">
        <v>3713</v>
      </c>
      <c r="W1083">
        <v>2017</v>
      </c>
      <c r="X1083">
        <v>688</v>
      </c>
      <c r="Y1083">
        <v>424</v>
      </c>
      <c r="Z1083">
        <v>1205</v>
      </c>
      <c r="AA1083">
        <v>1873</v>
      </c>
      <c r="AB1083">
        <v>9567</v>
      </c>
    </row>
    <row r="1084" spans="1:28" x14ac:dyDescent="0.2">
      <c r="A1084">
        <v>1987</v>
      </c>
      <c r="B1084" t="s">
        <v>31</v>
      </c>
      <c r="C1084" t="s">
        <v>53</v>
      </c>
      <c r="D1084" t="s">
        <v>54</v>
      </c>
      <c r="E1084" t="b">
        <v>1</v>
      </c>
      <c r="F1084">
        <v>82</v>
      </c>
      <c r="G1084">
        <v>19780</v>
      </c>
      <c r="H1084">
        <v>3744</v>
      </c>
      <c r="I1084">
        <v>7951</v>
      </c>
      <c r="J1084">
        <v>0.47099999999999997</v>
      </c>
      <c r="K1084">
        <v>106</v>
      </c>
      <c r="L1084">
        <v>391</v>
      </c>
      <c r="M1084">
        <v>0.27100000000000002</v>
      </c>
      <c r="N1084">
        <v>3638</v>
      </c>
      <c r="O1084">
        <v>7560</v>
      </c>
      <c r="P1084">
        <v>0.48099999999999998</v>
      </c>
      <c r="Q1084">
        <v>1975</v>
      </c>
      <c r="R1084">
        <v>2568</v>
      </c>
      <c r="S1084">
        <v>0.76900000000000002</v>
      </c>
      <c r="T1084">
        <v>1294</v>
      </c>
      <c r="U1084">
        <v>2368</v>
      </c>
      <c r="V1084">
        <v>3662</v>
      </c>
      <c r="W1084">
        <v>2317</v>
      </c>
      <c r="X1084">
        <v>754</v>
      </c>
      <c r="Y1084">
        <v>421</v>
      </c>
      <c r="Z1084">
        <v>1216</v>
      </c>
      <c r="AA1084">
        <v>2184</v>
      </c>
      <c r="AB1084">
        <v>9569</v>
      </c>
    </row>
    <row r="1085" spans="1:28" x14ac:dyDescent="0.2">
      <c r="A1085">
        <v>1987</v>
      </c>
      <c r="B1085" t="s">
        <v>31</v>
      </c>
      <c r="C1085" t="s">
        <v>56</v>
      </c>
      <c r="D1085" t="s">
        <v>57</v>
      </c>
      <c r="E1085" t="b">
        <v>1</v>
      </c>
      <c r="F1085">
        <v>82</v>
      </c>
      <c r="G1085">
        <v>19830</v>
      </c>
      <c r="H1085">
        <v>3544</v>
      </c>
      <c r="I1085">
        <v>7237</v>
      </c>
      <c r="J1085">
        <v>0.49</v>
      </c>
      <c r="K1085">
        <v>39</v>
      </c>
      <c r="L1085">
        <v>169</v>
      </c>
      <c r="M1085">
        <v>0.23100000000000001</v>
      </c>
      <c r="N1085">
        <v>3505</v>
      </c>
      <c r="O1085">
        <v>7068</v>
      </c>
      <c r="P1085">
        <v>0.496</v>
      </c>
      <c r="Q1085">
        <v>1991</v>
      </c>
      <c r="R1085">
        <v>2602</v>
      </c>
      <c r="S1085">
        <v>0.76500000000000001</v>
      </c>
      <c r="T1085">
        <v>1245</v>
      </c>
      <c r="U1085">
        <v>2649</v>
      </c>
      <c r="V1085">
        <v>3894</v>
      </c>
      <c r="W1085">
        <v>2021</v>
      </c>
      <c r="X1085">
        <v>643</v>
      </c>
      <c r="Y1085">
        <v>436</v>
      </c>
      <c r="Z1085">
        <v>1417</v>
      </c>
      <c r="AA1085">
        <v>2078</v>
      </c>
      <c r="AB1085">
        <v>9118</v>
      </c>
    </row>
    <row r="1086" spans="1:28" x14ac:dyDescent="0.2">
      <c r="A1086">
        <v>1987</v>
      </c>
      <c r="B1086" t="s">
        <v>31</v>
      </c>
      <c r="C1086" t="s">
        <v>59</v>
      </c>
      <c r="D1086" t="s">
        <v>60</v>
      </c>
      <c r="E1086" t="b">
        <v>1</v>
      </c>
      <c r="F1086">
        <v>82</v>
      </c>
      <c r="G1086">
        <v>19905</v>
      </c>
      <c r="H1086">
        <v>3551</v>
      </c>
      <c r="I1086">
        <v>7412</v>
      </c>
      <c r="J1086">
        <v>0.47899999999999998</v>
      </c>
      <c r="K1086">
        <v>116</v>
      </c>
      <c r="L1086">
        <v>364</v>
      </c>
      <c r="M1086">
        <v>0.31900000000000001</v>
      </c>
      <c r="N1086">
        <v>3435</v>
      </c>
      <c r="O1086">
        <v>7048</v>
      </c>
      <c r="P1086">
        <v>0.48699999999999999</v>
      </c>
      <c r="Q1086">
        <v>1970</v>
      </c>
      <c r="R1086">
        <v>2526</v>
      </c>
      <c r="S1086">
        <v>0.78</v>
      </c>
      <c r="T1086">
        <v>1193</v>
      </c>
      <c r="U1086">
        <v>2351</v>
      </c>
      <c r="V1086">
        <v>3544</v>
      </c>
      <c r="W1086">
        <v>2083</v>
      </c>
      <c r="X1086">
        <v>715</v>
      </c>
      <c r="Y1086">
        <v>321</v>
      </c>
      <c r="Z1086">
        <v>1354</v>
      </c>
      <c r="AA1086">
        <v>2138</v>
      </c>
      <c r="AB1086">
        <v>9188</v>
      </c>
    </row>
    <row r="1087" spans="1:28" x14ac:dyDescent="0.2">
      <c r="A1087">
        <v>1987</v>
      </c>
      <c r="B1087" t="s">
        <v>31</v>
      </c>
      <c r="C1087" t="s">
        <v>62</v>
      </c>
      <c r="D1087" t="s">
        <v>63</v>
      </c>
      <c r="E1087" t="b">
        <v>1</v>
      </c>
      <c r="F1087">
        <v>82</v>
      </c>
      <c r="G1087">
        <v>19780</v>
      </c>
      <c r="H1087">
        <v>3465</v>
      </c>
      <c r="I1087">
        <v>7262</v>
      </c>
      <c r="J1087">
        <v>0.47699999999999998</v>
      </c>
      <c r="K1087">
        <v>89</v>
      </c>
      <c r="L1087">
        <v>324</v>
      </c>
      <c r="M1087">
        <v>0.27500000000000002</v>
      </c>
      <c r="N1087">
        <v>3376</v>
      </c>
      <c r="O1087">
        <v>6938</v>
      </c>
      <c r="P1087">
        <v>0.48699999999999999</v>
      </c>
      <c r="Q1087">
        <v>1746</v>
      </c>
      <c r="R1087">
        <v>2355</v>
      </c>
      <c r="S1087">
        <v>0.74099999999999999</v>
      </c>
      <c r="T1087">
        <v>1190</v>
      </c>
      <c r="U1087">
        <v>2481</v>
      </c>
      <c r="V1087">
        <v>3671</v>
      </c>
      <c r="W1087">
        <v>2227</v>
      </c>
      <c r="X1087">
        <v>654</v>
      </c>
      <c r="Y1087">
        <v>555</v>
      </c>
      <c r="Z1087">
        <v>1384</v>
      </c>
      <c r="AA1087">
        <v>1973</v>
      </c>
      <c r="AB1087">
        <v>8765</v>
      </c>
    </row>
    <row r="1088" spans="1:28" x14ac:dyDescent="0.2">
      <c r="A1088">
        <v>1987</v>
      </c>
      <c r="B1088" t="s">
        <v>31</v>
      </c>
      <c r="C1088" t="s">
        <v>65</v>
      </c>
      <c r="D1088" t="s">
        <v>66</v>
      </c>
      <c r="E1088" t="b">
        <v>1</v>
      </c>
      <c r="F1088">
        <v>82</v>
      </c>
      <c r="G1088">
        <v>19930</v>
      </c>
      <c r="H1088">
        <v>3454</v>
      </c>
      <c r="I1088">
        <v>7324</v>
      </c>
      <c r="J1088">
        <v>0.47199999999999998</v>
      </c>
      <c r="K1088">
        <v>94</v>
      </c>
      <c r="L1088">
        <v>316</v>
      </c>
      <c r="M1088">
        <v>0.29699999999999999</v>
      </c>
      <c r="N1088">
        <v>3360</v>
      </c>
      <c r="O1088">
        <v>7008</v>
      </c>
      <c r="P1088">
        <v>0.47899999999999998</v>
      </c>
      <c r="Q1088">
        <v>1696</v>
      </c>
      <c r="R1088">
        <v>2170</v>
      </c>
      <c r="S1088">
        <v>0.78200000000000003</v>
      </c>
      <c r="T1088">
        <v>1132</v>
      </c>
      <c r="U1088">
        <v>2464</v>
      </c>
      <c r="V1088">
        <v>3596</v>
      </c>
      <c r="W1088">
        <v>2170</v>
      </c>
      <c r="X1088">
        <v>697</v>
      </c>
      <c r="Y1088">
        <v>311</v>
      </c>
      <c r="Z1088">
        <v>1276</v>
      </c>
      <c r="AA1088">
        <v>2097</v>
      </c>
      <c r="AB1088">
        <v>8698</v>
      </c>
    </row>
    <row r="1089" spans="1:28" x14ac:dyDescent="0.2">
      <c r="A1089">
        <v>1987</v>
      </c>
      <c r="B1089" t="s">
        <v>31</v>
      </c>
      <c r="C1089" t="s">
        <v>68</v>
      </c>
      <c r="D1089" t="s">
        <v>69</v>
      </c>
      <c r="E1089" t="b">
        <v>0</v>
      </c>
      <c r="F1089">
        <v>82</v>
      </c>
      <c r="G1089">
        <v>19780</v>
      </c>
      <c r="H1089">
        <v>3311</v>
      </c>
      <c r="I1089">
        <v>7332</v>
      </c>
      <c r="J1089">
        <v>0.45200000000000001</v>
      </c>
      <c r="K1089">
        <v>78</v>
      </c>
      <c r="L1089">
        <v>348</v>
      </c>
      <c r="M1089">
        <v>0.224</v>
      </c>
      <c r="N1089">
        <v>3233</v>
      </c>
      <c r="O1089">
        <v>6984</v>
      </c>
      <c r="P1089">
        <v>0.46300000000000002</v>
      </c>
      <c r="Q1089">
        <v>1866</v>
      </c>
      <c r="R1089">
        <v>2515</v>
      </c>
      <c r="S1089">
        <v>0.74199999999999999</v>
      </c>
      <c r="T1089">
        <v>1231</v>
      </c>
      <c r="U1089">
        <v>2137</v>
      </c>
      <c r="V1089">
        <v>3368</v>
      </c>
      <c r="W1089">
        <v>1971</v>
      </c>
      <c r="X1089">
        <v>751</v>
      </c>
      <c r="Y1089">
        <v>432</v>
      </c>
      <c r="Z1089">
        <v>1493</v>
      </c>
      <c r="AA1089">
        <v>2004</v>
      </c>
      <c r="AB1089">
        <v>8566</v>
      </c>
    </row>
    <row r="1090" spans="1:28" x14ac:dyDescent="0.2">
      <c r="A1090">
        <v>1987</v>
      </c>
      <c r="B1090" t="s">
        <v>31</v>
      </c>
      <c r="C1090" t="s">
        <v>71</v>
      </c>
      <c r="D1090" t="s">
        <v>72</v>
      </c>
      <c r="E1090" t="b">
        <v>1</v>
      </c>
      <c r="F1090">
        <v>82</v>
      </c>
      <c r="G1090">
        <v>19730</v>
      </c>
      <c r="H1090">
        <v>3740</v>
      </c>
      <c r="I1090">
        <v>7245</v>
      </c>
      <c r="J1090">
        <v>0.51600000000000001</v>
      </c>
      <c r="K1090">
        <v>164</v>
      </c>
      <c r="L1090">
        <v>447</v>
      </c>
      <c r="M1090">
        <v>0.36699999999999999</v>
      </c>
      <c r="N1090">
        <v>3576</v>
      </c>
      <c r="O1090">
        <v>6798</v>
      </c>
      <c r="P1090">
        <v>0.52600000000000002</v>
      </c>
      <c r="Q1090">
        <v>2012</v>
      </c>
      <c r="R1090">
        <v>2550</v>
      </c>
      <c r="S1090">
        <v>0.78900000000000003</v>
      </c>
      <c r="T1090">
        <v>1127</v>
      </c>
      <c r="U1090">
        <v>2515</v>
      </c>
      <c r="V1090">
        <v>3642</v>
      </c>
      <c r="W1090">
        <v>2428</v>
      </c>
      <c r="X1090">
        <v>728</v>
      </c>
      <c r="Y1090">
        <v>482</v>
      </c>
      <c r="Z1090">
        <v>1358</v>
      </c>
      <c r="AA1090">
        <v>1853</v>
      </c>
      <c r="AB1090">
        <v>9656</v>
      </c>
    </row>
    <row r="1091" spans="1:28" x14ac:dyDescent="0.2">
      <c r="A1091">
        <v>1987</v>
      </c>
      <c r="B1091" t="s">
        <v>31</v>
      </c>
      <c r="C1091" t="s">
        <v>79</v>
      </c>
      <c r="D1091" t="s">
        <v>80</v>
      </c>
      <c r="E1091" t="b">
        <v>1</v>
      </c>
      <c r="F1091">
        <v>82</v>
      </c>
      <c r="G1091">
        <v>19780</v>
      </c>
      <c r="H1091">
        <v>3457</v>
      </c>
      <c r="I1091">
        <v>7282</v>
      </c>
      <c r="J1091">
        <v>0.47499999999999998</v>
      </c>
      <c r="K1091">
        <v>185</v>
      </c>
      <c r="L1091">
        <v>572</v>
      </c>
      <c r="M1091">
        <v>0.32300000000000001</v>
      </c>
      <c r="N1091">
        <v>3272</v>
      </c>
      <c r="O1091">
        <v>6710</v>
      </c>
      <c r="P1091">
        <v>0.48799999999999999</v>
      </c>
      <c r="Q1091">
        <v>1953</v>
      </c>
      <c r="R1091">
        <v>2549</v>
      </c>
      <c r="S1091">
        <v>0.76600000000000001</v>
      </c>
      <c r="T1091">
        <v>1119</v>
      </c>
      <c r="U1091">
        <v>2322</v>
      </c>
      <c r="V1091">
        <v>3441</v>
      </c>
      <c r="W1091">
        <v>2044</v>
      </c>
      <c r="X1091">
        <v>845</v>
      </c>
      <c r="Y1091">
        <v>393</v>
      </c>
      <c r="Z1091">
        <v>1260</v>
      </c>
      <c r="AA1091">
        <v>2180</v>
      </c>
      <c r="AB1091">
        <v>9052</v>
      </c>
    </row>
    <row r="1092" spans="1:28" x14ac:dyDescent="0.2">
      <c r="A1092">
        <v>1987</v>
      </c>
      <c r="B1092" t="s">
        <v>31</v>
      </c>
      <c r="C1092" t="s">
        <v>150</v>
      </c>
      <c r="D1092" t="s">
        <v>151</v>
      </c>
      <c r="E1092" t="b">
        <v>0</v>
      </c>
      <c r="F1092">
        <v>82</v>
      </c>
      <c r="G1092">
        <v>19855</v>
      </c>
      <c r="H1092">
        <v>3374</v>
      </c>
      <c r="I1092">
        <v>7083</v>
      </c>
      <c r="J1092">
        <v>0.47599999999999998</v>
      </c>
      <c r="K1092">
        <v>145</v>
      </c>
      <c r="L1092">
        <v>449</v>
      </c>
      <c r="M1092">
        <v>0.32300000000000001</v>
      </c>
      <c r="N1092">
        <v>3229</v>
      </c>
      <c r="O1092">
        <v>6634</v>
      </c>
      <c r="P1092">
        <v>0.48699999999999999</v>
      </c>
      <c r="Q1092">
        <v>2000</v>
      </c>
      <c r="R1092">
        <v>2607</v>
      </c>
      <c r="S1092">
        <v>0.76700000000000002</v>
      </c>
      <c r="T1092">
        <v>1169</v>
      </c>
      <c r="U1092">
        <v>2409</v>
      </c>
      <c r="V1092">
        <v>3578</v>
      </c>
      <c r="W1092">
        <v>1991</v>
      </c>
      <c r="X1092">
        <v>643</v>
      </c>
      <c r="Y1092">
        <v>397</v>
      </c>
      <c r="Z1092">
        <v>1617</v>
      </c>
      <c r="AA1092">
        <v>2353</v>
      </c>
      <c r="AB1092">
        <v>8893</v>
      </c>
    </row>
    <row r="1093" spans="1:28" x14ac:dyDescent="0.2">
      <c r="A1093">
        <v>1987</v>
      </c>
      <c r="B1093" t="s">
        <v>31</v>
      </c>
      <c r="C1093" t="s">
        <v>88</v>
      </c>
      <c r="D1093" t="s">
        <v>89</v>
      </c>
      <c r="E1093" t="b">
        <v>0</v>
      </c>
      <c r="F1093">
        <v>82</v>
      </c>
      <c r="G1093">
        <v>19780</v>
      </c>
      <c r="H1093">
        <v>3329</v>
      </c>
      <c r="I1093">
        <v>7023</v>
      </c>
      <c r="J1093">
        <v>0.47399999999999998</v>
      </c>
      <c r="K1093">
        <v>125</v>
      </c>
      <c r="L1093">
        <v>375</v>
      </c>
      <c r="M1093">
        <v>0.33300000000000002</v>
      </c>
      <c r="N1093">
        <v>3204</v>
      </c>
      <c r="O1093">
        <v>6648</v>
      </c>
      <c r="P1093">
        <v>0.48199999999999998</v>
      </c>
      <c r="Q1093">
        <v>1725</v>
      </c>
      <c r="R1093">
        <v>2362</v>
      </c>
      <c r="S1093">
        <v>0.73</v>
      </c>
      <c r="T1093">
        <v>1108</v>
      </c>
      <c r="U1093">
        <v>2162</v>
      </c>
      <c r="V1093">
        <v>3270</v>
      </c>
      <c r="W1093">
        <v>1941</v>
      </c>
      <c r="X1093">
        <v>704</v>
      </c>
      <c r="Y1093">
        <v>396</v>
      </c>
      <c r="Z1093">
        <v>1420</v>
      </c>
      <c r="AA1093">
        <v>2028</v>
      </c>
      <c r="AB1093">
        <v>8508</v>
      </c>
    </row>
    <row r="1094" spans="1:28" x14ac:dyDescent="0.2">
      <c r="A1094">
        <v>1987</v>
      </c>
      <c r="B1094" t="s">
        <v>31</v>
      </c>
      <c r="C1094" t="s">
        <v>97</v>
      </c>
      <c r="D1094" t="s">
        <v>98</v>
      </c>
      <c r="E1094" t="b">
        <v>1</v>
      </c>
      <c r="F1094">
        <v>82</v>
      </c>
      <c r="G1094">
        <v>19880</v>
      </c>
      <c r="H1094">
        <v>3335</v>
      </c>
      <c r="I1094">
        <v>6792</v>
      </c>
      <c r="J1094">
        <v>0.49099999999999999</v>
      </c>
      <c r="K1094">
        <v>88</v>
      </c>
      <c r="L1094">
        <v>340</v>
      </c>
      <c r="M1094">
        <v>0.25900000000000001</v>
      </c>
      <c r="N1094">
        <v>3247</v>
      </c>
      <c r="O1094">
        <v>6452</v>
      </c>
      <c r="P1094">
        <v>0.503</v>
      </c>
      <c r="Q1094">
        <v>1971</v>
      </c>
      <c r="R1094">
        <v>2617</v>
      </c>
      <c r="S1094">
        <v>0.753</v>
      </c>
      <c r="T1094">
        <v>1178</v>
      </c>
      <c r="U1094">
        <v>2327</v>
      </c>
      <c r="V1094">
        <v>3505</v>
      </c>
      <c r="W1094">
        <v>1943</v>
      </c>
      <c r="X1094">
        <v>768</v>
      </c>
      <c r="Y1094">
        <v>540</v>
      </c>
      <c r="Z1094">
        <v>1519</v>
      </c>
      <c r="AA1094">
        <v>1774</v>
      </c>
      <c r="AB1094">
        <v>8729</v>
      </c>
    </row>
    <row r="1095" spans="1:28" x14ac:dyDescent="0.2">
      <c r="A1095">
        <v>1987</v>
      </c>
      <c r="B1095" t="s">
        <v>31</v>
      </c>
      <c r="C1095" t="s">
        <v>100</v>
      </c>
      <c r="D1095" t="s">
        <v>101</v>
      </c>
      <c r="E1095" t="b">
        <v>0</v>
      </c>
      <c r="F1095">
        <v>82</v>
      </c>
      <c r="G1095">
        <v>19855</v>
      </c>
      <c r="H1095">
        <v>3575</v>
      </c>
      <c r="I1095">
        <v>7190</v>
      </c>
      <c r="J1095">
        <v>0.497</v>
      </c>
      <c r="K1095">
        <v>61</v>
      </c>
      <c r="L1095">
        <v>252</v>
      </c>
      <c r="M1095">
        <v>0.24199999999999999</v>
      </c>
      <c r="N1095">
        <v>3514</v>
      </c>
      <c r="O1095">
        <v>6938</v>
      </c>
      <c r="P1095">
        <v>0.50600000000000001</v>
      </c>
      <c r="Q1095">
        <v>1900</v>
      </c>
      <c r="R1095">
        <v>2499</v>
      </c>
      <c r="S1095">
        <v>0.76</v>
      </c>
      <c r="T1095">
        <v>1113</v>
      </c>
      <c r="U1095">
        <v>2366</v>
      </c>
      <c r="V1095">
        <v>3479</v>
      </c>
      <c r="W1095">
        <v>2354</v>
      </c>
      <c r="X1095">
        <v>703</v>
      </c>
      <c r="Y1095">
        <v>397</v>
      </c>
      <c r="Z1095">
        <v>1498</v>
      </c>
      <c r="AA1095">
        <v>2047</v>
      </c>
      <c r="AB1095">
        <v>9111</v>
      </c>
    </row>
    <row r="1096" spans="1:28" x14ac:dyDescent="0.2">
      <c r="A1096">
        <v>1987</v>
      </c>
      <c r="B1096" t="s">
        <v>31</v>
      </c>
      <c r="C1096" t="s">
        <v>103</v>
      </c>
      <c r="D1096" t="s">
        <v>104</v>
      </c>
      <c r="E1096" t="b">
        <v>1</v>
      </c>
      <c r="F1096">
        <v>82</v>
      </c>
      <c r="G1096">
        <v>19805</v>
      </c>
      <c r="H1096">
        <v>3650</v>
      </c>
      <c r="I1096">
        <v>7249</v>
      </c>
      <c r="J1096">
        <v>0.504</v>
      </c>
      <c r="K1096">
        <v>98</v>
      </c>
      <c r="L1096">
        <v>339</v>
      </c>
      <c r="M1096">
        <v>0.28899999999999998</v>
      </c>
      <c r="N1096">
        <v>3552</v>
      </c>
      <c r="O1096">
        <v>6910</v>
      </c>
      <c r="P1096">
        <v>0.51400000000000001</v>
      </c>
      <c r="Q1096">
        <v>2269</v>
      </c>
      <c r="R1096">
        <v>2928</v>
      </c>
      <c r="S1096">
        <v>0.77500000000000002</v>
      </c>
      <c r="T1096">
        <v>1180</v>
      </c>
      <c r="U1096">
        <v>2413</v>
      </c>
      <c r="V1096">
        <v>3593</v>
      </c>
      <c r="W1096">
        <v>2359</v>
      </c>
      <c r="X1096">
        <v>767</v>
      </c>
      <c r="Y1096">
        <v>387</v>
      </c>
      <c r="Z1096">
        <v>1546</v>
      </c>
      <c r="AA1096">
        <v>2082</v>
      </c>
      <c r="AB1096">
        <v>9667</v>
      </c>
    </row>
    <row r="1097" spans="1:28" x14ac:dyDescent="0.2">
      <c r="A1097">
        <v>1987</v>
      </c>
      <c r="B1097" t="s">
        <v>31</v>
      </c>
      <c r="C1097" t="s">
        <v>106</v>
      </c>
      <c r="D1097" t="s">
        <v>107</v>
      </c>
      <c r="E1097" t="b">
        <v>0</v>
      </c>
      <c r="F1097">
        <v>82</v>
      </c>
      <c r="G1097">
        <v>19780</v>
      </c>
      <c r="H1097">
        <v>3522</v>
      </c>
      <c r="I1097">
        <v>7413</v>
      </c>
      <c r="J1097">
        <v>0.47499999999999998</v>
      </c>
      <c r="K1097">
        <v>77</v>
      </c>
      <c r="L1097">
        <v>307</v>
      </c>
      <c r="M1097">
        <v>0.251</v>
      </c>
      <c r="N1097">
        <v>3445</v>
      </c>
      <c r="O1097">
        <v>7106</v>
      </c>
      <c r="P1097">
        <v>0.48499999999999999</v>
      </c>
      <c r="Q1097">
        <v>1974</v>
      </c>
      <c r="R1097">
        <v>2479</v>
      </c>
      <c r="S1097">
        <v>0.79600000000000004</v>
      </c>
      <c r="T1097">
        <v>1282</v>
      </c>
      <c r="U1097">
        <v>2441</v>
      </c>
      <c r="V1097">
        <v>3723</v>
      </c>
      <c r="W1097">
        <v>2185</v>
      </c>
      <c r="X1097">
        <v>513</v>
      </c>
      <c r="Y1097">
        <v>397</v>
      </c>
      <c r="Z1097">
        <v>1403</v>
      </c>
      <c r="AA1097">
        <v>2007</v>
      </c>
      <c r="AB1097">
        <v>9095</v>
      </c>
    </row>
    <row r="1098" spans="1:28" x14ac:dyDescent="0.2">
      <c r="A1098">
        <v>1987</v>
      </c>
      <c r="B1098" t="s">
        <v>31</v>
      </c>
      <c r="C1098" t="s">
        <v>109</v>
      </c>
      <c r="D1098" t="s">
        <v>110</v>
      </c>
      <c r="E1098" t="b">
        <v>0</v>
      </c>
      <c r="F1098">
        <v>82</v>
      </c>
      <c r="G1098">
        <v>19805</v>
      </c>
      <c r="H1098">
        <v>3532</v>
      </c>
      <c r="I1098">
        <v>7456</v>
      </c>
      <c r="J1098">
        <v>0.47399999999999998</v>
      </c>
      <c r="K1098">
        <v>117</v>
      </c>
      <c r="L1098">
        <v>403</v>
      </c>
      <c r="M1098">
        <v>0.28999999999999998</v>
      </c>
      <c r="N1098">
        <v>3415</v>
      </c>
      <c r="O1098">
        <v>7053</v>
      </c>
      <c r="P1098">
        <v>0.48399999999999999</v>
      </c>
      <c r="Q1098">
        <v>1701</v>
      </c>
      <c r="R1098">
        <v>2292</v>
      </c>
      <c r="S1098">
        <v>0.74199999999999999</v>
      </c>
      <c r="T1098">
        <v>1285</v>
      </c>
      <c r="U1098">
        <v>2347</v>
      </c>
      <c r="V1098">
        <v>3632</v>
      </c>
      <c r="W1098">
        <v>2220</v>
      </c>
      <c r="X1098">
        <v>786</v>
      </c>
      <c r="Y1098">
        <v>325</v>
      </c>
      <c r="Z1098">
        <v>1406</v>
      </c>
      <c r="AA1098">
        <v>1930</v>
      </c>
      <c r="AB1098">
        <v>8882</v>
      </c>
    </row>
    <row r="1099" spans="1:28" x14ac:dyDescent="0.2">
      <c r="A1099">
        <v>1987</v>
      </c>
      <c r="B1099" t="s">
        <v>31</v>
      </c>
      <c r="C1099" t="s">
        <v>163</v>
      </c>
      <c r="D1099" t="s">
        <v>164</v>
      </c>
      <c r="E1099" t="b">
        <v>1</v>
      </c>
      <c r="F1099">
        <v>82</v>
      </c>
      <c r="G1099">
        <v>19855</v>
      </c>
      <c r="H1099">
        <v>3593</v>
      </c>
      <c r="I1099">
        <v>7451</v>
      </c>
      <c r="J1099">
        <v>0.48199999999999998</v>
      </c>
      <c r="K1099">
        <v>191</v>
      </c>
      <c r="L1099">
        <v>571</v>
      </c>
      <c r="M1099">
        <v>0.33500000000000002</v>
      </c>
      <c r="N1099">
        <v>3402</v>
      </c>
      <c r="O1099">
        <v>6880</v>
      </c>
      <c r="P1099">
        <v>0.49399999999999999</v>
      </c>
      <c r="Q1099">
        <v>1948</v>
      </c>
      <c r="R1099">
        <v>2571</v>
      </c>
      <c r="S1099">
        <v>0.75800000000000001</v>
      </c>
      <c r="T1099">
        <v>1373</v>
      </c>
      <c r="U1099">
        <v>2395</v>
      </c>
      <c r="V1099">
        <v>3768</v>
      </c>
      <c r="W1099">
        <v>2184</v>
      </c>
      <c r="X1099">
        <v>705</v>
      </c>
      <c r="Y1099">
        <v>450</v>
      </c>
      <c r="Z1099">
        <v>1509</v>
      </c>
      <c r="AA1099">
        <v>2224</v>
      </c>
      <c r="AB1099">
        <v>9325</v>
      </c>
    </row>
    <row r="1100" spans="1:28" x14ac:dyDescent="0.2">
      <c r="A1100">
        <v>1987</v>
      </c>
      <c r="B1100" t="s">
        <v>31</v>
      </c>
      <c r="C1100" t="s">
        <v>115</v>
      </c>
      <c r="D1100" t="s">
        <v>116</v>
      </c>
      <c r="E1100" t="b">
        <v>1</v>
      </c>
      <c r="F1100">
        <v>82</v>
      </c>
      <c r="G1100">
        <v>19755</v>
      </c>
      <c r="H1100">
        <v>3485</v>
      </c>
      <c r="I1100">
        <v>7514</v>
      </c>
      <c r="J1100">
        <v>0.46400000000000002</v>
      </c>
      <c r="K1100">
        <v>139</v>
      </c>
      <c r="L1100">
        <v>448</v>
      </c>
      <c r="M1100">
        <v>0.31</v>
      </c>
      <c r="N1100">
        <v>3346</v>
      </c>
      <c r="O1100">
        <v>7066</v>
      </c>
      <c r="P1100">
        <v>0.47399999999999998</v>
      </c>
      <c r="Q1100">
        <v>1735</v>
      </c>
      <c r="R1100">
        <v>2389</v>
      </c>
      <c r="S1100">
        <v>0.72599999999999998</v>
      </c>
      <c r="T1100">
        <v>1194</v>
      </c>
      <c r="U1100">
        <v>2456</v>
      </c>
      <c r="V1100">
        <v>3650</v>
      </c>
      <c r="W1100">
        <v>2240</v>
      </c>
      <c r="X1100">
        <v>835</v>
      </c>
      <c r="Y1100">
        <v>628</v>
      </c>
      <c r="Z1100">
        <v>1403</v>
      </c>
      <c r="AA1100">
        <v>2040</v>
      </c>
      <c r="AB1100">
        <v>8844</v>
      </c>
    </row>
    <row r="1101" spans="1:28" x14ac:dyDescent="0.2">
      <c r="A1101">
        <v>1987</v>
      </c>
      <c r="B1101" t="s">
        <v>31</v>
      </c>
      <c r="C1101" t="s">
        <v>200</v>
      </c>
      <c r="D1101" t="s">
        <v>201</v>
      </c>
      <c r="E1101" t="b">
        <v>1</v>
      </c>
      <c r="F1101">
        <v>82</v>
      </c>
      <c r="G1101">
        <v>19705</v>
      </c>
      <c r="H1101">
        <v>3356</v>
      </c>
      <c r="I1101">
        <v>7397</v>
      </c>
      <c r="J1101">
        <v>0.45400000000000001</v>
      </c>
      <c r="K1101">
        <v>43</v>
      </c>
      <c r="L1101">
        <v>218</v>
      </c>
      <c r="M1101">
        <v>0.19700000000000001</v>
      </c>
      <c r="N1101">
        <v>3313</v>
      </c>
      <c r="O1101">
        <v>7179</v>
      </c>
      <c r="P1101">
        <v>0.46100000000000002</v>
      </c>
      <c r="Q1101">
        <v>1935</v>
      </c>
      <c r="R1101">
        <v>2531</v>
      </c>
      <c r="S1101">
        <v>0.76500000000000001</v>
      </c>
      <c r="T1101">
        <v>1305</v>
      </c>
      <c r="U1101">
        <v>2315</v>
      </c>
      <c r="V1101">
        <v>3620</v>
      </c>
      <c r="W1101">
        <v>1750</v>
      </c>
      <c r="X1101">
        <v>755</v>
      </c>
      <c r="Y1101">
        <v>685</v>
      </c>
      <c r="Z1101">
        <v>1301</v>
      </c>
      <c r="AA1101">
        <v>1775</v>
      </c>
      <c r="AB1101">
        <v>8690</v>
      </c>
    </row>
    <row r="1102" spans="1:28" x14ac:dyDescent="0.2">
      <c r="A1102">
        <v>1987</v>
      </c>
      <c r="B1102" t="s">
        <v>31</v>
      </c>
      <c r="C1102" t="s">
        <v>121</v>
      </c>
      <c r="D1102" t="s">
        <v>122</v>
      </c>
      <c r="E1102" t="b">
        <v>0</v>
      </c>
      <c r="F1102">
        <v>82</v>
      </c>
      <c r="G1102">
        <v>19808</v>
      </c>
      <c r="H1102">
        <v>3497</v>
      </c>
      <c r="I1102">
        <v>7281</v>
      </c>
      <c r="J1102">
        <v>0.48</v>
      </c>
      <c r="K1102">
        <v>117</v>
      </c>
      <c r="L1102">
        <v>388</v>
      </c>
      <c r="M1102">
        <v>0.30099999999999999</v>
      </c>
      <c r="N1102">
        <v>3380</v>
      </c>
      <c r="O1102">
        <v>6893</v>
      </c>
      <c r="P1102">
        <v>0.49</v>
      </c>
      <c r="Q1102">
        <v>1905</v>
      </c>
      <c r="R1102">
        <v>2498</v>
      </c>
      <c r="S1102">
        <v>0.76300000000000001</v>
      </c>
      <c r="T1102">
        <v>1205</v>
      </c>
      <c r="U1102">
        <v>2404</v>
      </c>
      <c r="V1102">
        <v>3610</v>
      </c>
      <c r="W1102">
        <v>2130</v>
      </c>
      <c r="X1102">
        <v>707</v>
      </c>
      <c r="Y1102">
        <v>453</v>
      </c>
      <c r="Z1102">
        <v>1393</v>
      </c>
      <c r="AA1102">
        <v>2012</v>
      </c>
      <c r="AB1102">
        <v>9015</v>
      </c>
    </row>
    <row r="1103" spans="1:28" x14ac:dyDescent="0.2">
      <c r="A1103">
        <v>1986</v>
      </c>
      <c r="B1103" t="s">
        <v>31</v>
      </c>
      <c r="C1103" t="s">
        <v>32</v>
      </c>
      <c r="D1103" t="s">
        <v>33</v>
      </c>
      <c r="E1103" t="b">
        <v>1</v>
      </c>
      <c r="F1103">
        <v>82</v>
      </c>
      <c r="G1103">
        <v>19805</v>
      </c>
      <c r="H1103">
        <v>3447</v>
      </c>
      <c r="I1103">
        <v>7029</v>
      </c>
      <c r="J1103">
        <v>0.49</v>
      </c>
      <c r="K1103">
        <v>33</v>
      </c>
      <c r="L1103">
        <v>166</v>
      </c>
      <c r="M1103">
        <v>0.19900000000000001</v>
      </c>
      <c r="N1103">
        <v>3414</v>
      </c>
      <c r="O1103">
        <v>6863</v>
      </c>
      <c r="P1103">
        <v>0.497</v>
      </c>
      <c r="Q1103">
        <v>1979</v>
      </c>
      <c r="R1103">
        <v>2704</v>
      </c>
      <c r="S1103">
        <v>0.73199999999999998</v>
      </c>
      <c r="T1103">
        <v>1249</v>
      </c>
      <c r="U1103">
        <v>2405</v>
      </c>
      <c r="V1103">
        <v>3654</v>
      </c>
      <c r="W1103">
        <v>2025</v>
      </c>
      <c r="X1103">
        <v>736</v>
      </c>
      <c r="Y1103">
        <v>434</v>
      </c>
      <c r="Z1103">
        <v>1483</v>
      </c>
      <c r="AA1103">
        <v>2170</v>
      </c>
      <c r="AB1103">
        <v>8906</v>
      </c>
    </row>
    <row r="1104" spans="1:28" x14ac:dyDescent="0.2">
      <c r="A1104">
        <v>1986</v>
      </c>
      <c r="B1104" t="s">
        <v>31</v>
      </c>
      <c r="C1104" t="s">
        <v>35</v>
      </c>
      <c r="D1104" t="s">
        <v>36</v>
      </c>
      <c r="E1104" t="b">
        <v>1</v>
      </c>
      <c r="F1104">
        <v>82</v>
      </c>
      <c r="G1104">
        <v>19855</v>
      </c>
      <c r="H1104">
        <v>3718</v>
      </c>
      <c r="I1104">
        <v>7312</v>
      </c>
      <c r="J1104">
        <v>0.50800000000000001</v>
      </c>
      <c r="K1104">
        <v>138</v>
      </c>
      <c r="L1104">
        <v>393</v>
      </c>
      <c r="M1104">
        <v>0.35099999999999998</v>
      </c>
      <c r="N1104">
        <v>3580</v>
      </c>
      <c r="O1104">
        <v>6919</v>
      </c>
      <c r="P1104">
        <v>0.51700000000000002</v>
      </c>
      <c r="Q1104">
        <v>1785</v>
      </c>
      <c r="R1104">
        <v>2248</v>
      </c>
      <c r="S1104">
        <v>0.79400000000000004</v>
      </c>
      <c r="T1104">
        <v>1054</v>
      </c>
      <c r="U1104">
        <v>2753</v>
      </c>
      <c r="V1104">
        <v>3807</v>
      </c>
      <c r="W1104">
        <v>2387</v>
      </c>
      <c r="X1104">
        <v>641</v>
      </c>
      <c r="Y1104">
        <v>511</v>
      </c>
      <c r="Z1104">
        <v>1360</v>
      </c>
      <c r="AA1104">
        <v>1756</v>
      </c>
      <c r="AB1104">
        <v>9359</v>
      </c>
    </row>
    <row r="1105" spans="1:28" x14ac:dyDescent="0.2">
      <c r="A1105">
        <v>1986</v>
      </c>
      <c r="B1105" t="s">
        <v>31</v>
      </c>
      <c r="C1105" t="s">
        <v>41</v>
      </c>
      <c r="D1105" t="s">
        <v>42</v>
      </c>
      <c r="E1105" t="b">
        <v>1</v>
      </c>
      <c r="F1105">
        <v>82</v>
      </c>
      <c r="G1105">
        <v>19855</v>
      </c>
      <c r="H1105">
        <v>3476</v>
      </c>
      <c r="I1105">
        <v>7227</v>
      </c>
      <c r="J1105">
        <v>0.48099999999999998</v>
      </c>
      <c r="K1105">
        <v>88</v>
      </c>
      <c r="L1105">
        <v>317</v>
      </c>
      <c r="M1105">
        <v>0.27800000000000002</v>
      </c>
      <c r="N1105">
        <v>3388</v>
      </c>
      <c r="O1105">
        <v>6910</v>
      </c>
      <c r="P1105">
        <v>0.49</v>
      </c>
      <c r="Q1105">
        <v>1922</v>
      </c>
      <c r="R1105">
        <v>2499</v>
      </c>
      <c r="S1105">
        <v>0.76900000000000002</v>
      </c>
      <c r="T1105">
        <v>1280</v>
      </c>
      <c r="U1105">
        <v>2278</v>
      </c>
      <c r="V1105">
        <v>3558</v>
      </c>
      <c r="W1105">
        <v>2006</v>
      </c>
      <c r="X1105">
        <v>609</v>
      </c>
      <c r="Y1105">
        <v>400</v>
      </c>
      <c r="Z1105">
        <v>1436</v>
      </c>
      <c r="AA1105">
        <v>2166</v>
      </c>
      <c r="AB1105">
        <v>8962</v>
      </c>
    </row>
    <row r="1106" spans="1:28" x14ac:dyDescent="0.2">
      <c r="A1106">
        <v>1986</v>
      </c>
      <c r="B1106" t="s">
        <v>31</v>
      </c>
      <c r="C1106" t="s">
        <v>47</v>
      </c>
      <c r="D1106" t="s">
        <v>48</v>
      </c>
      <c r="E1106" t="b">
        <v>0</v>
      </c>
      <c r="F1106">
        <v>82</v>
      </c>
      <c r="G1106">
        <v>19780</v>
      </c>
      <c r="H1106">
        <v>3478</v>
      </c>
      <c r="I1106">
        <v>7239</v>
      </c>
      <c r="J1106">
        <v>0.48</v>
      </c>
      <c r="K1106">
        <v>132</v>
      </c>
      <c r="L1106">
        <v>391</v>
      </c>
      <c r="M1106">
        <v>0.33800000000000002</v>
      </c>
      <c r="N1106">
        <v>3346</v>
      </c>
      <c r="O1106">
        <v>6848</v>
      </c>
      <c r="P1106">
        <v>0.48899999999999999</v>
      </c>
      <c r="Q1106">
        <v>1748</v>
      </c>
      <c r="R1106">
        <v>2325</v>
      </c>
      <c r="S1106">
        <v>0.752</v>
      </c>
      <c r="T1106">
        <v>1086</v>
      </c>
      <c r="U1106">
        <v>2455</v>
      </c>
      <c r="V1106">
        <v>3541</v>
      </c>
      <c r="W1106">
        <v>2064</v>
      </c>
      <c r="X1106">
        <v>627</v>
      </c>
      <c r="Y1106">
        <v>436</v>
      </c>
      <c r="Z1106">
        <v>1411</v>
      </c>
      <c r="AA1106">
        <v>2267</v>
      </c>
      <c r="AB1106">
        <v>8836</v>
      </c>
    </row>
    <row r="1107" spans="1:28" x14ac:dyDescent="0.2">
      <c r="A1107">
        <v>1986</v>
      </c>
      <c r="B1107" t="s">
        <v>31</v>
      </c>
      <c r="C1107" t="s">
        <v>50</v>
      </c>
      <c r="D1107" t="s">
        <v>51</v>
      </c>
      <c r="E1107" t="b">
        <v>1</v>
      </c>
      <c r="F1107">
        <v>82</v>
      </c>
      <c r="G1107">
        <v>19805</v>
      </c>
      <c r="H1107">
        <v>3631</v>
      </c>
      <c r="I1107">
        <v>7254</v>
      </c>
      <c r="J1107">
        <v>0.501</v>
      </c>
      <c r="K1107">
        <v>141</v>
      </c>
      <c r="L1107">
        <v>446</v>
      </c>
      <c r="M1107">
        <v>0.316</v>
      </c>
      <c r="N1107">
        <v>3490</v>
      </c>
      <c r="O1107">
        <v>6808</v>
      </c>
      <c r="P1107">
        <v>0.51300000000000001</v>
      </c>
      <c r="Q1107">
        <v>2050</v>
      </c>
      <c r="R1107">
        <v>2643</v>
      </c>
      <c r="S1107">
        <v>0.77600000000000002</v>
      </c>
      <c r="T1107">
        <v>1059</v>
      </c>
      <c r="U1107">
        <v>2454</v>
      </c>
      <c r="V1107">
        <v>3513</v>
      </c>
      <c r="W1107">
        <v>2108</v>
      </c>
      <c r="X1107">
        <v>605</v>
      </c>
      <c r="Y1107">
        <v>369</v>
      </c>
      <c r="Z1107">
        <v>1289</v>
      </c>
      <c r="AA1107">
        <v>1733</v>
      </c>
      <c r="AB1107">
        <v>9453</v>
      </c>
    </row>
    <row r="1108" spans="1:28" x14ac:dyDescent="0.2">
      <c r="A1108">
        <v>1986</v>
      </c>
      <c r="B1108" t="s">
        <v>31</v>
      </c>
      <c r="C1108" t="s">
        <v>53</v>
      </c>
      <c r="D1108" t="s">
        <v>54</v>
      </c>
      <c r="E1108" t="b">
        <v>1</v>
      </c>
      <c r="F1108">
        <v>82</v>
      </c>
      <c r="G1108">
        <v>19755</v>
      </c>
      <c r="H1108">
        <v>3705</v>
      </c>
      <c r="I1108">
        <v>7868</v>
      </c>
      <c r="J1108">
        <v>0.47099999999999997</v>
      </c>
      <c r="K1108">
        <v>71</v>
      </c>
      <c r="L1108">
        <v>305</v>
      </c>
      <c r="M1108">
        <v>0.23300000000000001</v>
      </c>
      <c r="N1108">
        <v>3634</v>
      </c>
      <c r="O1108">
        <v>7563</v>
      </c>
      <c r="P1108">
        <v>0.48</v>
      </c>
      <c r="Q1108">
        <v>1929</v>
      </c>
      <c r="R1108">
        <v>2416</v>
      </c>
      <c r="S1108">
        <v>0.79800000000000004</v>
      </c>
      <c r="T1108">
        <v>1223</v>
      </c>
      <c r="U1108">
        <v>2317</v>
      </c>
      <c r="V1108">
        <v>3540</v>
      </c>
      <c r="W1108">
        <v>2140</v>
      </c>
      <c r="X1108">
        <v>826</v>
      </c>
      <c r="Y1108">
        <v>421</v>
      </c>
      <c r="Z1108">
        <v>1336</v>
      </c>
      <c r="AA1108">
        <v>2164</v>
      </c>
      <c r="AB1108">
        <v>9410</v>
      </c>
    </row>
    <row r="1109" spans="1:28" x14ac:dyDescent="0.2">
      <c r="A1109">
        <v>1986</v>
      </c>
      <c r="B1109" t="s">
        <v>31</v>
      </c>
      <c r="C1109" t="s">
        <v>56</v>
      </c>
      <c r="D1109" t="s">
        <v>57</v>
      </c>
      <c r="E1109" t="b">
        <v>1</v>
      </c>
      <c r="F1109">
        <v>82</v>
      </c>
      <c r="G1109">
        <v>19780</v>
      </c>
      <c r="H1109">
        <v>3754</v>
      </c>
      <c r="I1109">
        <v>7750</v>
      </c>
      <c r="J1109">
        <v>0.48399999999999999</v>
      </c>
      <c r="K1109">
        <v>55</v>
      </c>
      <c r="L1109">
        <v>182</v>
      </c>
      <c r="M1109">
        <v>0.30199999999999999</v>
      </c>
      <c r="N1109">
        <v>3699</v>
      </c>
      <c r="O1109">
        <v>7568</v>
      </c>
      <c r="P1109">
        <v>0.48899999999999999</v>
      </c>
      <c r="Q1109">
        <v>1800</v>
      </c>
      <c r="R1109">
        <v>2300</v>
      </c>
      <c r="S1109">
        <v>0.78300000000000003</v>
      </c>
      <c r="T1109">
        <v>1276</v>
      </c>
      <c r="U1109">
        <v>2461</v>
      </c>
      <c r="V1109">
        <v>3737</v>
      </c>
      <c r="W1109">
        <v>2319</v>
      </c>
      <c r="X1109">
        <v>738</v>
      </c>
      <c r="Y1109">
        <v>340</v>
      </c>
      <c r="Z1109">
        <v>1343</v>
      </c>
      <c r="AA1109">
        <v>2101</v>
      </c>
      <c r="AB1109">
        <v>9363</v>
      </c>
    </row>
    <row r="1110" spans="1:28" x14ac:dyDescent="0.2">
      <c r="A1110">
        <v>1986</v>
      </c>
      <c r="B1110" t="s">
        <v>31</v>
      </c>
      <c r="C1110" t="s">
        <v>59</v>
      </c>
      <c r="D1110" t="s">
        <v>60</v>
      </c>
      <c r="E1110" t="b">
        <v>0</v>
      </c>
      <c r="F1110">
        <v>82</v>
      </c>
      <c r="G1110">
        <v>19780</v>
      </c>
      <c r="H1110">
        <v>3650</v>
      </c>
      <c r="I1110">
        <v>7567</v>
      </c>
      <c r="J1110">
        <v>0.48199999999999998</v>
      </c>
      <c r="K1110">
        <v>87</v>
      </c>
      <c r="L1110">
        <v>278</v>
      </c>
      <c r="M1110">
        <v>0.313</v>
      </c>
      <c r="N1110">
        <v>3563</v>
      </c>
      <c r="O1110">
        <v>7289</v>
      </c>
      <c r="P1110">
        <v>0.48899999999999999</v>
      </c>
      <c r="Q1110">
        <v>1912</v>
      </c>
      <c r="R1110">
        <v>2517</v>
      </c>
      <c r="S1110">
        <v>0.76</v>
      </c>
      <c r="T1110">
        <v>1271</v>
      </c>
      <c r="U1110">
        <v>2344</v>
      </c>
      <c r="V1110">
        <v>3615</v>
      </c>
      <c r="W1110">
        <v>2018</v>
      </c>
      <c r="X1110">
        <v>751</v>
      </c>
      <c r="Y1110">
        <v>354</v>
      </c>
      <c r="Z1110">
        <v>1400</v>
      </c>
      <c r="AA1110">
        <v>2032</v>
      </c>
      <c r="AB1110">
        <v>9299</v>
      </c>
    </row>
    <row r="1111" spans="1:28" x14ac:dyDescent="0.2">
      <c r="A1111">
        <v>1986</v>
      </c>
      <c r="B1111" t="s">
        <v>31</v>
      </c>
      <c r="C1111" t="s">
        <v>62</v>
      </c>
      <c r="D1111" t="s">
        <v>63</v>
      </c>
      <c r="E1111" t="b">
        <v>1</v>
      </c>
      <c r="F1111">
        <v>82</v>
      </c>
      <c r="G1111">
        <v>19755</v>
      </c>
      <c r="H1111">
        <v>3759</v>
      </c>
      <c r="I1111">
        <v>7671</v>
      </c>
      <c r="J1111">
        <v>0.49</v>
      </c>
      <c r="K1111">
        <v>85</v>
      </c>
      <c r="L1111">
        <v>310</v>
      </c>
      <c r="M1111">
        <v>0.27400000000000002</v>
      </c>
      <c r="N1111">
        <v>3674</v>
      </c>
      <c r="O1111">
        <v>7361</v>
      </c>
      <c r="P1111">
        <v>0.499</v>
      </c>
      <c r="Q1111">
        <v>1776</v>
      </c>
      <c r="R1111">
        <v>2434</v>
      </c>
      <c r="S1111">
        <v>0.73</v>
      </c>
      <c r="T1111">
        <v>1316</v>
      </c>
      <c r="U1111">
        <v>2434</v>
      </c>
      <c r="V1111">
        <v>3750</v>
      </c>
      <c r="W1111">
        <v>2318</v>
      </c>
      <c r="X1111">
        <v>745</v>
      </c>
      <c r="Y1111">
        <v>551</v>
      </c>
      <c r="Z1111">
        <v>1374</v>
      </c>
      <c r="AA1111">
        <v>1991</v>
      </c>
      <c r="AB1111">
        <v>9379</v>
      </c>
    </row>
    <row r="1112" spans="1:28" x14ac:dyDescent="0.2">
      <c r="A1112">
        <v>1986</v>
      </c>
      <c r="B1112" t="s">
        <v>31</v>
      </c>
      <c r="C1112" t="s">
        <v>65</v>
      </c>
      <c r="D1112" t="s">
        <v>66</v>
      </c>
      <c r="E1112" t="b">
        <v>0</v>
      </c>
      <c r="F1112">
        <v>82</v>
      </c>
      <c r="G1112">
        <v>19755</v>
      </c>
      <c r="H1112">
        <v>3441</v>
      </c>
      <c r="I1112">
        <v>7150</v>
      </c>
      <c r="J1112">
        <v>0.48099999999999998</v>
      </c>
      <c r="K1112">
        <v>23</v>
      </c>
      <c r="L1112">
        <v>143</v>
      </c>
      <c r="M1112">
        <v>0.161</v>
      </c>
      <c r="N1112">
        <v>3418</v>
      </c>
      <c r="O1112">
        <v>7007</v>
      </c>
      <c r="P1112">
        <v>0.48799999999999999</v>
      </c>
      <c r="Q1112">
        <v>1614</v>
      </c>
      <c r="R1112">
        <v>2183</v>
      </c>
      <c r="S1112">
        <v>0.73899999999999999</v>
      </c>
      <c r="T1112">
        <v>1138</v>
      </c>
      <c r="U1112">
        <v>2613</v>
      </c>
      <c r="V1112">
        <v>3751</v>
      </c>
      <c r="W1112">
        <v>2159</v>
      </c>
      <c r="X1112">
        <v>659</v>
      </c>
      <c r="Y1112">
        <v>381</v>
      </c>
      <c r="Z1112">
        <v>1515</v>
      </c>
      <c r="AA1112">
        <v>2135</v>
      </c>
      <c r="AB1112">
        <v>8519</v>
      </c>
    </row>
    <row r="1113" spans="1:28" x14ac:dyDescent="0.2">
      <c r="A1113">
        <v>1986</v>
      </c>
      <c r="B1113" t="s">
        <v>31</v>
      </c>
      <c r="C1113" t="s">
        <v>68</v>
      </c>
      <c r="D1113" t="s">
        <v>69</v>
      </c>
      <c r="E1113" t="b">
        <v>0</v>
      </c>
      <c r="F1113">
        <v>82</v>
      </c>
      <c r="G1113">
        <v>19755</v>
      </c>
      <c r="H1113">
        <v>3388</v>
      </c>
      <c r="I1113">
        <v>7165</v>
      </c>
      <c r="J1113">
        <v>0.47299999999999998</v>
      </c>
      <c r="K1113">
        <v>64</v>
      </c>
      <c r="L1113">
        <v>229</v>
      </c>
      <c r="M1113">
        <v>0.27900000000000003</v>
      </c>
      <c r="N1113">
        <v>3324</v>
      </c>
      <c r="O1113">
        <v>6936</v>
      </c>
      <c r="P1113">
        <v>0.47899999999999998</v>
      </c>
      <c r="Q1113">
        <v>2067</v>
      </c>
      <c r="R1113">
        <v>2683</v>
      </c>
      <c r="S1113">
        <v>0.77</v>
      </c>
      <c r="T1113">
        <v>1159</v>
      </c>
      <c r="U1113">
        <v>2258</v>
      </c>
      <c r="V1113">
        <v>3417</v>
      </c>
      <c r="W1113">
        <v>1968</v>
      </c>
      <c r="X1113">
        <v>694</v>
      </c>
      <c r="Y1113">
        <v>501</v>
      </c>
      <c r="Z1113">
        <v>1506</v>
      </c>
      <c r="AA1113">
        <v>1931</v>
      </c>
      <c r="AB1113">
        <v>8907</v>
      </c>
    </row>
    <row r="1114" spans="1:28" x14ac:dyDescent="0.2">
      <c r="A1114">
        <v>1986</v>
      </c>
      <c r="B1114" t="s">
        <v>31</v>
      </c>
      <c r="C1114" t="s">
        <v>71</v>
      </c>
      <c r="D1114" t="s">
        <v>72</v>
      </c>
      <c r="E1114" t="b">
        <v>1</v>
      </c>
      <c r="F1114">
        <v>82</v>
      </c>
      <c r="G1114">
        <v>19830</v>
      </c>
      <c r="H1114">
        <v>3834</v>
      </c>
      <c r="I1114">
        <v>7343</v>
      </c>
      <c r="J1114">
        <v>0.52200000000000002</v>
      </c>
      <c r="K1114">
        <v>138</v>
      </c>
      <c r="L1114">
        <v>409</v>
      </c>
      <c r="M1114">
        <v>0.33700000000000002</v>
      </c>
      <c r="N1114">
        <v>3696</v>
      </c>
      <c r="O1114">
        <v>6934</v>
      </c>
      <c r="P1114">
        <v>0.53300000000000003</v>
      </c>
      <c r="Q1114">
        <v>1812</v>
      </c>
      <c r="R1114">
        <v>2329</v>
      </c>
      <c r="S1114">
        <v>0.77800000000000002</v>
      </c>
      <c r="T1114">
        <v>1101</v>
      </c>
      <c r="U1114">
        <v>2555</v>
      </c>
      <c r="V1114">
        <v>3656</v>
      </c>
      <c r="W1114">
        <v>2433</v>
      </c>
      <c r="X1114">
        <v>693</v>
      </c>
      <c r="Y1114">
        <v>419</v>
      </c>
      <c r="Z1114">
        <v>1467</v>
      </c>
      <c r="AA1114">
        <v>2031</v>
      </c>
      <c r="AB1114">
        <v>9618</v>
      </c>
    </row>
    <row r="1115" spans="1:28" x14ac:dyDescent="0.2">
      <c r="A1115">
        <v>1986</v>
      </c>
      <c r="B1115" t="s">
        <v>31</v>
      </c>
      <c r="C1115" t="s">
        <v>79</v>
      </c>
      <c r="D1115" t="s">
        <v>80</v>
      </c>
      <c r="E1115" t="b">
        <v>1</v>
      </c>
      <c r="F1115">
        <v>82</v>
      </c>
      <c r="G1115">
        <v>19805</v>
      </c>
      <c r="H1115">
        <v>3601</v>
      </c>
      <c r="I1115">
        <v>7310</v>
      </c>
      <c r="J1115">
        <v>0.49299999999999999</v>
      </c>
      <c r="K1115">
        <v>125</v>
      </c>
      <c r="L1115">
        <v>382</v>
      </c>
      <c r="M1115">
        <v>0.32700000000000001</v>
      </c>
      <c r="N1115">
        <v>3476</v>
      </c>
      <c r="O1115">
        <v>6928</v>
      </c>
      <c r="P1115">
        <v>0.502</v>
      </c>
      <c r="Q1115">
        <v>2063</v>
      </c>
      <c r="R1115">
        <v>2701</v>
      </c>
      <c r="S1115">
        <v>0.76400000000000001</v>
      </c>
      <c r="T1115">
        <v>1189</v>
      </c>
      <c r="U1115">
        <v>2420</v>
      </c>
      <c r="V1115">
        <v>3609</v>
      </c>
      <c r="W1115">
        <v>2158</v>
      </c>
      <c r="X1115">
        <v>805</v>
      </c>
      <c r="Y1115">
        <v>460</v>
      </c>
      <c r="Z1115">
        <v>1369</v>
      </c>
      <c r="AA1115">
        <v>2210</v>
      </c>
      <c r="AB1115">
        <v>9390</v>
      </c>
    </row>
    <row r="1116" spans="1:28" x14ac:dyDescent="0.2">
      <c r="A1116">
        <v>1986</v>
      </c>
      <c r="B1116" t="s">
        <v>31</v>
      </c>
      <c r="C1116" t="s">
        <v>150</v>
      </c>
      <c r="D1116" t="s">
        <v>151</v>
      </c>
      <c r="E1116" t="b">
        <v>1</v>
      </c>
      <c r="F1116">
        <v>82</v>
      </c>
      <c r="G1116">
        <v>19805</v>
      </c>
      <c r="H1116">
        <v>3548</v>
      </c>
      <c r="I1116">
        <v>7301</v>
      </c>
      <c r="J1116">
        <v>0.48599999999999999</v>
      </c>
      <c r="K1116">
        <v>43</v>
      </c>
      <c r="L1116">
        <v>214</v>
      </c>
      <c r="M1116">
        <v>0.20100000000000001</v>
      </c>
      <c r="N1116">
        <v>3505</v>
      </c>
      <c r="O1116">
        <v>7087</v>
      </c>
      <c r="P1116">
        <v>0.495</v>
      </c>
      <c r="Q1116">
        <v>1810</v>
      </c>
      <c r="R1116">
        <v>2396</v>
      </c>
      <c r="S1116">
        <v>0.755</v>
      </c>
      <c r="T1116">
        <v>1183</v>
      </c>
      <c r="U1116">
        <v>2483</v>
      </c>
      <c r="V1116">
        <v>3666</v>
      </c>
      <c r="W1116">
        <v>2128</v>
      </c>
      <c r="X1116">
        <v>749</v>
      </c>
      <c r="Y1116">
        <v>345</v>
      </c>
      <c r="Z1116">
        <v>1575</v>
      </c>
      <c r="AA1116">
        <v>2129</v>
      </c>
      <c r="AB1116">
        <v>8949</v>
      </c>
    </row>
    <row r="1117" spans="1:28" x14ac:dyDescent="0.2">
      <c r="A1117">
        <v>1986</v>
      </c>
      <c r="B1117" t="s">
        <v>31</v>
      </c>
      <c r="C1117" t="s">
        <v>88</v>
      </c>
      <c r="D1117" t="s">
        <v>89</v>
      </c>
      <c r="E1117" t="b">
        <v>0</v>
      </c>
      <c r="F1117">
        <v>82</v>
      </c>
      <c r="G1117">
        <v>19805</v>
      </c>
      <c r="H1117">
        <v>3239</v>
      </c>
      <c r="I1117">
        <v>7034</v>
      </c>
      <c r="J1117">
        <v>0.46</v>
      </c>
      <c r="K1117">
        <v>82</v>
      </c>
      <c r="L1117">
        <v>239</v>
      </c>
      <c r="M1117">
        <v>0.34300000000000003</v>
      </c>
      <c r="N1117">
        <v>3157</v>
      </c>
      <c r="O1117">
        <v>6795</v>
      </c>
      <c r="P1117">
        <v>0.46500000000000002</v>
      </c>
      <c r="Q1117">
        <v>1534</v>
      </c>
      <c r="R1117">
        <v>2237</v>
      </c>
      <c r="S1117">
        <v>0.68600000000000005</v>
      </c>
      <c r="T1117">
        <v>1081</v>
      </c>
      <c r="U1117">
        <v>2170</v>
      </c>
      <c r="V1117">
        <v>3251</v>
      </c>
      <c r="W1117">
        <v>1877</v>
      </c>
      <c r="X1117">
        <v>714</v>
      </c>
      <c r="Y1117">
        <v>308</v>
      </c>
      <c r="Z1117">
        <v>1438</v>
      </c>
      <c r="AA1117">
        <v>2213</v>
      </c>
      <c r="AB1117">
        <v>8094</v>
      </c>
    </row>
    <row r="1118" spans="1:28" x14ac:dyDescent="0.2">
      <c r="A1118">
        <v>1986</v>
      </c>
      <c r="B1118" t="s">
        <v>31</v>
      </c>
      <c r="C1118" t="s">
        <v>97</v>
      </c>
      <c r="D1118" t="s">
        <v>98</v>
      </c>
      <c r="E1118" t="b">
        <v>1</v>
      </c>
      <c r="F1118">
        <v>82</v>
      </c>
      <c r="G1118">
        <v>19905</v>
      </c>
      <c r="H1118">
        <v>3435</v>
      </c>
      <c r="I1118">
        <v>7058</v>
      </c>
      <c r="J1118">
        <v>0.48699999999999999</v>
      </c>
      <c r="K1118">
        <v>51</v>
      </c>
      <c r="L1118">
        <v>224</v>
      </c>
      <c r="M1118">
        <v>0.22800000000000001</v>
      </c>
      <c r="N1118">
        <v>3384</v>
      </c>
      <c r="O1118">
        <v>6834</v>
      </c>
      <c r="P1118">
        <v>0.495</v>
      </c>
      <c r="Q1118">
        <v>2130</v>
      </c>
      <c r="R1118">
        <v>2810</v>
      </c>
      <c r="S1118">
        <v>0.75800000000000001</v>
      </c>
      <c r="T1118">
        <v>1326</v>
      </c>
      <c r="U1118">
        <v>2378</v>
      </c>
      <c r="V1118">
        <v>3704</v>
      </c>
      <c r="W1118">
        <v>2017</v>
      </c>
      <c r="X1118">
        <v>862</v>
      </c>
      <c r="Y1118">
        <v>490</v>
      </c>
      <c r="Z1118">
        <v>1595</v>
      </c>
      <c r="AA1118">
        <v>1798</v>
      </c>
      <c r="AB1118">
        <v>9051</v>
      </c>
    </row>
    <row r="1119" spans="1:28" x14ac:dyDescent="0.2">
      <c r="A1119">
        <v>1986</v>
      </c>
      <c r="B1119" t="s">
        <v>31</v>
      </c>
      <c r="C1119" t="s">
        <v>100</v>
      </c>
      <c r="D1119" t="s">
        <v>101</v>
      </c>
      <c r="E1119" t="b">
        <v>0</v>
      </c>
      <c r="F1119">
        <v>82</v>
      </c>
      <c r="G1119">
        <v>19805</v>
      </c>
      <c r="H1119">
        <v>3518</v>
      </c>
      <c r="I1119">
        <v>6993</v>
      </c>
      <c r="J1119">
        <v>0.503</v>
      </c>
      <c r="K1119">
        <v>38</v>
      </c>
      <c r="L1119">
        <v>183</v>
      </c>
      <c r="M1119">
        <v>0.20799999999999999</v>
      </c>
      <c r="N1119">
        <v>3480</v>
      </c>
      <c r="O1119">
        <v>6810</v>
      </c>
      <c r="P1119">
        <v>0.51100000000000001</v>
      </c>
      <c r="Q1119">
        <v>1949</v>
      </c>
      <c r="R1119">
        <v>2683</v>
      </c>
      <c r="S1119">
        <v>0.72599999999999998</v>
      </c>
      <c r="T1119">
        <v>1034</v>
      </c>
      <c r="U1119">
        <v>2449</v>
      </c>
      <c r="V1119">
        <v>3483</v>
      </c>
      <c r="W1119">
        <v>2272</v>
      </c>
      <c r="X1119">
        <v>773</v>
      </c>
      <c r="Y1119">
        <v>379</v>
      </c>
      <c r="Z1119">
        <v>1763</v>
      </c>
      <c r="AA1119">
        <v>2260</v>
      </c>
      <c r="AB1119">
        <v>9023</v>
      </c>
    </row>
    <row r="1120" spans="1:28" x14ac:dyDescent="0.2">
      <c r="A1120">
        <v>1986</v>
      </c>
      <c r="B1120" t="s">
        <v>31</v>
      </c>
      <c r="C1120" t="s">
        <v>103</v>
      </c>
      <c r="D1120" t="s">
        <v>104</v>
      </c>
      <c r="E1120" t="b">
        <v>1</v>
      </c>
      <c r="F1120">
        <v>82</v>
      </c>
      <c r="G1120">
        <v>19855</v>
      </c>
      <c r="H1120">
        <v>3610</v>
      </c>
      <c r="I1120">
        <v>7281</v>
      </c>
      <c r="J1120">
        <v>0.496</v>
      </c>
      <c r="K1120">
        <v>74</v>
      </c>
      <c r="L1120">
        <v>275</v>
      </c>
      <c r="M1120">
        <v>0.26900000000000002</v>
      </c>
      <c r="N1120">
        <v>3536</v>
      </c>
      <c r="O1120">
        <v>7006</v>
      </c>
      <c r="P1120">
        <v>0.505</v>
      </c>
      <c r="Q1120">
        <v>2142</v>
      </c>
      <c r="R1120">
        <v>2799</v>
      </c>
      <c r="S1120">
        <v>0.76500000000000001</v>
      </c>
      <c r="T1120">
        <v>1153</v>
      </c>
      <c r="U1120">
        <v>2316</v>
      </c>
      <c r="V1120">
        <v>3469</v>
      </c>
      <c r="W1120">
        <v>2180</v>
      </c>
      <c r="X1120">
        <v>859</v>
      </c>
      <c r="Y1120">
        <v>356</v>
      </c>
      <c r="Z1120">
        <v>1529</v>
      </c>
      <c r="AA1120">
        <v>2205</v>
      </c>
      <c r="AB1120">
        <v>9436</v>
      </c>
    </row>
    <row r="1121" spans="1:28" x14ac:dyDescent="0.2">
      <c r="A1121">
        <v>1986</v>
      </c>
      <c r="B1121" t="s">
        <v>31</v>
      </c>
      <c r="C1121" t="s">
        <v>106</v>
      </c>
      <c r="D1121" t="s">
        <v>107</v>
      </c>
      <c r="E1121" t="b">
        <v>1</v>
      </c>
      <c r="F1121">
        <v>82</v>
      </c>
      <c r="G1121">
        <v>19780</v>
      </c>
      <c r="H1121">
        <v>3538</v>
      </c>
      <c r="I1121">
        <v>7220</v>
      </c>
      <c r="J1121">
        <v>0.49</v>
      </c>
      <c r="K1121">
        <v>30</v>
      </c>
      <c r="L1121">
        <v>134</v>
      </c>
      <c r="M1121">
        <v>0.224</v>
      </c>
      <c r="N1121">
        <v>3508</v>
      </c>
      <c r="O1121">
        <v>7086</v>
      </c>
      <c r="P1121">
        <v>0.495</v>
      </c>
      <c r="Q1121">
        <v>1818</v>
      </c>
      <c r="R1121">
        <v>2338</v>
      </c>
      <c r="S1121">
        <v>0.77800000000000002</v>
      </c>
      <c r="T1121">
        <v>1135</v>
      </c>
      <c r="U1121">
        <v>2377</v>
      </c>
      <c r="V1121">
        <v>3512</v>
      </c>
      <c r="W1121">
        <v>2304</v>
      </c>
      <c r="X1121">
        <v>602</v>
      </c>
      <c r="Y1121">
        <v>388</v>
      </c>
      <c r="Z1121">
        <v>1533</v>
      </c>
      <c r="AA1121">
        <v>2134</v>
      </c>
      <c r="AB1121">
        <v>8924</v>
      </c>
    </row>
    <row r="1122" spans="1:28" x14ac:dyDescent="0.2">
      <c r="A1122">
        <v>1986</v>
      </c>
      <c r="B1122" t="s">
        <v>31</v>
      </c>
      <c r="C1122" t="s">
        <v>109</v>
      </c>
      <c r="D1122" t="s">
        <v>110</v>
      </c>
      <c r="E1122" t="b">
        <v>1</v>
      </c>
      <c r="F1122">
        <v>82</v>
      </c>
      <c r="G1122">
        <v>19805</v>
      </c>
      <c r="H1122">
        <v>3596</v>
      </c>
      <c r="I1122">
        <v>7104</v>
      </c>
      <c r="J1122">
        <v>0.50600000000000001</v>
      </c>
      <c r="K1122">
        <v>46</v>
      </c>
      <c r="L1122">
        <v>196</v>
      </c>
      <c r="M1122">
        <v>0.23499999999999999</v>
      </c>
      <c r="N1122">
        <v>3550</v>
      </c>
      <c r="O1122">
        <v>6908</v>
      </c>
      <c r="P1122">
        <v>0.51400000000000001</v>
      </c>
      <c r="Q1122">
        <v>1882</v>
      </c>
      <c r="R1122">
        <v>2523</v>
      </c>
      <c r="S1122">
        <v>0.746</v>
      </c>
      <c r="T1122">
        <v>1069</v>
      </c>
      <c r="U1122">
        <v>2413</v>
      </c>
      <c r="V1122">
        <v>3482</v>
      </c>
      <c r="W1122">
        <v>2260</v>
      </c>
      <c r="X1122">
        <v>800</v>
      </c>
      <c r="Y1122">
        <v>390</v>
      </c>
      <c r="Z1122">
        <v>1624</v>
      </c>
      <c r="AA1122">
        <v>2115</v>
      </c>
      <c r="AB1122">
        <v>9120</v>
      </c>
    </row>
    <row r="1123" spans="1:28" x14ac:dyDescent="0.2">
      <c r="A1123">
        <v>1986</v>
      </c>
      <c r="B1123" t="s">
        <v>31</v>
      </c>
      <c r="C1123" t="s">
        <v>163</v>
      </c>
      <c r="D1123" t="s">
        <v>164</v>
      </c>
      <c r="E1123" t="b">
        <v>0</v>
      </c>
      <c r="F1123">
        <v>82</v>
      </c>
      <c r="G1123">
        <v>19930</v>
      </c>
      <c r="H1123">
        <v>3335</v>
      </c>
      <c r="I1123">
        <v>7059</v>
      </c>
      <c r="J1123">
        <v>0.47199999999999998</v>
      </c>
      <c r="K1123">
        <v>79</v>
      </c>
      <c r="L1123">
        <v>300</v>
      </c>
      <c r="M1123">
        <v>0.26300000000000001</v>
      </c>
      <c r="N1123">
        <v>3256</v>
      </c>
      <c r="O1123">
        <v>6759</v>
      </c>
      <c r="P1123">
        <v>0.48199999999999998</v>
      </c>
      <c r="Q1123">
        <v>1815</v>
      </c>
      <c r="R1123">
        <v>2331</v>
      </c>
      <c r="S1123">
        <v>0.77900000000000003</v>
      </c>
      <c r="T1123">
        <v>1145</v>
      </c>
      <c r="U1123">
        <v>2256</v>
      </c>
      <c r="V1123">
        <v>3401</v>
      </c>
      <c r="W1123">
        <v>1977</v>
      </c>
      <c r="X1123">
        <v>745</v>
      </c>
      <c r="Y1123">
        <v>295</v>
      </c>
      <c r="Z1123">
        <v>1435</v>
      </c>
      <c r="AA1123">
        <v>2168</v>
      </c>
      <c r="AB1123">
        <v>8564</v>
      </c>
    </row>
    <row r="1124" spans="1:28" x14ac:dyDescent="0.2">
      <c r="A1124">
        <v>1986</v>
      </c>
      <c r="B1124" t="s">
        <v>31</v>
      </c>
      <c r="C1124" t="s">
        <v>115</v>
      </c>
      <c r="D1124" t="s">
        <v>116</v>
      </c>
      <c r="E1124" t="b">
        <v>1</v>
      </c>
      <c r="F1124">
        <v>82</v>
      </c>
      <c r="G1124">
        <v>19780</v>
      </c>
      <c r="H1124">
        <v>3453</v>
      </c>
      <c r="I1124">
        <v>7083</v>
      </c>
      <c r="J1124">
        <v>0.48799999999999999</v>
      </c>
      <c r="K1124">
        <v>35</v>
      </c>
      <c r="L1124">
        <v>169</v>
      </c>
      <c r="M1124">
        <v>0.20699999999999999</v>
      </c>
      <c r="N1124">
        <v>3418</v>
      </c>
      <c r="O1124">
        <v>6914</v>
      </c>
      <c r="P1124">
        <v>0.49399999999999999</v>
      </c>
      <c r="Q1124">
        <v>1930</v>
      </c>
      <c r="R1124">
        <v>2694</v>
      </c>
      <c r="S1124">
        <v>0.71599999999999997</v>
      </c>
      <c r="T1124">
        <v>1068</v>
      </c>
      <c r="U1124">
        <v>2479</v>
      </c>
      <c r="V1124">
        <v>3547</v>
      </c>
      <c r="W1124">
        <v>2199</v>
      </c>
      <c r="X1124">
        <v>717</v>
      </c>
      <c r="Y1124">
        <v>666</v>
      </c>
      <c r="Z1124">
        <v>1518</v>
      </c>
      <c r="AA1124">
        <v>2038</v>
      </c>
      <c r="AB1124">
        <v>8871</v>
      </c>
    </row>
    <row r="1125" spans="1:28" x14ac:dyDescent="0.2">
      <c r="A1125">
        <v>1986</v>
      </c>
      <c r="B1125" t="s">
        <v>31</v>
      </c>
      <c r="C1125" t="s">
        <v>200</v>
      </c>
      <c r="D1125" t="s">
        <v>201</v>
      </c>
      <c r="E1125" t="b">
        <v>1</v>
      </c>
      <c r="F1125">
        <v>82</v>
      </c>
      <c r="G1125">
        <v>19855</v>
      </c>
      <c r="H1125">
        <v>3311</v>
      </c>
      <c r="I1125">
        <v>7148</v>
      </c>
      <c r="J1125">
        <v>0.46300000000000002</v>
      </c>
      <c r="K1125">
        <v>116</v>
      </c>
      <c r="L1125">
        <v>408</v>
      </c>
      <c r="M1125">
        <v>0.28399999999999997</v>
      </c>
      <c r="N1125">
        <v>3195</v>
      </c>
      <c r="O1125">
        <v>6740</v>
      </c>
      <c r="P1125">
        <v>0.47399999999999998</v>
      </c>
      <c r="Q1125">
        <v>1704</v>
      </c>
      <c r="R1125">
        <v>2286</v>
      </c>
      <c r="S1125">
        <v>0.745</v>
      </c>
      <c r="T1125">
        <v>1066</v>
      </c>
      <c r="U1125">
        <v>2432</v>
      </c>
      <c r="V1125">
        <v>3498</v>
      </c>
      <c r="W1125">
        <v>1748</v>
      </c>
      <c r="X1125">
        <v>626</v>
      </c>
      <c r="Y1125">
        <v>716</v>
      </c>
      <c r="Z1125">
        <v>1346</v>
      </c>
      <c r="AA1125">
        <v>1796</v>
      </c>
      <c r="AB1125">
        <v>8442</v>
      </c>
    </row>
    <row r="1126" spans="1:28" x14ac:dyDescent="0.2">
      <c r="A1126">
        <v>1986</v>
      </c>
      <c r="B1126" t="s">
        <v>31</v>
      </c>
      <c r="C1126" t="s">
        <v>121</v>
      </c>
      <c r="D1126" t="s">
        <v>122</v>
      </c>
      <c r="E1126" t="b">
        <v>0</v>
      </c>
      <c r="F1126">
        <v>82</v>
      </c>
      <c r="G1126">
        <v>19810</v>
      </c>
      <c r="H1126">
        <v>3542</v>
      </c>
      <c r="I1126">
        <v>7268</v>
      </c>
      <c r="J1126">
        <v>0.48699999999999999</v>
      </c>
      <c r="K1126">
        <v>77</v>
      </c>
      <c r="L1126">
        <v>274</v>
      </c>
      <c r="M1126">
        <v>0.28199999999999997</v>
      </c>
      <c r="N1126">
        <v>3465</v>
      </c>
      <c r="O1126">
        <v>6994</v>
      </c>
      <c r="P1126">
        <v>0.495</v>
      </c>
      <c r="Q1126">
        <v>1877</v>
      </c>
      <c r="R1126">
        <v>2482</v>
      </c>
      <c r="S1126">
        <v>0.75600000000000001</v>
      </c>
      <c r="T1126">
        <v>1159</v>
      </c>
      <c r="U1126">
        <v>2413</v>
      </c>
      <c r="V1126">
        <v>3572</v>
      </c>
      <c r="W1126">
        <v>2133</v>
      </c>
      <c r="X1126">
        <v>721</v>
      </c>
      <c r="Y1126">
        <v>431</v>
      </c>
      <c r="Z1126">
        <v>1463</v>
      </c>
      <c r="AA1126">
        <v>2067</v>
      </c>
      <c r="AB1126">
        <v>9038</v>
      </c>
    </row>
    <row r="1127" spans="1:28" x14ac:dyDescent="0.2">
      <c r="A1127">
        <v>1985</v>
      </c>
      <c r="B1127" t="s">
        <v>31</v>
      </c>
      <c r="C1127" t="s">
        <v>32</v>
      </c>
      <c r="D1127" t="s">
        <v>33</v>
      </c>
      <c r="E1127" t="b">
        <v>0</v>
      </c>
      <c r="F1127">
        <v>82</v>
      </c>
      <c r="G1127">
        <v>19855</v>
      </c>
      <c r="H1127">
        <v>3444</v>
      </c>
      <c r="I1127">
        <v>7119</v>
      </c>
      <c r="J1127">
        <v>0.48399999999999999</v>
      </c>
      <c r="K1127">
        <v>73</v>
      </c>
      <c r="L1127">
        <v>235</v>
      </c>
      <c r="M1127">
        <v>0.311</v>
      </c>
      <c r="N1127">
        <v>3371</v>
      </c>
      <c r="O1127">
        <v>6884</v>
      </c>
      <c r="P1127">
        <v>0.49</v>
      </c>
      <c r="Q1127">
        <v>1782</v>
      </c>
      <c r="R1127">
        <v>2371</v>
      </c>
      <c r="S1127">
        <v>0.752</v>
      </c>
      <c r="T1127">
        <v>1161</v>
      </c>
      <c r="U1127">
        <v>2345</v>
      </c>
      <c r="V1127">
        <v>3506</v>
      </c>
      <c r="W1127">
        <v>2009</v>
      </c>
      <c r="X1127">
        <v>665</v>
      </c>
      <c r="Y1127">
        <v>541</v>
      </c>
      <c r="Z1127">
        <v>1475</v>
      </c>
      <c r="AA1127">
        <v>2047</v>
      </c>
      <c r="AB1127">
        <v>8743</v>
      </c>
    </row>
    <row r="1128" spans="1:28" x14ac:dyDescent="0.2">
      <c r="A1128">
        <v>1985</v>
      </c>
      <c r="B1128" t="s">
        <v>31</v>
      </c>
      <c r="C1128" t="s">
        <v>35</v>
      </c>
      <c r="D1128" t="s">
        <v>36</v>
      </c>
      <c r="E1128" t="b">
        <v>1</v>
      </c>
      <c r="F1128">
        <v>82</v>
      </c>
      <c r="G1128">
        <v>19705</v>
      </c>
      <c r="H1128">
        <v>3721</v>
      </c>
      <c r="I1128">
        <v>7325</v>
      </c>
      <c r="J1128">
        <v>0.50800000000000001</v>
      </c>
      <c r="K1128">
        <v>110</v>
      </c>
      <c r="L1128">
        <v>309</v>
      </c>
      <c r="M1128">
        <v>0.35599999999999998</v>
      </c>
      <c r="N1128">
        <v>3611</v>
      </c>
      <c r="O1128">
        <v>7016</v>
      </c>
      <c r="P1128">
        <v>0.51500000000000001</v>
      </c>
      <c r="Q1128">
        <v>1860</v>
      </c>
      <c r="R1128">
        <v>2307</v>
      </c>
      <c r="S1128">
        <v>0.80600000000000005</v>
      </c>
      <c r="T1128">
        <v>1116</v>
      </c>
      <c r="U1128">
        <v>2630</v>
      </c>
      <c r="V1128">
        <v>3746</v>
      </c>
      <c r="W1128">
        <v>2287</v>
      </c>
      <c r="X1128">
        <v>645</v>
      </c>
      <c r="Y1128">
        <v>414</v>
      </c>
      <c r="Z1128">
        <v>1332</v>
      </c>
      <c r="AA1128">
        <v>1781</v>
      </c>
      <c r="AB1128">
        <v>9412</v>
      </c>
    </row>
    <row r="1129" spans="1:28" x14ac:dyDescent="0.2">
      <c r="A1129">
        <v>1985</v>
      </c>
      <c r="B1129" t="s">
        <v>31</v>
      </c>
      <c r="C1129" t="s">
        <v>41</v>
      </c>
      <c r="D1129" t="s">
        <v>42</v>
      </c>
      <c r="E1129" t="b">
        <v>1</v>
      </c>
      <c r="F1129">
        <v>82</v>
      </c>
      <c r="G1129">
        <v>19805</v>
      </c>
      <c r="H1129">
        <v>3453</v>
      </c>
      <c r="I1129">
        <v>6909</v>
      </c>
      <c r="J1129">
        <v>0.5</v>
      </c>
      <c r="K1129">
        <v>29</v>
      </c>
      <c r="L1129">
        <v>161</v>
      </c>
      <c r="M1129">
        <v>0.18</v>
      </c>
      <c r="N1129">
        <v>3424</v>
      </c>
      <c r="O1129">
        <v>6748</v>
      </c>
      <c r="P1129">
        <v>0.50700000000000001</v>
      </c>
      <c r="Q1129">
        <v>1981</v>
      </c>
      <c r="R1129">
        <v>2526</v>
      </c>
      <c r="S1129">
        <v>0.78400000000000003</v>
      </c>
      <c r="T1129">
        <v>1074</v>
      </c>
      <c r="U1129">
        <v>2366</v>
      </c>
      <c r="V1129">
        <v>3440</v>
      </c>
      <c r="W1129">
        <v>1992</v>
      </c>
      <c r="X1129">
        <v>622</v>
      </c>
      <c r="Y1129">
        <v>468</v>
      </c>
      <c r="Z1129">
        <v>1463</v>
      </c>
      <c r="AA1129">
        <v>2071</v>
      </c>
      <c r="AB1129">
        <v>8916</v>
      </c>
    </row>
    <row r="1130" spans="1:28" x14ac:dyDescent="0.2">
      <c r="A1130">
        <v>1985</v>
      </c>
      <c r="B1130" t="s">
        <v>31</v>
      </c>
      <c r="C1130" t="s">
        <v>47</v>
      </c>
      <c r="D1130" t="s">
        <v>48</v>
      </c>
      <c r="E1130" t="b">
        <v>1</v>
      </c>
      <c r="F1130">
        <v>82</v>
      </c>
      <c r="G1130">
        <v>19780</v>
      </c>
      <c r="H1130">
        <v>3470</v>
      </c>
      <c r="I1130">
        <v>7364</v>
      </c>
      <c r="J1130">
        <v>0.47099999999999997</v>
      </c>
      <c r="K1130">
        <v>96</v>
      </c>
      <c r="L1130">
        <v>335</v>
      </c>
      <c r="M1130">
        <v>0.28699999999999998</v>
      </c>
      <c r="N1130">
        <v>3374</v>
      </c>
      <c r="O1130">
        <v>7029</v>
      </c>
      <c r="P1130">
        <v>0.48</v>
      </c>
      <c r="Q1130">
        <v>1867</v>
      </c>
      <c r="R1130">
        <v>2491</v>
      </c>
      <c r="S1130">
        <v>0.749</v>
      </c>
      <c r="T1130">
        <v>1203</v>
      </c>
      <c r="U1130">
        <v>2445</v>
      </c>
      <c r="V1130">
        <v>3648</v>
      </c>
      <c r="W1130">
        <v>2096</v>
      </c>
      <c r="X1130">
        <v>622</v>
      </c>
      <c r="Y1130">
        <v>472</v>
      </c>
      <c r="Z1130">
        <v>1387</v>
      </c>
      <c r="AA1130">
        <v>2173</v>
      </c>
      <c r="AB1130">
        <v>8903</v>
      </c>
    </row>
    <row r="1131" spans="1:28" x14ac:dyDescent="0.2">
      <c r="A1131">
        <v>1985</v>
      </c>
      <c r="B1131" t="s">
        <v>31</v>
      </c>
      <c r="C1131" t="s">
        <v>50</v>
      </c>
      <c r="D1131" t="s">
        <v>51</v>
      </c>
      <c r="E1131" t="b">
        <v>1</v>
      </c>
      <c r="F1131">
        <v>82</v>
      </c>
      <c r="G1131">
        <v>19855</v>
      </c>
      <c r="H1131">
        <v>3560</v>
      </c>
      <c r="I1131">
        <v>7280</v>
      </c>
      <c r="J1131">
        <v>0.48899999999999999</v>
      </c>
      <c r="K1131">
        <v>152</v>
      </c>
      <c r="L1131">
        <v>443</v>
      </c>
      <c r="M1131">
        <v>0.34300000000000003</v>
      </c>
      <c r="N1131">
        <v>3408</v>
      </c>
      <c r="O1131">
        <v>6837</v>
      </c>
      <c r="P1131">
        <v>0.498</v>
      </c>
      <c r="Q1131">
        <v>1844</v>
      </c>
      <c r="R1131">
        <v>2324</v>
      </c>
      <c r="S1131">
        <v>0.79300000000000004</v>
      </c>
      <c r="T1131">
        <v>1095</v>
      </c>
      <c r="U1131">
        <v>2345</v>
      </c>
      <c r="V1131">
        <v>3440</v>
      </c>
      <c r="W1131">
        <v>2152</v>
      </c>
      <c r="X1131">
        <v>575</v>
      </c>
      <c r="Y1131">
        <v>335</v>
      </c>
      <c r="Z1131">
        <v>1184</v>
      </c>
      <c r="AA1131">
        <v>1796</v>
      </c>
      <c r="AB1131">
        <v>9116</v>
      </c>
    </row>
    <row r="1132" spans="1:28" x14ac:dyDescent="0.2">
      <c r="A1132">
        <v>1985</v>
      </c>
      <c r="B1132" t="s">
        <v>31</v>
      </c>
      <c r="C1132" t="s">
        <v>53</v>
      </c>
      <c r="D1132" t="s">
        <v>54</v>
      </c>
      <c r="E1132" t="b">
        <v>1</v>
      </c>
      <c r="F1132">
        <v>82</v>
      </c>
      <c r="G1132">
        <v>19830</v>
      </c>
      <c r="H1132">
        <v>3876</v>
      </c>
      <c r="I1132">
        <v>7976</v>
      </c>
      <c r="J1132">
        <v>0.48599999999999999</v>
      </c>
      <c r="K1132">
        <v>73</v>
      </c>
      <c r="L1132">
        <v>235</v>
      </c>
      <c r="M1132">
        <v>0.311</v>
      </c>
      <c r="N1132">
        <v>3803</v>
      </c>
      <c r="O1132">
        <v>7741</v>
      </c>
      <c r="P1132">
        <v>0.49099999999999999</v>
      </c>
      <c r="Q1132">
        <v>2016</v>
      </c>
      <c r="R1132">
        <v>2568</v>
      </c>
      <c r="S1132">
        <v>0.78500000000000003</v>
      </c>
      <c r="T1132">
        <v>1331</v>
      </c>
      <c r="U1132">
        <v>2303</v>
      </c>
      <c r="V1132">
        <v>3634</v>
      </c>
      <c r="W1132">
        <v>2266</v>
      </c>
      <c r="X1132">
        <v>894</v>
      </c>
      <c r="Y1132">
        <v>424</v>
      </c>
      <c r="Z1132">
        <v>1382</v>
      </c>
      <c r="AA1132">
        <v>2152</v>
      </c>
      <c r="AB1132">
        <v>9841</v>
      </c>
    </row>
    <row r="1133" spans="1:28" x14ac:dyDescent="0.2">
      <c r="A1133">
        <v>1985</v>
      </c>
      <c r="B1133" t="s">
        <v>31</v>
      </c>
      <c r="C1133" t="s">
        <v>56</v>
      </c>
      <c r="D1133" t="s">
        <v>57</v>
      </c>
      <c r="E1133" t="b">
        <v>1</v>
      </c>
      <c r="F1133">
        <v>82</v>
      </c>
      <c r="G1133">
        <v>19830</v>
      </c>
      <c r="H1133">
        <v>3840</v>
      </c>
      <c r="I1133">
        <v>7999</v>
      </c>
      <c r="J1133">
        <v>0.48</v>
      </c>
      <c r="K1133">
        <v>45</v>
      </c>
      <c r="L1133">
        <v>199</v>
      </c>
      <c r="M1133">
        <v>0.22600000000000001</v>
      </c>
      <c r="N1133">
        <v>3795</v>
      </c>
      <c r="O1133">
        <v>7800</v>
      </c>
      <c r="P1133">
        <v>0.48699999999999999</v>
      </c>
      <c r="Q1133">
        <v>1783</v>
      </c>
      <c r="R1133">
        <v>2262</v>
      </c>
      <c r="S1133">
        <v>0.78800000000000003</v>
      </c>
      <c r="T1133">
        <v>1403</v>
      </c>
      <c r="U1133">
        <v>2534</v>
      </c>
      <c r="V1133">
        <v>3937</v>
      </c>
      <c r="W1133">
        <v>2302</v>
      </c>
      <c r="X1133">
        <v>691</v>
      </c>
      <c r="Y1133">
        <v>397</v>
      </c>
      <c r="Z1133">
        <v>1341</v>
      </c>
      <c r="AA1133">
        <v>2076</v>
      </c>
      <c r="AB1133">
        <v>9508</v>
      </c>
    </row>
    <row r="1134" spans="1:28" x14ac:dyDescent="0.2">
      <c r="A1134">
        <v>1985</v>
      </c>
      <c r="B1134" t="s">
        <v>31</v>
      </c>
      <c r="C1134" t="s">
        <v>59</v>
      </c>
      <c r="D1134" t="s">
        <v>60</v>
      </c>
      <c r="E1134" t="b">
        <v>0</v>
      </c>
      <c r="F1134">
        <v>82</v>
      </c>
      <c r="G1134">
        <v>19855</v>
      </c>
      <c r="H1134">
        <v>3498</v>
      </c>
      <c r="I1134">
        <v>7555</v>
      </c>
      <c r="J1134">
        <v>0.46300000000000002</v>
      </c>
      <c r="K1134">
        <v>112</v>
      </c>
      <c r="L1134">
        <v>397</v>
      </c>
      <c r="M1134">
        <v>0.28199999999999997</v>
      </c>
      <c r="N1134">
        <v>3386</v>
      </c>
      <c r="O1134">
        <v>7158</v>
      </c>
      <c r="P1134">
        <v>0.47299999999999998</v>
      </c>
      <c r="Q1134">
        <v>1944</v>
      </c>
      <c r="R1134">
        <v>2531</v>
      </c>
      <c r="S1134">
        <v>0.76800000000000002</v>
      </c>
      <c r="T1134">
        <v>1327</v>
      </c>
      <c r="U1134">
        <v>2139</v>
      </c>
      <c r="V1134">
        <v>3466</v>
      </c>
      <c r="W1134">
        <v>1759</v>
      </c>
      <c r="X1134">
        <v>803</v>
      </c>
      <c r="Y1134">
        <v>284</v>
      </c>
      <c r="Z1134">
        <v>1460</v>
      </c>
      <c r="AA1134">
        <v>2136</v>
      </c>
      <c r="AB1134">
        <v>9052</v>
      </c>
    </row>
    <row r="1135" spans="1:28" x14ac:dyDescent="0.2">
      <c r="A1135">
        <v>1985</v>
      </c>
      <c r="B1135" t="s">
        <v>31</v>
      </c>
      <c r="C1135" t="s">
        <v>62</v>
      </c>
      <c r="D1135" t="s">
        <v>63</v>
      </c>
      <c r="E1135" t="b">
        <v>1</v>
      </c>
      <c r="F1135">
        <v>82</v>
      </c>
      <c r="G1135">
        <v>19830</v>
      </c>
      <c r="H1135">
        <v>3748</v>
      </c>
      <c r="I1135">
        <v>7440</v>
      </c>
      <c r="J1135">
        <v>0.504</v>
      </c>
      <c r="K1135">
        <v>41</v>
      </c>
      <c r="L1135">
        <v>186</v>
      </c>
      <c r="M1135">
        <v>0.22</v>
      </c>
      <c r="N1135">
        <v>3707</v>
      </c>
      <c r="O1135">
        <v>7254</v>
      </c>
      <c r="P1135">
        <v>0.51100000000000001</v>
      </c>
      <c r="Q1135">
        <v>1581</v>
      </c>
      <c r="R1135">
        <v>2261</v>
      </c>
      <c r="S1135">
        <v>0.69899999999999995</v>
      </c>
      <c r="T1135">
        <v>1325</v>
      </c>
      <c r="U1135">
        <v>2395</v>
      </c>
      <c r="V1135">
        <v>3720</v>
      </c>
      <c r="W1135">
        <v>2239</v>
      </c>
      <c r="X1135">
        <v>683</v>
      </c>
      <c r="Y1135">
        <v>597</v>
      </c>
      <c r="Z1135">
        <v>1605</v>
      </c>
      <c r="AA1135">
        <v>2033</v>
      </c>
      <c r="AB1135">
        <v>9118</v>
      </c>
    </row>
    <row r="1136" spans="1:28" x14ac:dyDescent="0.2">
      <c r="A1136">
        <v>1985</v>
      </c>
      <c r="B1136" t="s">
        <v>31</v>
      </c>
      <c r="C1136" t="s">
        <v>65</v>
      </c>
      <c r="D1136" t="s">
        <v>66</v>
      </c>
      <c r="E1136" t="b">
        <v>0</v>
      </c>
      <c r="F1136">
        <v>82</v>
      </c>
      <c r="G1136">
        <v>19780</v>
      </c>
      <c r="H1136">
        <v>3489</v>
      </c>
      <c r="I1136">
        <v>7324</v>
      </c>
      <c r="J1136">
        <v>0.47599999999999998</v>
      </c>
      <c r="K1136">
        <v>30</v>
      </c>
      <c r="L1136">
        <v>155</v>
      </c>
      <c r="M1136">
        <v>0.19400000000000001</v>
      </c>
      <c r="N1136">
        <v>3459</v>
      </c>
      <c r="O1136">
        <v>7169</v>
      </c>
      <c r="P1136">
        <v>0.48199999999999998</v>
      </c>
      <c r="Q1136">
        <v>1871</v>
      </c>
      <c r="R1136">
        <v>2516</v>
      </c>
      <c r="S1136">
        <v>0.74399999999999999</v>
      </c>
      <c r="T1136">
        <v>1198</v>
      </c>
      <c r="U1136">
        <v>2623</v>
      </c>
      <c r="V1136">
        <v>3821</v>
      </c>
      <c r="W1136">
        <v>1945</v>
      </c>
      <c r="X1136">
        <v>625</v>
      </c>
      <c r="Y1136">
        <v>366</v>
      </c>
      <c r="Z1136">
        <v>1622</v>
      </c>
      <c r="AA1136">
        <v>2237</v>
      </c>
      <c r="AB1136">
        <v>8879</v>
      </c>
    </row>
    <row r="1137" spans="1:28" x14ac:dyDescent="0.2">
      <c r="A1137">
        <v>1985</v>
      </c>
      <c r="B1137" t="s">
        <v>31</v>
      </c>
      <c r="C1137" t="s">
        <v>222</v>
      </c>
      <c r="D1137" t="s">
        <v>223</v>
      </c>
      <c r="E1137" t="b">
        <v>0</v>
      </c>
      <c r="F1137">
        <v>82</v>
      </c>
      <c r="G1137">
        <v>19755</v>
      </c>
      <c r="H1137">
        <v>3664</v>
      </c>
      <c r="I1137">
        <v>7275</v>
      </c>
      <c r="J1137">
        <v>0.504</v>
      </c>
      <c r="K1137">
        <v>63</v>
      </c>
      <c r="L1137">
        <v>238</v>
      </c>
      <c r="M1137">
        <v>0.26500000000000001</v>
      </c>
      <c r="N1137">
        <v>3601</v>
      </c>
      <c r="O1137">
        <v>7037</v>
      </c>
      <c r="P1137">
        <v>0.51200000000000001</v>
      </c>
      <c r="Q1137">
        <v>2022</v>
      </c>
      <c r="R1137">
        <v>2595</v>
      </c>
      <c r="S1137">
        <v>0.77900000000000003</v>
      </c>
      <c r="T1137">
        <v>1167</v>
      </c>
      <c r="U1137">
        <v>2327</v>
      </c>
      <c r="V1137">
        <v>3494</v>
      </c>
      <c r="W1137">
        <v>2342</v>
      </c>
      <c r="X1137">
        <v>661</v>
      </c>
      <c r="Y1137">
        <v>300</v>
      </c>
      <c r="Z1137">
        <v>1593</v>
      </c>
      <c r="AA1137">
        <v>2169</v>
      </c>
      <c r="AB1137">
        <v>9413</v>
      </c>
    </row>
    <row r="1138" spans="1:28" x14ac:dyDescent="0.2">
      <c r="A1138">
        <v>1985</v>
      </c>
      <c r="B1138" t="s">
        <v>31</v>
      </c>
      <c r="C1138" t="s">
        <v>68</v>
      </c>
      <c r="D1138" t="s">
        <v>69</v>
      </c>
      <c r="E1138" t="b">
        <v>0</v>
      </c>
      <c r="F1138">
        <v>82</v>
      </c>
      <c r="G1138">
        <v>19730</v>
      </c>
      <c r="H1138">
        <v>3527</v>
      </c>
      <c r="I1138">
        <v>7119</v>
      </c>
      <c r="J1138">
        <v>0.495</v>
      </c>
      <c r="K1138">
        <v>56</v>
      </c>
      <c r="L1138">
        <v>188</v>
      </c>
      <c r="M1138">
        <v>0.29799999999999999</v>
      </c>
      <c r="N1138">
        <v>3471</v>
      </c>
      <c r="O1138">
        <v>6931</v>
      </c>
      <c r="P1138">
        <v>0.501</v>
      </c>
      <c r="Q1138">
        <v>1674</v>
      </c>
      <c r="R1138">
        <v>2208</v>
      </c>
      <c r="S1138">
        <v>0.75800000000000001</v>
      </c>
      <c r="T1138">
        <v>1163</v>
      </c>
      <c r="U1138">
        <v>2434</v>
      </c>
      <c r="V1138">
        <v>3597</v>
      </c>
      <c r="W1138">
        <v>1934</v>
      </c>
      <c r="X1138">
        <v>534</v>
      </c>
      <c r="Y1138">
        <v>497</v>
      </c>
      <c r="Z1138">
        <v>1587</v>
      </c>
      <c r="AA1138">
        <v>1840</v>
      </c>
      <c r="AB1138">
        <v>8784</v>
      </c>
    </row>
    <row r="1139" spans="1:28" x14ac:dyDescent="0.2">
      <c r="A1139">
        <v>1985</v>
      </c>
      <c r="B1139" t="s">
        <v>31</v>
      </c>
      <c r="C1139" t="s">
        <v>71</v>
      </c>
      <c r="D1139" t="s">
        <v>72</v>
      </c>
      <c r="E1139" t="b">
        <v>1</v>
      </c>
      <c r="F1139">
        <v>82</v>
      </c>
      <c r="G1139">
        <v>19755</v>
      </c>
      <c r="H1139">
        <v>3952</v>
      </c>
      <c r="I1139">
        <v>7254</v>
      </c>
      <c r="J1139">
        <v>0.54500000000000004</v>
      </c>
      <c r="K1139">
        <v>90</v>
      </c>
      <c r="L1139">
        <v>295</v>
      </c>
      <c r="M1139">
        <v>0.30499999999999999</v>
      </c>
      <c r="N1139">
        <v>3862</v>
      </c>
      <c r="O1139">
        <v>6959</v>
      </c>
      <c r="P1139">
        <v>0.55500000000000005</v>
      </c>
      <c r="Q1139">
        <v>1702</v>
      </c>
      <c r="R1139">
        <v>2232</v>
      </c>
      <c r="S1139">
        <v>0.76300000000000001</v>
      </c>
      <c r="T1139">
        <v>1063</v>
      </c>
      <c r="U1139">
        <v>2550</v>
      </c>
      <c r="V1139">
        <v>3613</v>
      </c>
      <c r="W1139">
        <v>2575</v>
      </c>
      <c r="X1139">
        <v>695</v>
      </c>
      <c r="Y1139">
        <v>481</v>
      </c>
      <c r="Z1139">
        <v>1537</v>
      </c>
      <c r="AA1139">
        <v>1931</v>
      </c>
      <c r="AB1139">
        <v>9696</v>
      </c>
    </row>
    <row r="1140" spans="1:28" x14ac:dyDescent="0.2">
      <c r="A1140">
        <v>1985</v>
      </c>
      <c r="B1140" t="s">
        <v>31</v>
      </c>
      <c r="C1140" t="s">
        <v>79</v>
      </c>
      <c r="D1140" t="s">
        <v>80</v>
      </c>
      <c r="E1140" t="b">
        <v>1</v>
      </c>
      <c r="F1140">
        <v>82</v>
      </c>
      <c r="G1140">
        <v>19805</v>
      </c>
      <c r="H1140">
        <v>3564</v>
      </c>
      <c r="I1140">
        <v>7256</v>
      </c>
      <c r="J1140">
        <v>0.49099999999999999</v>
      </c>
      <c r="K1140">
        <v>89</v>
      </c>
      <c r="L1140">
        <v>294</v>
      </c>
      <c r="M1140">
        <v>0.30299999999999999</v>
      </c>
      <c r="N1140">
        <v>3475</v>
      </c>
      <c r="O1140">
        <v>6962</v>
      </c>
      <c r="P1140">
        <v>0.499</v>
      </c>
      <c r="Q1140">
        <v>1873</v>
      </c>
      <c r="R1140">
        <v>2473</v>
      </c>
      <c r="S1140">
        <v>0.75700000000000001</v>
      </c>
      <c r="T1140">
        <v>1256</v>
      </c>
      <c r="U1140">
        <v>2353</v>
      </c>
      <c r="V1140">
        <v>3609</v>
      </c>
      <c r="W1140">
        <v>2164</v>
      </c>
      <c r="X1140">
        <v>689</v>
      </c>
      <c r="Y1140">
        <v>486</v>
      </c>
      <c r="Z1140">
        <v>1382</v>
      </c>
      <c r="AA1140">
        <v>2239</v>
      </c>
      <c r="AB1140">
        <v>9090</v>
      </c>
    </row>
    <row r="1141" spans="1:28" x14ac:dyDescent="0.2">
      <c r="A1141">
        <v>1985</v>
      </c>
      <c r="B1141" t="s">
        <v>31</v>
      </c>
      <c r="C1141" t="s">
        <v>150</v>
      </c>
      <c r="D1141" t="s">
        <v>151</v>
      </c>
      <c r="E1141" t="b">
        <v>1</v>
      </c>
      <c r="F1141">
        <v>82</v>
      </c>
      <c r="G1141">
        <v>19755</v>
      </c>
      <c r="H1141">
        <v>3646</v>
      </c>
      <c r="I1141">
        <v>7445</v>
      </c>
      <c r="J1141">
        <v>0.49</v>
      </c>
      <c r="K1141">
        <v>52</v>
      </c>
      <c r="L1141">
        <v>224</v>
      </c>
      <c r="M1141">
        <v>0.23200000000000001</v>
      </c>
      <c r="N1141">
        <v>3594</v>
      </c>
      <c r="O1141">
        <v>7221</v>
      </c>
      <c r="P1141">
        <v>0.498</v>
      </c>
      <c r="Q1141">
        <v>1631</v>
      </c>
      <c r="R1141">
        <v>2237</v>
      </c>
      <c r="S1141">
        <v>0.72899999999999998</v>
      </c>
      <c r="T1141">
        <v>1233</v>
      </c>
      <c r="U1141">
        <v>2325</v>
      </c>
      <c r="V1141">
        <v>3558</v>
      </c>
      <c r="W1141">
        <v>2163</v>
      </c>
      <c r="X1141">
        <v>772</v>
      </c>
      <c r="Y1141">
        <v>415</v>
      </c>
      <c r="Z1141">
        <v>1355</v>
      </c>
      <c r="AA1141">
        <v>2011</v>
      </c>
      <c r="AB1141">
        <v>8975</v>
      </c>
    </row>
    <row r="1142" spans="1:28" x14ac:dyDescent="0.2">
      <c r="A1142">
        <v>1985</v>
      </c>
      <c r="B1142" t="s">
        <v>31</v>
      </c>
      <c r="C1142" t="s">
        <v>88</v>
      </c>
      <c r="D1142" t="s">
        <v>89</v>
      </c>
      <c r="E1142" t="b">
        <v>0</v>
      </c>
      <c r="F1142">
        <v>82</v>
      </c>
      <c r="G1142">
        <v>19830</v>
      </c>
      <c r="H1142">
        <v>3435</v>
      </c>
      <c r="I1142">
        <v>7101</v>
      </c>
      <c r="J1142">
        <v>0.48399999999999999</v>
      </c>
      <c r="K1142">
        <v>51</v>
      </c>
      <c r="L1142">
        <v>198</v>
      </c>
      <c r="M1142">
        <v>0.25800000000000001</v>
      </c>
      <c r="N1142">
        <v>3384</v>
      </c>
      <c r="O1142">
        <v>6903</v>
      </c>
      <c r="P1142">
        <v>0.49</v>
      </c>
      <c r="Q1142">
        <v>1706</v>
      </c>
      <c r="R1142">
        <v>2350</v>
      </c>
      <c r="S1142">
        <v>0.72599999999999998</v>
      </c>
      <c r="T1142">
        <v>1116</v>
      </c>
      <c r="U1142">
        <v>2102</v>
      </c>
      <c r="V1142">
        <v>3218</v>
      </c>
      <c r="W1142">
        <v>1999</v>
      </c>
      <c r="X1142">
        <v>754</v>
      </c>
      <c r="Y1142">
        <v>267</v>
      </c>
      <c r="Z1142">
        <v>1458</v>
      </c>
      <c r="AA1142">
        <v>2398</v>
      </c>
      <c r="AB1142">
        <v>8627</v>
      </c>
    </row>
    <row r="1143" spans="1:28" x14ac:dyDescent="0.2">
      <c r="A1143">
        <v>1985</v>
      </c>
      <c r="B1143" t="s">
        <v>31</v>
      </c>
      <c r="C1143" t="s">
        <v>97</v>
      </c>
      <c r="D1143" t="s">
        <v>98</v>
      </c>
      <c r="E1143" t="b">
        <v>1</v>
      </c>
      <c r="F1143">
        <v>82</v>
      </c>
      <c r="G1143">
        <v>19805</v>
      </c>
      <c r="H1143">
        <v>3443</v>
      </c>
      <c r="I1143">
        <v>6992</v>
      </c>
      <c r="J1143">
        <v>0.49199999999999999</v>
      </c>
      <c r="K1143">
        <v>59</v>
      </c>
      <c r="L1143">
        <v>224</v>
      </c>
      <c r="M1143">
        <v>0.26300000000000001</v>
      </c>
      <c r="N1143">
        <v>3384</v>
      </c>
      <c r="O1143">
        <v>6768</v>
      </c>
      <c r="P1143">
        <v>0.5</v>
      </c>
      <c r="Q1143">
        <v>2316</v>
      </c>
      <c r="R1143">
        <v>2883</v>
      </c>
      <c r="S1143">
        <v>0.80300000000000005</v>
      </c>
      <c r="T1143">
        <v>1301</v>
      </c>
      <c r="U1143">
        <v>2364</v>
      </c>
      <c r="V1143">
        <v>3665</v>
      </c>
      <c r="W1143">
        <v>1999</v>
      </c>
      <c r="X1143">
        <v>817</v>
      </c>
      <c r="Y1143">
        <v>534</v>
      </c>
      <c r="Z1143">
        <v>1575</v>
      </c>
      <c r="AA1143">
        <v>1971</v>
      </c>
      <c r="AB1143">
        <v>9261</v>
      </c>
    </row>
    <row r="1144" spans="1:28" x14ac:dyDescent="0.2">
      <c r="A1144">
        <v>1985</v>
      </c>
      <c r="B1144" t="s">
        <v>31</v>
      </c>
      <c r="C1144" t="s">
        <v>100</v>
      </c>
      <c r="D1144" t="s">
        <v>101</v>
      </c>
      <c r="E1144" t="b">
        <v>1</v>
      </c>
      <c r="F1144">
        <v>82</v>
      </c>
      <c r="G1144">
        <v>19805</v>
      </c>
      <c r="H1144">
        <v>3507</v>
      </c>
      <c r="I1144">
        <v>7144</v>
      </c>
      <c r="J1144">
        <v>0.49099999999999999</v>
      </c>
      <c r="K1144">
        <v>87</v>
      </c>
      <c r="L1144">
        <v>307</v>
      </c>
      <c r="M1144">
        <v>0.28299999999999997</v>
      </c>
      <c r="N1144">
        <v>3420</v>
      </c>
      <c r="O1144">
        <v>6837</v>
      </c>
      <c r="P1144">
        <v>0.5</v>
      </c>
      <c r="Q1144">
        <v>1757</v>
      </c>
      <c r="R1144">
        <v>2280</v>
      </c>
      <c r="S1144">
        <v>0.77100000000000002</v>
      </c>
      <c r="T1144">
        <v>1026</v>
      </c>
      <c r="U1144">
        <v>2425</v>
      </c>
      <c r="V1144">
        <v>3451</v>
      </c>
      <c r="W1144">
        <v>2335</v>
      </c>
      <c r="X1144">
        <v>727</v>
      </c>
      <c r="Y1144">
        <v>349</v>
      </c>
      <c r="Z1144">
        <v>1583</v>
      </c>
      <c r="AA1144">
        <v>2034</v>
      </c>
      <c r="AB1144">
        <v>8858</v>
      </c>
    </row>
    <row r="1145" spans="1:28" x14ac:dyDescent="0.2">
      <c r="A1145">
        <v>1985</v>
      </c>
      <c r="B1145" t="s">
        <v>31</v>
      </c>
      <c r="C1145" t="s">
        <v>103</v>
      </c>
      <c r="D1145" t="s">
        <v>104</v>
      </c>
      <c r="E1145" t="b">
        <v>1</v>
      </c>
      <c r="F1145">
        <v>82</v>
      </c>
      <c r="G1145">
        <v>19880</v>
      </c>
      <c r="H1145">
        <v>3708</v>
      </c>
      <c r="I1145">
        <v>7374</v>
      </c>
      <c r="J1145">
        <v>0.503</v>
      </c>
      <c r="K1145">
        <v>51</v>
      </c>
      <c r="L1145">
        <v>202</v>
      </c>
      <c r="M1145">
        <v>0.252</v>
      </c>
      <c r="N1145">
        <v>3657</v>
      </c>
      <c r="O1145">
        <v>7172</v>
      </c>
      <c r="P1145">
        <v>0.51</v>
      </c>
      <c r="Q1145">
        <v>2002</v>
      </c>
      <c r="R1145">
        <v>2667</v>
      </c>
      <c r="S1145">
        <v>0.751</v>
      </c>
      <c r="T1145">
        <v>1202</v>
      </c>
      <c r="U1145">
        <v>2298</v>
      </c>
      <c r="V1145">
        <v>3500</v>
      </c>
      <c r="W1145">
        <v>2225</v>
      </c>
      <c r="X1145">
        <v>821</v>
      </c>
      <c r="Y1145">
        <v>516</v>
      </c>
      <c r="Z1145">
        <v>1481</v>
      </c>
      <c r="AA1145">
        <v>1957</v>
      </c>
      <c r="AB1145">
        <v>9469</v>
      </c>
    </row>
    <row r="1146" spans="1:28" x14ac:dyDescent="0.2">
      <c r="A1146">
        <v>1985</v>
      </c>
      <c r="B1146" t="s">
        <v>31</v>
      </c>
      <c r="C1146" t="s">
        <v>109</v>
      </c>
      <c r="D1146" t="s">
        <v>110</v>
      </c>
      <c r="E1146" t="b">
        <v>1</v>
      </c>
      <c r="F1146">
        <v>82</v>
      </c>
      <c r="G1146">
        <v>19780</v>
      </c>
      <c r="H1146">
        <v>3698</v>
      </c>
      <c r="I1146">
        <v>7202</v>
      </c>
      <c r="J1146">
        <v>0.51300000000000001</v>
      </c>
      <c r="K1146">
        <v>55</v>
      </c>
      <c r="L1146">
        <v>202</v>
      </c>
      <c r="M1146">
        <v>0.27200000000000002</v>
      </c>
      <c r="N1146">
        <v>3643</v>
      </c>
      <c r="O1146">
        <v>7000</v>
      </c>
      <c r="P1146">
        <v>0.52</v>
      </c>
      <c r="Q1146">
        <v>1961</v>
      </c>
      <c r="R1146">
        <v>2571</v>
      </c>
      <c r="S1146">
        <v>0.76300000000000001</v>
      </c>
      <c r="T1146">
        <v>1127</v>
      </c>
      <c r="U1146">
        <v>2470</v>
      </c>
      <c r="V1146">
        <v>3597</v>
      </c>
      <c r="W1146">
        <v>2316</v>
      </c>
      <c r="X1146">
        <v>757</v>
      </c>
      <c r="Y1146">
        <v>443</v>
      </c>
      <c r="Z1146">
        <v>1542</v>
      </c>
      <c r="AA1146">
        <v>2180</v>
      </c>
      <c r="AB1146">
        <v>9412</v>
      </c>
    </row>
    <row r="1147" spans="1:28" x14ac:dyDescent="0.2">
      <c r="A1147">
        <v>1985</v>
      </c>
      <c r="B1147" t="s">
        <v>31</v>
      </c>
      <c r="C1147" t="s">
        <v>163</v>
      </c>
      <c r="D1147" t="s">
        <v>164</v>
      </c>
      <c r="E1147" t="b">
        <v>0</v>
      </c>
      <c r="F1147">
        <v>82</v>
      </c>
      <c r="G1147">
        <v>19705</v>
      </c>
      <c r="H1147">
        <v>3277</v>
      </c>
      <c r="I1147">
        <v>6910</v>
      </c>
      <c r="J1147">
        <v>0.47399999999999998</v>
      </c>
      <c r="K1147">
        <v>45</v>
      </c>
      <c r="L1147">
        <v>185</v>
      </c>
      <c r="M1147">
        <v>0.24299999999999999</v>
      </c>
      <c r="N1147">
        <v>3232</v>
      </c>
      <c r="O1147">
        <v>6725</v>
      </c>
      <c r="P1147">
        <v>0.48099999999999998</v>
      </c>
      <c r="Q1147">
        <v>1777</v>
      </c>
      <c r="R1147">
        <v>2305</v>
      </c>
      <c r="S1147">
        <v>0.77100000000000002</v>
      </c>
      <c r="T1147">
        <v>1019</v>
      </c>
      <c r="U1147">
        <v>2287</v>
      </c>
      <c r="V1147">
        <v>3306</v>
      </c>
      <c r="W1147">
        <v>2185</v>
      </c>
      <c r="X1147">
        <v>649</v>
      </c>
      <c r="Y1147">
        <v>343</v>
      </c>
      <c r="Z1147">
        <v>1493</v>
      </c>
      <c r="AA1147">
        <v>1974</v>
      </c>
      <c r="AB1147">
        <v>8376</v>
      </c>
    </row>
    <row r="1148" spans="1:28" x14ac:dyDescent="0.2">
      <c r="A1148">
        <v>1985</v>
      </c>
      <c r="B1148" t="s">
        <v>31</v>
      </c>
      <c r="C1148" t="s">
        <v>115</v>
      </c>
      <c r="D1148" t="s">
        <v>116</v>
      </c>
      <c r="E1148" t="b">
        <v>1</v>
      </c>
      <c r="F1148">
        <v>82</v>
      </c>
      <c r="G1148">
        <v>19755</v>
      </c>
      <c r="H1148">
        <v>3478</v>
      </c>
      <c r="I1148">
        <v>7302</v>
      </c>
      <c r="J1148">
        <v>0.47599999999999998</v>
      </c>
      <c r="K1148">
        <v>103</v>
      </c>
      <c r="L1148">
        <v>307</v>
      </c>
      <c r="M1148">
        <v>0.33600000000000002</v>
      </c>
      <c r="N1148">
        <v>3375</v>
      </c>
      <c r="O1148">
        <v>6995</v>
      </c>
      <c r="P1148">
        <v>0.48199999999999998</v>
      </c>
      <c r="Q1148">
        <v>1878</v>
      </c>
      <c r="R1148">
        <v>2434</v>
      </c>
      <c r="S1148">
        <v>0.77200000000000002</v>
      </c>
      <c r="T1148">
        <v>1081</v>
      </c>
      <c r="U1148">
        <v>2554</v>
      </c>
      <c r="V1148">
        <v>3635</v>
      </c>
      <c r="W1148">
        <v>2143</v>
      </c>
      <c r="X1148">
        <v>712</v>
      </c>
      <c r="Y1148">
        <v>697</v>
      </c>
      <c r="Z1148">
        <v>1575</v>
      </c>
      <c r="AA1148">
        <v>1961</v>
      </c>
      <c r="AB1148">
        <v>8937</v>
      </c>
    </row>
    <row r="1149" spans="1:28" x14ac:dyDescent="0.2">
      <c r="A1149">
        <v>1985</v>
      </c>
      <c r="B1149" t="s">
        <v>31</v>
      </c>
      <c r="C1149" t="s">
        <v>200</v>
      </c>
      <c r="D1149" t="s">
        <v>201</v>
      </c>
      <c r="E1149" t="b">
        <v>1</v>
      </c>
      <c r="F1149">
        <v>82</v>
      </c>
      <c r="G1149">
        <v>19855</v>
      </c>
      <c r="H1149">
        <v>3534</v>
      </c>
      <c r="I1149">
        <v>7383</v>
      </c>
      <c r="J1149">
        <v>0.47899999999999998</v>
      </c>
      <c r="K1149">
        <v>109</v>
      </c>
      <c r="L1149">
        <v>398</v>
      </c>
      <c r="M1149">
        <v>0.27400000000000002</v>
      </c>
      <c r="N1149">
        <v>3425</v>
      </c>
      <c r="O1149">
        <v>6985</v>
      </c>
      <c r="P1149">
        <v>0.49</v>
      </c>
      <c r="Q1149">
        <v>1478</v>
      </c>
      <c r="R1149">
        <v>1989</v>
      </c>
      <c r="S1149">
        <v>0.74299999999999999</v>
      </c>
      <c r="T1149">
        <v>1012</v>
      </c>
      <c r="U1149">
        <v>2395</v>
      </c>
      <c r="V1149">
        <v>3407</v>
      </c>
      <c r="W1149">
        <v>2088</v>
      </c>
      <c r="X1149">
        <v>709</v>
      </c>
      <c r="Y1149">
        <v>393</v>
      </c>
      <c r="Z1149">
        <v>1282</v>
      </c>
      <c r="AA1149">
        <v>1869</v>
      </c>
      <c r="AB1149">
        <v>8655</v>
      </c>
    </row>
    <row r="1150" spans="1:28" x14ac:dyDescent="0.2">
      <c r="A1150">
        <v>1985</v>
      </c>
      <c r="B1150" t="s">
        <v>31</v>
      </c>
      <c r="C1150" t="s">
        <v>121</v>
      </c>
      <c r="D1150" t="s">
        <v>122</v>
      </c>
      <c r="E1150" t="b">
        <v>0</v>
      </c>
      <c r="F1150">
        <v>82</v>
      </c>
      <c r="G1150">
        <v>19797</v>
      </c>
      <c r="H1150">
        <v>3588</v>
      </c>
      <c r="I1150">
        <v>7306</v>
      </c>
      <c r="J1150">
        <v>0.49099999999999999</v>
      </c>
      <c r="K1150">
        <v>73</v>
      </c>
      <c r="L1150">
        <v>257</v>
      </c>
      <c r="M1150">
        <v>0.28199999999999997</v>
      </c>
      <c r="N1150">
        <v>3516</v>
      </c>
      <c r="O1150">
        <v>7049</v>
      </c>
      <c r="P1150">
        <v>0.499</v>
      </c>
      <c r="Q1150">
        <v>1839</v>
      </c>
      <c r="R1150">
        <v>2408</v>
      </c>
      <c r="S1150">
        <v>0.76400000000000001</v>
      </c>
      <c r="T1150">
        <v>1174</v>
      </c>
      <c r="U1150">
        <v>2392</v>
      </c>
      <c r="V1150">
        <v>3566</v>
      </c>
      <c r="W1150">
        <v>2153</v>
      </c>
      <c r="X1150">
        <v>701</v>
      </c>
      <c r="Y1150">
        <v>436</v>
      </c>
      <c r="Z1150">
        <v>1465</v>
      </c>
      <c r="AA1150">
        <v>2045</v>
      </c>
      <c r="AB1150">
        <v>9089</v>
      </c>
    </row>
    <row r="1151" spans="1:28" x14ac:dyDescent="0.2">
      <c r="A1151">
        <v>1984</v>
      </c>
      <c r="B1151" t="s">
        <v>31</v>
      </c>
      <c r="C1151" t="s">
        <v>32</v>
      </c>
      <c r="D1151" t="s">
        <v>33</v>
      </c>
      <c r="E1151" t="b">
        <v>1</v>
      </c>
      <c r="F1151">
        <v>82</v>
      </c>
      <c r="G1151">
        <v>19855</v>
      </c>
      <c r="H1151">
        <v>3230</v>
      </c>
      <c r="I1151">
        <v>6809</v>
      </c>
      <c r="J1151">
        <v>0.47399999999999998</v>
      </c>
      <c r="K1151">
        <v>23</v>
      </c>
      <c r="L1151">
        <v>106</v>
      </c>
      <c r="M1151">
        <v>0.217</v>
      </c>
      <c r="N1151">
        <v>3207</v>
      </c>
      <c r="O1151">
        <v>6703</v>
      </c>
      <c r="P1151">
        <v>0.47799999999999998</v>
      </c>
      <c r="Q1151">
        <v>1838</v>
      </c>
      <c r="R1151">
        <v>2414</v>
      </c>
      <c r="S1151">
        <v>0.76100000000000001</v>
      </c>
      <c r="T1151">
        <v>1112</v>
      </c>
      <c r="U1151">
        <v>2232</v>
      </c>
      <c r="V1151">
        <v>3344</v>
      </c>
      <c r="W1151">
        <v>1827</v>
      </c>
      <c r="X1151">
        <v>626</v>
      </c>
      <c r="Y1151">
        <v>558</v>
      </c>
      <c r="Z1151">
        <v>1329</v>
      </c>
      <c r="AA1151">
        <v>2091</v>
      </c>
      <c r="AB1151">
        <v>8321</v>
      </c>
    </row>
    <row r="1152" spans="1:28" x14ac:dyDescent="0.2">
      <c r="A1152">
        <v>1984</v>
      </c>
      <c r="B1152" t="s">
        <v>31</v>
      </c>
      <c r="C1152" t="s">
        <v>35</v>
      </c>
      <c r="D1152" t="s">
        <v>36</v>
      </c>
      <c r="E1152" t="b">
        <v>1</v>
      </c>
      <c r="F1152">
        <v>82</v>
      </c>
      <c r="G1152">
        <v>19955</v>
      </c>
      <c r="H1152">
        <v>3616</v>
      </c>
      <c r="I1152">
        <v>7235</v>
      </c>
      <c r="J1152">
        <v>0.5</v>
      </c>
      <c r="K1152">
        <v>55</v>
      </c>
      <c r="L1152">
        <v>229</v>
      </c>
      <c r="M1152">
        <v>0.24</v>
      </c>
      <c r="N1152">
        <v>3561</v>
      </c>
      <c r="O1152">
        <v>7006</v>
      </c>
      <c r="P1152">
        <v>0.50800000000000001</v>
      </c>
      <c r="Q1152">
        <v>1907</v>
      </c>
      <c r="R1152">
        <v>2407</v>
      </c>
      <c r="S1152">
        <v>0.79200000000000004</v>
      </c>
      <c r="T1152">
        <v>1159</v>
      </c>
      <c r="U1152">
        <v>2538</v>
      </c>
      <c r="V1152">
        <v>3697</v>
      </c>
      <c r="W1152">
        <v>2122</v>
      </c>
      <c r="X1152">
        <v>673</v>
      </c>
      <c r="Y1152">
        <v>430</v>
      </c>
      <c r="Z1152">
        <v>1420</v>
      </c>
      <c r="AA1152">
        <v>1949</v>
      </c>
      <c r="AB1152">
        <v>9194</v>
      </c>
    </row>
    <row r="1153" spans="1:28" x14ac:dyDescent="0.2">
      <c r="A1153">
        <v>1984</v>
      </c>
      <c r="B1153" t="s">
        <v>31</v>
      </c>
      <c r="C1153" t="s">
        <v>41</v>
      </c>
      <c r="D1153" t="s">
        <v>42</v>
      </c>
      <c r="E1153" t="b">
        <v>0</v>
      </c>
      <c r="F1153">
        <v>82</v>
      </c>
      <c r="G1153">
        <v>19980</v>
      </c>
      <c r="H1153">
        <v>3305</v>
      </c>
      <c r="I1153">
        <v>6972</v>
      </c>
      <c r="J1153">
        <v>0.47399999999999998</v>
      </c>
      <c r="K1153">
        <v>20</v>
      </c>
      <c r="L1153">
        <v>117</v>
      </c>
      <c r="M1153">
        <v>0.17100000000000001</v>
      </c>
      <c r="N1153">
        <v>3285</v>
      </c>
      <c r="O1153">
        <v>6855</v>
      </c>
      <c r="P1153">
        <v>0.47899999999999998</v>
      </c>
      <c r="Q1153">
        <v>1871</v>
      </c>
      <c r="R1153">
        <v>2508</v>
      </c>
      <c r="S1153">
        <v>0.746</v>
      </c>
      <c r="T1153">
        <v>1141</v>
      </c>
      <c r="U1153">
        <v>2300</v>
      </c>
      <c r="V1153">
        <v>3441</v>
      </c>
      <c r="W1153">
        <v>2095</v>
      </c>
      <c r="X1153">
        <v>687</v>
      </c>
      <c r="Y1153">
        <v>454</v>
      </c>
      <c r="Z1153">
        <v>1578</v>
      </c>
      <c r="AA1153">
        <v>2196</v>
      </c>
      <c r="AB1153">
        <v>8501</v>
      </c>
    </row>
    <row r="1154" spans="1:28" x14ac:dyDescent="0.2">
      <c r="A1154">
        <v>1984</v>
      </c>
      <c r="B1154" t="s">
        <v>31</v>
      </c>
      <c r="C1154" t="s">
        <v>47</v>
      </c>
      <c r="D1154" t="s">
        <v>48</v>
      </c>
      <c r="E1154" t="b">
        <v>0</v>
      </c>
      <c r="F1154">
        <v>82</v>
      </c>
      <c r="G1154">
        <v>19855</v>
      </c>
      <c r="H1154">
        <v>3362</v>
      </c>
      <c r="I1154">
        <v>7232</v>
      </c>
      <c r="J1154">
        <v>0.46500000000000002</v>
      </c>
      <c r="K1154">
        <v>43</v>
      </c>
      <c r="L1154">
        <v>164</v>
      </c>
      <c r="M1154">
        <v>0.26200000000000001</v>
      </c>
      <c r="N1154">
        <v>3319</v>
      </c>
      <c r="O1154">
        <v>7068</v>
      </c>
      <c r="P1154">
        <v>0.47</v>
      </c>
      <c r="Q1154">
        <v>1619</v>
      </c>
      <c r="R1154">
        <v>2178</v>
      </c>
      <c r="S1154">
        <v>0.74299999999999999</v>
      </c>
      <c r="T1154">
        <v>1213</v>
      </c>
      <c r="U1154">
        <v>2388</v>
      </c>
      <c r="V1154">
        <v>3601</v>
      </c>
      <c r="W1154">
        <v>1930</v>
      </c>
      <c r="X1154">
        <v>630</v>
      </c>
      <c r="Y1154">
        <v>375</v>
      </c>
      <c r="Z1154">
        <v>1332</v>
      </c>
      <c r="AA1154">
        <v>2206</v>
      </c>
      <c r="AB1154">
        <v>8386</v>
      </c>
    </row>
    <row r="1155" spans="1:28" x14ac:dyDescent="0.2">
      <c r="A1155">
        <v>1984</v>
      </c>
      <c r="B1155" t="s">
        <v>31</v>
      </c>
      <c r="C1155" t="s">
        <v>50</v>
      </c>
      <c r="D1155" t="s">
        <v>51</v>
      </c>
      <c r="E1155" t="b">
        <v>1</v>
      </c>
      <c r="F1155">
        <v>82</v>
      </c>
      <c r="G1155">
        <v>19955</v>
      </c>
      <c r="H1155">
        <v>3618</v>
      </c>
      <c r="I1155">
        <v>7235</v>
      </c>
      <c r="J1155">
        <v>0.5</v>
      </c>
      <c r="K1155">
        <v>42</v>
      </c>
      <c r="L1155">
        <v>184</v>
      </c>
      <c r="M1155">
        <v>0.22800000000000001</v>
      </c>
      <c r="N1155">
        <v>3576</v>
      </c>
      <c r="O1155">
        <v>7051</v>
      </c>
      <c r="P1155">
        <v>0.50700000000000001</v>
      </c>
      <c r="Q1155">
        <v>1774</v>
      </c>
      <c r="R1155">
        <v>2350</v>
      </c>
      <c r="S1155">
        <v>0.755</v>
      </c>
      <c r="T1155">
        <v>1090</v>
      </c>
      <c r="U1155">
        <v>2265</v>
      </c>
      <c r="V1155">
        <v>3355</v>
      </c>
      <c r="W1155">
        <v>2164</v>
      </c>
      <c r="X1155">
        <v>579</v>
      </c>
      <c r="Y1155">
        <v>360</v>
      </c>
      <c r="Z1155">
        <v>1303</v>
      </c>
      <c r="AA1155">
        <v>1906</v>
      </c>
      <c r="AB1155">
        <v>9052</v>
      </c>
    </row>
    <row r="1156" spans="1:28" x14ac:dyDescent="0.2">
      <c r="A1156">
        <v>1984</v>
      </c>
      <c r="B1156" t="s">
        <v>31</v>
      </c>
      <c r="C1156" t="s">
        <v>53</v>
      </c>
      <c r="D1156" t="s">
        <v>54</v>
      </c>
      <c r="E1156" t="b">
        <v>1</v>
      </c>
      <c r="F1156">
        <v>82</v>
      </c>
      <c r="G1156">
        <v>19805</v>
      </c>
      <c r="H1156">
        <v>3935</v>
      </c>
      <c r="I1156">
        <v>7983</v>
      </c>
      <c r="J1156">
        <v>0.49299999999999999</v>
      </c>
      <c r="K1156">
        <v>77</v>
      </c>
      <c r="L1156">
        <v>255</v>
      </c>
      <c r="M1156">
        <v>0.30199999999999999</v>
      </c>
      <c r="N1156">
        <v>3858</v>
      </c>
      <c r="O1156">
        <v>7728</v>
      </c>
      <c r="P1156">
        <v>0.499</v>
      </c>
      <c r="Q1156">
        <v>2200</v>
      </c>
      <c r="R1156">
        <v>2690</v>
      </c>
      <c r="S1156">
        <v>0.81799999999999995</v>
      </c>
      <c r="T1156">
        <v>1133</v>
      </c>
      <c r="U1156">
        <v>2444</v>
      </c>
      <c r="V1156">
        <v>3577</v>
      </c>
      <c r="W1156">
        <v>2482</v>
      </c>
      <c r="X1156">
        <v>711</v>
      </c>
      <c r="Y1156">
        <v>352</v>
      </c>
      <c r="Z1156">
        <v>1344</v>
      </c>
      <c r="AA1156">
        <v>2279</v>
      </c>
      <c r="AB1156">
        <v>10147</v>
      </c>
    </row>
    <row r="1157" spans="1:28" x14ac:dyDescent="0.2">
      <c r="A1157">
        <v>1984</v>
      </c>
      <c r="B1157" t="s">
        <v>31</v>
      </c>
      <c r="C1157" t="s">
        <v>56</v>
      </c>
      <c r="D1157" t="s">
        <v>57</v>
      </c>
      <c r="E1157" t="b">
        <v>1</v>
      </c>
      <c r="F1157">
        <v>82</v>
      </c>
      <c r="G1157">
        <v>19905</v>
      </c>
      <c r="H1157">
        <v>3798</v>
      </c>
      <c r="I1157">
        <v>7910</v>
      </c>
      <c r="J1157">
        <v>0.48</v>
      </c>
      <c r="K1157">
        <v>32</v>
      </c>
      <c r="L1157">
        <v>141</v>
      </c>
      <c r="M1157">
        <v>0.22700000000000001</v>
      </c>
      <c r="N1157">
        <v>3766</v>
      </c>
      <c r="O1157">
        <v>7769</v>
      </c>
      <c r="P1157">
        <v>0.48499999999999999</v>
      </c>
      <c r="Q1157">
        <v>1974</v>
      </c>
      <c r="R1157">
        <v>2547</v>
      </c>
      <c r="S1157">
        <v>0.77500000000000002</v>
      </c>
      <c r="T1157">
        <v>1427</v>
      </c>
      <c r="U1157">
        <v>2434</v>
      </c>
      <c r="V1157">
        <v>3861</v>
      </c>
      <c r="W1157">
        <v>2256</v>
      </c>
      <c r="X1157">
        <v>697</v>
      </c>
      <c r="Y1157">
        <v>417</v>
      </c>
      <c r="Z1157">
        <v>1310</v>
      </c>
      <c r="AA1157">
        <v>2177</v>
      </c>
      <c r="AB1157">
        <v>9602</v>
      </c>
    </row>
    <row r="1158" spans="1:28" x14ac:dyDescent="0.2">
      <c r="A1158">
        <v>1984</v>
      </c>
      <c r="B1158" t="s">
        <v>31</v>
      </c>
      <c r="C1158" t="s">
        <v>59</v>
      </c>
      <c r="D1158" t="s">
        <v>60</v>
      </c>
      <c r="E1158" t="b">
        <v>0</v>
      </c>
      <c r="F1158">
        <v>82</v>
      </c>
      <c r="G1158">
        <v>19830</v>
      </c>
      <c r="H1158">
        <v>3519</v>
      </c>
      <c r="I1158">
        <v>7534</v>
      </c>
      <c r="J1158">
        <v>0.46700000000000003</v>
      </c>
      <c r="K1158">
        <v>55</v>
      </c>
      <c r="L1158">
        <v>226</v>
      </c>
      <c r="M1158">
        <v>0.24299999999999999</v>
      </c>
      <c r="N1158">
        <v>3464</v>
      </c>
      <c r="O1158">
        <v>7308</v>
      </c>
      <c r="P1158">
        <v>0.47399999999999998</v>
      </c>
      <c r="Q1158">
        <v>1915</v>
      </c>
      <c r="R1158">
        <v>2577</v>
      </c>
      <c r="S1158">
        <v>0.74299999999999999</v>
      </c>
      <c r="T1158">
        <v>1390</v>
      </c>
      <c r="U1158">
        <v>2171</v>
      </c>
      <c r="V1158">
        <v>3561</v>
      </c>
      <c r="W1158">
        <v>1837</v>
      </c>
      <c r="X1158">
        <v>830</v>
      </c>
      <c r="Y1158">
        <v>348</v>
      </c>
      <c r="Z1158">
        <v>1518</v>
      </c>
      <c r="AA1158">
        <v>2108</v>
      </c>
      <c r="AB1158">
        <v>9008</v>
      </c>
    </row>
    <row r="1159" spans="1:28" x14ac:dyDescent="0.2">
      <c r="A1159">
        <v>1984</v>
      </c>
      <c r="B1159" t="s">
        <v>31</v>
      </c>
      <c r="C1159" t="s">
        <v>62</v>
      </c>
      <c r="D1159" t="s">
        <v>63</v>
      </c>
      <c r="E1159" t="b">
        <v>0</v>
      </c>
      <c r="F1159">
        <v>82</v>
      </c>
      <c r="G1159">
        <v>19755</v>
      </c>
      <c r="H1159">
        <v>3729</v>
      </c>
      <c r="I1159">
        <v>7533</v>
      </c>
      <c r="J1159">
        <v>0.495</v>
      </c>
      <c r="K1159">
        <v>30</v>
      </c>
      <c r="L1159">
        <v>154</v>
      </c>
      <c r="M1159">
        <v>0.19500000000000001</v>
      </c>
      <c r="N1159">
        <v>3699</v>
      </c>
      <c r="O1159">
        <v>7379</v>
      </c>
      <c r="P1159">
        <v>0.501</v>
      </c>
      <c r="Q1159">
        <v>1583</v>
      </c>
      <c r="R1159">
        <v>2139</v>
      </c>
      <c r="S1159">
        <v>0.74</v>
      </c>
      <c r="T1159">
        <v>1200</v>
      </c>
      <c r="U1159">
        <v>2483</v>
      </c>
      <c r="V1159">
        <v>3683</v>
      </c>
      <c r="W1159">
        <v>2204</v>
      </c>
      <c r="X1159">
        <v>621</v>
      </c>
      <c r="Y1159">
        <v>515</v>
      </c>
      <c r="Z1159">
        <v>1562</v>
      </c>
      <c r="AA1159">
        <v>2317</v>
      </c>
      <c r="AB1159">
        <v>9071</v>
      </c>
    </row>
    <row r="1160" spans="1:28" x14ac:dyDescent="0.2">
      <c r="A1160">
        <v>1984</v>
      </c>
      <c r="B1160" t="s">
        <v>31</v>
      </c>
      <c r="C1160" t="s">
        <v>65</v>
      </c>
      <c r="D1160" t="s">
        <v>66</v>
      </c>
      <c r="E1160" t="b">
        <v>0</v>
      </c>
      <c r="F1160">
        <v>82</v>
      </c>
      <c r="G1160">
        <v>19780</v>
      </c>
      <c r="H1160">
        <v>3447</v>
      </c>
      <c r="I1160">
        <v>7130</v>
      </c>
      <c r="J1160">
        <v>0.48299999999999998</v>
      </c>
      <c r="K1160">
        <v>48</v>
      </c>
      <c r="L1160">
        <v>207</v>
      </c>
      <c r="M1160">
        <v>0.23200000000000001</v>
      </c>
      <c r="N1160">
        <v>3399</v>
      </c>
      <c r="O1160">
        <v>6923</v>
      </c>
      <c r="P1160">
        <v>0.49099999999999999</v>
      </c>
      <c r="Q1160">
        <v>1624</v>
      </c>
      <c r="R1160">
        <v>2119</v>
      </c>
      <c r="S1160">
        <v>0.76600000000000001</v>
      </c>
      <c r="T1160">
        <v>1002</v>
      </c>
      <c r="U1160">
        <v>2398</v>
      </c>
      <c r="V1160">
        <v>3400</v>
      </c>
      <c r="W1160">
        <v>2169</v>
      </c>
      <c r="X1160">
        <v>834</v>
      </c>
      <c r="Y1160">
        <v>398</v>
      </c>
      <c r="Z1160">
        <v>1525</v>
      </c>
      <c r="AA1160">
        <v>2061</v>
      </c>
      <c r="AB1160">
        <v>8566</v>
      </c>
    </row>
    <row r="1161" spans="1:28" x14ac:dyDescent="0.2">
      <c r="A1161">
        <v>1984</v>
      </c>
      <c r="B1161" t="s">
        <v>31</v>
      </c>
      <c r="C1161" t="s">
        <v>222</v>
      </c>
      <c r="D1161" t="s">
        <v>223</v>
      </c>
      <c r="E1161" t="b">
        <v>1</v>
      </c>
      <c r="F1161">
        <v>82</v>
      </c>
      <c r="G1161">
        <v>19755</v>
      </c>
      <c r="H1161">
        <v>3516</v>
      </c>
      <c r="I1161">
        <v>7230</v>
      </c>
      <c r="J1161">
        <v>0.48599999999999999</v>
      </c>
      <c r="K1161">
        <v>52</v>
      </c>
      <c r="L1161">
        <v>189</v>
      </c>
      <c r="M1161">
        <v>0.27500000000000002</v>
      </c>
      <c r="N1161">
        <v>3464</v>
      </c>
      <c r="O1161">
        <v>7041</v>
      </c>
      <c r="P1161">
        <v>0.49199999999999999</v>
      </c>
      <c r="Q1161">
        <v>1939</v>
      </c>
      <c r="R1161">
        <v>2495</v>
      </c>
      <c r="S1161">
        <v>0.77700000000000002</v>
      </c>
      <c r="T1161">
        <v>1144</v>
      </c>
      <c r="U1161">
        <v>2273</v>
      </c>
      <c r="V1161">
        <v>3417</v>
      </c>
      <c r="W1161">
        <v>2229</v>
      </c>
      <c r="X1161">
        <v>715</v>
      </c>
      <c r="Y1161">
        <v>383</v>
      </c>
      <c r="Z1161">
        <v>1504</v>
      </c>
      <c r="AA1161">
        <v>2200</v>
      </c>
      <c r="AB1161">
        <v>9023</v>
      </c>
    </row>
    <row r="1162" spans="1:28" x14ac:dyDescent="0.2">
      <c r="A1162">
        <v>1984</v>
      </c>
      <c r="B1162" t="s">
        <v>31</v>
      </c>
      <c r="C1162" t="s">
        <v>71</v>
      </c>
      <c r="D1162" t="s">
        <v>72</v>
      </c>
      <c r="E1162" t="b">
        <v>1</v>
      </c>
      <c r="F1162">
        <v>82</v>
      </c>
      <c r="G1162">
        <v>19780</v>
      </c>
      <c r="H1162">
        <v>3854</v>
      </c>
      <c r="I1162">
        <v>7250</v>
      </c>
      <c r="J1162">
        <v>0.53200000000000003</v>
      </c>
      <c r="K1162">
        <v>58</v>
      </c>
      <c r="L1162">
        <v>226</v>
      </c>
      <c r="M1162">
        <v>0.25700000000000001</v>
      </c>
      <c r="N1162">
        <v>3796</v>
      </c>
      <c r="O1162">
        <v>7024</v>
      </c>
      <c r="P1162">
        <v>0.54</v>
      </c>
      <c r="Q1162">
        <v>1712</v>
      </c>
      <c r="R1162">
        <v>2272</v>
      </c>
      <c r="S1162">
        <v>0.754</v>
      </c>
      <c r="T1162">
        <v>1095</v>
      </c>
      <c r="U1162">
        <v>2499</v>
      </c>
      <c r="V1162">
        <v>3594</v>
      </c>
      <c r="W1162">
        <v>2455</v>
      </c>
      <c r="X1162">
        <v>726</v>
      </c>
      <c r="Y1162">
        <v>478</v>
      </c>
      <c r="Z1162">
        <v>1578</v>
      </c>
      <c r="AA1162">
        <v>2054</v>
      </c>
      <c r="AB1162">
        <v>9478</v>
      </c>
    </row>
    <row r="1163" spans="1:28" x14ac:dyDescent="0.2">
      <c r="A1163">
        <v>1984</v>
      </c>
      <c r="B1163" t="s">
        <v>31</v>
      </c>
      <c r="C1163" t="s">
        <v>79</v>
      </c>
      <c r="D1163" t="s">
        <v>80</v>
      </c>
      <c r="E1163" t="b">
        <v>1</v>
      </c>
      <c r="F1163">
        <v>82</v>
      </c>
      <c r="G1163">
        <v>19905</v>
      </c>
      <c r="H1163">
        <v>3432</v>
      </c>
      <c r="I1163">
        <v>6970</v>
      </c>
      <c r="J1163">
        <v>0.49199999999999999</v>
      </c>
      <c r="K1163">
        <v>59</v>
      </c>
      <c r="L1163">
        <v>232</v>
      </c>
      <c r="M1163">
        <v>0.254</v>
      </c>
      <c r="N1163">
        <v>3373</v>
      </c>
      <c r="O1163">
        <v>6738</v>
      </c>
      <c r="P1163">
        <v>0.501</v>
      </c>
      <c r="Q1163">
        <v>1743</v>
      </c>
      <c r="R1163">
        <v>2354</v>
      </c>
      <c r="S1163">
        <v>0.74</v>
      </c>
      <c r="T1163">
        <v>1135</v>
      </c>
      <c r="U1163">
        <v>2385</v>
      </c>
      <c r="V1163">
        <v>3520</v>
      </c>
      <c r="W1163">
        <v>2113</v>
      </c>
      <c r="X1163">
        <v>642</v>
      </c>
      <c r="Y1163">
        <v>489</v>
      </c>
      <c r="Z1163">
        <v>1415</v>
      </c>
      <c r="AA1163">
        <v>2167</v>
      </c>
      <c r="AB1163">
        <v>8666</v>
      </c>
    </row>
    <row r="1164" spans="1:28" x14ac:dyDescent="0.2">
      <c r="A1164">
        <v>1984</v>
      </c>
      <c r="B1164" t="s">
        <v>31</v>
      </c>
      <c r="C1164" t="s">
        <v>150</v>
      </c>
      <c r="D1164" t="s">
        <v>151</v>
      </c>
      <c r="E1164" t="b">
        <v>1</v>
      </c>
      <c r="F1164">
        <v>82</v>
      </c>
      <c r="G1164">
        <v>19805</v>
      </c>
      <c r="H1164">
        <v>3614</v>
      </c>
      <c r="I1164">
        <v>7258</v>
      </c>
      <c r="J1164">
        <v>0.498</v>
      </c>
      <c r="K1164">
        <v>49</v>
      </c>
      <c r="L1164">
        <v>232</v>
      </c>
      <c r="M1164">
        <v>0.21099999999999999</v>
      </c>
      <c r="N1164">
        <v>3565</v>
      </c>
      <c r="O1164">
        <v>7026</v>
      </c>
      <c r="P1164">
        <v>0.50700000000000001</v>
      </c>
      <c r="Q1164">
        <v>1742</v>
      </c>
      <c r="R1164">
        <v>2488</v>
      </c>
      <c r="S1164">
        <v>0.7</v>
      </c>
      <c r="T1164">
        <v>1221</v>
      </c>
      <c r="U1164">
        <v>2313</v>
      </c>
      <c r="V1164">
        <v>3534</v>
      </c>
      <c r="W1164">
        <v>2148</v>
      </c>
      <c r="X1164">
        <v>814</v>
      </c>
      <c r="Y1164">
        <v>499</v>
      </c>
      <c r="Z1164">
        <v>1608</v>
      </c>
      <c r="AA1164">
        <v>2243</v>
      </c>
      <c r="AB1164">
        <v>9019</v>
      </c>
    </row>
    <row r="1165" spans="1:28" x14ac:dyDescent="0.2">
      <c r="A1165">
        <v>1984</v>
      </c>
      <c r="B1165" t="s">
        <v>31</v>
      </c>
      <c r="C1165" t="s">
        <v>88</v>
      </c>
      <c r="D1165" t="s">
        <v>89</v>
      </c>
      <c r="E1165" t="b">
        <v>1</v>
      </c>
      <c r="F1165">
        <v>82</v>
      </c>
      <c r="G1165">
        <v>19855</v>
      </c>
      <c r="H1165">
        <v>3386</v>
      </c>
      <c r="I1165">
        <v>6837</v>
      </c>
      <c r="J1165">
        <v>0.495</v>
      </c>
      <c r="K1165">
        <v>47</v>
      </c>
      <c r="L1165">
        <v>165</v>
      </c>
      <c r="M1165">
        <v>0.28499999999999998</v>
      </c>
      <c r="N1165">
        <v>3339</v>
      </c>
      <c r="O1165">
        <v>6672</v>
      </c>
      <c r="P1165">
        <v>0.5</v>
      </c>
      <c r="Q1165">
        <v>1944</v>
      </c>
      <c r="R1165">
        <v>2510</v>
      </c>
      <c r="S1165">
        <v>0.77500000000000002</v>
      </c>
      <c r="T1165">
        <v>1088</v>
      </c>
      <c r="U1165">
        <v>2230</v>
      </c>
      <c r="V1165">
        <v>3318</v>
      </c>
      <c r="W1165">
        <v>2041</v>
      </c>
      <c r="X1165">
        <v>803</v>
      </c>
      <c r="Y1165">
        <v>360</v>
      </c>
      <c r="Z1165">
        <v>1587</v>
      </c>
      <c r="AA1165">
        <v>2281</v>
      </c>
      <c r="AB1165">
        <v>8763</v>
      </c>
    </row>
    <row r="1166" spans="1:28" x14ac:dyDescent="0.2">
      <c r="A1166">
        <v>1984</v>
      </c>
      <c r="B1166" t="s">
        <v>31</v>
      </c>
      <c r="C1166" t="s">
        <v>97</v>
      </c>
      <c r="D1166" t="s">
        <v>98</v>
      </c>
      <c r="E1166" t="b">
        <v>1</v>
      </c>
      <c r="F1166">
        <v>82</v>
      </c>
      <c r="G1166">
        <v>19955</v>
      </c>
      <c r="H1166">
        <v>3384</v>
      </c>
      <c r="I1166">
        <v>6833</v>
      </c>
      <c r="J1166">
        <v>0.495</v>
      </c>
      <c r="K1166">
        <v>29</v>
      </c>
      <c r="L1166">
        <v>107</v>
      </c>
      <c r="M1166">
        <v>0.27100000000000002</v>
      </c>
      <c r="N1166">
        <v>3355</v>
      </c>
      <c r="O1166">
        <v>6726</v>
      </c>
      <c r="P1166">
        <v>0.499</v>
      </c>
      <c r="Q1166">
        <v>2041</v>
      </c>
      <c r="R1166">
        <v>2706</v>
      </c>
      <c r="S1166">
        <v>0.754</v>
      </c>
      <c r="T1166">
        <v>1181</v>
      </c>
      <c r="U1166">
        <v>2382</v>
      </c>
      <c r="V1166">
        <v>3563</v>
      </c>
      <c r="W1166">
        <v>2032</v>
      </c>
      <c r="X1166">
        <v>807</v>
      </c>
      <c r="Y1166">
        <v>653</v>
      </c>
      <c r="Z1166">
        <v>1628</v>
      </c>
      <c r="AA1166">
        <v>2040</v>
      </c>
      <c r="AB1166">
        <v>8838</v>
      </c>
    </row>
    <row r="1167" spans="1:28" x14ac:dyDescent="0.2">
      <c r="A1167">
        <v>1984</v>
      </c>
      <c r="B1167" t="s">
        <v>31</v>
      </c>
      <c r="C1167" t="s">
        <v>100</v>
      </c>
      <c r="D1167" t="s">
        <v>101</v>
      </c>
      <c r="E1167" t="b">
        <v>1</v>
      </c>
      <c r="F1167">
        <v>82</v>
      </c>
      <c r="G1167">
        <v>19780</v>
      </c>
      <c r="H1167">
        <v>3677</v>
      </c>
      <c r="I1167">
        <v>7220</v>
      </c>
      <c r="J1167">
        <v>0.50900000000000001</v>
      </c>
      <c r="K1167">
        <v>74</v>
      </c>
      <c r="L1167">
        <v>291</v>
      </c>
      <c r="M1167">
        <v>0.254</v>
      </c>
      <c r="N1167">
        <v>3603</v>
      </c>
      <c r="O1167">
        <v>6929</v>
      </c>
      <c r="P1167">
        <v>0.52</v>
      </c>
      <c r="Q1167">
        <v>1673</v>
      </c>
      <c r="R1167">
        <v>2204</v>
      </c>
      <c r="S1167">
        <v>0.75900000000000001</v>
      </c>
      <c r="T1167">
        <v>1066</v>
      </c>
      <c r="U1167">
        <v>2298</v>
      </c>
      <c r="V1167">
        <v>3364</v>
      </c>
      <c r="W1167">
        <v>2214</v>
      </c>
      <c r="X1167">
        <v>693</v>
      </c>
      <c r="Y1167">
        <v>388</v>
      </c>
      <c r="Z1167">
        <v>1451</v>
      </c>
      <c r="AA1167">
        <v>2147</v>
      </c>
      <c r="AB1167">
        <v>9101</v>
      </c>
    </row>
    <row r="1168" spans="1:28" x14ac:dyDescent="0.2">
      <c r="A1168">
        <v>1984</v>
      </c>
      <c r="B1168" t="s">
        <v>31</v>
      </c>
      <c r="C1168" t="s">
        <v>103</v>
      </c>
      <c r="D1168" t="s">
        <v>104</v>
      </c>
      <c r="E1168" t="b">
        <v>1</v>
      </c>
      <c r="F1168">
        <v>82</v>
      </c>
      <c r="G1168">
        <v>19805</v>
      </c>
      <c r="H1168">
        <v>3632</v>
      </c>
      <c r="I1168">
        <v>7189</v>
      </c>
      <c r="J1168">
        <v>0.505</v>
      </c>
      <c r="K1168">
        <v>25</v>
      </c>
      <c r="L1168">
        <v>129</v>
      </c>
      <c r="M1168">
        <v>0.19400000000000001</v>
      </c>
      <c r="N1168">
        <v>3607</v>
      </c>
      <c r="O1168">
        <v>7060</v>
      </c>
      <c r="P1168">
        <v>0.51100000000000001</v>
      </c>
      <c r="Q1168">
        <v>1988</v>
      </c>
      <c r="R1168">
        <v>2637</v>
      </c>
      <c r="S1168">
        <v>0.754</v>
      </c>
      <c r="T1168">
        <v>1251</v>
      </c>
      <c r="U1168">
        <v>2194</v>
      </c>
      <c r="V1168">
        <v>3445</v>
      </c>
      <c r="W1168">
        <v>2082</v>
      </c>
      <c r="X1168">
        <v>814</v>
      </c>
      <c r="Y1168">
        <v>397</v>
      </c>
      <c r="Z1168">
        <v>1483</v>
      </c>
      <c r="AA1168">
        <v>2134</v>
      </c>
      <c r="AB1168">
        <v>9277</v>
      </c>
    </row>
    <row r="1169" spans="1:28" x14ac:dyDescent="0.2">
      <c r="A1169">
        <v>1984</v>
      </c>
      <c r="B1169" t="s">
        <v>31</v>
      </c>
      <c r="C1169" t="s">
        <v>109</v>
      </c>
      <c r="D1169" t="s">
        <v>110</v>
      </c>
      <c r="E1169" t="b">
        <v>0</v>
      </c>
      <c r="F1169">
        <v>82</v>
      </c>
      <c r="G1169">
        <v>19980</v>
      </c>
      <c r="H1169">
        <v>3909</v>
      </c>
      <c r="I1169">
        <v>7721</v>
      </c>
      <c r="J1169">
        <v>0.50600000000000001</v>
      </c>
      <c r="K1169">
        <v>79</v>
      </c>
      <c r="L1169">
        <v>263</v>
      </c>
      <c r="M1169">
        <v>0.3</v>
      </c>
      <c r="N1169">
        <v>3830</v>
      </c>
      <c r="O1169">
        <v>7458</v>
      </c>
      <c r="P1169">
        <v>0.51400000000000001</v>
      </c>
      <c r="Q1169">
        <v>1965</v>
      </c>
      <c r="R1169">
        <v>2604</v>
      </c>
      <c r="S1169">
        <v>0.755</v>
      </c>
      <c r="T1169">
        <v>1230</v>
      </c>
      <c r="U1169">
        <v>2528</v>
      </c>
      <c r="V1169">
        <v>3758</v>
      </c>
      <c r="W1169">
        <v>2361</v>
      </c>
      <c r="X1169">
        <v>685</v>
      </c>
      <c r="Y1169">
        <v>491</v>
      </c>
      <c r="Z1169">
        <v>1447</v>
      </c>
      <c r="AA1169">
        <v>2146</v>
      </c>
      <c r="AB1169">
        <v>9862</v>
      </c>
    </row>
    <row r="1170" spans="1:28" x14ac:dyDescent="0.2">
      <c r="A1170">
        <v>1984</v>
      </c>
      <c r="B1170" t="s">
        <v>31</v>
      </c>
      <c r="C1170" t="s">
        <v>226</v>
      </c>
      <c r="D1170" t="s">
        <v>227</v>
      </c>
      <c r="E1170" t="b">
        <v>0</v>
      </c>
      <c r="F1170">
        <v>82</v>
      </c>
      <c r="G1170">
        <v>19730</v>
      </c>
      <c r="H1170">
        <v>3634</v>
      </c>
      <c r="I1170">
        <v>7325</v>
      </c>
      <c r="J1170">
        <v>0.496</v>
      </c>
      <c r="K1170">
        <v>24</v>
      </c>
      <c r="L1170">
        <v>128</v>
      </c>
      <c r="M1170">
        <v>0.188</v>
      </c>
      <c r="N1170">
        <v>3610</v>
      </c>
      <c r="O1170">
        <v>7197</v>
      </c>
      <c r="P1170">
        <v>0.502</v>
      </c>
      <c r="Q1170">
        <v>1785</v>
      </c>
      <c r="R1170">
        <v>2424</v>
      </c>
      <c r="S1170">
        <v>0.73599999999999999</v>
      </c>
      <c r="T1170">
        <v>1307</v>
      </c>
      <c r="U1170">
        <v>2382</v>
      </c>
      <c r="V1170">
        <v>3689</v>
      </c>
      <c r="W1170">
        <v>1981</v>
      </c>
      <c r="X1170">
        <v>567</v>
      </c>
      <c r="Y1170">
        <v>385</v>
      </c>
      <c r="Z1170">
        <v>1515</v>
      </c>
      <c r="AA1170">
        <v>2020</v>
      </c>
      <c r="AB1170">
        <v>9077</v>
      </c>
    </row>
    <row r="1171" spans="1:28" x14ac:dyDescent="0.2">
      <c r="A1171">
        <v>1984</v>
      </c>
      <c r="B1171" t="s">
        <v>31</v>
      </c>
      <c r="C1171" t="s">
        <v>163</v>
      </c>
      <c r="D1171" t="s">
        <v>164</v>
      </c>
      <c r="E1171" t="b">
        <v>1</v>
      </c>
      <c r="F1171">
        <v>82</v>
      </c>
      <c r="G1171">
        <v>19780</v>
      </c>
      <c r="H1171">
        <v>3460</v>
      </c>
      <c r="I1171">
        <v>7083</v>
      </c>
      <c r="J1171">
        <v>0.48799999999999999</v>
      </c>
      <c r="K1171">
        <v>27</v>
      </c>
      <c r="L1171">
        <v>140</v>
      </c>
      <c r="M1171">
        <v>0.193</v>
      </c>
      <c r="N1171">
        <v>3433</v>
      </c>
      <c r="O1171">
        <v>6943</v>
      </c>
      <c r="P1171">
        <v>0.49399999999999999</v>
      </c>
      <c r="Q1171">
        <v>1918</v>
      </c>
      <c r="R1171">
        <v>2460</v>
      </c>
      <c r="S1171">
        <v>0.78</v>
      </c>
      <c r="T1171">
        <v>1064</v>
      </c>
      <c r="U1171">
        <v>2332</v>
      </c>
      <c r="V1171">
        <v>3396</v>
      </c>
      <c r="W1171">
        <v>2233</v>
      </c>
      <c r="X1171">
        <v>636</v>
      </c>
      <c r="Y1171">
        <v>350</v>
      </c>
      <c r="Z1171">
        <v>1360</v>
      </c>
      <c r="AA1171">
        <v>1884</v>
      </c>
      <c r="AB1171">
        <v>8865</v>
      </c>
    </row>
    <row r="1172" spans="1:28" x14ac:dyDescent="0.2">
      <c r="A1172">
        <v>1984</v>
      </c>
      <c r="B1172" t="s">
        <v>31</v>
      </c>
      <c r="C1172" t="s">
        <v>115</v>
      </c>
      <c r="D1172" t="s">
        <v>116</v>
      </c>
      <c r="E1172" t="b">
        <v>1</v>
      </c>
      <c r="F1172">
        <v>82</v>
      </c>
      <c r="G1172">
        <v>19780</v>
      </c>
      <c r="H1172">
        <v>3606</v>
      </c>
      <c r="I1172">
        <v>7242</v>
      </c>
      <c r="J1172">
        <v>0.498</v>
      </c>
      <c r="K1172">
        <v>101</v>
      </c>
      <c r="L1172">
        <v>317</v>
      </c>
      <c r="M1172">
        <v>0.31900000000000001</v>
      </c>
      <c r="N1172">
        <v>3505</v>
      </c>
      <c r="O1172">
        <v>6925</v>
      </c>
      <c r="P1172">
        <v>0.50600000000000001</v>
      </c>
      <c r="Q1172">
        <v>2115</v>
      </c>
      <c r="R1172">
        <v>2708</v>
      </c>
      <c r="S1172">
        <v>0.78100000000000003</v>
      </c>
      <c r="T1172">
        <v>1096</v>
      </c>
      <c r="U1172">
        <v>2522</v>
      </c>
      <c r="V1172">
        <v>3618</v>
      </c>
      <c r="W1172">
        <v>2230</v>
      </c>
      <c r="X1172">
        <v>695</v>
      </c>
      <c r="Y1172">
        <v>604</v>
      </c>
      <c r="Z1172">
        <v>1510</v>
      </c>
      <c r="AA1172">
        <v>1978</v>
      </c>
      <c r="AB1172">
        <v>9428</v>
      </c>
    </row>
    <row r="1173" spans="1:28" x14ac:dyDescent="0.2">
      <c r="A1173">
        <v>1984</v>
      </c>
      <c r="B1173" t="s">
        <v>31</v>
      </c>
      <c r="C1173" t="s">
        <v>200</v>
      </c>
      <c r="D1173" t="s">
        <v>201</v>
      </c>
      <c r="E1173" t="b">
        <v>1</v>
      </c>
      <c r="F1173">
        <v>82</v>
      </c>
      <c r="G1173">
        <v>19905</v>
      </c>
      <c r="H1173">
        <v>3344</v>
      </c>
      <c r="I1173">
        <v>6907</v>
      </c>
      <c r="J1173">
        <v>0.48399999999999999</v>
      </c>
      <c r="K1173">
        <v>71</v>
      </c>
      <c r="L1173">
        <v>282</v>
      </c>
      <c r="M1173">
        <v>0.252</v>
      </c>
      <c r="N1173">
        <v>3273</v>
      </c>
      <c r="O1173">
        <v>6625</v>
      </c>
      <c r="P1173">
        <v>0.49399999999999999</v>
      </c>
      <c r="Q1173">
        <v>1664</v>
      </c>
      <c r="R1173">
        <v>2201</v>
      </c>
      <c r="S1173">
        <v>0.75600000000000001</v>
      </c>
      <c r="T1173">
        <v>1027</v>
      </c>
      <c r="U1173">
        <v>2387</v>
      </c>
      <c r="V1173">
        <v>3414</v>
      </c>
      <c r="W1173">
        <v>2192</v>
      </c>
      <c r="X1173">
        <v>556</v>
      </c>
      <c r="Y1173">
        <v>320</v>
      </c>
      <c r="Z1173">
        <v>1448</v>
      </c>
      <c r="AA1173">
        <v>1989</v>
      </c>
      <c r="AB1173">
        <v>8423</v>
      </c>
    </row>
    <row r="1174" spans="1:28" x14ac:dyDescent="0.2">
      <c r="A1174">
        <v>1984</v>
      </c>
      <c r="B1174" t="s">
        <v>31</v>
      </c>
      <c r="C1174" t="s">
        <v>121</v>
      </c>
      <c r="D1174" t="s">
        <v>122</v>
      </c>
      <c r="E1174" t="b">
        <v>0</v>
      </c>
      <c r="F1174">
        <v>82</v>
      </c>
      <c r="G1174">
        <v>19847</v>
      </c>
      <c r="H1174">
        <v>3566</v>
      </c>
      <c r="I1174">
        <v>7245</v>
      </c>
      <c r="J1174">
        <v>0.49199999999999999</v>
      </c>
      <c r="K1174">
        <v>49</v>
      </c>
      <c r="L1174">
        <v>195</v>
      </c>
      <c r="M1174">
        <v>0.25</v>
      </c>
      <c r="N1174">
        <v>3517</v>
      </c>
      <c r="O1174">
        <v>7050</v>
      </c>
      <c r="P1174">
        <v>0.499</v>
      </c>
      <c r="Q1174">
        <v>1849</v>
      </c>
      <c r="R1174">
        <v>2434</v>
      </c>
      <c r="S1174">
        <v>0.76</v>
      </c>
      <c r="T1174">
        <v>1164</v>
      </c>
      <c r="U1174">
        <v>2364</v>
      </c>
      <c r="V1174">
        <v>3528</v>
      </c>
      <c r="W1174">
        <v>2148</v>
      </c>
      <c r="X1174">
        <v>697</v>
      </c>
      <c r="Y1174">
        <v>435</v>
      </c>
      <c r="Z1174">
        <v>1468</v>
      </c>
      <c r="AA1174">
        <v>2112</v>
      </c>
      <c r="AB1174">
        <v>9029</v>
      </c>
    </row>
    <row r="1175" spans="1:28" x14ac:dyDescent="0.2">
      <c r="A1175">
        <v>1983</v>
      </c>
      <c r="B1175" t="s">
        <v>31</v>
      </c>
      <c r="C1175" t="s">
        <v>32</v>
      </c>
      <c r="D1175" t="s">
        <v>33</v>
      </c>
      <c r="E1175" t="b">
        <v>1</v>
      </c>
      <c r="F1175">
        <v>82</v>
      </c>
      <c r="G1175">
        <v>19780</v>
      </c>
      <c r="H1175">
        <v>3352</v>
      </c>
      <c r="I1175">
        <v>7146</v>
      </c>
      <c r="J1175">
        <v>0.46899999999999997</v>
      </c>
      <c r="K1175">
        <v>45</v>
      </c>
      <c r="L1175">
        <v>188</v>
      </c>
      <c r="M1175">
        <v>0.23899999999999999</v>
      </c>
      <c r="N1175">
        <v>3307</v>
      </c>
      <c r="O1175">
        <v>6958</v>
      </c>
      <c r="P1175">
        <v>0.47499999999999998</v>
      </c>
      <c r="Q1175">
        <v>1586</v>
      </c>
      <c r="R1175">
        <v>2111</v>
      </c>
      <c r="S1175">
        <v>0.751</v>
      </c>
      <c r="T1175">
        <v>1139</v>
      </c>
      <c r="U1175">
        <v>2433</v>
      </c>
      <c r="V1175">
        <v>3572</v>
      </c>
      <c r="W1175">
        <v>1945</v>
      </c>
      <c r="X1175">
        <v>573</v>
      </c>
      <c r="Y1175">
        <v>665</v>
      </c>
      <c r="Z1175">
        <v>1424</v>
      </c>
      <c r="AA1175">
        <v>2022</v>
      </c>
      <c r="AB1175">
        <v>8335</v>
      </c>
    </row>
    <row r="1176" spans="1:28" x14ac:dyDescent="0.2">
      <c r="A1176">
        <v>1983</v>
      </c>
      <c r="B1176" t="s">
        <v>31</v>
      </c>
      <c r="C1176" t="s">
        <v>35</v>
      </c>
      <c r="D1176" t="s">
        <v>36</v>
      </c>
      <c r="E1176" t="b">
        <v>1</v>
      </c>
      <c r="F1176">
        <v>82</v>
      </c>
      <c r="G1176">
        <v>19830</v>
      </c>
      <c r="H1176">
        <v>3711</v>
      </c>
      <c r="I1176">
        <v>7547</v>
      </c>
      <c r="J1176">
        <v>0.49199999999999999</v>
      </c>
      <c r="K1176">
        <v>39</v>
      </c>
      <c r="L1176">
        <v>186</v>
      </c>
      <c r="M1176">
        <v>0.21</v>
      </c>
      <c r="N1176">
        <v>3672</v>
      </c>
      <c r="O1176">
        <v>7361</v>
      </c>
      <c r="P1176">
        <v>0.499</v>
      </c>
      <c r="Q1176">
        <v>1730</v>
      </c>
      <c r="R1176">
        <v>2348</v>
      </c>
      <c r="S1176">
        <v>0.73699999999999999</v>
      </c>
      <c r="T1176">
        <v>1273</v>
      </c>
      <c r="U1176">
        <v>2532</v>
      </c>
      <c r="V1176">
        <v>3805</v>
      </c>
      <c r="W1176">
        <v>2216</v>
      </c>
      <c r="X1176">
        <v>789</v>
      </c>
      <c r="Y1176">
        <v>521</v>
      </c>
      <c r="Z1176">
        <v>1541</v>
      </c>
      <c r="AA1176">
        <v>2062</v>
      </c>
      <c r="AB1176">
        <v>9191</v>
      </c>
    </row>
    <row r="1177" spans="1:28" x14ac:dyDescent="0.2">
      <c r="A1177">
        <v>1983</v>
      </c>
      <c r="B1177" t="s">
        <v>31</v>
      </c>
      <c r="C1177" t="s">
        <v>41</v>
      </c>
      <c r="D1177" t="s">
        <v>42</v>
      </c>
      <c r="E1177" t="b">
        <v>0</v>
      </c>
      <c r="F1177">
        <v>82</v>
      </c>
      <c r="G1177">
        <v>19905</v>
      </c>
      <c r="H1177">
        <v>3537</v>
      </c>
      <c r="I1177">
        <v>7373</v>
      </c>
      <c r="J1177">
        <v>0.48</v>
      </c>
      <c r="K1177">
        <v>45</v>
      </c>
      <c r="L1177">
        <v>209</v>
      </c>
      <c r="M1177">
        <v>0.215</v>
      </c>
      <c r="N1177">
        <v>3492</v>
      </c>
      <c r="O1177">
        <v>7164</v>
      </c>
      <c r="P1177">
        <v>0.48699999999999999</v>
      </c>
      <c r="Q1177">
        <v>1983</v>
      </c>
      <c r="R1177">
        <v>2690</v>
      </c>
      <c r="S1177">
        <v>0.73699999999999999</v>
      </c>
      <c r="T1177">
        <v>1267</v>
      </c>
      <c r="U1177">
        <v>2527</v>
      </c>
      <c r="V1177">
        <v>3794</v>
      </c>
      <c r="W1177">
        <v>2086</v>
      </c>
      <c r="X1177">
        <v>666</v>
      </c>
      <c r="Y1177">
        <v>400</v>
      </c>
      <c r="Z1177">
        <v>1743</v>
      </c>
      <c r="AA1177">
        <v>2192</v>
      </c>
      <c r="AB1177">
        <v>9102</v>
      </c>
    </row>
    <row r="1178" spans="1:28" x14ac:dyDescent="0.2">
      <c r="A1178">
        <v>1983</v>
      </c>
      <c r="B1178" t="s">
        <v>31</v>
      </c>
      <c r="C1178" t="s">
        <v>47</v>
      </c>
      <c r="D1178" t="s">
        <v>48</v>
      </c>
      <c r="E1178" t="b">
        <v>0</v>
      </c>
      <c r="F1178">
        <v>82</v>
      </c>
      <c r="G1178">
        <v>19755</v>
      </c>
      <c r="H1178">
        <v>3252</v>
      </c>
      <c r="I1178">
        <v>6995</v>
      </c>
      <c r="J1178">
        <v>0.46500000000000002</v>
      </c>
      <c r="K1178">
        <v>30</v>
      </c>
      <c r="L1178">
        <v>120</v>
      </c>
      <c r="M1178">
        <v>0.25</v>
      </c>
      <c r="N1178">
        <v>3222</v>
      </c>
      <c r="O1178">
        <v>6875</v>
      </c>
      <c r="P1178">
        <v>0.46899999999999997</v>
      </c>
      <c r="Q1178">
        <v>1430</v>
      </c>
      <c r="R1178">
        <v>1983</v>
      </c>
      <c r="S1178">
        <v>0.72099999999999997</v>
      </c>
      <c r="T1178">
        <v>1173</v>
      </c>
      <c r="U1178">
        <v>2414</v>
      </c>
      <c r="V1178">
        <v>3587</v>
      </c>
      <c r="W1178">
        <v>1738</v>
      </c>
      <c r="X1178">
        <v>617</v>
      </c>
      <c r="Y1178">
        <v>290</v>
      </c>
      <c r="Z1178">
        <v>1538</v>
      </c>
      <c r="AA1178">
        <v>2236</v>
      </c>
      <c r="AB1178">
        <v>7964</v>
      </c>
    </row>
    <row r="1179" spans="1:28" x14ac:dyDescent="0.2">
      <c r="A1179">
        <v>1983</v>
      </c>
      <c r="B1179" t="s">
        <v>31</v>
      </c>
      <c r="C1179" t="s">
        <v>50</v>
      </c>
      <c r="D1179" t="s">
        <v>51</v>
      </c>
      <c r="E1179" t="b">
        <v>0</v>
      </c>
      <c r="F1179">
        <v>82</v>
      </c>
      <c r="G1179">
        <v>19730</v>
      </c>
      <c r="H1179">
        <v>3674</v>
      </c>
      <c r="I1179">
        <v>7550</v>
      </c>
      <c r="J1179">
        <v>0.48699999999999999</v>
      </c>
      <c r="K1179">
        <v>43</v>
      </c>
      <c r="L1179">
        <v>185</v>
      </c>
      <c r="M1179">
        <v>0.23200000000000001</v>
      </c>
      <c r="N1179">
        <v>3631</v>
      </c>
      <c r="O1179">
        <v>7365</v>
      </c>
      <c r="P1179">
        <v>0.49299999999999999</v>
      </c>
      <c r="Q1179">
        <v>1852</v>
      </c>
      <c r="R1179">
        <v>2462</v>
      </c>
      <c r="S1179">
        <v>0.752</v>
      </c>
      <c r="T1179">
        <v>1296</v>
      </c>
      <c r="U1179">
        <v>2381</v>
      </c>
      <c r="V1179">
        <v>3677</v>
      </c>
      <c r="W1179">
        <v>2227</v>
      </c>
      <c r="X1179">
        <v>552</v>
      </c>
      <c r="Y1179">
        <v>348</v>
      </c>
      <c r="Z1179">
        <v>1348</v>
      </c>
      <c r="AA1179">
        <v>2067</v>
      </c>
      <c r="AB1179">
        <v>9243</v>
      </c>
    </row>
    <row r="1180" spans="1:28" x14ac:dyDescent="0.2">
      <c r="A1180">
        <v>1983</v>
      </c>
      <c r="B1180" t="s">
        <v>31</v>
      </c>
      <c r="C1180" t="s">
        <v>53</v>
      </c>
      <c r="D1180" t="s">
        <v>54</v>
      </c>
      <c r="E1180" t="b">
        <v>1</v>
      </c>
      <c r="F1180">
        <v>82</v>
      </c>
      <c r="G1180">
        <v>19730</v>
      </c>
      <c r="H1180">
        <v>3951</v>
      </c>
      <c r="I1180">
        <v>7999</v>
      </c>
      <c r="J1180">
        <v>0.49399999999999999</v>
      </c>
      <c r="K1180">
        <v>24</v>
      </c>
      <c r="L1180">
        <v>126</v>
      </c>
      <c r="M1180">
        <v>0.19</v>
      </c>
      <c r="N1180">
        <v>3927</v>
      </c>
      <c r="O1180">
        <v>7873</v>
      </c>
      <c r="P1180">
        <v>0.499</v>
      </c>
      <c r="Q1180">
        <v>2179</v>
      </c>
      <c r="R1180">
        <v>2696</v>
      </c>
      <c r="S1180">
        <v>0.80800000000000005</v>
      </c>
      <c r="T1180">
        <v>1214</v>
      </c>
      <c r="U1180">
        <v>2524</v>
      </c>
      <c r="V1180">
        <v>3738</v>
      </c>
      <c r="W1180">
        <v>2336</v>
      </c>
      <c r="X1180">
        <v>789</v>
      </c>
      <c r="Y1180">
        <v>352</v>
      </c>
      <c r="Z1180">
        <v>1496</v>
      </c>
      <c r="AA1180">
        <v>2091</v>
      </c>
      <c r="AB1180">
        <v>10105</v>
      </c>
    </row>
    <row r="1181" spans="1:28" x14ac:dyDescent="0.2">
      <c r="A1181">
        <v>1983</v>
      </c>
      <c r="B1181" t="s">
        <v>31</v>
      </c>
      <c r="C1181" t="s">
        <v>56</v>
      </c>
      <c r="D1181" t="s">
        <v>57</v>
      </c>
      <c r="E1181" t="b">
        <v>0</v>
      </c>
      <c r="F1181">
        <v>82</v>
      </c>
      <c r="G1181">
        <v>19880</v>
      </c>
      <c r="H1181">
        <v>3623</v>
      </c>
      <c r="I1181">
        <v>7602</v>
      </c>
      <c r="J1181">
        <v>0.47699999999999998</v>
      </c>
      <c r="K1181">
        <v>72</v>
      </c>
      <c r="L1181">
        <v>272</v>
      </c>
      <c r="M1181">
        <v>0.26500000000000001</v>
      </c>
      <c r="N1181">
        <v>3551</v>
      </c>
      <c r="O1181">
        <v>7330</v>
      </c>
      <c r="P1181">
        <v>0.48399999999999999</v>
      </c>
      <c r="Q1181">
        <v>1921</v>
      </c>
      <c r="R1181">
        <v>2588</v>
      </c>
      <c r="S1181">
        <v>0.74199999999999999</v>
      </c>
      <c r="T1181">
        <v>1312</v>
      </c>
      <c r="U1181">
        <v>2477</v>
      </c>
      <c r="V1181">
        <v>3789</v>
      </c>
      <c r="W1181">
        <v>2108</v>
      </c>
      <c r="X1181">
        <v>679</v>
      </c>
      <c r="Y1181">
        <v>572</v>
      </c>
      <c r="Z1181">
        <v>1557</v>
      </c>
      <c r="AA1181">
        <v>2122</v>
      </c>
      <c r="AB1181">
        <v>9239</v>
      </c>
    </row>
    <row r="1182" spans="1:28" x14ac:dyDescent="0.2">
      <c r="A1182">
        <v>1983</v>
      </c>
      <c r="B1182" t="s">
        <v>31</v>
      </c>
      <c r="C1182" t="s">
        <v>59</v>
      </c>
      <c r="D1182" t="s">
        <v>60</v>
      </c>
      <c r="E1182" t="b">
        <v>0</v>
      </c>
      <c r="F1182">
        <v>82</v>
      </c>
      <c r="G1182">
        <v>19780</v>
      </c>
      <c r="H1182">
        <v>3627</v>
      </c>
      <c r="I1182">
        <v>7508</v>
      </c>
      <c r="J1182">
        <v>0.48299999999999998</v>
      </c>
      <c r="K1182">
        <v>34</v>
      </c>
      <c r="L1182">
        <v>150</v>
      </c>
      <c r="M1182">
        <v>0.22700000000000001</v>
      </c>
      <c r="N1182">
        <v>3593</v>
      </c>
      <c r="O1182">
        <v>7358</v>
      </c>
      <c r="P1182">
        <v>0.48799999999999999</v>
      </c>
      <c r="Q1182">
        <v>1620</v>
      </c>
      <c r="R1182">
        <v>2199</v>
      </c>
      <c r="S1182">
        <v>0.73699999999999999</v>
      </c>
      <c r="T1182">
        <v>1281</v>
      </c>
      <c r="U1182">
        <v>2284</v>
      </c>
      <c r="V1182">
        <v>3565</v>
      </c>
      <c r="W1182">
        <v>1964</v>
      </c>
      <c r="X1182">
        <v>856</v>
      </c>
      <c r="Y1182">
        <v>430</v>
      </c>
      <c r="Z1182">
        <v>1606</v>
      </c>
      <c r="AA1182">
        <v>2138</v>
      </c>
      <c r="AB1182">
        <v>8908</v>
      </c>
    </row>
    <row r="1183" spans="1:28" x14ac:dyDescent="0.2">
      <c r="A1183">
        <v>1983</v>
      </c>
      <c r="B1183" t="s">
        <v>31</v>
      </c>
      <c r="C1183" t="s">
        <v>62</v>
      </c>
      <c r="D1183" t="s">
        <v>63</v>
      </c>
      <c r="E1183" t="b">
        <v>0</v>
      </c>
      <c r="F1183">
        <v>82</v>
      </c>
      <c r="G1183">
        <v>19730</v>
      </c>
      <c r="H1183">
        <v>3338</v>
      </c>
      <c r="I1183">
        <v>7446</v>
      </c>
      <c r="J1183">
        <v>0.44800000000000001</v>
      </c>
      <c r="K1183">
        <v>67</v>
      </c>
      <c r="L1183">
        <v>271</v>
      </c>
      <c r="M1183">
        <v>0.247</v>
      </c>
      <c r="N1183">
        <v>3271</v>
      </c>
      <c r="O1183">
        <v>7175</v>
      </c>
      <c r="P1183">
        <v>0.45600000000000002</v>
      </c>
      <c r="Q1183">
        <v>1402</v>
      </c>
      <c r="R1183">
        <v>1934</v>
      </c>
      <c r="S1183">
        <v>0.72499999999999998</v>
      </c>
      <c r="T1183">
        <v>1206</v>
      </c>
      <c r="U1183">
        <v>2260</v>
      </c>
      <c r="V1183">
        <v>3466</v>
      </c>
      <c r="W1183">
        <v>1931</v>
      </c>
      <c r="X1183">
        <v>646</v>
      </c>
      <c r="Y1183">
        <v>422</v>
      </c>
      <c r="Z1183">
        <v>1571</v>
      </c>
      <c r="AA1183">
        <v>2131</v>
      </c>
      <c r="AB1183">
        <v>8145</v>
      </c>
    </row>
    <row r="1184" spans="1:28" x14ac:dyDescent="0.2">
      <c r="A1184">
        <v>1983</v>
      </c>
      <c r="B1184" t="s">
        <v>31</v>
      </c>
      <c r="C1184" t="s">
        <v>65</v>
      </c>
      <c r="D1184" t="s">
        <v>66</v>
      </c>
      <c r="E1184" t="b">
        <v>0</v>
      </c>
      <c r="F1184">
        <v>82</v>
      </c>
      <c r="G1184">
        <v>19830</v>
      </c>
      <c r="H1184">
        <v>3707</v>
      </c>
      <c r="I1184">
        <v>7723</v>
      </c>
      <c r="J1184">
        <v>0.48</v>
      </c>
      <c r="K1184">
        <v>50</v>
      </c>
      <c r="L1184">
        <v>236</v>
      </c>
      <c r="M1184">
        <v>0.21199999999999999</v>
      </c>
      <c r="N1184">
        <v>3657</v>
      </c>
      <c r="O1184">
        <v>7487</v>
      </c>
      <c r="P1184">
        <v>0.48799999999999999</v>
      </c>
      <c r="Q1184">
        <v>1447</v>
      </c>
      <c r="R1184">
        <v>1910</v>
      </c>
      <c r="S1184">
        <v>0.75800000000000001</v>
      </c>
      <c r="T1184">
        <v>1299</v>
      </c>
      <c r="U1184">
        <v>2294</v>
      </c>
      <c r="V1184">
        <v>3593</v>
      </c>
      <c r="W1184">
        <v>2150</v>
      </c>
      <c r="X1184">
        <v>755</v>
      </c>
      <c r="Y1184">
        <v>411</v>
      </c>
      <c r="Z1184">
        <v>1535</v>
      </c>
      <c r="AA1184">
        <v>2086</v>
      </c>
      <c r="AB1184">
        <v>8911</v>
      </c>
    </row>
    <row r="1185" spans="1:28" x14ac:dyDescent="0.2">
      <c r="A1185">
        <v>1983</v>
      </c>
      <c r="B1185" t="s">
        <v>31</v>
      </c>
      <c r="C1185" t="s">
        <v>222</v>
      </c>
      <c r="D1185" t="s">
        <v>223</v>
      </c>
      <c r="E1185" t="b">
        <v>0</v>
      </c>
      <c r="F1185">
        <v>82</v>
      </c>
      <c r="G1185">
        <v>19780</v>
      </c>
      <c r="H1185">
        <v>3719</v>
      </c>
      <c r="I1185">
        <v>7485</v>
      </c>
      <c r="J1185">
        <v>0.497</v>
      </c>
      <c r="K1185">
        <v>51</v>
      </c>
      <c r="L1185">
        <v>215</v>
      </c>
      <c r="M1185">
        <v>0.23699999999999999</v>
      </c>
      <c r="N1185">
        <v>3668</v>
      </c>
      <c r="O1185">
        <v>7270</v>
      </c>
      <c r="P1185">
        <v>0.505</v>
      </c>
      <c r="Q1185">
        <v>1839</v>
      </c>
      <c r="R1185">
        <v>2530</v>
      </c>
      <c r="S1185">
        <v>0.72699999999999998</v>
      </c>
      <c r="T1185">
        <v>1256</v>
      </c>
      <c r="U1185">
        <v>2407</v>
      </c>
      <c r="V1185">
        <v>3663</v>
      </c>
      <c r="W1185">
        <v>2155</v>
      </c>
      <c r="X1185">
        <v>765</v>
      </c>
      <c r="Y1185">
        <v>409</v>
      </c>
      <c r="Z1185">
        <v>1691</v>
      </c>
      <c r="AA1185">
        <v>2432</v>
      </c>
      <c r="AB1185">
        <v>9328</v>
      </c>
    </row>
    <row r="1186" spans="1:28" x14ac:dyDescent="0.2">
      <c r="A1186">
        <v>1983</v>
      </c>
      <c r="B1186" t="s">
        <v>31</v>
      </c>
      <c r="C1186" t="s">
        <v>71</v>
      </c>
      <c r="D1186" t="s">
        <v>72</v>
      </c>
      <c r="E1186" t="b">
        <v>1</v>
      </c>
      <c r="F1186">
        <v>82</v>
      </c>
      <c r="G1186">
        <v>19730</v>
      </c>
      <c r="H1186">
        <v>3964</v>
      </c>
      <c r="I1186">
        <v>7512</v>
      </c>
      <c r="J1186">
        <v>0.52800000000000002</v>
      </c>
      <c r="K1186">
        <v>10</v>
      </c>
      <c r="L1186">
        <v>96</v>
      </c>
      <c r="M1186">
        <v>0.104</v>
      </c>
      <c r="N1186">
        <v>3954</v>
      </c>
      <c r="O1186">
        <v>7416</v>
      </c>
      <c r="P1186">
        <v>0.53300000000000003</v>
      </c>
      <c r="Q1186">
        <v>1495</v>
      </c>
      <c r="R1186">
        <v>2031</v>
      </c>
      <c r="S1186">
        <v>0.73599999999999999</v>
      </c>
      <c r="T1186">
        <v>1235</v>
      </c>
      <c r="U1186">
        <v>2433</v>
      </c>
      <c r="V1186">
        <v>3668</v>
      </c>
      <c r="W1186">
        <v>2519</v>
      </c>
      <c r="X1186">
        <v>844</v>
      </c>
      <c r="Y1186">
        <v>479</v>
      </c>
      <c r="Z1186">
        <v>1584</v>
      </c>
      <c r="AA1186">
        <v>1931</v>
      </c>
      <c r="AB1186">
        <v>9433</v>
      </c>
    </row>
    <row r="1187" spans="1:28" x14ac:dyDescent="0.2">
      <c r="A1187">
        <v>1983</v>
      </c>
      <c r="B1187" t="s">
        <v>31</v>
      </c>
      <c r="C1187" t="s">
        <v>79</v>
      </c>
      <c r="D1187" t="s">
        <v>80</v>
      </c>
      <c r="E1187" t="b">
        <v>1</v>
      </c>
      <c r="F1187">
        <v>82</v>
      </c>
      <c r="G1187">
        <v>19830</v>
      </c>
      <c r="H1187">
        <v>3486</v>
      </c>
      <c r="I1187">
        <v>7133</v>
      </c>
      <c r="J1187">
        <v>0.48899999999999999</v>
      </c>
      <c r="K1187">
        <v>37</v>
      </c>
      <c r="L1187">
        <v>169</v>
      </c>
      <c r="M1187">
        <v>0.219</v>
      </c>
      <c r="N1187">
        <v>3449</v>
      </c>
      <c r="O1187">
        <v>6964</v>
      </c>
      <c r="P1187">
        <v>0.495</v>
      </c>
      <c r="Q1187">
        <v>1731</v>
      </c>
      <c r="R1187">
        <v>2299</v>
      </c>
      <c r="S1187">
        <v>0.753</v>
      </c>
      <c r="T1187">
        <v>1095</v>
      </c>
      <c r="U1187">
        <v>2477</v>
      </c>
      <c r="V1187">
        <v>3572</v>
      </c>
      <c r="W1187">
        <v>2116</v>
      </c>
      <c r="X1187">
        <v>662</v>
      </c>
      <c r="Y1187">
        <v>532</v>
      </c>
      <c r="Z1187">
        <v>1447</v>
      </c>
      <c r="AA1187">
        <v>2131</v>
      </c>
      <c r="AB1187">
        <v>8740</v>
      </c>
    </row>
    <row r="1188" spans="1:28" x14ac:dyDescent="0.2">
      <c r="A1188">
        <v>1983</v>
      </c>
      <c r="B1188" t="s">
        <v>31</v>
      </c>
      <c r="C1188" t="s">
        <v>150</v>
      </c>
      <c r="D1188" t="s">
        <v>151</v>
      </c>
      <c r="E1188" t="b">
        <v>1</v>
      </c>
      <c r="F1188">
        <v>82</v>
      </c>
      <c r="G1188">
        <v>19705</v>
      </c>
      <c r="H1188">
        <v>3510</v>
      </c>
      <c r="I1188">
        <v>7140</v>
      </c>
      <c r="J1188">
        <v>0.49199999999999999</v>
      </c>
      <c r="K1188">
        <v>30</v>
      </c>
      <c r="L1188">
        <v>149</v>
      </c>
      <c r="M1188">
        <v>0.20100000000000001</v>
      </c>
      <c r="N1188">
        <v>3480</v>
      </c>
      <c r="O1188">
        <v>6991</v>
      </c>
      <c r="P1188">
        <v>0.498</v>
      </c>
      <c r="Q1188">
        <v>1622</v>
      </c>
      <c r="R1188">
        <v>2301</v>
      </c>
      <c r="S1188">
        <v>0.70499999999999996</v>
      </c>
      <c r="T1188">
        <v>1266</v>
      </c>
      <c r="U1188">
        <v>2427</v>
      </c>
      <c r="V1188">
        <v>3693</v>
      </c>
      <c r="W1188">
        <v>2143</v>
      </c>
      <c r="X1188">
        <v>911</v>
      </c>
      <c r="Y1188">
        <v>592</v>
      </c>
      <c r="Z1188">
        <v>1873</v>
      </c>
      <c r="AA1188">
        <v>2166</v>
      </c>
      <c r="AB1188">
        <v>8672</v>
      </c>
    </row>
    <row r="1189" spans="1:28" x14ac:dyDescent="0.2">
      <c r="A1189">
        <v>1983</v>
      </c>
      <c r="B1189" t="s">
        <v>31</v>
      </c>
      <c r="C1189" t="s">
        <v>88</v>
      </c>
      <c r="D1189" t="s">
        <v>89</v>
      </c>
      <c r="E1189" t="b">
        <v>1</v>
      </c>
      <c r="F1189">
        <v>82</v>
      </c>
      <c r="G1189">
        <v>19805</v>
      </c>
      <c r="H1189">
        <v>3272</v>
      </c>
      <c r="I1189">
        <v>6793</v>
      </c>
      <c r="J1189">
        <v>0.48199999999999998</v>
      </c>
      <c r="K1189">
        <v>33</v>
      </c>
      <c r="L1189">
        <v>131</v>
      </c>
      <c r="M1189">
        <v>0.252</v>
      </c>
      <c r="N1189">
        <v>3239</v>
      </c>
      <c r="O1189">
        <v>6662</v>
      </c>
      <c r="P1189">
        <v>0.48599999999999999</v>
      </c>
      <c r="Q1189">
        <v>1621</v>
      </c>
      <c r="R1189">
        <v>2282</v>
      </c>
      <c r="S1189">
        <v>0.71</v>
      </c>
      <c r="T1189">
        <v>1080</v>
      </c>
      <c r="U1189">
        <v>2263</v>
      </c>
      <c r="V1189">
        <v>3343</v>
      </c>
      <c r="W1189">
        <v>2034</v>
      </c>
      <c r="X1189">
        <v>701</v>
      </c>
      <c r="Y1189">
        <v>378</v>
      </c>
      <c r="Z1189">
        <v>1509</v>
      </c>
      <c r="AA1189">
        <v>2180</v>
      </c>
      <c r="AB1189">
        <v>8198</v>
      </c>
    </row>
    <row r="1190" spans="1:28" x14ac:dyDescent="0.2">
      <c r="A1190">
        <v>1983</v>
      </c>
      <c r="B1190" t="s">
        <v>31</v>
      </c>
      <c r="C1190" t="s">
        <v>97</v>
      </c>
      <c r="D1190" t="s">
        <v>98</v>
      </c>
      <c r="E1190" t="b">
        <v>1</v>
      </c>
      <c r="F1190">
        <v>82</v>
      </c>
      <c r="G1190">
        <v>19830</v>
      </c>
      <c r="H1190">
        <v>3600</v>
      </c>
      <c r="I1190">
        <v>7212</v>
      </c>
      <c r="J1190">
        <v>0.499</v>
      </c>
      <c r="K1190">
        <v>25</v>
      </c>
      <c r="L1190">
        <v>109</v>
      </c>
      <c r="M1190">
        <v>0.22900000000000001</v>
      </c>
      <c r="N1190">
        <v>3575</v>
      </c>
      <c r="O1190">
        <v>7103</v>
      </c>
      <c r="P1190">
        <v>0.503</v>
      </c>
      <c r="Q1190">
        <v>1966</v>
      </c>
      <c r="R1190">
        <v>2650</v>
      </c>
      <c r="S1190">
        <v>0.74199999999999999</v>
      </c>
      <c r="T1190">
        <v>1334</v>
      </c>
      <c r="U1190">
        <v>2596</v>
      </c>
      <c r="V1190">
        <v>3930</v>
      </c>
      <c r="W1190">
        <v>2016</v>
      </c>
      <c r="X1190">
        <v>812</v>
      </c>
      <c r="Y1190">
        <v>577</v>
      </c>
      <c r="Z1190">
        <v>1627</v>
      </c>
      <c r="AA1190">
        <v>2041</v>
      </c>
      <c r="AB1190">
        <v>9191</v>
      </c>
    </row>
    <row r="1191" spans="1:28" x14ac:dyDescent="0.2">
      <c r="A1191">
        <v>1983</v>
      </c>
      <c r="B1191" t="s">
        <v>31</v>
      </c>
      <c r="C1191" t="s">
        <v>100</v>
      </c>
      <c r="D1191" t="s">
        <v>101</v>
      </c>
      <c r="E1191" t="b">
        <v>1</v>
      </c>
      <c r="F1191">
        <v>82</v>
      </c>
      <c r="G1191">
        <v>19730</v>
      </c>
      <c r="H1191">
        <v>3555</v>
      </c>
      <c r="I1191">
        <v>7158</v>
      </c>
      <c r="J1191">
        <v>0.497</v>
      </c>
      <c r="K1191">
        <v>40</v>
      </c>
      <c r="L1191">
        <v>158</v>
      </c>
      <c r="M1191">
        <v>0.253</v>
      </c>
      <c r="N1191">
        <v>3515</v>
      </c>
      <c r="O1191">
        <v>7000</v>
      </c>
      <c r="P1191">
        <v>0.502</v>
      </c>
      <c r="Q1191">
        <v>1626</v>
      </c>
      <c r="R1191">
        <v>2189</v>
      </c>
      <c r="S1191">
        <v>0.74299999999999999</v>
      </c>
      <c r="T1191">
        <v>1094</v>
      </c>
      <c r="U1191">
        <v>2518</v>
      </c>
      <c r="V1191">
        <v>3612</v>
      </c>
      <c r="W1191">
        <v>2300</v>
      </c>
      <c r="X1191">
        <v>749</v>
      </c>
      <c r="Y1191">
        <v>495</v>
      </c>
      <c r="Z1191">
        <v>1545</v>
      </c>
      <c r="AA1191">
        <v>2062</v>
      </c>
      <c r="AB1191">
        <v>8776</v>
      </c>
    </row>
    <row r="1192" spans="1:28" x14ac:dyDescent="0.2">
      <c r="A1192">
        <v>1983</v>
      </c>
      <c r="B1192" t="s">
        <v>31</v>
      </c>
      <c r="C1192" t="s">
        <v>103</v>
      </c>
      <c r="D1192" t="s">
        <v>104</v>
      </c>
      <c r="E1192" t="b">
        <v>1</v>
      </c>
      <c r="F1192">
        <v>82</v>
      </c>
      <c r="G1192">
        <v>19755</v>
      </c>
      <c r="H1192">
        <v>3459</v>
      </c>
      <c r="I1192">
        <v>7124</v>
      </c>
      <c r="J1192">
        <v>0.48599999999999999</v>
      </c>
      <c r="K1192">
        <v>35</v>
      </c>
      <c r="L1192">
        <v>150</v>
      </c>
      <c r="M1192">
        <v>0.23300000000000001</v>
      </c>
      <c r="N1192">
        <v>3424</v>
      </c>
      <c r="O1192">
        <v>6974</v>
      </c>
      <c r="P1192">
        <v>0.49099999999999999</v>
      </c>
      <c r="Q1192">
        <v>1855</v>
      </c>
      <c r="R1192">
        <v>2512</v>
      </c>
      <c r="S1192">
        <v>0.73799999999999999</v>
      </c>
      <c r="T1192">
        <v>1180</v>
      </c>
      <c r="U1192">
        <v>2380</v>
      </c>
      <c r="V1192">
        <v>3560</v>
      </c>
      <c r="W1192">
        <v>2030</v>
      </c>
      <c r="X1192">
        <v>749</v>
      </c>
      <c r="Y1192">
        <v>384</v>
      </c>
      <c r="Z1192">
        <v>1495</v>
      </c>
      <c r="AA1192">
        <v>1960</v>
      </c>
      <c r="AB1192">
        <v>8808</v>
      </c>
    </row>
    <row r="1193" spans="1:28" x14ac:dyDescent="0.2">
      <c r="A1193">
        <v>1983</v>
      </c>
      <c r="B1193" t="s">
        <v>31</v>
      </c>
      <c r="C1193" t="s">
        <v>109</v>
      </c>
      <c r="D1193" t="s">
        <v>110</v>
      </c>
      <c r="E1193" t="b">
        <v>1</v>
      </c>
      <c r="F1193">
        <v>82</v>
      </c>
      <c r="G1193">
        <v>19780</v>
      </c>
      <c r="H1193">
        <v>3697</v>
      </c>
      <c r="I1193">
        <v>7340</v>
      </c>
      <c r="J1193">
        <v>0.504</v>
      </c>
      <c r="K1193">
        <v>94</v>
      </c>
      <c r="L1193">
        <v>308</v>
      </c>
      <c r="M1193">
        <v>0.30499999999999999</v>
      </c>
      <c r="N1193">
        <v>3603</v>
      </c>
      <c r="O1193">
        <v>7032</v>
      </c>
      <c r="P1193">
        <v>0.51200000000000001</v>
      </c>
      <c r="Q1193">
        <v>1887</v>
      </c>
      <c r="R1193">
        <v>2468</v>
      </c>
      <c r="S1193">
        <v>0.76500000000000001</v>
      </c>
      <c r="T1193">
        <v>1232</v>
      </c>
      <c r="U1193">
        <v>2599</v>
      </c>
      <c r="V1193">
        <v>3831</v>
      </c>
      <c r="W1193">
        <v>2261</v>
      </c>
      <c r="X1193">
        <v>675</v>
      </c>
      <c r="Y1193">
        <v>469</v>
      </c>
      <c r="Z1193">
        <v>1504</v>
      </c>
      <c r="AA1193">
        <v>2095</v>
      </c>
      <c r="AB1193">
        <v>9375</v>
      </c>
    </row>
    <row r="1194" spans="1:28" x14ac:dyDescent="0.2">
      <c r="A1194">
        <v>1983</v>
      </c>
      <c r="B1194" t="s">
        <v>31</v>
      </c>
      <c r="C1194" t="s">
        <v>226</v>
      </c>
      <c r="D1194" t="s">
        <v>227</v>
      </c>
      <c r="E1194" t="b">
        <v>0</v>
      </c>
      <c r="F1194">
        <v>82</v>
      </c>
      <c r="G1194">
        <v>19830</v>
      </c>
      <c r="H1194">
        <v>3625</v>
      </c>
      <c r="I1194">
        <v>7634</v>
      </c>
      <c r="J1194">
        <v>0.47499999999999998</v>
      </c>
      <c r="K1194">
        <v>64</v>
      </c>
      <c r="L1194">
        <v>262</v>
      </c>
      <c r="M1194">
        <v>0.24399999999999999</v>
      </c>
      <c r="N1194">
        <v>3561</v>
      </c>
      <c r="O1194">
        <v>7372</v>
      </c>
      <c r="P1194">
        <v>0.48299999999999998</v>
      </c>
      <c r="Q1194">
        <v>1589</v>
      </c>
      <c r="R1194">
        <v>2195</v>
      </c>
      <c r="S1194">
        <v>0.72399999999999998</v>
      </c>
      <c r="T1194">
        <v>1394</v>
      </c>
      <c r="U1194">
        <v>2108</v>
      </c>
      <c r="V1194">
        <v>3502</v>
      </c>
      <c r="W1194">
        <v>2087</v>
      </c>
      <c r="X1194">
        <v>820</v>
      </c>
      <c r="Y1194">
        <v>408</v>
      </c>
      <c r="Z1194">
        <v>1600</v>
      </c>
      <c r="AA1194">
        <v>2284</v>
      </c>
      <c r="AB1194">
        <v>8903</v>
      </c>
    </row>
    <row r="1195" spans="1:28" x14ac:dyDescent="0.2">
      <c r="A1195">
        <v>1983</v>
      </c>
      <c r="B1195" t="s">
        <v>31</v>
      </c>
      <c r="C1195" t="s">
        <v>163</v>
      </c>
      <c r="D1195" t="s">
        <v>164</v>
      </c>
      <c r="E1195" t="b">
        <v>1</v>
      </c>
      <c r="F1195">
        <v>82</v>
      </c>
      <c r="G1195">
        <v>19805</v>
      </c>
      <c r="H1195">
        <v>3597</v>
      </c>
      <c r="I1195">
        <v>7277</v>
      </c>
      <c r="J1195">
        <v>0.49399999999999999</v>
      </c>
      <c r="K1195">
        <v>29</v>
      </c>
      <c r="L1195">
        <v>138</v>
      </c>
      <c r="M1195">
        <v>0.21</v>
      </c>
      <c r="N1195">
        <v>3568</v>
      </c>
      <c r="O1195">
        <v>7139</v>
      </c>
      <c r="P1195">
        <v>0.5</v>
      </c>
      <c r="Q1195">
        <v>1796</v>
      </c>
      <c r="R1195">
        <v>2459</v>
      </c>
      <c r="S1195">
        <v>0.73</v>
      </c>
      <c r="T1195">
        <v>1152</v>
      </c>
      <c r="U1195">
        <v>2569</v>
      </c>
      <c r="V1195">
        <v>3721</v>
      </c>
      <c r="W1195">
        <v>2278</v>
      </c>
      <c r="X1195">
        <v>677</v>
      </c>
      <c r="Y1195">
        <v>437</v>
      </c>
      <c r="Z1195">
        <v>1533</v>
      </c>
      <c r="AA1195">
        <v>1969</v>
      </c>
      <c r="AB1195">
        <v>9019</v>
      </c>
    </row>
    <row r="1196" spans="1:28" x14ac:dyDescent="0.2">
      <c r="A1196">
        <v>1983</v>
      </c>
      <c r="B1196" t="s">
        <v>31</v>
      </c>
      <c r="C1196" t="s">
        <v>115</v>
      </c>
      <c r="D1196" t="s">
        <v>116</v>
      </c>
      <c r="E1196" t="b">
        <v>0</v>
      </c>
      <c r="F1196">
        <v>82</v>
      </c>
      <c r="G1196">
        <v>19755</v>
      </c>
      <c r="H1196">
        <v>3525</v>
      </c>
      <c r="I1196">
        <v>7342</v>
      </c>
      <c r="J1196">
        <v>0.48</v>
      </c>
      <c r="K1196">
        <v>44</v>
      </c>
      <c r="L1196">
        <v>183</v>
      </c>
      <c r="M1196">
        <v>0.24</v>
      </c>
      <c r="N1196">
        <v>3481</v>
      </c>
      <c r="O1196">
        <v>7159</v>
      </c>
      <c r="P1196">
        <v>0.48599999999999999</v>
      </c>
      <c r="Q1196">
        <v>1844</v>
      </c>
      <c r="R1196">
        <v>2440</v>
      </c>
      <c r="S1196">
        <v>0.75600000000000001</v>
      </c>
      <c r="T1196">
        <v>1093</v>
      </c>
      <c r="U1196">
        <v>2550</v>
      </c>
      <c r="V1196">
        <v>3643</v>
      </c>
      <c r="W1196">
        <v>2176</v>
      </c>
      <c r="X1196">
        <v>758</v>
      </c>
      <c r="Y1196">
        <v>595</v>
      </c>
      <c r="Z1196">
        <v>1683</v>
      </c>
      <c r="AA1196">
        <v>2017</v>
      </c>
      <c r="AB1196">
        <v>8938</v>
      </c>
    </row>
    <row r="1197" spans="1:28" x14ac:dyDescent="0.2">
      <c r="A1197">
        <v>1983</v>
      </c>
      <c r="B1197" t="s">
        <v>31</v>
      </c>
      <c r="C1197" t="s">
        <v>200</v>
      </c>
      <c r="D1197" t="s">
        <v>201</v>
      </c>
      <c r="E1197" t="b">
        <v>0</v>
      </c>
      <c r="F1197">
        <v>82</v>
      </c>
      <c r="G1197">
        <v>19805</v>
      </c>
      <c r="H1197">
        <v>3306</v>
      </c>
      <c r="I1197">
        <v>7059</v>
      </c>
      <c r="J1197">
        <v>0.46800000000000003</v>
      </c>
      <c r="K1197">
        <v>70</v>
      </c>
      <c r="L1197">
        <v>237</v>
      </c>
      <c r="M1197">
        <v>0.29499999999999998</v>
      </c>
      <c r="N1197">
        <v>3236</v>
      </c>
      <c r="O1197">
        <v>6822</v>
      </c>
      <c r="P1197">
        <v>0.47399999999999998</v>
      </c>
      <c r="Q1197">
        <v>1452</v>
      </c>
      <c r="R1197">
        <v>2059</v>
      </c>
      <c r="S1197">
        <v>0.70499999999999996</v>
      </c>
      <c r="T1197">
        <v>1099</v>
      </c>
      <c r="U1197">
        <v>2430</v>
      </c>
      <c r="V1197">
        <v>3529</v>
      </c>
      <c r="W1197">
        <v>2046</v>
      </c>
      <c r="X1197">
        <v>733</v>
      </c>
      <c r="Y1197">
        <v>400</v>
      </c>
      <c r="Z1197">
        <v>1588</v>
      </c>
      <c r="AA1197">
        <v>1958</v>
      </c>
      <c r="AB1197">
        <v>8134</v>
      </c>
    </row>
    <row r="1198" spans="1:28" x14ac:dyDescent="0.2">
      <c r="A1198">
        <v>1983</v>
      </c>
      <c r="B1198" t="s">
        <v>31</v>
      </c>
      <c r="C1198" t="s">
        <v>121</v>
      </c>
      <c r="D1198" t="s">
        <v>122</v>
      </c>
      <c r="E1198" t="b">
        <v>0</v>
      </c>
      <c r="F1198">
        <v>82</v>
      </c>
      <c r="G1198">
        <v>19787</v>
      </c>
      <c r="H1198">
        <v>3569</v>
      </c>
      <c r="I1198">
        <v>7352</v>
      </c>
      <c r="J1198">
        <v>0.48499999999999999</v>
      </c>
      <c r="K1198">
        <v>44</v>
      </c>
      <c r="L1198">
        <v>185</v>
      </c>
      <c r="M1198">
        <v>0.23799999999999999</v>
      </c>
      <c r="N1198">
        <v>3525</v>
      </c>
      <c r="O1198">
        <v>7167</v>
      </c>
      <c r="P1198">
        <v>0.49199999999999999</v>
      </c>
      <c r="Q1198">
        <v>1716</v>
      </c>
      <c r="R1198">
        <v>2319</v>
      </c>
      <c r="S1198">
        <v>0.74</v>
      </c>
      <c r="T1198">
        <v>1216</v>
      </c>
      <c r="U1198">
        <v>2430</v>
      </c>
      <c r="V1198">
        <v>3646</v>
      </c>
      <c r="W1198">
        <v>2124</v>
      </c>
      <c r="X1198">
        <v>729</v>
      </c>
      <c r="Y1198">
        <v>459</v>
      </c>
      <c r="Z1198">
        <v>1567</v>
      </c>
      <c r="AA1198">
        <v>2103</v>
      </c>
      <c r="AB1198">
        <v>8898</v>
      </c>
    </row>
    <row r="1199" spans="1:28" x14ac:dyDescent="0.2">
      <c r="A1199">
        <v>1982</v>
      </c>
      <c r="B1199" t="s">
        <v>31</v>
      </c>
      <c r="C1199" t="s">
        <v>32</v>
      </c>
      <c r="D1199" t="s">
        <v>33</v>
      </c>
      <c r="E1199" t="b">
        <v>1</v>
      </c>
      <c r="F1199">
        <v>82</v>
      </c>
      <c r="G1199">
        <v>19880</v>
      </c>
      <c r="H1199">
        <v>3210</v>
      </c>
      <c r="I1199">
        <v>6776</v>
      </c>
      <c r="J1199">
        <v>0.47399999999999998</v>
      </c>
      <c r="K1199">
        <v>28</v>
      </c>
      <c r="L1199">
        <v>128</v>
      </c>
      <c r="M1199">
        <v>0.219</v>
      </c>
      <c r="N1199">
        <v>3182</v>
      </c>
      <c r="O1199">
        <v>6648</v>
      </c>
      <c r="P1199">
        <v>0.47899999999999998</v>
      </c>
      <c r="Q1199">
        <v>1833</v>
      </c>
      <c r="R1199">
        <v>2387</v>
      </c>
      <c r="S1199">
        <v>0.76800000000000002</v>
      </c>
      <c r="T1199">
        <v>1135</v>
      </c>
      <c r="U1199">
        <v>2368</v>
      </c>
      <c r="V1199">
        <v>3503</v>
      </c>
      <c r="W1199">
        <v>1815</v>
      </c>
      <c r="X1199">
        <v>608</v>
      </c>
      <c r="Y1199">
        <v>485</v>
      </c>
      <c r="Z1199">
        <v>1343</v>
      </c>
      <c r="AA1199">
        <v>2268</v>
      </c>
      <c r="AB1199">
        <v>8281</v>
      </c>
    </row>
    <row r="1200" spans="1:28" x14ac:dyDescent="0.2">
      <c r="A1200">
        <v>1982</v>
      </c>
      <c r="B1200" t="s">
        <v>31</v>
      </c>
      <c r="C1200" t="s">
        <v>35</v>
      </c>
      <c r="D1200" t="s">
        <v>36</v>
      </c>
      <c r="E1200" t="b">
        <v>1</v>
      </c>
      <c r="F1200">
        <v>82</v>
      </c>
      <c r="G1200">
        <v>19780</v>
      </c>
      <c r="H1200">
        <v>3657</v>
      </c>
      <c r="I1200">
        <v>7334</v>
      </c>
      <c r="J1200">
        <v>0.499</v>
      </c>
      <c r="K1200">
        <v>49</v>
      </c>
      <c r="L1200">
        <v>184</v>
      </c>
      <c r="M1200">
        <v>0.26600000000000001</v>
      </c>
      <c r="N1200">
        <v>3608</v>
      </c>
      <c r="O1200">
        <v>7150</v>
      </c>
      <c r="P1200">
        <v>0.505</v>
      </c>
      <c r="Q1200">
        <v>1817</v>
      </c>
      <c r="R1200">
        <v>2457</v>
      </c>
      <c r="S1200">
        <v>0.74</v>
      </c>
      <c r="T1200">
        <v>1253</v>
      </c>
      <c r="U1200">
        <v>2489</v>
      </c>
      <c r="V1200">
        <v>3742</v>
      </c>
      <c r="W1200">
        <v>2126</v>
      </c>
      <c r="X1200">
        <v>652</v>
      </c>
      <c r="Y1200">
        <v>568</v>
      </c>
      <c r="Z1200">
        <v>1452</v>
      </c>
      <c r="AA1200">
        <v>2014</v>
      </c>
      <c r="AB1200">
        <v>9180</v>
      </c>
    </row>
    <row r="1201" spans="1:28" x14ac:dyDescent="0.2">
      <c r="A1201">
        <v>1982</v>
      </c>
      <c r="B1201" t="s">
        <v>31</v>
      </c>
      <c r="C1201" t="s">
        <v>41</v>
      </c>
      <c r="D1201" t="s">
        <v>42</v>
      </c>
      <c r="E1201" t="b">
        <v>0</v>
      </c>
      <c r="F1201">
        <v>82</v>
      </c>
      <c r="G1201">
        <v>19880</v>
      </c>
      <c r="H1201">
        <v>3369</v>
      </c>
      <c r="I1201">
        <v>6728</v>
      </c>
      <c r="J1201">
        <v>0.501</v>
      </c>
      <c r="K1201">
        <v>54</v>
      </c>
      <c r="L1201">
        <v>213</v>
      </c>
      <c r="M1201">
        <v>0.254</v>
      </c>
      <c r="N1201">
        <v>3315</v>
      </c>
      <c r="O1201">
        <v>6515</v>
      </c>
      <c r="P1201">
        <v>0.50900000000000001</v>
      </c>
      <c r="Q1201">
        <v>1951</v>
      </c>
      <c r="R1201">
        <v>2545</v>
      </c>
      <c r="S1201">
        <v>0.76700000000000002</v>
      </c>
      <c r="T1201">
        <v>1125</v>
      </c>
      <c r="U1201">
        <v>2525</v>
      </c>
      <c r="V1201">
        <v>3650</v>
      </c>
      <c r="W1201">
        <v>2043</v>
      </c>
      <c r="X1201">
        <v>580</v>
      </c>
      <c r="Y1201">
        <v>483</v>
      </c>
      <c r="Z1201">
        <v>1636</v>
      </c>
      <c r="AA1201">
        <v>2008</v>
      </c>
      <c r="AB1201">
        <v>8743</v>
      </c>
    </row>
    <row r="1202" spans="1:28" x14ac:dyDescent="0.2">
      <c r="A1202">
        <v>1982</v>
      </c>
      <c r="B1202" t="s">
        <v>31</v>
      </c>
      <c r="C1202" t="s">
        <v>47</v>
      </c>
      <c r="D1202" t="s">
        <v>48</v>
      </c>
      <c r="E1202" t="b">
        <v>0</v>
      </c>
      <c r="F1202">
        <v>82</v>
      </c>
      <c r="G1202">
        <v>19805</v>
      </c>
      <c r="H1202">
        <v>3405</v>
      </c>
      <c r="I1202">
        <v>7334</v>
      </c>
      <c r="J1202">
        <v>0.46400000000000002</v>
      </c>
      <c r="K1202">
        <v>25</v>
      </c>
      <c r="L1202">
        <v>137</v>
      </c>
      <c r="M1202">
        <v>0.182</v>
      </c>
      <c r="N1202">
        <v>3380</v>
      </c>
      <c r="O1202">
        <v>7197</v>
      </c>
      <c r="P1202">
        <v>0.47</v>
      </c>
      <c r="Q1202">
        <v>1628</v>
      </c>
      <c r="R1202">
        <v>2179</v>
      </c>
      <c r="S1202">
        <v>0.747</v>
      </c>
      <c r="T1202">
        <v>1190</v>
      </c>
      <c r="U1202">
        <v>2170</v>
      </c>
      <c r="V1202">
        <v>3360</v>
      </c>
      <c r="W1202">
        <v>1871</v>
      </c>
      <c r="X1202">
        <v>634</v>
      </c>
      <c r="Y1202">
        <v>357</v>
      </c>
      <c r="Z1202">
        <v>1319</v>
      </c>
      <c r="AA1202">
        <v>2193</v>
      </c>
      <c r="AB1202">
        <v>8463</v>
      </c>
    </row>
    <row r="1203" spans="1:28" x14ac:dyDescent="0.2">
      <c r="A1203">
        <v>1982</v>
      </c>
      <c r="B1203" t="s">
        <v>31</v>
      </c>
      <c r="C1203" t="s">
        <v>50</v>
      </c>
      <c r="D1203" t="s">
        <v>51</v>
      </c>
      <c r="E1203" t="b">
        <v>0</v>
      </c>
      <c r="F1203">
        <v>82</v>
      </c>
      <c r="G1203">
        <v>19730</v>
      </c>
      <c r="H1203">
        <v>3390</v>
      </c>
      <c r="I1203">
        <v>7224</v>
      </c>
      <c r="J1203">
        <v>0.46899999999999997</v>
      </c>
      <c r="K1203">
        <v>55</v>
      </c>
      <c r="L1203">
        <v>190</v>
      </c>
      <c r="M1203">
        <v>0.28899999999999998</v>
      </c>
      <c r="N1203">
        <v>3335</v>
      </c>
      <c r="O1203">
        <v>7034</v>
      </c>
      <c r="P1203">
        <v>0.47399999999999998</v>
      </c>
      <c r="Q1203">
        <v>1740</v>
      </c>
      <c r="R1203">
        <v>2366</v>
      </c>
      <c r="S1203">
        <v>0.73499999999999999</v>
      </c>
      <c r="T1203">
        <v>1213</v>
      </c>
      <c r="U1203">
        <v>2228</v>
      </c>
      <c r="V1203">
        <v>3441</v>
      </c>
      <c r="W1203">
        <v>2117</v>
      </c>
      <c r="X1203">
        <v>566</v>
      </c>
      <c r="Y1203">
        <v>313</v>
      </c>
      <c r="Z1203">
        <v>1317</v>
      </c>
      <c r="AA1203">
        <v>2193</v>
      </c>
      <c r="AB1203">
        <v>8575</v>
      </c>
    </row>
    <row r="1204" spans="1:28" x14ac:dyDescent="0.2">
      <c r="A1204">
        <v>1982</v>
      </c>
      <c r="B1204" t="s">
        <v>31</v>
      </c>
      <c r="C1204" t="s">
        <v>53</v>
      </c>
      <c r="D1204" t="s">
        <v>54</v>
      </c>
      <c r="E1204" t="b">
        <v>1</v>
      </c>
      <c r="F1204">
        <v>82</v>
      </c>
      <c r="G1204">
        <v>19830</v>
      </c>
      <c r="H1204">
        <v>3980</v>
      </c>
      <c r="I1204">
        <v>7656</v>
      </c>
      <c r="J1204">
        <v>0.52</v>
      </c>
      <c r="K1204">
        <v>40</v>
      </c>
      <c r="L1204">
        <v>149</v>
      </c>
      <c r="M1204">
        <v>0.26800000000000002</v>
      </c>
      <c r="N1204">
        <v>3940</v>
      </c>
      <c r="O1204">
        <v>7507</v>
      </c>
      <c r="P1204">
        <v>0.52500000000000002</v>
      </c>
      <c r="Q1204">
        <v>2371</v>
      </c>
      <c r="R1204">
        <v>2978</v>
      </c>
      <c r="S1204">
        <v>0.79600000000000004</v>
      </c>
      <c r="T1204">
        <v>1149</v>
      </c>
      <c r="U1204">
        <v>2443</v>
      </c>
      <c r="V1204">
        <v>3592</v>
      </c>
      <c r="W1204">
        <v>2272</v>
      </c>
      <c r="X1204">
        <v>664</v>
      </c>
      <c r="Y1204">
        <v>368</v>
      </c>
      <c r="Z1204">
        <v>1470</v>
      </c>
      <c r="AA1204">
        <v>2131</v>
      </c>
      <c r="AB1204">
        <v>10371</v>
      </c>
    </row>
    <row r="1205" spans="1:28" x14ac:dyDescent="0.2">
      <c r="A1205">
        <v>1982</v>
      </c>
      <c r="B1205" t="s">
        <v>31</v>
      </c>
      <c r="C1205" t="s">
        <v>56</v>
      </c>
      <c r="D1205" t="s">
        <v>57</v>
      </c>
      <c r="E1205" t="b">
        <v>0</v>
      </c>
      <c r="F1205">
        <v>82</v>
      </c>
      <c r="G1205">
        <v>19830</v>
      </c>
      <c r="H1205">
        <v>3561</v>
      </c>
      <c r="I1205">
        <v>7391</v>
      </c>
      <c r="J1205">
        <v>0.48199999999999998</v>
      </c>
      <c r="K1205">
        <v>52</v>
      </c>
      <c r="L1205">
        <v>213</v>
      </c>
      <c r="M1205">
        <v>0.24399999999999999</v>
      </c>
      <c r="N1205">
        <v>3509</v>
      </c>
      <c r="O1205">
        <v>7178</v>
      </c>
      <c r="P1205">
        <v>0.48899999999999999</v>
      </c>
      <c r="Q1205">
        <v>1938</v>
      </c>
      <c r="R1205">
        <v>2581</v>
      </c>
      <c r="S1205">
        <v>0.751</v>
      </c>
      <c r="T1205">
        <v>1298</v>
      </c>
      <c r="U1205">
        <v>2345</v>
      </c>
      <c r="V1205">
        <v>3643</v>
      </c>
      <c r="W1205">
        <v>2027</v>
      </c>
      <c r="X1205">
        <v>741</v>
      </c>
      <c r="Y1205">
        <v>564</v>
      </c>
      <c r="Z1205">
        <v>1629</v>
      </c>
      <c r="AA1205">
        <v>2160</v>
      </c>
      <c r="AB1205">
        <v>9112</v>
      </c>
    </row>
    <row r="1206" spans="1:28" x14ac:dyDescent="0.2">
      <c r="A1206">
        <v>1982</v>
      </c>
      <c r="B1206" t="s">
        <v>31</v>
      </c>
      <c r="C1206" t="s">
        <v>59</v>
      </c>
      <c r="D1206" t="s">
        <v>60</v>
      </c>
      <c r="E1206" t="b">
        <v>0</v>
      </c>
      <c r="F1206">
        <v>82</v>
      </c>
      <c r="G1206">
        <v>19780</v>
      </c>
      <c r="H1206">
        <v>3646</v>
      </c>
      <c r="I1206">
        <v>7349</v>
      </c>
      <c r="J1206">
        <v>0.496</v>
      </c>
      <c r="K1206">
        <v>91</v>
      </c>
      <c r="L1206">
        <v>325</v>
      </c>
      <c r="M1206">
        <v>0.28000000000000003</v>
      </c>
      <c r="N1206">
        <v>3555</v>
      </c>
      <c r="O1206">
        <v>7024</v>
      </c>
      <c r="P1206">
        <v>0.50600000000000001</v>
      </c>
      <c r="Q1206">
        <v>1709</v>
      </c>
      <c r="R1206">
        <v>2382</v>
      </c>
      <c r="S1206">
        <v>0.71699999999999997</v>
      </c>
      <c r="T1206">
        <v>1282</v>
      </c>
      <c r="U1206">
        <v>2452</v>
      </c>
      <c r="V1206">
        <v>3734</v>
      </c>
      <c r="W1206">
        <v>1820</v>
      </c>
      <c r="X1206">
        <v>685</v>
      </c>
      <c r="Y1206">
        <v>391</v>
      </c>
      <c r="Z1206">
        <v>1424</v>
      </c>
      <c r="AA1206">
        <v>2225</v>
      </c>
      <c r="AB1206">
        <v>9092</v>
      </c>
    </row>
    <row r="1207" spans="1:28" x14ac:dyDescent="0.2">
      <c r="A1207">
        <v>1982</v>
      </c>
      <c r="B1207" t="s">
        <v>31</v>
      </c>
      <c r="C1207" t="s">
        <v>62</v>
      </c>
      <c r="D1207" t="s">
        <v>63</v>
      </c>
      <c r="E1207" t="b">
        <v>1</v>
      </c>
      <c r="F1207">
        <v>82</v>
      </c>
      <c r="G1207">
        <v>19780</v>
      </c>
      <c r="H1207">
        <v>3504</v>
      </c>
      <c r="I1207">
        <v>7366</v>
      </c>
      <c r="J1207">
        <v>0.47599999999999998</v>
      </c>
      <c r="K1207">
        <v>50</v>
      </c>
      <c r="L1207">
        <v>176</v>
      </c>
      <c r="M1207">
        <v>0.28399999999999997</v>
      </c>
      <c r="N1207">
        <v>3454</v>
      </c>
      <c r="O1207">
        <v>7190</v>
      </c>
      <c r="P1207">
        <v>0.48</v>
      </c>
      <c r="Q1207">
        <v>1622</v>
      </c>
      <c r="R1207">
        <v>2225</v>
      </c>
      <c r="S1207">
        <v>0.72899999999999998</v>
      </c>
      <c r="T1207">
        <v>1403</v>
      </c>
      <c r="U1207">
        <v>2284</v>
      </c>
      <c r="V1207">
        <v>3687</v>
      </c>
      <c r="W1207">
        <v>1977</v>
      </c>
      <c r="X1207">
        <v>648</v>
      </c>
      <c r="Y1207">
        <v>429</v>
      </c>
      <c r="Z1207">
        <v>1321</v>
      </c>
      <c r="AA1207">
        <v>1871</v>
      </c>
      <c r="AB1207">
        <v>8680</v>
      </c>
    </row>
    <row r="1208" spans="1:28" x14ac:dyDescent="0.2">
      <c r="A1208">
        <v>1982</v>
      </c>
      <c r="B1208" t="s">
        <v>31</v>
      </c>
      <c r="C1208" t="s">
        <v>65</v>
      </c>
      <c r="D1208" t="s">
        <v>66</v>
      </c>
      <c r="E1208" t="b">
        <v>0</v>
      </c>
      <c r="F1208">
        <v>82</v>
      </c>
      <c r="G1208">
        <v>19830</v>
      </c>
      <c r="H1208">
        <v>3332</v>
      </c>
      <c r="I1208">
        <v>7164</v>
      </c>
      <c r="J1208">
        <v>0.46500000000000002</v>
      </c>
      <c r="K1208">
        <v>103</v>
      </c>
      <c r="L1208">
        <v>316</v>
      </c>
      <c r="M1208">
        <v>0.32600000000000001</v>
      </c>
      <c r="N1208">
        <v>3229</v>
      </c>
      <c r="O1208">
        <v>6848</v>
      </c>
      <c r="P1208">
        <v>0.47199999999999998</v>
      </c>
      <c r="Q1208">
        <v>1612</v>
      </c>
      <c r="R1208">
        <v>2176</v>
      </c>
      <c r="S1208">
        <v>0.74099999999999999</v>
      </c>
      <c r="T1208">
        <v>1141</v>
      </c>
      <c r="U1208">
        <v>2372</v>
      </c>
      <c r="V1208">
        <v>3513</v>
      </c>
      <c r="W1208">
        <v>1897</v>
      </c>
      <c r="X1208">
        <v>753</v>
      </c>
      <c r="Y1208">
        <v>494</v>
      </c>
      <c r="Z1208">
        <v>1393</v>
      </c>
      <c r="AA1208">
        <v>2041</v>
      </c>
      <c r="AB1208">
        <v>8379</v>
      </c>
    </row>
    <row r="1209" spans="1:28" x14ac:dyDescent="0.2">
      <c r="A1209">
        <v>1982</v>
      </c>
      <c r="B1209" t="s">
        <v>31</v>
      </c>
      <c r="C1209" t="s">
        <v>222</v>
      </c>
      <c r="D1209" t="s">
        <v>223</v>
      </c>
      <c r="E1209" t="b">
        <v>0</v>
      </c>
      <c r="F1209">
        <v>82</v>
      </c>
      <c r="G1209">
        <v>19880</v>
      </c>
      <c r="H1209">
        <v>3604</v>
      </c>
      <c r="I1209">
        <v>7284</v>
      </c>
      <c r="J1209">
        <v>0.495</v>
      </c>
      <c r="K1209">
        <v>26</v>
      </c>
      <c r="L1209">
        <v>130</v>
      </c>
      <c r="M1209">
        <v>0.2</v>
      </c>
      <c r="N1209">
        <v>3578</v>
      </c>
      <c r="O1209">
        <v>7154</v>
      </c>
      <c r="P1209">
        <v>0.5</v>
      </c>
      <c r="Q1209">
        <v>1551</v>
      </c>
      <c r="R1209">
        <v>2158</v>
      </c>
      <c r="S1209">
        <v>0.71899999999999997</v>
      </c>
      <c r="T1209">
        <v>1086</v>
      </c>
      <c r="U1209">
        <v>2276</v>
      </c>
      <c r="V1209">
        <v>3362</v>
      </c>
      <c r="W1209">
        <v>2056</v>
      </c>
      <c r="X1209">
        <v>743</v>
      </c>
      <c r="Y1209">
        <v>402</v>
      </c>
      <c r="Z1209">
        <v>1507</v>
      </c>
      <c r="AA1209">
        <v>2359</v>
      </c>
      <c r="AB1209">
        <v>8785</v>
      </c>
    </row>
    <row r="1210" spans="1:28" x14ac:dyDescent="0.2">
      <c r="A1210">
        <v>1982</v>
      </c>
      <c r="B1210" t="s">
        <v>31</v>
      </c>
      <c r="C1210" t="s">
        <v>71</v>
      </c>
      <c r="D1210" t="s">
        <v>72</v>
      </c>
      <c r="E1210" t="b">
        <v>1</v>
      </c>
      <c r="F1210">
        <v>82</v>
      </c>
      <c r="G1210">
        <v>19855</v>
      </c>
      <c r="H1210">
        <v>3919</v>
      </c>
      <c r="I1210">
        <v>7585</v>
      </c>
      <c r="J1210">
        <v>0.51700000000000002</v>
      </c>
      <c r="K1210">
        <v>13</v>
      </c>
      <c r="L1210">
        <v>94</v>
      </c>
      <c r="M1210">
        <v>0.13800000000000001</v>
      </c>
      <c r="N1210">
        <v>3906</v>
      </c>
      <c r="O1210">
        <v>7491</v>
      </c>
      <c r="P1210">
        <v>0.52100000000000002</v>
      </c>
      <c r="Q1210">
        <v>1549</v>
      </c>
      <c r="R1210">
        <v>2161</v>
      </c>
      <c r="S1210">
        <v>0.71699999999999997</v>
      </c>
      <c r="T1210">
        <v>1258</v>
      </c>
      <c r="U1210">
        <v>2505</v>
      </c>
      <c r="V1210">
        <v>3763</v>
      </c>
      <c r="W1210">
        <v>2356</v>
      </c>
      <c r="X1210">
        <v>848</v>
      </c>
      <c r="Y1210">
        <v>517</v>
      </c>
      <c r="Z1210">
        <v>1468</v>
      </c>
      <c r="AA1210">
        <v>1999</v>
      </c>
      <c r="AB1210">
        <v>9400</v>
      </c>
    </row>
    <row r="1211" spans="1:28" x14ac:dyDescent="0.2">
      <c r="A1211">
        <v>1982</v>
      </c>
      <c r="B1211" t="s">
        <v>31</v>
      </c>
      <c r="C1211" t="s">
        <v>79</v>
      </c>
      <c r="D1211" t="s">
        <v>80</v>
      </c>
      <c r="E1211" t="b">
        <v>1</v>
      </c>
      <c r="F1211">
        <v>82</v>
      </c>
      <c r="G1211">
        <v>19805</v>
      </c>
      <c r="H1211">
        <v>3544</v>
      </c>
      <c r="I1211">
        <v>7015</v>
      </c>
      <c r="J1211">
        <v>0.505</v>
      </c>
      <c r="K1211">
        <v>49</v>
      </c>
      <c r="L1211">
        <v>164</v>
      </c>
      <c r="M1211">
        <v>0.29899999999999999</v>
      </c>
      <c r="N1211">
        <v>3495</v>
      </c>
      <c r="O1211">
        <v>6851</v>
      </c>
      <c r="P1211">
        <v>0.51</v>
      </c>
      <c r="Q1211">
        <v>1753</v>
      </c>
      <c r="R1211">
        <v>2329</v>
      </c>
      <c r="S1211">
        <v>0.753</v>
      </c>
      <c r="T1211">
        <v>1167</v>
      </c>
      <c r="U1211">
        <v>2415</v>
      </c>
      <c r="V1211">
        <v>3582</v>
      </c>
      <c r="W1211">
        <v>2233</v>
      </c>
      <c r="X1211">
        <v>763</v>
      </c>
      <c r="Y1211">
        <v>455</v>
      </c>
      <c r="Z1211">
        <v>1589</v>
      </c>
      <c r="AA1211">
        <v>2281</v>
      </c>
      <c r="AB1211">
        <v>8890</v>
      </c>
    </row>
    <row r="1212" spans="1:28" x14ac:dyDescent="0.2">
      <c r="A1212">
        <v>1982</v>
      </c>
      <c r="B1212" t="s">
        <v>31</v>
      </c>
      <c r="C1212" t="s">
        <v>150</v>
      </c>
      <c r="D1212" t="s">
        <v>151</v>
      </c>
      <c r="E1212" t="b">
        <v>1</v>
      </c>
      <c r="F1212">
        <v>82</v>
      </c>
      <c r="G1212">
        <v>19780</v>
      </c>
      <c r="H1212">
        <v>3501</v>
      </c>
      <c r="I1212">
        <v>7227</v>
      </c>
      <c r="J1212">
        <v>0.48399999999999999</v>
      </c>
      <c r="K1212">
        <v>30</v>
      </c>
      <c r="L1212">
        <v>146</v>
      </c>
      <c r="M1212">
        <v>0.20499999999999999</v>
      </c>
      <c r="N1212">
        <v>3471</v>
      </c>
      <c r="O1212">
        <v>7081</v>
      </c>
      <c r="P1212">
        <v>0.49</v>
      </c>
      <c r="Q1212">
        <v>1714</v>
      </c>
      <c r="R1212">
        <v>2354</v>
      </c>
      <c r="S1212">
        <v>0.72799999999999998</v>
      </c>
      <c r="T1212">
        <v>1194</v>
      </c>
      <c r="U1212">
        <v>2320</v>
      </c>
      <c r="V1212">
        <v>3514</v>
      </c>
      <c r="W1212">
        <v>2096</v>
      </c>
      <c r="X1212">
        <v>918</v>
      </c>
      <c r="Y1212">
        <v>481</v>
      </c>
      <c r="Z1212">
        <v>1650</v>
      </c>
      <c r="AA1212">
        <v>2295</v>
      </c>
      <c r="AB1212">
        <v>8746</v>
      </c>
    </row>
    <row r="1213" spans="1:28" x14ac:dyDescent="0.2">
      <c r="A1213">
        <v>1982</v>
      </c>
      <c r="B1213" t="s">
        <v>31</v>
      </c>
      <c r="C1213" t="s">
        <v>88</v>
      </c>
      <c r="D1213" t="s">
        <v>89</v>
      </c>
      <c r="E1213" t="b">
        <v>0</v>
      </c>
      <c r="F1213">
        <v>82</v>
      </c>
      <c r="G1213">
        <v>19830</v>
      </c>
      <c r="H1213">
        <v>3523</v>
      </c>
      <c r="I1213">
        <v>7178</v>
      </c>
      <c r="J1213">
        <v>0.49099999999999999</v>
      </c>
      <c r="K1213">
        <v>58</v>
      </c>
      <c r="L1213">
        <v>214</v>
      </c>
      <c r="M1213">
        <v>0.27100000000000002</v>
      </c>
      <c r="N1213">
        <v>3465</v>
      </c>
      <c r="O1213">
        <v>6964</v>
      </c>
      <c r="P1213">
        <v>0.498</v>
      </c>
      <c r="Q1213">
        <v>1603</v>
      </c>
      <c r="R1213">
        <v>2171</v>
      </c>
      <c r="S1213">
        <v>0.73799999999999999</v>
      </c>
      <c r="T1213">
        <v>1168</v>
      </c>
      <c r="U1213">
        <v>2273</v>
      </c>
      <c r="V1213">
        <v>3441</v>
      </c>
      <c r="W1213">
        <v>2075</v>
      </c>
      <c r="X1213">
        <v>719</v>
      </c>
      <c r="Y1213">
        <v>338</v>
      </c>
      <c r="Z1213">
        <v>1486</v>
      </c>
      <c r="AA1213">
        <v>2195</v>
      </c>
      <c r="AB1213">
        <v>8707</v>
      </c>
    </row>
    <row r="1214" spans="1:28" x14ac:dyDescent="0.2">
      <c r="A1214">
        <v>1982</v>
      </c>
      <c r="B1214" t="s">
        <v>31</v>
      </c>
      <c r="C1214" t="s">
        <v>97</v>
      </c>
      <c r="D1214" t="s">
        <v>98</v>
      </c>
      <c r="E1214" t="b">
        <v>1</v>
      </c>
      <c r="F1214">
        <v>82</v>
      </c>
      <c r="G1214">
        <v>19855</v>
      </c>
      <c r="H1214">
        <v>3616</v>
      </c>
      <c r="I1214">
        <v>6974</v>
      </c>
      <c r="J1214">
        <v>0.51800000000000002</v>
      </c>
      <c r="K1214">
        <v>41</v>
      </c>
      <c r="L1214">
        <v>139</v>
      </c>
      <c r="M1214">
        <v>0.29499999999999998</v>
      </c>
      <c r="N1214">
        <v>3575</v>
      </c>
      <c r="O1214">
        <v>6835</v>
      </c>
      <c r="P1214">
        <v>0.52300000000000002</v>
      </c>
      <c r="Q1214">
        <v>1846</v>
      </c>
      <c r="R1214">
        <v>2471</v>
      </c>
      <c r="S1214">
        <v>0.747</v>
      </c>
      <c r="T1214">
        <v>1031</v>
      </c>
      <c r="U1214">
        <v>2389</v>
      </c>
      <c r="V1214">
        <v>3420</v>
      </c>
      <c r="W1214">
        <v>2264</v>
      </c>
      <c r="X1214">
        <v>856</v>
      </c>
      <c r="Y1214">
        <v>622</v>
      </c>
      <c r="Z1214">
        <v>1474</v>
      </c>
      <c r="AA1214">
        <v>2183</v>
      </c>
      <c r="AB1214">
        <v>9119</v>
      </c>
    </row>
    <row r="1215" spans="1:28" x14ac:dyDescent="0.2">
      <c r="A1215">
        <v>1982</v>
      </c>
      <c r="B1215" t="s">
        <v>31</v>
      </c>
      <c r="C1215" t="s">
        <v>100</v>
      </c>
      <c r="D1215" t="s">
        <v>101</v>
      </c>
      <c r="E1215" t="b">
        <v>1</v>
      </c>
      <c r="F1215">
        <v>82</v>
      </c>
      <c r="G1215">
        <v>19830</v>
      </c>
      <c r="H1215">
        <v>3508</v>
      </c>
      <c r="I1215">
        <v>7140</v>
      </c>
      <c r="J1215">
        <v>0.49099999999999999</v>
      </c>
      <c r="K1215">
        <v>54</v>
      </c>
      <c r="L1215">
        <v>174</v>
      </c>
      <c r="M1215">
        <v>0.31</v>
      </c>
      <c r="N1215">
        <v>3454</v>
      </c>
      <c r="O1215">
        <v>6966</v>
      </c>
      <c r="P1215">
        <v>0.496</v>
      </c>
      <c r="Q1215">
        <v>1635</v>
      </c>
      <c r="R1215">
        <v>2157</v>
      </c>
      <c r="S1215">
        <v>0.75800000000000001</v>
      </c>
      <c r="T1215">
        <v>1123</v>
      </c>
      <c r="U1215">
        <v>2517</v>
      </c>
      <c r="V1215">
        <v>3640</v>
      </c>
      <c r="W1215">
        <v>2223</v>
      </c>
      <c r="X1215">
        <v>753</v>
      </c>
      <c r="Y1215">
        <v>429</v>
      </c>
      <c r="Z1215">
        <v>1528</v>
      </c>
      <c r="AA1215">
        <v>2029</v>
      </c>
      <c r="AB1215">
        <v>8705</v>
      </c>
    </row>
    <row r="1216" spans="1:28" x14ac:dyDescent="0.2">
      <c r="A1216">
        <v>1982</v>
      </c>
      <c r="B1216" t="s">
        <v>31</v>
      </c>
      <c r="C1216" t="s">
        <v>103</v>
      </c>
      <c r="D1216" t="s">
        <v>104</v>
      </c>
      <c r="E1216" t="b">
        <v>0</v>
      </c>
      <c r="F1216">
        <v>82</v>
      </c>
      <c r="G1216">
        <v>19780</v>
      </c>
      <c r="H1216">
        <v>3629</v>
      </c>
      <c r="I1216">
        <v>7187</v>
      </c>
      <c r="J1216">
        <v>0.505</v>
      </c>
      <c r="K1216">
        <v>29</v>
      </c>
      <c r="L1216">
        <v>140</v>
      </c>
      <c r="M1216">
        <v>0.20699999999999999</v>
      </c>
      <c r="N1216">
        <v>3600</v>
      </c>
      <c r="O1216">
        <v>7047</v>
      </c>
      <c r="P1216">
        <v>0.51100000000000001</v>
      </c>
      <c r="Q1216">
        <v>1719</v>
      </c>
      <c r="R1216">
        <v>2387</v>
      </c>
      <c r="S1216">
        <v>0.72</v>
      </c>
      <c r="T1216">
        <v>1142</v>
      </c>
      <c r="U1216">
        <v>2355</v>
      </c>
      <c r="V1216">
        <v>3497</v>
      </c>
      <c r="W1216">
        <v>2054</v>
      </c>
      <c r="X1216">
        <v>706</v>
      </c>
      <c r="Y1216">
        <v>367</v>
      </c>
      <c r="Z1216">
        <v>1390</v>
      </c>
      <c r="AA1216">
        <v>2012</v>
      </c>
      <c r="AB1216">
        <v>9006</v>
      </c>
    </row>
    <row r="1217" spans="1:28" x14ac:dyDescent="0.2">
      <c r="A1217">
        <v>1982</v>
      </c>
      <c r="B1217" t="s">
        <v>31</v>
      </c>
      <c r="C1217" t="s">
        <v>109</v>
      </c>
      <c r="D1217" t="s">
        <v>110</v>
      </c>
      <c r="E1217" t="b">
        <v>1</v>
      </c>
      <c r="F1217">
        <v>82</v>
      </c>
      <c r="G1217">
        <v>19755</v>
      </c>
      <c r="H1217">
        <v>3698</v>
      </c>
      <c r="I1217">
        <v>7613</v>
      </c>
      <c r="J1217">
        <v>0.48599999999999999</v>
      </c>
      <c r="K1217">
        <v>64</v>
      </c>
      <c r="L1217">
        <v>252</v>
      </c>
      <c r="M1217">
        <v>0.254</v>
      </c>
      <c r="N1217">
        <v>3634</v>
      </c>
      <c r="O1217">
        <v>7361</v>
      </c>
      <c r="P1217">
        <v>0.49399999999999999</v>
      </c>
      <c r="Q1217">
        <v>1812</v>
      </c>
      <c r="R1217">
        <v>2335</v>
      </c>
      <c r="S1217">
        <v>0.77600000000000002</v>
      </c>
      <c r="T1217">
        <v>1253</v>
      </c>
      <c r="U1217">
        <v>2537</v>
      </c>
      <c r="V1217">
        <v>3790</v>
      </c>
      <c r="W1217">
        <v>2257</v>
      </c>
      <c r="X1217">
        <v>600</v>
      </c>
      <c r="Y1217">
        <v>555</v>
      </c>
      <c r="Z1217">
        <v>1293</v>
      </c>
      <c r="AA1217">
        <v>2217</v>
      </c>
      <c r="AB1217">
        <v>9272</v>
      </c>
    </row>
    <row r="1218" spans="1:28" x14ac:dyDescent="0.2">
      <c r="A1218">
        <v>1982</v>
      </c>
      <c r="B1218" t="s">
        <v>31</v>
      </c>
      <c r="C1218" t="s">
        <v>226</v>
      </c>
      <c r="D1218" t="s">
        <v>227</v>
      </c>
      <c r="E1218" t="b">
        <v>0</v>
      </c>
      <c r="F1218">
        <v>82</v>
      </c>
      <c r="G1218">
        <v>19755</v>
      </c>
      <c r="H1218">
        <v>3552</v>
      </c>
      <c r="I1218">
        <v>7101</v>
      </c>
      <c r="J1218">
        <v>0.5</v>
      </c>
      <c r="K1218">
        <v>99</v>
      </c>
      <c r="L1218">
        <v>338</v>
      </c>
      <c r="M1218">
        <v>0.29299999999999998</v>
      </c>
      <c r="N1218">
        <v>3453</v>
      </c>
      <c r="O1218">
        <v>6763</v>
      </c>
      <c r="P1218">
        <v>0.51100000000000001</v>
      </c>
      <c r="Q1218">
        <v>1693</v>
      </c>
      <c r="R1218">
        <v>2341</v>
      </c>
      <c r="S1218">
        <v>0.72299999999999998</v>
      </c>
      <c r="T1218">
        <v>1131</v>
      </c>
      <c r="U1218">
        <v>2196</v>
      </c>
      <c r="V1218">
        <v>3327</v>
      </c>
      <c r="W1218">
        <v>1878</v>
      </c>
      <c r="X1218">
        <v>636</v>
      </c>
      <c r="Y1218">
        <v>299</v>
      </c>
      <c r="Z1218">
        <v>1570</v>
      </c>
      <c r="AA1218">
        <v>2353</v>
      </c>
      <c r="AB1218">
        <v>8896</v>
      </c>
    </row>
    <row r="1219" spans="1:28" x14ac:dyDescent="0.2">
      <c r="A1219">
        <v>1982</v>
      </c>
      <c r="B1219" t="s">
        <v>31</v>
      </c>
      <c r="C1219" t="s">
        <v>163</v>
      </c>
      <c r="D1219" t="s">
        <v>164</v>
      </c>
      <c r="E1219" t="b">
        <v>1</v>
      </c>
      <c r="F1219">
        <v>82</v>
      </c>
      <c r="G1219">
        <v>19830</v>
      </c>
      <c r="H1219">
        <v>3505</v>
      </c>
      <c r="I1219">
        <v>7178</v>
      </c>
      <c r="J1219">
        <v>0.48799999999999999</v>
      </c>
      <c r="K1219">
        <v>38</v>
      </c>
      <c r="L1219">
        <v>153</v>
      </c>
      <c r="M1219">
        <v>0.248</v>
      </c>
      <c r="N1219">
        <v>3467</v>
      </c>
      <c r="O1219">
        <v>7025</v>
      </c>
      <c r="P1219">
        <v>0.49399999999999999</v>
      </c>
      <c r="Q1219">
        <v>1747</v>
      </c>
      <c r="R1219">
        <v>2362</v>
      </c>
      <c r="S1219">
        <v>0.74</v>
      </c>
      <c r="T1219">
        <v>1103</v>
      </c>
      <c r="U1219">
        <v>2544</v>
      </c>
      <c r="V1219">
        <v>3647</v>
      </c>
      <c r="W1219">
        <v>2103</v>
      </c>
      <c r="X1219">
        <v>691</v>
      </c>
      <c r="Y1219">
        <v>460</v>
      </c>
      <c r="Z1219">
        <v>1351</v>
      </c>
      <c r="AA1219">
        <v>2057</v>
      </c>
      <c r="AB1219">
        <v>8795</v>
      </c>
    </row>
    <row r="1220" spans="1:28" x14ac:dyDescent="0.2">
      <c r="A1220">
        <v>1982</v>
      </c>
      <c r="B1220" t="s">
        <v>31</v>
      </c>
      <c r="C1220" t="s">
        <v>115</v>
      </c>
      <c r="D1220" t="s">
        <v>116</v>
      </c>
      <c r="E1220" t="b">
        <v>0</v>
      </c>
      <c r="F1220">
        <v>82</v>
      </c>
      <c r="G1220">
        <v>19780</v>
      </c>
      <c r="H1220">
        <v>3679</v>
      </c>
      <c r="I1220">
        <v>7446</v>
      </c>
      <c r="J1220">
        <v>0.49399999999999999</v>
      </c>
      <c r="K1220">
        <v>22</v>
      </c>
      <c r="L1220">
        <v>97</v>
      </c>
      <c r="M1220">
        <v>0.22700000000000001</v>
      </c>
      <c r="N1220">
        <v>3657</v>
      </c>
      <c r="O1220">
        <v>7349</v>
      </c>
      <c r="P1220">
        <v>0.498</v>
      </c>
      <c r="Q1220">
        <v>1714</v>
      </c>
      <c r="R1220">
        <v>2282</v>
      </c>
      <c r="S1220">
        <v>0.751</v>
      </c>
      <c r="T1220">
        <v>1147</v>
      </c>
      <c r="U1220">
        <v>2362</v>
      </c>
      <c r="V1220">
        <v>3509</v>
      </c>
      <c r="W1220">
        <v>1895</v>
      </c>
      <c r="X1220">
        <v>700</v>
      </c>
      <c r="Y1220">
        <v>357</v>
      </c>
      <c r="Z1220">
        <v>1435</v>
      </c>
      <c r="AA1220">
        <v>2196</v>
      </c>
      <c r="AB1220">
        <v>9094</v>
      </c>
    </row>
    <row r="1221" spans="1:28" x14ac:dyDescent="0.2">
      <c r="A1221">
        <v>1982</v>
      </c>
      <c r="B1221" t="s">
        <v>31</v>
      </c>
      <c r="C1221" t="s">
        <v>200</v>
      </c>
      <c r="D1221" t="s">
        <v>201</v>
      </c>
      <c r="E1221" t="b">
        <v>1</v>
      </c>
      <c r="F1221">
        <v>82</v>
      </c>
      <c r="G1221">
        <v>19830</v>
      </c>
      <c r="H1221">
        <v>3400</v>
      </c>
      <c r="I1221">
        <v>7168</v>
      </c>
      <c r="J1221">
        <v>0.47399999999999998</v>
      </c>
      <c r="K1221">
        <v>59</v>
      </c>
      <c r="L1221">
        <v>236</v>
      </c>
      <c r="M1221">
        <v>0.25</v>
      </c>
      <c r="N1221">
        <v>3341</v>
      </c>
      <c r="O1221">
        <v>6932</v>
      </c>
      <c r="P1221">
        <v>0.48199999999999998</v>
      </c>
      <c r="Q1221">
        <v>1626</v>
      </c>
      <c r="R1221">
        <v>2105</v>
      </c>
      <c r="S1221">
        <v>0.77200000000000002</v>
      </c>
      <c r="T1221">
        <v>1047</v>
      </c>
      <c r="U1221">
        <v>2583</v>
      </c>
      <c r="V1221">
        <v>3630</v>
      </c>
      <c r="W1221">
        <v>1983</v>
      </c>
      <c r="X1221">
        <v>643</v>
      </c>
      <c r="Y1221">
        <v>397</v>
      </c>
      <c r="Z1221">
        <v>1390</v>
      </c>
      <c r="AA1221">
        <v>2072</v>
      </c>
      <c r="AB1221">
        <v>8485</v>
      </c>
    </row>
    <row r="1222" spans="1:28" x14ac:dyDescent="0.2">
      <c r="A1222">
        <v>1982</v>
      </c>
      <c r="B1222" t="s">
        <v>31</v>
      </c>
      <c r="C1222" t="s">
        <v>121</v>
      </c>
      <c r="D1222" t="s">
        <v>122</v>
      </c>
      <c r="E1222" t="b">
        <v>0</v>
      </c>
      <c r="F1222">
        <v>82</v>
      </c>
      <c r="G1222">
        <v>19813</v>
      </c>
      <c r="H1222">
        <v>3554</v>
      </c>
      <c r="I1222">
        <v>7236</v>
      </c>
      <c r="J1222">
        <v>0.49099999999999999</v>
      </c>
      <c r="K1222">
        <v>49</v>
      </c>
      <c r="L1222">
        <v>187</v>
      </c>
      <c r="M1222">
        <v>0.26200000000000001</v>
      </c>
      <c r="N1222">
        <v>3504</v>
      </c>
      <c r="O1222">
        <v>7048</v>
      </c>
      <c r="P1222">
        <v>0.497</v>
      </c>
      <c r="Q1222">
        <v>1747</v>
      </c>
      <c r="R1222">
        <v>2343</v>
      </c>
      <c r="S1222">
        <v>0.746</v>
      </c>
      <c r="T1222">
        <v>1176</v>
      </c>
      <c r="U1222">
        <v>2389</v>
      </c>
      <c r="V1222">
        <v>3565</v>
      </c>
      <c r="W1222">
        <v>2063</v>
      </c>
      <c r="X1222">
        <v>700</v>
      </c>
      <c r="Y1222">
        <v>440</v>
      </c>
      <c r="Z1222">
        <v>1454</v>
      </c>
      <c r="AA1222">
        <v>2146</v>
      </c>
      <c r="AB1222">
        <v>8903</v>
      </c>
    </row>
    <row r="1223" spans="1:28" x14ac:dyDescent="0.2">
      <c r="A1223">
        <v>1981</v>
      </c>
      <c r="B1223" t="s">
        <v>31</v>
      </c>
      <c r="C1223" t="s">
        <v>32</v>
      </c>
      <c r="D1223" t="s">
        <v>33</v>
      </c>
      <c r="E1223" t="b">
        <v>0</v>
      </c>
      <c r="F1223">
        <v>82</v>
      </c>
      <c r="G1223">
        <v>19930</v>
      </c>
      <c r="H1223">
        <v>3291</v>
      </c>
      <c r="I1223">
        <v>6866</v>
      </c>
      <c r="J1223">
        <v>0.47899999999999998</v>
      </c>
      <c r="K1223">
        <v>10</v>
      </c>
      <c r="L1223">
        <v>82</v>
      </c>
      <c r="M1223">
        <v>0.122</v>
      </c>
      <c r="N1223">
        <v>3281</v>
      </c>
      <c r="O1223">
        <v>6784</v>
      </c>
      <c r="P1223">
        <v>0.48399999999999999</v>
      </c>
      <c r="Q1223">
        <v>2012</v>
      </c>
      <c r="R1223">
        <v>2590</v>
      </c>
      <c r="S1223">
        <v>0.77700000000000002</v>
      </c>
      <c r="T1223">
        <v>1201</v>
      </c>
      <c r="U1223">
        <v>2224</v>
      </c>
      <c r="V1223">
        <v>3425</v>
      </c>
      <c r="W1223">
        <v>1846</v>
      </c>
      <c r="X1223">
        <v>749</v>
      </c>
      <c r="Y1223">
        <v>469</v>
      </c>
      <c r="Z1223">
        <v>1605</v>
      </c>
      <c r="AA1223">
        <v>2276</v>
      </c>
      <c r="AB1223">
        <v>8604</v>
      </c>
    </row>
    <row r="1224" spans="1:28" x14ac:dyDescent="0.2">
      <c r="A1224">
        <v>1981</v>
      </c>
      <c r="B1224" t="s">
        <v>31</v>
      </c>
      <c r="C1224" t="s">
        <v>35</v>
      </c>
      <c r="D1224" t="s">
        <v>36</v>
      </c>
      <c r="E1224" t="b">
        <v>1</v>
      </c>
      <c r="F1224">
        <v>82</v>
      </c>
      <c r="G1224">
        <v>19780</v>
      </c>
      <c r="H1224">
        <v>3581</v>
      </c>
      <c r="I1224">
        <v>7099</v>
      </c>
      <c r="J1224">
        <v>0.504</v>
      </c>
      <c r="K1224">
        <v>65</v>
      </c>
      <c r="L1224">
        <v>241</v>
      </c>
      <c r="M1224">
        <v>0.27</v>
      </c>
      <c r="N1224">
        <v>3516</v>
      </c>
      <c r="O1224">
        <v>6858</v>
      </c>
      <c r="P1224">
        <v>0.51300000000000001</v>
      </c>
      <c r="Q1224">
        <v>1781</v>
      </c>
      <c r="R1224">
        <v>2369</v>
      </c>
      <c r="S1224">
        <v>0.752</v>
      </c>
      <c r="T1224">
        <v>1155</v>
      </c>
      <c r="U1224">
        <v>2424</v>
      </c>
      <c r="V1224">
        <v>3579</v>
      </c>
      <c r="W1224">
        <v>2202</v>
      </c>
      <c r="X1224">
        <v>683</v>
      </c>
      <c r="Y1224">
        <v>594</v>
      </c>
      <c r="Z1224">
        <v>1577</v>
      </c>
      <c r="AA1224">
        <v>1990</v>
      </c>
      <c r="AB1224">
        <v>9008</v>
      </c>
    </row>
    <row r="1225" spans="1:28" x14ac:dyDescent="0.2">
      <c r="A1225">
        <v>1981</v>
      </c>
      <c r="B1225" t="s">
        <v>31</v>
      </c>
      <c r="C1225" t="s">
        <v>41</v>
      </c>
      <c r="D1225" t="s">
        <v>42</v>
      </c>
      <c r="E1225" t="b">
        <v>1</v>
      </c>
      <c r="F1225">
        <v>82</v>
      </c>
      <c r="G1225">
        <v>19780</v>
      </c>
      <c r="H1225">
        <v>3457</v>
      </c>
      <c r="I1225">
        <v>6903</v>
      </c>
      <c r="J1225">
        <v>0.501</v>
      </c>
      <c r="K1225">
        <v>38</v>
      </c>
      <c r="L1225">
        <v>179</v>
      </c>
      <c r="M1225">
        <v>0.21199999999999999</v>
      </c>
      <c r="N1225">
        <v>3419</v>
      </c>
      <c r="O1225">
        <v>6724</v>
      </c>
      <c r="P1225">
        <v>0.50800000000000001</v>
      </c>
      <c r="Q1225">
        <v>1985</v>
      </c>
      <c r="R1225">
        <v>2563</v>
      </c>
      <c r="S1225">
        <v>0.77400000000000002</v>
      </c>
      <c r="T1225">
        <v>1227</v>
      </c>
      <c r="U1225">
        <v>2475</v>
      </c>
      <c r="V1225">
        <v>3702</v>
      </c>
      <c r="W1225">
        <v>1925</v>
      </c>
      <c r="X1225">
        <v>729</v>
      </c>
      <c r="Y1225">
        <v>514</v>
      </c>
      <c r="Z1225">
        <v>1672</v>
      </c>
      <c r="AA1225">
        <v>2058</v>
      </c>
      <c r="AB1225">
        <v>8937</v>
      </c>
    </row>
    <row r="1226" spans="1:28" x14ac:dyDescent="0.2">
      <c r="A1226">
        <v>1981</v>
      </c>
      <c r="B1226" t="s">
        <v>31</v>
      </c>
      <c r="C1226" t="s">
        <v>47</v>
      </c>
      <c r="D1226" t="s">
        <v>48</v>
      </c>
      <c r="E1226" t="b">
        <v>0</v>
      </c>
      <c r="F1226">
        <v>82</v>
      </c>
      <c r="G1226">
        <v>19780</v>
      </c>
      <c r="H1226">
        <v>3556</v>
      </c>
      <c r="I1226">
        <v>7609</v>
      </c>
      <c r="J1226">
        <v>0.46700000000000003</v>
      </c>
      <c r="K1226">
        <v>72</v>
      </c>
      <c r="L1226">
        <v>249</v>
      </c>
      <c r="M1226">
        <v>0.28899999999999998</v>
      </c>
      <c r="N1226">
        <v>3484</v>
      </c>
      <c r="O1226">
        <v>7360</v>
      </c>
      <c r="P1226">
        <v>0.47299999999999998</v>
      </c>
      <c r="Q1226">
        <v>1486</v>
      </c>
      <c r="R1226">
        <v>1909</v>
      </c>
      <c r="S1226">
        <v>0.77800000000000002</v>
      </c>
      <c r="T1226">
        <v>1258</v>
      </c>
      <c r="U1226">
        <v>2243</v>
      </c>
      <c r="V1226">
        <v>3501</v>
      </c>
      <c r="W1226">
        <v>2007</v>
      </c>
      <c r="X1226">
        <v>632</v>
      </c>
      <c r="Y1226">
        <v>322</v>
      </c>
      <c r="Z1226">
        <v>1396</v>
      </c>
      <c r="AA1226">
        <v>1995</v>
      </c>
      <c r="AB1226">
        <v>8670</v>
      </c>
    </row>
    <row r="1227" spans="1:28" x14ac:dyDescent="0.2">
      <c r="A1227">
        <v>1981</v>
      </c>
      <c r="B1227" t="s">
        <v>31</v>
      </c>
      <c r="C1227" t="s">
        <v>50</v>
      </c>
      <c r="D1227" t="s">
        <v>51</v>
      </c>
      <c r="E1227" t="b">
        <v>0</v>
      </c>
      <c r="F1227">
        <v>82</v>
      </c>
      <c r="G1227">
        <v>19780</v>
      </c>
      <c r="H1227">
        <v>3204</v>
      </c>
      <c r="I1227">
        <v>6928</v>
      </c>
      <c r="J1227">
        <v>0.46200000000000002</v>
      </c>
      <c r="K1227">
        <v>46</v>
      </c>
      <c r="L1227">
        <v>165</v>
      </c>
      <c r="M1227">
        <v>0.27900000000000003</v>
      </c>
      <c r="N1227">
        <v>3158</v>
      </c>
      <c r="O1227">
        <v>6763</v>
      </c>
      <c r="P1227">
        <v>0.46700000000000003</v>
      </c>
      <c r="Q1227">
        <v>1868</v>
      </c>
      <c r="R1227">
        <v>2487</v>
      </c>
      <c r="S1227">
        <v>0.751</v>
      </c>
      <c r="T1227">
        <v>1109</v>
      </c>
      <c r="U1227">
        <v>2177</v>
      </c>
      <c r="V1227">
        <v>3286</v>
      </c>
      <c r="W1227">
        <v>1984</v>
      </c>
      <c r="X1227">
        <v>561</v>
      </c>
      <c r="Y1227">
        <v>214</v>
      </c>
      <c r="Z1227">
        <v>1439</v>
      </c>
      <c r="AA1227">
        <v>2008</v>
      </c>
      <c r="AB1227">
        <v>8322</v>
      </c>
    </row>
    <row r="1228" spans="1:28" x14ac:dyDescent="0.2">
      <c r="A1228">
        <v>1981</v>
      </c>
      <c r="B1228" t="s">
        <v>31</v>
      </c>
      <c r="C1228" t="s">
        <v>53</v>
      </c>
      <c r="D1228" t="s">
        <v>54</v>
      </c>
      <c r="E1228" t="b">
        <v>0</v>
      </c>
      <c r="F1228">
        <v>82</v>
      </c>
      <c r="G1228">
        <v>19955</v>
      </c>
      <c r="H1228">
        <v>3784</v>
      </c>
      <c r="I1228">
        <v>7960</v>
      </c>
      <c r="J1228">
        <v>0.47499999999999998</v>
      </c>
      <c r="K1228">
        <v>30</v>
      </c>
      <c r="L1228">
        <v>145</v>
      </c>
      <c r="M1228">
        <v>0.20699999999999999</v>
      </c>
      <c r="N1228">
        <v>3754</v>
      </c>
      <c r="O1228">
        <v>7815</v>
      </c>
      <c r="P1228">
        <v>0.48</v>
      </c>
      <c r="Q1228">
        <v>2388</v>
      </c>
      <c r="R1228">
        <v>3051</v>
      </c>
      <c r="S1228">
        <v>0.78300000000000003</v>
      </c>
      <c r="T1228">
        <v>1325</v>
      </c>
      <c r="U1228">
        <v>2497</v>
      </c>
      <c r="V1228">
        <v>3822</v>
      </c>
      <c r="W1228">
        <v>2030</v>
      </c>
      <c r="X1228">
        <v>720</v>
      </c>
      <c r="Y1228">
        <v>380</v>
      </c>
      <c r="Z1228">
        <v>1444</v>
      </c>
      <c r="AA1228">
        <v>2108</v>
      </c>
      <c r="AB1228">
        <v>9986</v>
      </c>
    </row>
    <row r="1229" spans="1:28" x14ac:dyDescent="0.2">
      <c r="A1229">
        <v>1981</v>
      </c>
      <c r="B1229" t="s">
        <v>31</v>
      </c>
      <c r="C1229" t="s">
        <v>56</v>
      </c>
      <c r="D1229" t="s">
        <v>57</v>
      </c>
      <c r="E1229" t="b">
        <v>0</v>
      </c>
      <c r="F1229">
        <v>82</v>
      </c>
      <c r="G1229">
        <v>19755</v>
      </c>
      <c r="H1229">
        <v>3236</v>
      </c>
      <c r="I1229">
        <v>6986</v>
      </c>
      <c r="J1229">
        <v>0.46300000000000002</v>
      </c>
      <c r="K1229">
        <v>13</v>
      </c>
      <c r="L1229">
        <v>84</v>
      </c>
      <c r="M1229">
        <v>0.155</v>
      </c>
      <c r="N1229">
        <v>3223</v>
      </c>
      <c r="O1229">
        <v>6902</v>
      </c>
      <c r="P1229">
        <v>0.46700000000000003</v>
      </c>
      <c r="Q1229">
        <v>1689</v>
      </c>
      <c r="R1229">
        <v>2330</v>
      </c>
      <c r="S1229">
        <v>0.72499999999999998</v>
      </c>
      <c r="T1229">
        <v>1201</v>
      </c>
      <c r="U1229">
        <v>2111</v>
      </c>
      <c r="V1229">
        <v>3312</v>
      </c>
      <c r="W1229">
        <v>1819</v>
      </c>
      <c r="X1229">
        <v>884</v>
      </c>
      <c r="Y1229">
        <v>492</v>
      </c>
      <c r="Z1229">
        <v>1759</v>
      </c>
      <c r="AA1229">
        <v>2125</v>
      </c>
      <c r="AB1229">
        <v>8174</v>
      </c>
    </row>
    <row r="1230" spans="1:28" x14ac:dyDescent="0.2">
      <c r="A1230">
        <v>1981</v>
      </c>
      <c r="B1230" t="s">
        <v>31</v>
      </c>
      <c r="C1230" t="s">
        <v>59</v>
      </c>
      <c r="D1230" t="s">
        <v>60</v>
      </c>
      <c r="E1230" t="b">
        <v>0</v>
      </c>
      <c r="F1230">
        <v>82</v>
      </c>
      <c r="G1230">
        <v>19730</v>
      </c>
      <c r="H1230">
        <v>3560</v>
      </c>
      <c r="I1230">
        <v>7284</v>
      </c>
      <c r="J1230">
        <v>0.48899999999999999</v>
      </c>
      <c r="K1230">
        <v>60</v>
      </c>
      <c r="L1230">
        <v>210</v>
      </c>
      <c r="M1230">
        <v>0.28599999999999998</v>
      </c>
      <c r="N1230">
        <v>3500</v>
      </c>
      <c r="O1230">
        <v>7074</v>
      </c>
      <c r="P1230">
        <v>0.495</v>
      </c>
      <c r="Q1230">
        <v>1826</v>
      </c>
      <c r="R1230">
        <v>2513</v>
      </c>
      <c r="S1230">
        <v>0.72699999999999998</v>
      </c>
      <c r="T1230">
        <v>1403</v>
      </c>
      <c r="U1230">
        <v>2366</v>
      </c>
      <c r="V1230">
        <v>3769</v>
      </c>
      <c r="W1230">
        <v>2026</v>
      </c>
      <c r="X1230">
        <v>611</v>
      </c>
      <c r="Y1230">
        <v>301</v>
      </c>
      <c r="Z1230">
        <v>1547</v>
      </c>
      <c r="AA1230">
        <v>2158</v>
      </c>
      <c r="AB1230">
        <v>9006</v>
      </c>
    </row>
    <row r="1231" spans="1:28" x14ac:dyDescent="0.2">
      <c r="A1231">
        <v>1981</v>
      </c>
      <c r="B1231" t="s">
        <v>31</v>
      </c>
      <c r="C1231" t="s">
        <v>62</v>
      </c>
      <c r="D1231" t="s">
        <v>63</v>
      </c>
      <c r="E1231" t="b">
        <v>1</v>
      </c>
      <c r="F1231">
        <v>82</v>
      </c>
      <c r="G1231">
        <v>19805</v>
      </c>
      <c r="H1231">
        <v>3573</v>
      </c>
      <c r="I1231">
        <v>7335</v>
      </c>
      <c r="J1231">
        <v>0.48699999999999999</v>
      </c>
      <c r="K1231">
        <v>21</v>
      </c>
      <c r="L1231">
        <v>118</v>
      </c>
      <c r="M1231">
        <v>0.17799999999999999</v>
      </c>
      <c r="N1231">
        <v>3552</v>
      </c>
      <c r="O1231">
        <v>7217</v>
      </c>
      <c r="P1231">
        <v>0.49199999999999999</v>
      </c>
      <c r="Q1231">
        <v>1711</v>
      </c>
      <c r="R1231">
        <v>2223</v>
      </c>
      <c r="S1231">
        <v>0.77</v>
      </c>
      <c r="T1231">
        <v>1216</v>
      </c>
      <c r="U1231">
        <v>2347</v>
      </c>
      <c r="V1231">
        <v>3563</v>
      </c>
      <c r="W1231">
        <v>2099</v>
      </c>
      <c r="X1231">
        <v>705</v>
      </c>
      <c r="Y1231">
        <v>390</v>
      </c>
      <c r="Z1231">
        <v>1451</v>
      </c>
      <c r="AA1231">
        <v>1901</v>
      </c>
      <c r="AB1231">
        <v>8878</v>
      </c>
    </row>
    <row r="1232" spans="1:28" x14ac:dyDescent="0.2">
      <c r="A1232">
        <v>1981</v>
      </c>
      <c r="B1232" t="s">
        <v>31</v>
      </c>
      <c r="C1232" t="s">
        <v>65</v>
      </c>
      <c r="D1232" t="s">
        <v>66</v>
      </c>
      <c r="E1232" t="b">
        <v>1</v>
      </c>
      <c r="F1232">
        <v>82</v>
      </c>
      <c r="G1232">
        <v>19730</v>
      </c>
      <c r="H1232">
        <v>3491</v>
      </c>
      <c r="I1232">
        <v>7245</v>
      </c>
      <c r="J1232">
        <v>0.48199999999999998</v>
      </c>
      <c r="K1232">
        <v>30</v>
      </c>
      <c r="L1232">
        <v>169</v>
      </c>
      <c r="M1232">
        <v>0.17799999999999999</v>
      </c>
      <c r="N1232">
        <v>3461</v>
      </c>
      <c r="O1232">
        <v>7076</v>
      </c>
      <c r="P1232">
        <v>0.48899999999999999</v>
      </c>
      <c r="Q1232">
        <v>1815</v>
      </c>
      <c r="R1232">
        <v>2540</v>
      </c>
      <c r="S1232">
        <v>0.71499999999999997</v>
      </c>
      <c r="T1232">
        <v>1325</v>
      </c>
      <c r="U1232">
        <v>2267</v>
      </c>
      <c r="V1232">
        <v>3592</v>
      </c>
      <c r="W1232">
        <v>2091</v>
      </c>
      <c r="X1232">
        <v>833</v>
      </c>
      <c r="Y1232">
        <v>484</v>
      </c>
      <c r="Z1232">
        <v>1491</v>
      </c>
      <c r="AA1232">
        <v>2006</v>
      </c>
      <c r="AB1232">
        <v>8827</v>
      </c>
    </row>
    <row r="1233" spans="1:28" x14ac:dyDescent="0.2">
      <c r="A1233">
        <v>1981</v>
      </c>
      <c r="B1233" t="s">
        <v>31</v>
      </c>
      <c r="C1233" t="s">
        <v>222</v>
      </c>
      <c r="D1233" t="s">
        <v>223</v>
      </c>
      <c r="E1233" t="b">
        <v>1</v>
      </c>
      <c r="F1233">
        <v>82</v>
      </c>
      <c r="G1233">
        <v>19830</v>
      </c>
      <c r="H1233">
        <v>3572</v>
      </c>
      <c r="I1233">
        <v>7151</v>
      </c>
      <c r="J1233">
        <v>0.5</v>
      </c>
      <c r="K1233">
        <v>49</v>
      </c>
      <c r="L1233">
        <v>168</v>
      </c>
      <c r="M1233">
        <v>0.29199999999999998</v>
      </c>
      <c r="N1233">
        <v>3523</v>
      </c>
      <c r="O1233">
        <v>6983</v>
      </c>
      <c r="P1233">
        <v>0.505</v>
      </c>
      <c r="Q1233">
        <v>1576</v>
      </c>
      <c r="R1233">
        <v>2206</v>
      </c>
      <c r="S1233">
        <v>0.71399999999999997</v>
      </c>
      <c r="T1233">
        <v>1037</v>
      </c>
      <c r="U1233">
        <v>2450</v>
      </c>
      <c r="V1233">
        <v>3487</v>
      </c>
      <c r="W1233">
        <v>2271</v>
      </c>
      <c r="X1233">
        <v>719</v>
      </c>
      <c r="Y1233">
        <v>385</v>
      </c>
      <c r="Z1233">
        <v>1448</v>
      </c>
      <c r="AA1233">
        <v>2092</v>
      </c>
      <c r="AB1233">
        <v>8769</v>
      </c>
    </row>
    <row r="1234" spans="1:28" x14ac:dyDescent="0.2">
      <c r="A1234">
        <v>1981</v>
      </c>
      <c r="B1234" t="s">
        <v>31</v>
      </c>
      <c r="C1234" t="s">
        <v>71</v>
      </c>
      <c r="D1234" t="s">
        <v>72</v>
      </c>
      <c r="E1234" t="b">
        <v>1</v>
      </c>
      <c r="F1234">
        <v>82</v>
      </c>
      <c r="G1234">
        <v>19805</v>
      </c>
      <c r="H1234">
        <v>3780</v>
      </c>
      <c r="I1234">
        <v>7382</v>
      </c>
      <c r="J1234">
        <v>0.51200000000000001</v>
      </c>
      <c r="K1234">
        <v>17</v>
      </c>
      <c r="L1234">
        <v>94</v>
      </c>
      <c r="M1234">
        <v>0.18099999999999999</v>
      </c>
      <c r="N1234">
        <v>3763</v>
      </c>
      <c r="O1234">
        <v>7288</v>
      </c>
      <c r="P1234">
        <v>0.51600000000000001</v>
      </c>
      <c r="Q1234">
        <v>1540</v>
      </c>
      <c r="R1234">
        <v>2113</v>
      </c>
      <c r="S1234">
        <v>0.72899999999999998</v>
      </c>
      <c r="T1234">
        <v>1165</v>
      </c>
      <c r="U1234">
        <v>2491</v>
      </c>
      <c r="V1234">
        <v>3656</v>
      </c>
      <c r="W1234">
        <v>2363</v>
      </c>
      <c r="X1234">
        <v>808</v>
      </c>
      <c r="Y1234">
        <v>551</v>
      </c>
      <c r="Z1234">
        <v>1557</v>
      </c>
      <c r="AA1234">
        <v>1955</v>
      </c>
      <c r="AB1234">
        <v>9117</v>
      </c>
    </row>
    <row r="1235" spans="1:28" x14ac:dyDescent="0.2">
      <c r="A1235">
        <v>1981</v>
      </c>
      <c r="B1235" t="s">
        <v>31</v>
      </c>
      <c r="C1235" t="s">
        <v>79</v>
      </c>
      <c r="D1235" t="s">
        <v>80</v>
      </c>
      <c r="E1235" t="b">
        <v>1</v>
      </c>
      <c r="F1235">
        <v>82</v>
      </c>
      <c r="G1235">
        <v>19755</v>
      </c>
      <c r="H1235">
        <v>3722</v>
      </c>
      <c r="I1235">
        <v>7472</v>
      </c>
      <c r="J1235">
        <v>0.498</v>
      </c>
      <c r="K1235">
        <v>30</v>
      </c>
      <c r="L1235">
        <v>131</v>
      </c>
      <c r="M1235">
        <v>0.22900000000000001</v>
      </c>
      <c r="N1235">
        <v>3692</v>
      </c>
      <c r="O1235">
        <v>7341</v>
      </c>
      <c r="P1235">
        <v>0.503</v>
      </c>
      <c r="Q1235">
        <v>1802</v>
      </c>
      <c r="R1235">
        <v>2340</v>
      </c>
      <c r="S1235">
        <v>0.77</v>
      </c>
      <c r="T1235">
        <v>1261</v>
      </c>
      <c r="U1235">
        <v>2408</v>
      </c>
      <c r="V1235">
        <v>3669</v>
      </c>
      <c r="W1235">
        <v>2319</v>
      </c>
      <c r="X1235">
        <v>862</v>
      </c>
      <c r="Y1235">
        <v>530</v>
      </c>
      <c r="Z1235">
        <v>1581</v>
      </c>
      <c r="AA1235">
        <v>2198</v>
      </c>
      <c r="AB1235">
        <v>9276</v>
      </c>
    </row>
    <row r="1236" spans="1:28" x14ac:dyDescent="0.2">
      <c r="A1236">
        <v>1981</v>
      </c>
      <c r="B1236" t="s">
        <v>31</v>
      </c>
      <c r="C1236" t="s">
        <v>150</v>
      </c>
      <c r="D1236" t="s">
        <v>151</v>
      </c>
      <c r="E1236" t="b">
        <v>0</v>
      </c>
      <c r="F1236">
        <v>82</v>
      </c>
      <c r="G1236">
        <v>19805</v>
      </c>
      <c r="H1236">
        <v>3477</v>
      </c>
      <c r="I1236">
        <v>7314</v>
      </c>
      <c r="J1236">
        <v>0.47499999999999998</v>
      </c>
      <c r="K1236">
        <v>34</v>
      </c>
      <c r="L1236">
        <v>138</v>
      </c>
      <c r="M1236">
        <v>0.246</v>
      </c>
      <c r="N1236">
        <v>3443</v>
      </c>
      <c r="O1236">
        <v>7176</v>
      </c>
      <c r="P1236">
        <v>0.48</v>
      </c>
      <c r="Q1236">
        <v>1780</v>
      </c>
      <c r="R1236">
        <v>2371</v>
      </c>
      <c r="S1236">
        <v>0.751</v>
      </c>
      <c r="T1236">
        <v>1092</v>
      </c>
      <c r="U1236">
        <v>2374</v>
      </c>
      <c r="V1236">
        <v>3466</v>
      </c>
      <c r="W1236">
        <v>2068</v>
      </c>
      <c r="X1236">
        <v>750</v>
      </c>
      <c r="Y1236">
        <v>458</v>
      </c>
      <c r="Z1236">
        <v>1664</v>
      </c>
      <c r="AA1236">
        <v>2204</v>
      </c>
      <c r="AB1236">
        <v>8768</v>
      </c>
    </row>
    <row r="1237" spans="1:28" x14ac:dyDescent="0.2">
      <c r="A1237">
        <v>1981</v>
      </c>
      <c r="B1237" t="s">
        <v>31</v>
      </c>
      <c r="C1237" t="s">
        <v>88</v>
      </c>
      <c r="D1237" t="s">
        <v>89</v>
      </c>
      <c r="E1237" t="b">
        <v>1</v>
      </c>
      <c r="F1237">
        <v>82</v>
      </c>
      <c r="G1237">
        <v>19830</v>
      </c>
      <c r="H1237">
        <v>3505</v>
      </c>
      <c r="I1237">
        <v>7255</v>
      </c>
      <c r="J1237">
        <v>0.48299999999999998</v>
      </c>
      <c r="K1237">
        <v>56</v>
      </c>
      <c r="L1237">
        <v>236</v>
      </c>
      <c r="M1237">
        <v>0.23699999999999999</v>
      </c>
      <c r="N1237">
        <v>3449</v>
      </c>
      <c r="O1237">
        <v>7019</v>
      </c>
      <c r="P1237">
        <v>0.49099999999999999</v>
      </c>
      <c r="Q1237">
        <v>1783</v>
      </c>
      <c r="R1237">
        <v>2386</v>
      </c>
      <c r="S1237">
        <v>0.747</v>
      </c>
      <c r="T1237">
        <v>1137</v>
      </c>
      <c r="U1237">
        <v>2205</v>
      </c>
      <c r="V1237">
        <v>3342</v>
      </c>
      <c r="W1237">
        <v>1976</v>
      </c>
      <c r="X1237">
        <v>861</v>
      </c>
      <c r="Y1237">
        <v>314</v>
      </c>
      <c r="Z1237">
        <v>1461</v>
      </c>
      <c r="AA1237">
        <v>1917</v>
      </c>
      <c r="AB1237">
        <v>8849</v>
      </c>
    </row>
    <row r="1238" spans="1:28" x14ac:dyDescent="0.2">
      <c r="A1238">
        <v>1981</v>
      </c>
      <c r="B1238" t="s">
        <v>31</v>
      </c>
      <c r="C1238" t="s">
        <v>97</v>
      </c>
      <c r="D1238" t="s">
        <v>98</v>
      </c>
      <c r="E1238" t="b">
        <v>1</v>
      </c>
      <c r="F1238">
        <v>82</v>
      </c>
      <c r="G1238">
        <v>19855</v>
      </c>
      <c r="H1238">
        <v>3636</v>
      </c>
      <c r="I1238">
        <v>7073</v>
      </c>
      <c r="J1238">
        <v>0.51400000000000001</v>
      </c>
      <c r="K1238">
        <v>19</v>
      </c>
      <c r="L1238">
        <v>84</v>
      </c>
      <c r="M1238">
        <v>0.22600000000000001</v>
      </c>
      <c r="N1238">
        <v>3617</v>
      </c>
      <c r="O1238">
        <v>6989</v>
      </c>
      <c r="P1238">
        <v>0.51800000000000002</v>
      </c>
      <c r="Q1238">
        <v>1865</v>
      </c>
      <c r="R1238">
        <v>2427</v>
      </c>
      <c r="S1238">
        <v>0.76800000000000002</v>
      </c>
      <c r="T1238">
        <v>1091</v>
      </c>
      <c r="U1238">
        <v>2618</v>
      </c>
      <c r="V1238">
        <v>3709</v>
      </c>
      <c r="W1238">
        <v>2369</v>
      </c>
      <c r="X1238">
        <v>857</v>
      </c>
      <c r="Y1238">
        <v>591</v>
      </c>
      <c r="Z1238">
        <v>1702</v>
      </c>
      <c r="AA1238">
        <v>2061</v>
      </c>
      <c r="AB1238">
        <v>9156</v>
      </c>
    </row>
    <row r="1239" spans="1:28" x14ac:dyDescent="0.2">
      <c r="A1239">
        <v>1981</v>
      </c>
      <c r="B1239" t="s">
        <v>31</v>
      </c>
      <c r="C1239" t="s">
        <v>100</v>
      </c>
      <c r="D1239" t="s">
        <v>101</v>
      </c>
      <c r="E1239" t="b">
        <v>1</v>
      </c>
      <c r="F1239">
        <v>82</v>
      </c>
      <c r="G1239">
        <v>19755</v>
      </c>
      <c r="H1239">
        <v>3587</v>
      </c>
      <c r="I1239">
        <v>7326</v>
      </c>
      <c r="J1239">
        <v>0.49</v>
      </c>
      <c r="K1239">
        <v>35</v>
      </c>
      <c r="L1239">
        <v>161</v>
      </c>
      <c r="M1239">
        <v>0.217</v>
      </c>
      <c r="N1239">
        <v>3552</v>
      </c>
      <c r="O1239">
        <v>7165</v>
      </c>
      <c r="P1239">
        <v>0.496</v>
      </c>
      <c r="Q1239">
        <v>1810</v>
      </c>
      <c r="R1239">
        <v>2430</v>
      </c>
      <c r="S1239">
        <v>0.745</v>
      </c>
      <c r="T1239">
        <v>1234</v>
      </c>
      <c r="U1239">
        <v>2490</v>
      </c>
      <c r="V1239">
        <v>3724</v>
      </c>
      <c r="W1239">
        <v>2205</v>
      </c>
      <c r="X1239">
        <v>876</v>
      </c>
      <c r="Y1239">
        <v>416</v>
      </c>
      <c r="Z1239">
        <v>1733</v>
      </c>
      <c r="AA1239">
        <v>1996</v>
      </c>
      <c r="AB1239">
        <v>9019</v>
      </c>
    </row>
    <row r="1240" spans="1:28" x14ac:dyDescent="0.2">
      <c r="A1240">
        <v>1981</v>
      </c>
      <c r="B1240" t="s">
        <v>31</v>
      </c>
      <c r="C1240" t="s">
        <v>103</v>
      </c>
      <c r="D1240" t="s">
        <v>104</v>
      </c>
      <c r="E1240" t="b">
        <v>1</v>
      </c>
      <c r="F1240">
        <v>82</v>
      </c>
      <c r="G1240">
        <v>19855</v>
      </c>
      <c r="H1240">
        <v>3741</v>
      </c>
      <c r="I1240">
        <v>7535</v>
      </c>
      <c r="J1240">
        <v>0.496</v>
      </c>
      <c r="K1240">
        <v>25</v>
      </c>
      <c r="L1240">
        <v>148</v>
      </c>
      <c r="M1240">
        <v>0.16900000000000001</v>
      </c>
      <c r="N1240">
        <v>3716</v>
      </c>
      <c r="O1240">
        <v>7387</v>
      </c>
      <c r="P1240">
        <v>0.503</v>
      </c>
      <c r="Q1240">
        <v>1573</v>
      </c>
      <c r="R1240">
        <v>2191</v>
      </c>
      <c r="S1240">
        <v>0.71799999999999997</v>
      </c>
      <c r="T1240">
        <v>1243</v>
      </c>
      <c r="U1240">
        <v>2388</v>
      </c>
      <c r="V1240">
        <v>3631</v>
      </c>
      <c r="W1240">
        <v>2244</v>
      </c>
      <c r="X1240">
        <v>769</v>
      </c>
      <c r="Y1240">
        <v>480</v>
      </c>
      <c r="Z1240">
        <v>1518</v>
      </c>
      <c r="AA1240">
        <v>2034</v>
      </c>
      <c r="AB1240">
        <v>9080</v>
      </c>
    </row>
    <row r="1241" spans="1:28" x14ac:dyDescent="0.2">
      <c r="A1241">
        <v>1981</v>
      </c>
      <c r="B1241" t="s">
        <v>31</v>
      </c>
      <c r="C1241" t="s">
        <v>109</v>
      </c>
      <c r="D1241" t="s">
        <v>110</v>
      </c>
      <c r="E1241" t="b">
        <v>1</v>
      </c>
      <c r="F1241">
        <v>82</v>
      </c>
      <c r="G1241">
        <v>19805</v>
      </c>
      <c r="H1241">
        <v>3571</v>
      </c>
      <c r="I1241">
        <v>7276</v>
      </c>
      <c r="J1241">
        <v>0.49099999999999999</v>
      </c>
      <c r="K1241">
        <v>15</v>
      </c>
      <c r="L1241">
        <v>85</v>
      </c>
      <c r="M1241">
        <v>0.17599999999999999</v>
      </c>
      <c r="N1241">
        <v>3556</v>
      </c>
      <c r="O1241">
        <v>7191</v>
      </c>
      <c r="P1241">
        <v>0.495</v>
      </c>
      <c r="Q1241">
        <v>2052</v>
      </c>
      <c r="R1241">
        <v>2668</v>
      </c>
      <c r="S1241">
        <v>0.76900000000000002</v>
      </c>
      <c r="T1241">
        <v>1304</v>
      </c>
      <c r="U1241">
        <v>2582</v>
      </c>
      <c r="V1241">
        <v>3886</v>
      </c>
      <c r="W1241">
        <v>2048</v>
      </c>
      <c r="X1241">
        <v>685</v>
      </c>
      <c r="Y1241">
        <v>643</v>
      </c>
      <c r="Z1241">
        <v>1533</v>
      </c>
      <c r="AA1241">
        <v>2114</v>
      </c>
      <c r="AB1241">
        <v>9209</v>
      </c>
    </row>
    <row r="1242" spans="1:28" x14ac:dyDescent="0.2">
      <c r="A1242">
        <v>1981</v>
      </c>
      <c r="B1242" t="s">
        <v>31</v>
      </c>
      <c r="C1242" t="s">
        <v>226</v>
      </c>
      <c r="D1242" t="s">
        <v>227</v>
      </c>
      <c r="E1242" t="b">
        <v>0</v>
      </c>
      <c r="F1242">
        <v>82</v>
      </c>
      <c r="G1242">
        <v>19730</v>
      </c>
      <c r="H1242">
        <v>3477</v>
      </c>
      <c r="I1242">
        <v>7283</v>
      </c>
      <c r="J1242">
        <v>0.47699999999999998</v>
      </c>
      <c r="K1242">
        <v>132</v>
      </c>
      <c r="L1242">
        <v>407</v>
      </c>
      <c r="M1242">
        <v>0.32400000000000001</v>
      </c>
      <c r="N1242">
        <v>3345</v>
      </c>
      <c r="O1242">
        <v>6876</v>
      </c>
      <c r="P1242">
        <v>0.48599999999999999</v>
      </c>
      <c r="Q1242">
        <v>1651</v>
      </c>
      <c r="R1242">
        <v>2246</v>
      </c>
      <c r="S1242">
        <v>0.73499999999999999</v>
      </c>
      <c r="T1242">
        <v>1169</v>
      </c>
      <c r="U1242">
        <v>2144</v>
      </c>
      <c r="V1242">
        <v>3313</v>
      </c>
      <c r="W1242">
        <v>2098</v>
      </c>
      <c r="X1242">
        <v>764</v>
      </c>
      <c r="Y1242">
        <v>292</v>
      </c>
      <c r="Z1242">
        <v>1407</v>
      </c>
      <c r="AA1242">
        <v>2078</v>
      </c>
      <c r="AB1242">
        <v>8737</v>
      </c>
    </row>
    <row r="1243" spans="1:28" x14ac:dyDescent="0.2">
      <c r="A1243">
        <v>1981</v>
      </c>
      <c r="B1243" t="s">
        <v>31</v>
      </c>
      <c r="C1243" t="s">
        <v>163</v>
      </c>
      <c r="D1243" t="s">
        <v>164</v>
      </c>
      <c r="E1243" t="b">
        <v>0</v>
      </c>
      <c r="F1243">
        <v>82</v>
      </c>
      <c r="G1243">
        <v>19780</v>
      </c>
      <c r="H1243">
        <v>3343</v>
      </c>
      <c r="I1243">
        <v>7145</v>
      </c>
      <c r="J1243">
        <v>0.46800000000000003</v>
      </c>
      <c r="K1243">
        <v>32</v>
      </c>
      <c r="L1243">
        <v>117</v>
      </c>
      <c r="M1243">
        <v>0.27400000000000002</v>
      </c>
      <c r="N1243">
        <v>3311</v>
      </c>
      <c r="O1243">
        <v>7028</v>
      </c>
      <c r="P1243">
        <v>0.47099999999999997</v>
      </c>
      <c r="Q1243">
        <v>1813</v>
      </c>
      <c r="R1243">
        <v>2376</v>
      </c>
      <c r="S1243">
        <v>0.76300000000000001</v>
      </c>
      <c r="T1243">
        <v>1167</v>
      </c>
      <c r="U1243">
        <v>2434</v>
      </c>
      <c r="V1243">
        <v>3601</v>
      </c>
      <c r="W1243">
        <v>1945</v>
      </c>
      <c r="X1243">
        <v>628</v>
      </c>
      <c r="Y1243">
        <v>438</v>
      </c>
      <c r="Z1243">
        <v>1524</v>
      </c>
      <c r="AA1243">
        <v>1986</v>
      </c>
      <c r="AB1243">
        <v>8531</v>
      </c>
    </row>
    <row r="1244" spans="1:28" x14ac:dyDescent="0.2">
      <c r="A1244">
        <v>1981</v>
      </c>
      <c r="B1244" t="s">
        <v>31</v>
      </c>
      <c r="C1244" t="s">
        <v>115</v>
      </c>
      <c r="D1244" t="s">
        <v>116</v>
      </c>
      <c r="E1244" t="b">
        <v>0</v>
      </c>
      <c r="F1244">
        <v>82</v>
      </c>
      <c r="G1244">
        <v>19730</v>
      </c>
      <c r="H1244">
        <v>3332</v>
      </c>
      <c r="I1244">
        <v>6825</v>
      </c>
      <c r="J1244">
        <v>0.48799999999999999</v>
      </c>
      <c r="K1244">
        <v>42</v>
      </c>
      <c r="L1244">
        <v>163</v>
      </c>
      <c r="M1244">
        <v>0.25800000000000001</v>
      </c>
      <c r="N1244">
        <v>3290</v>
      </c>
      <c r="O1244">
        <v>6662</v>
      </c>
      <c r="P1244">
        <v>0.49399999999999999</v>
      </c>
      <c r="Q1244">
        <v>1595</v>
      </c>
      <c r="R1244">
        <v>2080</v>
      </c>
      <c r="S1244">
        <v>0.76700000000000002</v>
      </c>
      <c r="T1244">
        <v>962</v>
      </c>
      <c r="U1244">
        <v>2325</v>
      </c>
      <c r="V1244">
        <v>3287</v>
      </c>
      <c r="W1244">
        <v>1948</v>
      </c>
      <c r="X1244">
        <v>637</v>
      </c>
      <c r="Y1244">
        <v>386</v>
      </c>
      <c r="Z1244">
        <v>1423</v>
      </c>
      <c r="AA1244">
        <v>2110</v>
      </c>
      <c r="AB1244">
        <v>8301</v>
      </c>
    </row>
    <row r="1245" spans="1:28" x14ac:dyDescent="0.2">
      <c r="A1245">
        <v>1981</v>
      </c>
      <c r="B1245" t="s">
        <v>31</v>
      </c>
      <c r="C1245" t="s">
        <v>200</v>
      </c>
      <c r="D1245" t="s">
        <v>201</v>
      </c>
      <c r="E1245" t="b">
        <v>0</v>
      </c>
      <c r="F1245">
        <v>82</v>
      </c>
      <c r="G1245">
        <v>19780</v>
      </c>
      <c r="H1245">
        <v>3549</v>
      </c>
      <c r="I1245">
        <v>7517</v>
      </c>
      <c r="J1245">
        <v>0.47199999999999998</v>
      </c>
      <c r="K1245">
        <v>65</v>
      </c>
      <c r="L1245">
        <v>241</v>
      </c>
      <c r="M1245">
        <v>0.27</v>
      </c>
      <c r="N1245">
        <v>3484</v>
      </c>
      <c r="O1245">
        <v>7276</v>
      </c>
      <c r="P1245">
        <v>0.47899999999999998</v>
      </c>
      <c r="Q1245">
        <v>1499</v>
      </c>
      <c r="R1245">
        <v>2072</v>
      </c>
      <c r="S1245">
        <v>0.72299999999999998</v>
      </c>
      <c r="T1245">
        <v>1155</v>
      </c>
      <c r="U1245">
        <v>2533</v>
      </c>
      <c r="V1245">
        <v>3688</v>
      </c>
      <c r="W1245">
        <v>2151</v>
      </c>
      <c r="X1245">
        <v>641</v>
      </c>
      <c r="Y1245">
        <v>392</v>
      </c>
      <c r="Z1245">
        <v>1422</v>
      </c>
      <c r="AA1245">
        <v>1895</v>
      </c>
      <c r="AB1245">
        <v>8662</v>
      </c>
    </row>
    <row r="1246" spans="1:28" x14ac:dyDescent="0.2">
      <c r="A1246">
        <v>1981</v>
      </c>
      <c r="B1246" t="s">
        <v>31</v>
      </c>
      <c r="C1246" t="s">
        <v>121</v>
      </c>
      <c r="D1246" t="s">
        <v>122</v>
      </c>
      <c r="E1246" t="b">
        <v>0</v>
      </c>
      <c r="F1246">
        <v>82</v>
      </c>
      <c r="G1246">
        <v>19797</v>
      </c>
      <c r="H1246">
        <v>3523</v>
      </c>
      <c r="I1246">
        <v>7251</v>
      </c>
      <c r="J1246">
        <v>0.48599999999999999</v>
      </c>
      <c r="K1246">
        <v>41</v>
      </c>
      <c r="L1246">
        <v>166</v>
      </c>
      <c r="M1246">
        <v>0.245</v>
      </c>
      <c r="N1246">
        <v>3482</v>
      </c>
      <c r="O1246">
        <v>7085</v>
      </c>
      <c r="P1246">
        <v>0.49099999999999999</v>
      </c>
      <c r="Q1246">
        <v>1778</v>
      </c>
      <c r="R1246">
        <v>2369</v>
      </c>
      <c r="S1246">
        <v>0.751</v>
      </c>
      <c r="T1246">
        <v>1193</v>
      </c>
      <c r="U1246">
        <v>2373</v>
      </c>
      <c r="V1246">
        <v>3566</v>
      </c>
      <c r="W1246">
        <v>2088</v>
      </c>
      <c r="X1246">
        <v>738</v>
      </c>
      <c r="Y1246">
        <v>436</v>
      </c>
      <c r="Z1246">
        <v>1537</v>
      </c>
      <c r="AA1246">
        <v>2055</v>
      </c>
      <c r="AB1246">
        <v>8865</v>
      </c>
    </row>
    <row r="1247" spans="1:28" x14ac:dyDescent="0.2">
      <c r="A1247">
        <v>1980</v>
      </c>
      <c r="B1247" t="s">
        <v>31</v>
      </c>
      <c r="C1247" t="s">
        <v>32</v>
      </c>
      <c r="D1247" t="s">
        <v>33</v>
      </c>
      <c r="E1247" t="b">
        <v>1</v>
      </c>
      <c r="F1247">
        <v>82</v>
      </c>
      <c r="G1247">
        <v>19780</v>
      </c>
      <c r="H1247">
        <v>3261</v>
      </c>
      <c r="I1247">
        <v>7027</v>
      </c>
      <c r="J1247">
        <v>0.46400000000000002</v>
      </c>
      <c r="K1247">
        <v>13</v>
      </c>
      <c r="L1247">
        <v>75</v>
      </c>
      <c r="M1247">
        <v>0.17299999999999999</v>
      </c>
      <c r="N1247">
        <v>3248</v>
      </c>
      <c r="O1247">
        <v>6952</v>
      </c>
      <c r="P1247">
        <v>0.46700000000000003</v>
      </c>
      <c r="Q1247">
        <v>2038</v>
      </c>
      <c r="R1247">
        <v>2645</v>
      </c>
      <c r="S1247">
        <v>0.77100000000000002</v>
      </c>
      <c r="T1247">
        <v>1369</v>
      </c>
      <c r="U1247">
        <v>2406</v>
      </c>
      <c r="V1247">
        <v>3775</v>
      </c>
      <c r="W1247">
        <v>1913</v>
      </c>
      <c r="X1247">
        <v>782</v>
      </c>
      <c r="Y1247">
        <v>539</v>
      </c>
      <c r="Z1247">
        <v>1495</v>
      </c>
      <c r="AA1247">
        <v>2293</v>
      </c>
      <c r="AB1247">
        <v>8573</v>
      </c>
    </row>
    <row r="1248" spans="1:28" x14ac:dyDescent="0.2">
      <c r="A1248">
        <v>1980</v>
      </c>
      <c r="B1248" t="s">
        <v>31</v>
      </c>
      <c r="C1248" t="s">
        <v>35</v>
      </c>
      <c r="D1248" t="s">
        <v>36</v>
      </c>
      <c r="E1248" t="b">
        <v>1</v>
      </c>
      <c r="F1248">
        <v>82</v>
      </c>
      <c r="G1248">
        <v>19880</v>
      </c>
      <c r="H1248">
        <v>3617</v>
      </c>
      <c r="I1248">
        <v>7387</v>
      </c>
      <c r="J1248">
        <v>0.49</v>
      </c>
      <c r="K1248">
        <v>162</v>
      </c>
      <c r="L1248">
        <v>422</v>
      </c>
      <c r="M1248">
        <v>0.38400000000000001</v>
      </c>
      <c r="N1248">
        <v>3455</v>
      </c>
      <c r="O1248">
        <v>6965</v>
      </c>
      <c r="P1248">
        <v>0.496</v>
      </c>
      <c r="Q1248">
        <v>1907</v>
      </c>
      <c r="R1248">
        <v>2449</v>
      </c>
      <c r="S1248">
        <v>0.77900000000000003</v>
      </c>
      <c r="T1248">
        <v>1227</v>
      </c>
      <c r="U1248">
        <v>2457</v>
      </c>
      <c r="V1248">
        <v>3684</v>
      </c>
      <c r="W1248">
        <v>2198</v>
      </c>
      <c r="X1248">
        <v>809</v>
      </c>
      <c r="Y1248">
        <v>308</v>
      </c>
      <c r="Z1248">
        <v>1539</v>
      </c>
      <c r="AA1248">
        <v>1974</v>
      </c>
      <c r="AB1248">
        <v>9303</v>
      </c>
    </row>
    <row r="1249" spans="1:28" x14ac:dyDescent="0.2">
      <c r="A1249">
        <v>1980</v>
      </c>
      <c r="B1249" t="s">
        <v>31</v>
      </c>
      <c r="C1249" t="s">
        <v>41</v>
      </c>
      <c r="D1249" t="s">
        <v>42</v>
      </c>
      <c r="E1249" t="b">
        <v>0</v>
      </c>
      <c r="F1249">
        <v>82</v>
      </c>
      <c r="G1249">
        <v>19905</v>
      </c>
      <c r="H1249">
        <v>3362</v>
      </c>
      <c r="I1249">
        <v>6943</v>
      </c>
      <c r="J1249">
        <v>0.48399999999999999</v>
      </c>
      <c r="K1249">
        <v>70</v>
      </c>
      <c r="L1249">
        <v>275</v>
      </c>
      <c r="M1249">
        <v>0.255</v>
      </c>
      <c r="N1249">
        <v>3292</v>
      </c>
      <c r="O1249">
        <v>6668</v>
      </c>
      <c r="P1249">
        <v>0.49399999999999999</v>
      </c>
      <c r="Q1249">
        <v>2019</v>
      </c>
      <c r="R1249">
        <v>2592</v>
      </c>
      <c r="S1249">
        <v>0.77900000000000003</v>
      </c>
      <c r="T1249">
        <v>1115</v>
      </c>
      <c r="U1249">
        <v>2465</v>
      </c>
      <c r="V1249">
        <v>3580</v>
      </c>
      <c r="W1249">
        <v>2152</v>
      </c>
      <c r="X1249">
        <v>704</v>
      </c>
      <c r="Y1249">
        <v>392</v>
      </c>
      <c r="Z1249">
        <v>1684</v>
      </c>
      <c r="AA1249">
        <v>2146</v>
      </c>
      <c r="AB1249">
        <v>8813</v>
      </c>
    </row>
    <row r="1250" spans="1:28" x14ac:dyDescent="0.2">
      <c r="A1250">
        <v>1980</v>
      </c>
      <c r="B1250" t="s">
        <v>31</v>
      </c>
      <c r="C1250" t="s">
        <v>47</v>
      </c>
      <c r="D1250" t="s">
        <v>48</v>
      </c>
      <c r="E1250" t="b">
        <v>0</v>
      </c>
      <c r="F1250">
        <v>82</v>
      </c>
      <c r="G1250">
        <v>19930</v>
      </c>
      <c r="H1250">
        <v>3811</v>
      </c>
      <c r="I1250">
        <v>8041</v>
      </c>
      <c r="J1250">
        <v>0.47399999999999998</v>
      </c>
      <c r="K1250">
        <v>36</v>
      </c>
      <c r="L1250">
        <v>187</v>
      </c>
      <c r="M1250">
        <v>0.193</v>
      </c>
      <c r="N1250">
        <v>3775</v>
      </c>
      <c r="O1250">
        <v>7854</v>
      </c>
      <c r="P1250">
        <v>0.48099999999999998</v>
      </c>
      <c r="Q1250">
        <v>1702</v>
      </c>
      <c r="R1250">
        <v>2205</v>
      </c>
      <c r="S1250">
        <v>0.77200000000000002</v>
      </c>
      <c r="T1250">
        <v>1307</v>
      </c>
      <c r="U1250">
        <v>2381</v>
      </c>
      <c r="V1250">
        <v>3688</v>
      </c>
      <c r="W1250">
        <v>2108</v>
      </c>
      <c r="X1250">
        <v>764</v>
      </c>
      <c r="Y1250">
        <v>342</v>
      </c>
      <c r="Z1250">
        <v>1370</v>
      </c>
      <c r="AA1250">
        <v>1934</v>
      </c>
      <c r="AB1250">
        <v>9360</v>
      </c>
    </row>
    <row r="1251" spans="1:28" x14ac:dyDescent="0.2">
      <c r="A1251">
        <v>1980</v>
      </c>
      <c r="B1251" t="s">
        <v>31</v>
      </c>
      <c r="C1251" t="s">
        <v>53</v>
      </c>
      <c r="D1251" t="s">
        <v>54</v>
      </c>
      <c r="E1251" t="b">
        <v>0</v>
      </c>
      <c r="F1251">
        <v>82</v>
      </c>
      <c r="G1251">
        <v>19830</v>
      </c>
      <c r="H1251">
        <v>3462</v>
      </c>
      <c r="I1251">
        <v>7470</v>
      </c>
      <c r="J1251">
        <v>0.46300000000000002</v>
      </c>
      <c r="K1251">
        <v>83</v>
      </c>
      <c r="L1251">
        <v>255</v>
      </c>
      <c r="M1251">
        <v>0.32500000000000001</v>
      </c>
      <c r="N1251">
        <v>3379</v>
      </c>
      <c r="O1251">
        <v>7215</v>
      </c>
      <c r="P1251">
        <v>0.46800000000000003</v>
      </c>
      <c r="Q1251">
        <v>1871</v>
      </c>
      <c r="R1251">
        <v>2539</v>
      </c>
      <c r="S1251">
        <v>0.73699999999999999</v>
      </c>
      <c r="T1251">
        <v>1311</v>
      </c>
      <c r="U1251">
        <v>2524</v>
      </c>
      <c r="V1251">
        <v>3835</v>
      </c>
      <c r="W1251">
        <v>2079</v>
      </c>
      <c r="X1251">
        <v>746</v>
      </c>
      <c r="Y1251">
        <v>404</v>
      </c>
      <c r="Z1251">
        <v>1533</v>
      </c>
      <c r="AA1251">
        <v>1917</v>
      </c>
      <c r="AB1251">
        <v>8878</v>
      </c>
    </row>
    <row r="1252" spans="1:28" x14ac:dyDescent="0.2">
      <c r="A1252">
        <v>1980</v>
      </c>
      <c r="B1252" t="s">
        <v>31</v>
      </c>
      <c r="C1252" t="s">
        <v>56</v>
      </c>
      <c r="D1252" t="s">
        <v>57</v>
      </c>
      <c r="E1252" t="b">
        <v>0</v>
      </c>
      <c r="F1252">
        <v>82</v>
      </c>
      <c r="G1252">
        <v>19780</v>
      </c>
      <c r="H1252">
        <v>3643</v>
      </c>
      <c r="I1252">
        <v>7596</v>
      </c>
      <c r="J1252">
        <v>0.48</v>
      </c>
      <c r="K1252">
        <v>57</v>
      </c>
      <c r="L1252">
        <v>219</v>
      </c>
      <c r="M1252">
        <v>0.26</v>
      </c>
      <c r="N1252">
        <v>3586</v>
      </c>
      <c r="O1252">
        <v>7377</v>
      </c>
      <c r="P1252">
        <v>0.48599999999999999</v>
      </c>
      <c r="Q1252">
        <v>1590</v>
      </c>
      <c r="R1252">
        <v>2149</v>
      </c>
      <c r="S1252">
        <v>0.74</v>
      </c>
      <c r="T1252">
        <v>1226</v>
      </c>
      <c r="U1252">
        <v>2415</v>
      </c>
      <c r="V1252">
        <v>3641</v>
      </c>
      <c r="W1252">
        <v>1950</v>
      </c>
      <c r="X1252">
        <v>783</v>
      </c>
      <c r="Y1252">
        <v>562</v>
      </c>
      <c r="Z1252">
        <v>1742</v>
      </c>
      <c r="AA1252">
        <v>2069</v>
      </c>
      <c r="AB1252">
        <v>8933</v>
      </c>
    </row>
    <row r="1253" spans="1:28" x14ac:dyDescent="0.2">
      <c r="A1253">
        <v>1980</v>
      </c>
      <c r="B1253" t="s">
        <v>31</v>
      </c>
      <c r="C1253" t="s">
        <v>59</v>
      </c>
      <c r="D1253" t="s">
        <v>60</v>
      </c>
      <c r="E1253" t="b">
        <v>0</v>
      </c>
      <c r="F1253">
        <v>82</v>
      </c>
      <c r="G1253">
        <v>19880</v>
      </c>
      <c r="H1253">
        <v>3527</v>
      </c>
      <c r="I1253">
        <v>7318</v>
      </c>
      <c r="J1253">
        <v>0.48199999999999998</v>
      </c>
      <c r="K1253">
        <v>27</v>
      </c>
      <c r="L1253">
        <v>121</v>
      </c>
      <c r="M1253">
        <v>0.223</v>
      </c>
      <c r="N1253">
        <v>3500</v>
      </c>
      <c r="O1253">
        <v>7197</v>
      </c>
      <c r="P1253">
        <v>0.48599999999999999</v>
      </c>
      <c r="Q1253">
        <v>1412</v>
      </c>
      <c r="R1253">
        <v>1914</v>
      </c>
      <c r="S1253">
        <v>0.73799999999999999</v>
      </c>
      <c r="T1253">
        <v>1155</v>
      </c>
      <c r="U1253">
        <v>2437</v>
      </c>
      <c r="V1253">
        <v>3592</v>
      </c>
      <c r="W1253">
        <v>2028</v>
      </c>
      <c r="X1253">
        <v>779</v>
      </c>
      <c r="Y1253">
        <v>339</v>
      </c>
      <c r="Z1253">
        <v>1492</v>
      </c>
      <c r="AA1253">
        <v>2082</v>
      </c>
      <c r="AB1253">
        <v>8493</v>
      </c>
    </row>
    <row r="1254" spans="1:28" x14ac:dyDescent="0.2">
      <c r="A1254">
        <v>1980</v>
      </c>
      <c r="B1254" t="s">
        <v>31</v>
      </c>
      <c r="C1254" t="s">
        <v>62</v>
      </c>
      <c r="D1254" t="s">
        <v>63</v>
      </c>
      <c r="E1254" t="b">
        <v>1</v>
      </c>
      <c r="F1254">
        <v>82</v>
      </c>
      <c r="G1254">
        <v>19930</v>
      </c>
      <c r="H1254">
        <v>3599</v>
      </c>
      <c r="I1254">
        <v>7496</v>
      </c>
      <c r="J1254">
        <v>0.48</v>
      </c>
      <c r="K1254">
        <v>104</v>
      </c>
      <c r="L1254">
        <v>379</v>
      </c>
      <c r="M1254">
        <v>0.27400000000000002</v>
      </c>
      <c r="N1254">
        <v>3495</v>
      </c>
      <c r="O1254">
        <v>7117</v>
      </c>
      <c r="P1254">
        <v>0.49099999999999999</v>
      </c>
      <c r="Q1254">
        <v>1782</v>
      </c>
      <c r="R1254">
        <v>2326</v>
      </c>
      <c r="S1254">
        <v>0.76600000000000001</v>
      </c>
      <c r="T1254">
        <v>1394</v>
      </c>
      <c r="U1254">
        <v>2217</v>
      </c>
      <c r="V1254">
        <v>3611</v>
      </c>
      <c r="W1254">
        <v>2149</v>
      </c>
      <c r="X1254">
        <v>782</v>
      </c>
      <c r="Y1254">
        <v>373</v>
      </c>
      <c r="Z1254">
        <v>1565</v>
      </c>
      <c r="AA1254">
        <v>1927</v>
      </c>
      <c r="AB1254">
        <v>9084</v>
      </c>
    </row>
    <row r="1255" spans="1:28" x14ac:dyDescent="0.2">
      <c r="A1255">
        <v>1980</v>
      </c>
      <c r="B1255" t="s">
        <v>31</v>
      </c>
      <c r="C1255" t="s">
        <v>65</v>
      </c>
      <c r="D1255" t="s">
        <v>66</v>
      </c>
      <c r="E1255" t="b">
        <v>0</v>
      </c>
      <c r="F1255">
        <v>82</v>
      </c>
      <c r="G1255">
        <v>19855</v>
      </c>
      <c r="H1255">
        <v>3639</v>
      </c>
      <c r="I1255">
        <v>7689</v>
      </c>
      <c r="J1255">
        <v>0.47299999999999998</v>
      </c>
      <c r="K1255">
        <v>88</v>
      </c>
      <c r="L1255">
        <v>314</v>
      </c>
      <c r="M1255">
        <v>0.28000000000000003</v>
      </c>
      <c r="N1255">
        <v>3551</v>
      </c>
      <c r="O1255">
        <v>7375</v>
      </c>
      <c r="P1255">
        <v>0.48099999999999998</v>
      </c>
      <c r="Q1255">
        <v>1753</v>
      </c>
      <c r="R1255">
        <v>2333</v>
      </c>
      <c r="S1255">
        <v>0.751</v>
      </c>
      <c r="T1255">
        <v>1398</v>
      </c>
      <c r="U1255">
        <v>2326</v>
      </c>
      <c r="V1255">
        <v>3724</v>
      </c>
      <c r="W1255">
        <v>2148</v>
      </c>
      <c r="X1255">
        <v>900</v>
      </c>
      <c r="Y1255">
        <v>530</v>
      </c>
      <c r="Z1255">
        <v>1517</v>
      </c>
      <c r="AA1255">
        <v>1973</v>
      </c>
      <c r="AB1255">
        <v>9119</v>
      </c>
    </row>
    <row r="1256" spans="1:28" x14ac:dyDescent="0.2">
      <c r="A1256">
        <v>1980</v>
      </c>
      <c r="B1256" t="s">
        <v>31</v>
      </c>
      <c r="C1256" t="s">
        <v>222</v>
      </c>
      <c r="D1256" t="s">
        <v>223</v>
      </c>
      <c r="E1256" t="b">
        <v>1</v>
      </c>
      <c r="F1256">
        <v>82</v>
      </c>
      <c r="G1256">
        <v>19805</v>
      </c>
      <c r="H1256">
        <v>3582</v>
      </c>
      <c r="I1256">
        <v>7489</v>
      </c>
      <c r="J1256">
        <v>0.47799999999999998</v>
      </c>
      <c r="K1256">
        <v>25</v>
      </c>
      <c r="L1256">
        <v>114</v>
      </c>
      <c r="M1256">
        <v>0.219</v>
      </c>
      <c r="N1256">
        <v>3557</v>
      </c>
      <c r="O1256">
        <v>7375</v>
      </c>
      <c r="P1256">
        <v>0.48199999999999998</v>
      </c>
      <c r="Q1256">
        <v>1671</v>
      </c>
      <c r="R1256">
        <v>2250</v>
      </c>
      <c r="S1256">
        <v>0.74299999999999999</v>
      </c>
      <c r="T1256">
        <v>1187</v>
      </c>
      <c r="U1256">
        <v>2429</v>
      </c>
      <c r="V1256">
        <v>3616</v>
      </c>
      <c r="W1256">
        <v>2123</v>
      </c>
      <c r="X1256">
        <v>863</v>
      </c>
      <c r="Y1256">
        <v>356</v>
      </c>
      <c r="Z1256">
        <v>1439</v>
      </c>
      <c r="AA1256">
        <v>2135</v>
      </c>
      <c r="AB1256">
        <v>8860</v>
      </c>
    </row>
    <row r="1257" spans="1:28" x14ac:dyDescent="0.2">
      <c r="A1257">
        <v>1980</v>
      </c>
      <c r="B1257" t="s">
        <v>31</v>
      </c>
      <c r="C1257" t="s">
        <v>71</v>
      </c>
      <c r="D1257" t="s">
        <v>72</v>
      </c>
      <c r="E1257" t="b">
        <v>1</v>
      </c>
      <c r="F1257">
        <v>82</v>
      </c>
      <c r="G1257">
        <v>19880</v>
      </c>
      <c r="H1257">
        <v>3898</v>
      </c>
      <c r="I1257">
        <v>7368</v>
      </c>
      <c r="J1257">
        <v>0.52900000000000003</v>
      </c>
      <c r="K1257">
        <v>20</v>
      </c>
      <c r="L1257">
        <v>100</v>
      </c>
      <c r="M1257">
        <v>0.2</v>
      </c>
      <c r="N1257">
        <v>3878</v>
      </c>
      <c r="O1257">
        <v>7268</v>
      </c>
      <c r="P1257">
        <v>0.53400000000000003</v>
      </c>
      <c r="Q1257">
        <v>1622</v>
      </c>
      <c r="R1257">
        <v>2092</v>
      </c>
      <c r="S1257">
        <v>0.77500000000000002</v>
      </c>
      <c r="T1257">
        <v>1085</v>
      </c>
      <c r="U1257">
        <v>2653</v>
      </c>
      <c r="V1257">
        <v>3738</v>
      </c>
      <c r="W1257">
        <v>2413</v>
      </c>
      <c r="X1257">
        <v>774</v>
      </c>
      <c r="Y1257">
        <v>546</v>
      </c>
      <c r="Z1257">
        <v>1639</v>
      </c>
      <c r="AA1257">
        <v>1784</v>
      </c>
      <c r="AB1257">
        <v>9438</v>
      </c>
    </row>
    <row r="1258" spans="1:28" x14ac:dyDescent="0.2">
      <c r="A1258">
        <v>1980</v>
      </c>
      <c r="B1258" t="s">
        <v>31</v>
      </c>
      <c r="C1258" t="s">
        <v>79</v>
      </c>
      <c r="D1258" t="s">
        <v>80</v>
      </c>
      <c r="E1258" t="b">
        <v>1</v>
      </c>
      <c r="F1258">
        <v>82</v>
      </c>
      <c r="G1258">
        <v>19805</v>
      </c>
      <c r="H1258">
        <v>3685</v>
      </c>
      <c r="I1258">
        <v>7553</v>
      </c>
      <c r="J1258">
        <v>0.48799999999999999</v>
      </c>
      <c r="K1258">
        <v>50</v>
      </c>
      <c r="L1258">
        <v>155</v>
      </c>
      <c r="M1258">
        <v>0.32300000000000001</v>
      </c>
      <c r="N1258">
        <v>3635</v>
      </c>
      <c r="O1258">
        <v>7398</v>
      </c>
      <c r="P1258">
        <v>0.49099999999999999</v>
      </c>
      <c r="Q1258">
        <v>1605</v>
      </c>
      <c r="R1258">
        <v>2102</v>
      </c>
      <c r="S1258">
        <v>0.76400000000000001</v>
      </c>
      <c r="T1258">
        <v>1245</v>
      </c>
      <c r="U1258">
        <v>2396</v>
      </c>
      <c r="V1258">
        <v>3641</v>
      </c>
      <c r="W1258">
        <v>2277</v>
      </c>
      <c r="X1258">
        <v>778</v>
      </c>
      <c r="Y1258">
        <v>510</v>
      </c>
      <c r="Z1258">
        <v>1496</v>
      </c>
      <c r="AA1258">
        <v>1937</v>
      </c>
      <c r="AB1258">
        <v>9025</v>
      </c>
    </row>
    <row r="1259" spans="1:28" x14ac:dyDescent="0.2">
      <c r="A1259">
        <v>1980</v>
      </c>
      <c r="B1259" t="s">
        <v>31</v>
      </c>
      <c r="C1259" t="s">
        <v>150</v>
      </c>
      <c r="D1259" t="s">
        <v>151</v>
      </c>
      <c r="E1259" t="b">
        <v>0</v>
      </c>
      <c r="F1259">
        <v>82</v>
      </c>
      <c r="G1259">
        <v>19805</v>
      </c>
      <c r="H1259">
        <v>3456</v>
      </c>
      <c r="I1259">
        <v>7504</v>
      </c>
      <c r="J1259">
        <v>0.46100000000000002</v>
      </c>
      <c r="K1259">
        <v>85</v>
      </c>
      <c r="L1259">
        <v>298</v>
      </c>
      <c r="M1259">
        <v>0.28499999999999998</v>
      </c>
      <c r="N1259">
        <v>3371</v>
      </c>
      <c r="O1259">
        <v>7206</v>
      </c>
      <c r="P1259">
        <v>0.46800000000000003</v>
      </c>
      <c r="Q1259">
        <v>1882</v>
      </c>
      <c r="R1259">
        <v>2406</v>
      </c>
      <c r="S1259">
        <v>0.78200000000000003</v>
      </c>
      <c r="T1259">
        <v>1229</v>
      </c>
      <c r="U1259">
        <v>2535</v>
      </c>
      <c r="V1259">
        <v>3764</v>
      </c>
      <c r="W1259">
        <v>2094</v>
      </c>
      <c r="X1259">
        <v>869</v>
      </c>
      <c r="Y1259">
        <v>581</v>
      </c>
      <c r="Z1259">
        <v>1702</v>
      </c>
      <c r="AA1259">
        <v>2181</v>
      </c>
      <c r="AB1259">
        <v>8879</v>
      </c>
    </row>
    <row r="1260" spans="1:28" x14ac:dyDescent="0.2">
      <c r="A1260">
        <v>1980</v>
      </c>
      <c r="B1260" t="s">
        <v>31</v>
      </c>
      <c r="C1260" t="s">
        <v>88</v>
      </c>
      <c r="D1260" t="s">
        <v>89</v>
      </c>
      <c r="E1260" t="b">
        <v>0</v>
      </c>
      <c r="F1260">
        <v>82</v>
      </c>
      <c r="G1260">
        <v>19780</v>
      </c>
      <c r="H1260">
        <v>3802</v>
      </c>
      <c r="I1260">
        <v>7672</v>
      </c>
      <c r="J1260">
        <v>0.496</v>
      </c>
      <c r="K1260">
        <v>42</v>
      </c>
      <c r="L1260">
        <v>191</v>
      </c>
      <c r="M1260">
        <v>0.22</v>
      </c>
      <c r="N1260">
        <v>3760</v>
      </c>
      <c r="O1260">
        <v>7481</v>
      </c>
      <c r="P1260">
        <v>0.503</v>
      </c>
      <c r="Q1260">
        <v>1698</v>
      </c>
      <c r="R1260">
        <v>2274</v>
      </c>
      <c r="S1260">
        <v>0.747</v>
      </c>
      <c r="T1260">
        <v>1236</v>
      </c>
      <c r="U1260">
        <v>2303</v>
      </c>
      <c r="V1260">
        <v>3539</v>
      </c>
      <c r="W1260">
        <v>2265</v>
      </c>
      <c r="X1260">
        <v>881</v>
      </c>
      <c r="Y1260">
        <v>457</v>
      </c>
      <c r="Z1260">
        <v>1613</v>
      </c>
      <c r="AA1260">
        <v>2168</v>
      </c>
      <c r="AB1260">
        <v>9344</v>
      </c>
    </row>
    <row r="1261" spans="1:28" x14ac:dyDescent="0.2">
      <c r="A1261">
        <v>1980</v>
      </c>
      <c r="B1261" t="s">
        <v>31</v>
      </c>
      <c r="C1261" t="s">
        <v>97</v>
      </c>
      <c r="D1261" t="s">
        <v>98</v>
      </c>
      <c r="E1261" t="b">
        <v>1</v>
      </c>
      <c r="F1261">
        <v>82</v>
      </c>
      <c r="G1261">
        <v>19855</v>
      </c>
      <c r="H1261">
        <v>3523</v>
      </c>
      <c r="I1261">
        <v>7156</v>
      </c>
      <c r="J1261">
        <v>0.49199999999999999</v>
      </c>
      <c r="K1261">
        <v>27</v>
      </c>
      <c r="L1261">
        <v>125</v>
      </c>
      <c r="M1261">
        <v>0.216</v>
      </c>
      <c r="N1261">
        <v>3496</v>
      </c>
      <c r="O1261">
        <v>7031</v>
      </c>
      <c r="P1261">
        <v>0.497</v>
      </c>
      <c r="Q1261">
        <v>1876</v>
      </c>
      <c r="R1261">
        <v>2431</v>
      </c>
      <c r="S1261">
        <v>0.77200000000000002</v>
      </c>
      <c r="T1261">
        <v>1187</v>
      </c>
      <c r="U1261">
        <v>2635</v>
      </c>
      <c r="V1261">
        <v>3822</v>
      </c>
      <c r="W1261">
        <v>2226</v>
      </c>
      <c r="X1261">
        <v>792</v>
      </c>
      <c r="Y1261">
        <v>652</v>
      </c>
      <c r="Z1261">
        <v>1708</v>
      </c>
      <c r="AA1261">
        <v>1860</v>
      </c>
      <c r="AB1261">
        <v>8949</v>
      </c>
    </row>
    <row r="1262" spans="1:28" x14ac:dyDescent="0.2">
      <c r="A1262">
        <v>1980</v>
      </c>
      <c r="B1262" t="s">
        <v>31</v>
      </c>
      <c r="C1262" t="s">
        <v>100</v>
      </c>
      <c r="D1262" t="s">
        <v>101</v>
      </c>
      <c r="E1262" t="b">
        <v>1</v>
      </c>
      <c r="F1262">
        <v>82</v>
      </c>
      <c r="G1262">
        <v>19755</v>
      </c>
      <c r="H1262">
        <v>3570</v>
      </c>
      <c r="I1262">
        <v>7235</v>
      </c>
      <c r="J1262">
        <v>0.49299999999999999</v>
      </c>
      <c r="K1262">
        <v>68</v>
      </c>
      <c r="L1262">
        <v>280</v>
      </c>
      <c r="M1262">
        <v>0.24299999999999999</v>
      </c>
      <c r="N1262">
        <v>3502</v>
      </c>
      <c r="O1262">
        <v>6955</v>
      </c>
      <c r="P1262">
        <v>0.504</v>
      </c>
      <c r="Q1262">
        <v>1906</v>
      </c>
      <c r="R1262">
        <v>2466</v>
      </c>
      <c r="S1262">
        <v>0.77300000000000002</v>
      </c>
      <c r="T1262">
        <v>1071</v>
      </c>
      <c r="U1262">
        <v>2458</v>
      </c>
      <c r="V1262">
        <v>3529</v>
      </c>
      <c r="W1262">
        <v>2283</v>
      </c>
      <c r="X1262">
        <v>908</v>
      </c>
      <c r="Y1262">
        <v>344</v>
      </c>
      <c r="Z1262">
        <v>1629</v>
      </c>
      <c r="AA1262">
        <v>1853</v>
      </c>
      <c r="AB1262">
        <v>9114</v>
      </c>
    </row>
    <row r="1263" spans="1:28" x14ac:dyDescent="0.2">
      <c r="A1263">
        <v>1980</v>
      </c>
      <c r="B1263" t="s">
        <v>31</v>
      </c>
      <c r="C1263" t="s">
        <v>103</v>
      </c>
      <c r="D1263" t="s">
        <v>104</v>
      </c>
      <c r="E1263" t="b">
        <v>1</v>
      </c>
      <c r="F1263">
        <v>82</v>
      </c>
      <c r="G1263">
        <v>19780</v>
      </c>
      <c r="H1263">
        <v>3408</v>
      </c>
      <c r="I1263">
        <v>7167</v>
      </c>
      <c r="J1263">
        <v>0.47599999999999998</v>
      </c>
      <c r="K1263">
        <v>26</v>
      </c>
      <c r="L1263">
        <v>132</v>
      </c>
      <c r="M1263">
        <v>0.19700000000000001</v>
      </c>
      <c r="N1263">
        <v>3382</v>
      </c>
      <c r="O1263">
        <v>7035</v>
      </c>
      <c r="P1263">
        <v>0.48099999999999998</v>
      </c>
      <c r="Q1263">
        <v>1560</v>
      </c>
      <c r="R1263">
        <v>2100</v>
      </c>
      <c r="S1263">
        <v>0.74299999999999999</v>
      </c>
      <c r="T1263">
        <v>1295</v>
      </c>
      <c r="U1263">
        <v>2408</v>
      </c>
      <c r="V1263">
        <v>3703</v>
      </c>
      <c r="W1263">
        <v>1898</v>
      </c>
      <c r="X1263">
        <v>708</v>
      </c>
      <c r="Y1263">
        <v>472</v>
      </c>
      <c r="Z1263">
        <v>1552</v>
      </c>
      <c r="AA1263">
        <v>1956</v>
      </c>
      <c r="AB1263">
        <v>8402</v>
      </c>
    </row>
    <row r="1264" spans="1:28" x14ac:dyDescent="0.2">
      <c r="A1264">
        <v>1980</v>
      </c>
      <c r="B1264" t="s">
        <v>31</v>
      </c>
      <c r="C1264" t="s">
        <v>109</v>
      </c>
      <c r="D1264" t="s">
        <v>110</v>
      </c>
      <c r="E1264" t="b">
        <v>1</v>
      </c>
      <c r="F1264">
        <v>82</v>
      </c>
      <c r="G1264">
        <v>19755</v>
      </c>
      <c r="H1264">
        <v>3856</v>
      </c>
      <c r="I1264">
        <v>7738</v>
      </c>
      <c r="J1264">
        <v>0.498</v>
      </c>
      <c r="K1264">
        <v>52</v>
      </c>
      <c r="L1264">
        <v>206</v>
      </c>
      <c r="M1264">
        <v>0.252</v>
      </c>
      <c r="N1264">
        <v>3804</v>
      </c>
      <c r="O1264">
        <v>7532</v>
      </c>
      <c r="P1264">
        <v>0.505</v>
      </c>
      <c r="Q1264">
        <v>2024</v>
      </c>
      <c r="R1264">
        <v>2528</v>
      </c>
      <c r="S1264">
        <v>0.80100000000000005</v>
      </c>
      <c r="T1264">
        <v>1153</v>
      </c>
      <c r="U1264">
        <v>2515</v>
      </c>
      <c r="V1264">
        <v>3668</v>
      </c>
      <c r="W1264">
        <v>2326</v>
      </c>
      <c r="X1264">
        <v>771</v>
      </c>
      <c r="Y1264">
        <v>333</v>
      </c>
      <c r="Z1264">
        <v>1589</v>
      </c>
      <c r="AA1264">
        <v>2103</v>
      </c>
      <c r="AB1264">
        <v>9788</v>
      </c>
    </row>
    <row r="1265" spans="1:28" x14ac:dyDescent="0.2">
      <c r="A1265">
        <v>1980</v>
      </c>
      <c r="B1265" t="s">
        <v>31</v>
      </c>
      <c r="C1265" t="s">
        <v>226</v>
      </c>
      <c r="D1265" t="s">
        <v>227</v>
      </c>
      <c r="E1265" t="b">
        <v>0</v>
      </c>
      <c r="F1265">
        <v>82</v>
      </c>
      <c r="G1265">
        <v>19755</v>
      </c>
      <c r="H1265">
        <v>3524</v>
      </c>
      <c r="I1265">
        <v>7494</v>
      </c>
      <c r="J1265">
        <v>0.47</v>
      </c>
      <c r="K1265">
        <v>177</v>
      </c>
      <c r="L1265">
        <v>543</v>
      </c>
      <c r="M1265">
        <v>0.32600000000000001</v>
      </c>
      <c r="N1265">
        <v>3347</v>
      </c>
      <c r="O1265">
        <v>6951</v>
      </c>
      <c r="P1265">
        <v>0.48199999999999998</v>
      </c>
      <c r="Q1265">
        <v>1595</v>
      </c>
      <c r="R1265">
        <v>2167</v>
      </c>
      <c r="S1265">
        <v>0.73599999999999999</v>
      </c>
      <c r="T1265">
        <v>1294</v>
      </c>
      <c r="U1265">
        <v>2308</v>
      </c>
      <c r="V1265">
        <v>3602</v>
      </c>
      <c r="W1265">
        <v>1688</v>
      </c>
      <c r="X1265">
        <v>664</v>
      </c>
      <c r="Y1265">
        <v>288</v>
      </c>
      <c r="Z1265">
        <v>1443</v>
      </c>
      <c r="AA1265">
        <v>1896</v>
      </c>
      <c r="AB1265">
        <v>8820</v>
      </c>
    </row>
    <row r="1266" spans="1:28" x14ac:dyDescent="0.2">
      <c r="A1266">
        <v>1980</v>
      </c>
      <c r="B1266" t="s">
        <v>31</v>
      </c>
      <c r="C1266" t="s">
        <v>163</v>
      </c>
      <c r="D1266" t="s">
        <v>164</v>
      </c>
      <c r="E1266" t="b">
        <v>1</v>
      </c>
      <c r="F1266">
        <v>82</v>
      </c>
      <c r="G1266">
        <v>19830</v>
      </c>
      <c r="H1266">
        <v>3554</v>
      </c>
      <c r="I1266">
        <v>7565</v>
      </c>
      <c r="J1266">
        <v>0.47</v>
      </c>
      <c r="K1266">
        <v>59</v>
      </c>
      <c r="L1266">
        <v>189</v>
      </c>
      <c r="M1266">
        <v>0.312</v>
      </c>
      <c r="N1266">
        <v>3495</v>
      </c>
      <c r="O1266">
        <v>7376</v>
      </c>
      <c r="P1266">
        <v>0.47399999999999998</v>
      </c>
      <c r="Q1266">
        <v>1730</v>
      </c>
      <c r="R1266">
        <v>2253</v>
      </c>
      <c r="S1266">
        <v>0.76800000000000002</v>
      </c>
      <c r="T1266">
        <v>1380</v>
      </c>
      <c r="U1266">
        <v>2550</v>
      </c>
      <c r="V1266">
        <v>3930</v>
      </c>
      <c r="W1266">
        <v>2043</v>
      </c>
      <c r="X1266">
        <v>750</v>
      </c>
      <c r="Y1266">
        <v>428</v>
      </c>
      <c r="Z1266">
        <v>1496</v>
      </c>
      <c r="AA1266">
        <v>1865</v>
      </c>
      <c r="AB1266">
        <v>8897</v>
      </c>
    </row>
    <row r="1267" spans="1:28" x14ac:dyDescent="0.2">
      <c r="A1267">
        <v>1980</v>
      </c>
      <c r="B1267" t="s">
        <v>31</v>
      </c>
      <c r="C1267" t="s">
        <v>115</v>
      </c>
      <c r="D1267" t="s">
        <v>116</v>
      </c>
      <c r="E1267" t="b">
        <v>0</v>
      </c>
      <c r="F1267">
        <v>82</v>
      </c>
      <c r="G1267">
        <v>19805</v>
      </c>
      <c r="H1267">
        <v>3382</v>
      </c>
      <c r="I1267">
        <v>6817</v>
      </c>
      <c r="J1267">
        <v>0.496</v>
      </c>
      <c r="K1267">
        <v>59</v>
      </c>
      <c r="L1267">
        <v>185</v>
      </c>
      <c r="M1267">
        <v>0.31900000000000001</v>
      </c>
      <c r="N1267">
        <v>3323</v>
      </c>
      <c r="O1267">
        <v>6632</v>
      </c>
      <c r="P1267">
        <v>0.501</v>
      </c>
      <c r="Q1267">
        <v>1571</v>
      </c>
      <c r="R1267">
        <v>1943</v>
      </c>
      <c r="S1267">
        <v>0.80900000000000005</v>
      </c>
      <c r="T1267">
        <v>967</v>
      </c>
      <c r="U1267">
        <v>2359</v>
      </c>
      <c r="V1267">
        <v>3326</v>
      </c>
      <c r="W1267">
        <v>2005</v>
      </c>
      <c r="X1267">
        <v>656</v>
      </c>
      <c r="Y1267">
        <v>362</v>
      </c>
      <c r="Z1267">
        <v>1543</v>
      </c>
      <c r="AA1267">
        <v>2006</v>
      </c>
      <c r="AB1267">
        <v>8394</v>
      </c>
    </row>
    <row r="1268" spans="1:28" x14ac:dyDescent="0.2">
      <c r="A1268">
        <v>1980</v>
      </c>
      <c r="B1268" t="s">
        <v>31</v>
      </c>
      <c r="C1268" t="s">
        <v>200</v>
      </c>
      <c r="D1268" t="s">
        <v>201</v>
      </c>
      <c r="E1268" t="b">
        <v>1</v>
      </c>
      <c r="F1268">
        <v>82</v>
      </c>
      <c r="G1268">
        <v>19880</v>
      </c>
      <c r="H1268">
        <v>3574</v>
      </c>
      <c r="I1268">
        <v>7796</v>
      </c>
      <c r="J1268">
        <v>0.45800000000000002</v>
      </c>
      <c r="K1268">
        <v>73</v>
      </c>
      <c r="L1268">
        <v>238</v>
      </c>
      <c r="M1268">
        <v>0.307</v>
      </c>
      <c r="N1268">
        <v>3501</v>
      </c>
      <c r="O1268">
        <v>7558</v>
      </c>
      <c r="P1268">
        <v>0.46300000000000002</v>
      </c>
      <c r="Q1268">
        <v>1552</v>
      </c>
      <c r="R1268">
        <v>2048</v>
      </c>
      <c r="S1268">
        <v>0.75800000000000001</v>
      </c>
      <c r="T1268">
        <v>1334</v>
      </c>
      <c r="U1268">
        <v>2723</v>
      </c>
      <c r="V1268">
        <v>4057</v>
      </c>
      <c r="W1268">
        <v>2201</v>
      </c>
      <c r="X1268">
        <v>530</v>
      </c>
      <c r="Y1268">
        <v>443</v>
      </c>
      <c r="Z1268">
        <v>1380</v>
      </c>
      <c r="AA1268">
        <v>1893</v>
      </c>
      <c r="AB1268">
        <v>8773</v>
      </c>
    </row>
    <row r="1269" spans="1:28" x14ac:dyDescent="0.2">
      <c r="A1269">
        <v>1980</v>
      </c>
      <c r="B1269" t="s">
        <v>31</v>
      </c>
      <c r="C1269" t="s">
        <v>121</v>
      </c>
      <c r="D1269" t="s">
        <v>122</v>
      </c>
      <c r="E1269" t="b">
        <v>0</v>
      </c>
      <c r="F1269">
        <v>82</v>
      </c>
      <c r="G1269">
        <v>19830</v>
      </c>
      <c r="H1269">
        <v>3579</v>
      </c>
      <c r="I1269">
        <v>7433</v>
      </c>
      <c r="J1269">
        <v>0.48099999999999998</v>
      </c>
      <c r="K1269">
        <v>64</v>
      </c>
      <c r="L1269">
        <v>227</v>
      </c>
      <c r="M1269">
        <v>0.28000000000000003</v>
      </c>
      <c r="N1269">
        <v>3515</v>
      </c>
      <c r="O1269">
        <v>7205</v>
      </c>
      <c r="P1269">
        <v>0.48799999999999999</v>
      </c>
      <c r="Q1269">
        <v>1744</v>
      </c>
      <c r="R1269">
        <v>2282</v>
      </c>
      <c r="S1269">
        <v>0.76400000000000001</v>
      </c>
      <c r="T1269">
        <v>1235</v>
      </c>
      <c r="U1269">
        <v>2450</v>
      </c>
      <c r="V1269">
        <v>3685</v>
      </c>
      <c r="W1269">
        <v>2117</v>
      </c>
      <c r="X1269">
        <v>772</v>
      </c>
      <c r="Y1269">
        <v>435</v>
      </c>
      <c r="Z1269">
        <v>1553</v>
      </c>
      <c r="AA1269">
        <v>1998</v>
      </c>
      <c r="AB1269">
        <v>8965</v>
      </c>
    </row>
    <row r="1270" spans="1:28" x14ac:dyDescent="0.2">
      <c r="A1270">
        <v>1979</v>
      </c>
      <c r="B1270" t="s">
        <v>31</v>
      </c>
      <c r="C1270" t="s">
        <v>32</v>
      </c>
      <c r="D1270" t="s">
        <v>33</v>
      </c>
      <c r="E1270" t="b">
        <v>1</v>
      </c>
      <c r="F1270">
        <v>82</v>
      </c>
      <c r="G1270">
        <v>19855</v>
      </c>
      <c r="H1270">
        <v>3505</v>
      </c>
      <c r="I1270">
        <v>7410</v>
      </c>
      <c r="J1270">
        <v>0.47299999999999998</v>
      </c>
      <c r="K1270" t="s">
        <v>122</v>
      </c>
      <c r="L1270" t="s">
        <v>122</v>
      </c>
      <c r="M1270" t="s">
        <v>122</v>
      </c>
      <c r="N1270">
        <v>3505</v>
      </c>
      <c r="O1270">
        <v>7410</v>
      </c>
      <c r="P1270">
        <v>0.47299999999999998</v>
      </c>
      <c r="Q1270">
        <v>1940</v>
      </c>
      <c r="R1270">
        <v>2534</v>
      </c>
      <c r="S1270">
        <v>0.76600000000000001</v>
      </c>
      <c r="T1270">
        <v>1381</v>
      </c>
      <c r="U1270">
        <v>2341</v>
      </c>
      <c r="V1270">
        <v>3722</v>
      </c>
      <c r="W1270">
        <v>1938</v>
      </c>
      <c r="X1270">
        <v>801</v>
      </c>
      <c r="Y1270">
        <v>596</v>
      </c>
      <c r="Z1270">
        <v>1523</v>
      </c>
      <c r="AA1270">
        <v>2424</v>
      </c>
      <c r="AB1270">
        <v>8950</v>
      </c>
    </row>
    <row r="1271" spans="1:28" x14ac:dyDescent="0.2">
      <c r="A1271">
        <v>1979</v>
      </c>
      <c r="B1271" t="s">
        <v>31</v>
      </c>
      <c r="C1271" t="s">
        <v>35</v>
      </c>
      <c r="D1271" t="s">
        <v>36</v>
      </c>
      <c r="E1271" t="b">
        <v>0</v>
      </c>
      <c r="F1271">
        <v>82</v>
      </c>
      <c r="G1271">
        <v>19680</v>
      </c>
      <c r="H1271">
        <v>3527</v>
      </c>
      <c r="I1271">
        <v>7347</v>
      </c>
      <c r="J1271">
        <v>0.48</v>
      </c>
      <c r="K1271" t="s">
        <v>122</v>
      </c>
      <c r="L1271" t="s">
        <v>122</v>
      </c>
      <c r="M1271" t="s">
        <v>122</v>
      </c>
      <c r="N1271">
        <v>3527</v>
      </c>
      <c r="O1271">
        <v>7347</v>
      </c>
      <c r="P1271">
        <v>0.48</v>
      </c>
      <c r="Q1271">
        <v>1820</v>
      </c>
      <c r="R1271">
        <v>2321</v>
      </c>
      <c r="S1271">
        <v>0.78400000000000003</v>
      </c>
      <c r="T1271">
        <v>1119</v>
      </c>
      <c r="U1271">
        <v>2396</v>
      </c>
      <c r="V1271">
        <v>3515</v>
      </c>
      <c r="W1271">
        <v>1995</v>
      </c>
      <c r="X1271">
        <v>710</v>
      </c>
      <c r="Y1271">
        <v>283</v>
      </c>
      <c r="Z1271">
        <v>1713</v>
      </c>
      <c r="AA1271">
        <v>1977</v>
      </c>
      <c r="AB1271">
        <v>8874</v>
      </c>
    </row>
    <row r="1272" spans="1:28" x14ac:dyDescent="0.2">
      <c r="A1272">
        <v>1979</v>
      </c>
      <c r="B1272" t="s">
        <v>31</v>
      </c>
      <c r="C1272" t="s">
        <v>41</v>
      </c>
      <c r="D1272" t="s">
        <v>42</v>
      </c>
      <c r="E1272" t="b">
        <v>0</v>
      </c>
      <c r="F1272">
        <v>82</v>
      </c>
      <c r="G1272">
        <v>19780</v>
      </c>
      <c r="H1272">
        <v>3478</v>
      </c>
      <c r="I1272">
        <v>7108</v>
      </c>
      <c r="J1272">
        <v>0.48899999999999999</v>
      </c>
      <c r="K1272" t="s">
        <v>122</v>
      </c>
      <c r="L1272" t="s">
        <v>122</v>
      </c>
      <c r="M1272" t="s">
        <v>122</v>
      </c>
      <c r="N1272">
        <v>3478</v>
      </c>
      <c r="O1272">
        <v>7108</v>
      </c>
      <c r="P1272">
        <v>0.48899999999999999</v>
      </c>
      <c r="Q1272">
        <v>1632</v>
      </c>
      <c r="R1272">
        <v>2184</v>
      </c>
      <c r="S1272">
        <v>0.747</v>
      </c>
      <c r="T1272">
        <v>1224</v>
      </c>
      <c r="U1272">
        <v>2544</v>
      </c>
      <c r="V1272">
        <v>3768</v>
      </c>
      <c r="W1272">
        <v>2169</v>
      </c>
      <c r="X1272">
        <v>576</v>
      </c>
      <c r="Y1272">
        <v>324</v>
      </c>
      <c r="Z1272">
        <v>1813</v>
      </c>
      <c r="AA1272">
        <v>1970</v>
      </c>
      <c r="AB1272">
        <v>8588</v>
      </c>
    </row>
    <row r="1273" spans="1:28" x14ac:dyDescent="0.2">
      <c r="A1273">
        <v>1979</v>
      </c>
      <c r="B1273" t="s">
        <v>31</v>
      </c>
      <c r="C1273" t="s">
        <v>47</v>
      </c>
      <c r="D1273" t="s">
        <v>48</v>
      </c>
      <c r="E1273" t="b">
        <v>0</v>
      </c>
      <c r="F1273">
        <v>82</v>
      </c>
      <c r="G1273">
        <v>19680</v>
      </c>
      <c r="H1273">
        <v>3556</v>
      </c>
      <c r="I1273">
        <v>7602</v>
      </c>
      <c r="J1273">
        <v>0.46800000000000003</v>
      </c>
      <c r="K1273" t="s">
        <v>122</v>
      </c>
      <c r="L1273" t="s">
        <v>122</v>
      </c>
      <c r="M1273" t="s">
        <v>122</v>
      </c>
      <c r="N1273">
        <v>3556</v>
      </c>
      <c r="O1273">
        <v>7602</v>
      </c>
      <c r="P1273">
        <v>0.46800000000000003</v>
      </c>
      <c r="Q1273">
        <v>1620</v>
      </c>
      <c r="R1273">
        <v>2103</v>
      </c>
      <c r="S1273">
        <v>0.77</v>
      </c>
      <c r="T1273">
        <v>1229</v>
      </c>
      <c r="U1273">
        <v>2256</v>
      </c>
      <c r="V1273">
        <v>3485</v>
      </c>
      <c r="W1273">
        <v>1796</v>
      </c>
      <c r="X1273">
        <v>688</v>
      </c>
      <c r="Y1273">
        <v>334</v>
      </c>
      <c r="Z1273">
        <v>1376</v>
      </c>
      <c r="AA1273">
        <v>2027</v>
      </c>
      <c r="AB1273">
        <v>8732</v>
      </c>
    </row>
    <row r="1274" spans="1:28" x14ac:dyDescent="0.2">
      <c r="A1274">
        <v>1979</v>
      </c>
      <c r="B1274" t="s">
        <v>31</v>
      </c>
      <c r="C1274" t="s">
        <v>53</v>
      </c>
      <c r="D1274" t="s">
        <v>54</v>
      </c>
      <c r="E1274" t="b">
        <v>1</v>
      </c>
      <c r="F1274">
        <v>82</v>
      </c>
      <c r="G1274">
        <v>19705</v>
      </c>
      <c r="H1274">
        <v>3517</v>
      </c>
      <c r="I1274">
        <v>7311</v>
      </c>
      <c r="J1274">
        <v>0.48099999999999998</v>
      </c>
      <c r="K1274" t="s">
        <v>122</v>
      </c>
      <c r="L1274" t="s">
        <v>122</v>
      </c>
      <c r="M1274" t="s">
        <v>122</v>
      </c>
      <c r="N1274">
        <v>3517</v>
      </c>
      <c r="O1274">
        <v>7311</v>
      </c>
      <c r="P1274">
        <v>0.48099999999999998</v>
      </c>
      <c r="Q1274">
        <v>2046</v>
      </c>
      <c r="R1274">
        <v>2841</v>
      </c>
      <c r="S1274">
        <v>0.72</v>
      </c>
      <c r="T1274">
        <v>1307</v>
      </c>
      <c r="U1274">
        <v>2596</v>
      </c>
      <c r="V1274">
        <v>3903</v>
      </c>
      <c r="W1274">
        <v>2166</v>
      </c>
      <c r="X1274">
        <v>673</v>
      </c>
      <c r="Y1274">
        <v>416</v>
      </c>
      <c r="Z1274">
        <v>1666</v>
      </c>
      <c r="AA1274">
        <v>2106</v>
      </c>
      <c r="AB1274">
        <v>9080</v>
      </c>
    </row>
    <row r="1275" spans="1:28" x14ac:dyDescent="0.2">
      <c r="A1275">
        <v>1979</v>
      </c>
      <c r="B1275" t="s">
        <v>31</v>
      </c>
      <c r="C1275" t="s">
        <v>56</v>
      </c>
      <c r="D1275" t="s">
        <v>57</v>
      </c>
      <c r="E1275" t="b">
        <v>0</v>
      </c>
      <c r="F1275">
        <v>82</v>
      </c>
      <c r="G1275">
        <v>19780</v>
      </c>
      <c r="H1275">
        <v>3708</v>
      </c>
      <c r="I1275">
        <v>7802</v>
      </c>
      <c r="J1275">
        <v>0.47499999999999998</v>
      </c>
      <c r="K1275" t="s">
        <v>122</v>
      </c>
      <c r="L1275" t="s">
        <v>122</v>
      </c>
      <c r="M1275" t="s">
        <v>122</v>
      </c>
      <c r="N1275">
        <v>3708</v>
      </c>
      <c r="O1275">
        <v>7802</v>
      </c>
      <c r="P1275">
        <v>0.47499999999999998</v>
      </c>
      <c r="Q1275">
        <v>1607</v>
      </c>
      <c r="R1275">
        <v>2242</v>
      </c>
      <c r="S1275">
        <v>0.71699999999999997</v>
      </c>
      <c r="T1275">
        <v>1303</v>
      </c>
      <c r="U1275">
        <v>2380</v>
      </c>
      <c r="V1275">
        <v>3683</v>
      </c>
      <c r="W1275">
        <v>2092</v>
      </c>
      <c r="X1275">
        <v>847</v>
      </c>
      <c r="Y1275">
        <v>550</v>
      </c>
      <c r="Z1275">
        <v>1599</v>
      </c>
      <c r="AA1275">
        <v>2141</v>
      </c>
      <c r="AB1275">
        <v>9023</v>
      </c>
    </row>
    <row r="1276" spans="1:28" x14ac:dyDescent="0.2">
      <c r="A1276">
        <v>1979</v>
      </c>
      <c r="B1276" t="s">
        <v>31</v>
      </c>
      <c r="C1276" t="s">
        <v>59</v>
      </c>
      <c r="D1276" t="s">
        <v>60</v>
      </c>
      <c r="E1276" t="b">
        <v>0</v>
      </c>
      <c r="F1276">
        <v>82</v>
      </c>
      <c r="G1276">
        <v>19780</v>
      </c>
      <c r="H1276">
        <v>3627</v>
      </c>
      <c r="I1276">
        <v>7453</v>
      </c>
      <c r="J1276">
        <v>0.48699999999999999</v>
      </c>
      <c r="K1276" t="s">
        <v>122</v>
      </c>
      <c r="L1276" t="s">
        <v>122</v>
      </c>
      <c r="M1276" t="s">
        <v>122</v>
      </c>
      <c r="N1276">
        <v>3627</v>
      </c>
      <c r="O1276">
        <v>7453</v>
      </c>
      <c r="P1276">
        <v>0.48699999999999999</v>
      </c>
      <c r="Q1276">
        <v>1367</v>
      </c>
      <c r="R1276">
        <v>1872</v>
      </c>
      <c r="S1276">
        <v>0.73</v>
      </c>
      <c r="T1276">
        <v>1169</v>
      </c>
      <c r="U1276">
        <v>2513</v>
      </c>
      <c r="V1276">
        <v>3682</v>
      </c>
      <c r="W1276">
        <v>2064</v>
      </c>
      <c r="X1276">
        <v>774</v>
      </c>
      <c r="Y1276">
        <v>420</v>
      </c>
      <c r="Z1276">
        <v>1500</v>
      </c>
      <c r="AA1276">
        <v>2023</v>
      </c>
      <c r="AB1276">
        <v>8621</v>
      </c>
    </row>
    <row r="1277" spans="1:28" x14ac:dyDescent="0.2">
      <c r="A1277">
        <v>1979</v>
      </c>
      <c r="B1277" t="s">
        <v>31</v>
      </c>
      <c r="C1277" t="s">
        <v>62</v>
      </c>
      <c r="D1277" t="s">
        <v>63</v>
      </c>
      <c r="E1277" t="b">
        <v>1</v>
      </c>
      <c r="F1277">
        <v>82</v>
      </c>
      <c r="G1277">
        <v>19780</v>
      </c>
      <c r="H1277">
        <v>3726</v>
      </c>
      <c r="I1277">
        <v>7498</v>
      </c>
      <c r="J1277">
        <v>0.497</v>
      </c>
      <c r="K1277" t="s">
        <v>122</v>
      </c>
      <c r="L1277" t="s">
        <v>122</v>
      </c>
      <c r="M1277" t="s">
        <v>122</v>
      </c>
      <c r="N1277">
        <v>3726</v>
      </c>
      <c r="O1277">
        <v>7498</v>
      </c>
      <c r="P1277">
        <v>0.497</v>
      </c>
      <c r="Q1277">
        <v>1845</v>
      </c>
      <c r="R1277">
        <v>2330</v>
      </c>
      <c r="S1277">
        <v>0.79200000000000004</v>
      </c>
      <c r="T1277">
        <v>1256</v>
      </c>
      <c r="U1277">
        <v>2504</v>
      </c>
      <c r="V1277">
        <v>3760</v>
      </c>
      <c r="W1277">
        <v>2302</v>
      </c>
      <c r="X1277">
        <v>632</v>
      </c>
      <c r="Y1277">
        <v>286</v>
      </c>
      <c r="Z1277">
        <v>1510</v>
      </c>
      <c r="AA1277">
        <v>2001</v>
      </c>
      <c r="AB1277">
        <v>9297</v>
      </c>
    </row>
    <row r="1278" spans="1:28" x14ac:dyDescent="0.2">
      <c r="A1278">
        <v>1979</v>
      </c>
      <c r="B1278" t="s">
        <v>31</v>
      </c>
      <c r="C1278" t="s">
        <v>65</v>
      </c>
      <c r="D1278" t="s">
        <v>66</v>
      </c>
      <c r="E1278" t="b">
        <v>0</v>
      </c>
      <c r="F1278">
        <v>82</v>
      </c>
      <c r="G1278">
        <v>19705</v>
      </c>
      <c r="H1278">
        <v>3575</v>
      </c>
      <c r="I1278">
        <v>7525</v>
      </c>
      <c r="J1278">
        <v>0.47499999999999998</v>
      </c>
      <c r="K1278" t="s">
        <v>122</v>
      </c>
      <c r="L1278" t="s">
        <v>122</v>
      </c>
      <c r="M1278" t="s">
        <v>122</v>
      </c>
      <c r="N1278">
        <v>3575</v>
      </c>
      <c r="O1278">
        <v>7525</v>
      </c>
      <c r="P1278">
        <v>0.47499999999999998</v>
      </c>
      <c r="Q1278">
        <v>1759</v>
      </c>
      <c r="R1278">
        <v>2317</v>
      </c>
      <c r="S1278">
        <v>0.75900000000000001</v>
      </c>
      <c r="T1278">
        <v>1225</v>
      </c>
      <c r="U1278">
        <v>2530</v>
      </c>
      <c r="V1278">
        <v>3755</v>
      </c>
      <c r="W1278">
        <v>2005</v>
      </c>
      <c r="X1278">
        <v>687</v>
      </c>
      <c r="Y1278">
        <v>416</v>
      </c>
      <c r="Z1278">
        <v>1536</v>
      </c>
      <c r="AA1278">
        <v>2093</v>
      </c>
      <c r="AB1278">
        <v>8909</v>
      </c>
    </row>
    <row r="1279" spans="1:28" x14ac:dyDescent="0.2">
      <c r="A1279">
        <v>1979</v>
      </c>
      <c r="B1279" t="s">
        <v>31</v>
      </c>
      <c r="C1279" t="s">
        <v>222</v>
      </c>
      <c r="D1279" t="s">
        <v>223</v>
      </c>
      <c r="E1279" t="b">
        <v>1</v>
      </c>
      <c r="F1279">
        <v>82</v>
      </c>
      <c r="G1279">
        <v>19855</v>
      </c>
      <c r="H1279">
        <v>3764</v>
      </c>
      <c r="I1279">
        <v>7644</v>
      </c>
      <c r="J1279">
        <v>0.49199999999999999</v>
      </c>
      <c r="K1279" t="s">
        <v>122</v>
      </c>
      <c r="L1279" t="s">
        <v>122</v>
      </c>
      <c r="M1279" t="s">
        <v>122</v>
      </c>
      <c r="N1279">
        <v>3764</v>
      </c>
      <c r="O1279">
        <v>7644</v>
      </c>
      <c r="P1279">
        <v>0.49199999999999999</v>
      </c>
      <c r="Q1279">
        <v>1746</v>
      </c>
      <c r="R1279">
        <v>2392</v>
      </c>
      <c r="S1279">
        <v>0.73</v>
      </c>
      <c r="T1279">
        <v>1191</v>
      </c>
      <c r="U1279">
        <v>2404</v>
      </c>
      <c r="V1279">
        <v>3595</v>
      </c>
      <c r="W1279">
        <v>2239</v>
      </c>
      <c r="X1279">
        <v>825</v>
      </c>
      <c r="Y1279">
        <v>390</v>
      </c>
      <c r="Z1279">
        <v>1631</v>
      </c>
      <c r="AA1279">
        <v>2419</v>
      </c>
      <c r="AB1279">
        <v>9274</v>
      </c>
    </row>
    <row r="1280" spans="1:28" x14ac:dyDescent="0.2">
      <c r="A1280">
        <v>1979</v>
      </c>
      <c r="B1280" t="s">
        <v>31</v>
      </c>
      <c r="C1280" t="s">
        <v>71</v>
      </c>
      <c r="D1280" t="s">
        <v>72</v>
      </c>
      <c r="E1280" t="b">
        <v>1</v>
      </c>
      <c r="F1280">
        <v>82</v>
      </c>
      <c r="G1280">
        <v>19780</v>
      </c>
      <c r="H1280">
        <v>3827</v>
      </c>
      <c r="I1280">
        <v>7397</v>
      </c>
      <c r="J1280">
        <v>0.51700000000000002</v>
      </c>
      <c r="K1280" t="s">
        <v>122</v>
      </c>
      <c r="L1280" t="s">
        <v>122</v>
      </c>
      <c r="M1280" t="s">
        <v>122</v>
      </c>
      <c r="N1280">
        <v>3827</v>
      </c>
      <c r="O1280">
        <v>7397</v>
      </c>
      <c r="P1280">
        <v>0.51700000000000002</v>
      </c>
      <c r="Q1280">
        <v>1606</v>
      </c>
      <c r="R1280">
        <v>2088</v>
      </c>
      <c r="S1280">
        <v>0.76900000000000002</v>
      </c>
      <c r="T1280">
        <v>949</v>
      </c>
      <c r="U1280">
        <v>2557</v>
      </c>
      <c r="V1280">
        <v>3506</v>
      </c>
      <c r="W1280">
        <v>2338</v>
      </c>
      <c r="X1280">
        <v>793</v>
      </c>
      <c r="Y1280">
        <v>500</v>
      </c>
      <c r="Z1280">
        <v>1569</v>
      </c>
      <c r="AA1280">
        <v>1851</v>
      </c>
      <c r="AB1280">
        <v>9260</v>
      </c>
    </row>
    <row r="1281" spans="1:28" x14ac:dyDescent="0.2">
      <c r="A1281">
        <v>1979</v>
      </c>
      <c r="B1281" t="s">
        <v>31</v>
      </c>
      <c r="C1281" t="s">
        <v>79</v>
      </c>
      <c r="D1281" t="s">
        <v>80</v>
      </c>
      <c r="E1281" t="b">
        <v>0</v>
      </c>
      <c r="F1281">
        <v>82</v>
      </c>
      <c r="G1281">
        <v>19880</v>
      </c>
      <c r="H1281">
        <v>3906</v>
      </c>
      <c r="I1281">
        <v>7773</v>
      </c>
      <c r="J1281">
        <v>0.503</v>
      </c>
      <c r="K1281" t="s">
        <v>122</v>
      </c>
      <c r="L1281" t="s">
        <v>122</v>
      </c>
      <c r="M1281" t="s">
        <v>122</v>
      </c>
      <c r="N1281">
        <v>3906</v>
      </c>
      <c r="O1281">
        <v>7773</v>
      </c>
      <c r="P1281">
        <v>0.503</v>
      </c>
      <c r="Q1281">
        <v>1541</v>
      </c>
      <c r="R1281">
        <v>2021</v>
      </c>
      <c r="S1281">
        <v>0.76200000000000001</v>
      </c>
      <c r="T1281">
        <v>1157</v>
      </c>
      <c r="U1281">
        <v>2370</v>
      </c>
      <c r="V1281">
        <v>3527</v>
      </c>
      <c r="W1281">
        <v>2562</v>
      </c>
      <c r="X1281">
        <v>862</v>
      </c>
      <c r="Y1281">
        <v>435</v>
      </c>
      <c r="Z1281">
        <v>1574</v>
      </c>
      <c r="AA1281">
        <v>2106</v>
      </c>
      <c r="AB1281">
        <v>9353</v>
      </c>
    </row>
    <row r="1282" spans="1:28" x14ac:dyDescent="0.2">
      <c r="A1282">
        <v>1979</v>
      </c>
      <c r="B1282" t="s">
        <v>31</v>
      </c>
      <c r="C1282" t="s">
        <v>150</v>
      </c>
      <c r="D1282" t="s">
        <v>151</v>
      </c>
      <c r="E1282" t="b">
        <v>1</v>
      </c>
      <c r="F1282">
        <v>82</v>
      </c>
      <c r="G1282">
        <v>19755</v>
      </c>
      <c r="H1282">
        <v>3464</v>
      </c>
      <c r="I1282">
        <v>7523</v>
      </c>
      <c r="J1282">
        <v>0.46</v>
      </c>
      <c r="K1282" t="s">
        <v>122</v>
      </c>
      <c r="L1282" t="s">
        <v>122</v>
      </c>
      <c r="M1282" t="s">
        <v>122</v>
      </c>
      <c r="N1282">
        <v>3464</v>
      </c>
      <c r="O1282">
        <v>7523</v>
      </c>
      <c r="P1282">
        <v>0.46</v>
      </c>
      <c r="Q1282">
        <v>1904</v>
      </c>
      <c r="R1282">
        <v>2613</v>
      </c>
      <c r="S1282">
        <v>0.72899999999999998</v>
      </c>
      <c r="T1282">
        <v>1241</v>
      </c>
      <c r="U1282">
        <v>2370</v>
      </c>
      <c r="V1282">
        <v>3611</v>
      </c>
      <c r="W1282">
        <v>1907</v>
      </c>
      <c r="X1282">
        <v>853</v>
      </c>
      <c r="Y1282">
        <v>619</v>
      </c>
      <c r="Z1282">
        <v>1861</v>
      </c>
      <c r="AA1282">
        <v>2329</v>
      </c>
      <c r="AB1282">
        <v>8832</v>
      </c>
    </row>
    <row r="1283" spans="1:28" x14ac:dyDescent="0.2">
      <c r="A1283">
        <v>1979</v>
      </c>
      <c r="B1283" t="s">
        <v>31</v>
      </c>
      <c r="C1283" t="s">
        <v>230</v>
      </c>
      <c r="D1283" t="s">
        <v>231</v>
      </c>
      <c r="E1283" t="b">
        <v>0</v>
      </c>
      <c r="F1283">
        <v>82</v>
      </c>
      <c r="G1283">
        <v>19705</v>
      </c>
      <c r="H1283">
        <v>3517</v>
      </c>
      <c r="I1283">
        <v>7511</v>
      </c>
      <c r="J1283">
        <v>0.46800000000000003</v>
      </c>
      <c r="K1283" t="s">
        <v>122</v>
      </c>
      <c r="L1283" t="s">
        <v>122</v>
      </c>
      <c r="M1283" t="s">
        <v>122</v>
      </c>
      <c r="N1283">
        <v>3517</v>
      </c>
      <c r="O1283">
        <v>7511</v>
      </c>
      <c r="P1283">
        <v>0.46800000000000003</v>
      </c>
      <c r="Q1283">
        <v>1848</v>
      </c>
      <c r="R1283">
        <v>2409</v>
      </c>
      <c r="S1283">
        <v>0.76700000000000002</v>
      </c>
      <c r="T1283">
        <v>1234</v>
      </c>
      <c r="U1283">
        <v>2676</v>
      </c>
      <c r="V1283">
        <v>3910</v>
      </c>
      <c r="W1283">
        <v>2079</v>
      </c>
      <c r="X1283">
        <v>760</v>
      </c>
      <c r="Y1283">
        <v>559</v>
      </c>
      <c r="Z1283">
        <v>1764</v>
      </c>
      <c r="AA1283">
        <v>1940</v>
      </c>
      <c r="AB1283">
        <v>8882</v>
      </c>
    </row>
    <row r="1284" spans="1:28" x14ac:dyDescent="0.2">
      <c r="A1284">
        <v>1979</v>
      </c>
      <c r="B1284" t="s">
        <v>31</v>
      </c>
      <c r="C1284" t="s">
        <v>88</v>
      </c>
      <c r="D1284" t="s">
        <v>89</v>
      </c>
      <c r="E1284" t="b">
        <v>0</v>
      </c>
      <c r="F1284">
        <v>82</v>
      </c>
      <c r="G1284">
        <v>19780</v>
      </c>
      <c r="H1284">
        <v>3676</v>
      </c>
      <c r="I1284">
        <v>7554</v>
      </c>
      <c r="J1284">
        <v>0.48699999999999999</v>
      </c>
      <c r="K1284" t="s">
        <v>122</v>
      </c>
      <c r="L1284" t="s">
        <v>122</v>
      </c>
      <c r="M1284" t="s">
        <v>122</v>
      </c>
      <c r="N1284">
        <v>3676</v>
      </c>
      <c r="O1284">
        <v>7554</v>
      </c>
      <c r="P1284">
        <v>0.48699999999999999</v>
      </c>
      <c r="Q1284">
        <v>1478</v>
      </c>
      <c r="R1284">
        <v>2111</v>
      </c>
      <c r="S1284">
        <v>0.7</v>
      </c>
      <c r="T1284">
        <v>1200</v>
      </c>
      <c r="U1284">
        <v>2430</v>
      </c>
      <c r="V1284">
        <v>3630</v>
      </c>
      <c r="W1284">
        <v>2121</v>
      </c>
      <c r="X1284">
        <v>699</v>
      </c>
      <c r="Y1284">
        <v>397</v>
      </c>
      <c r="Z1284">
        <v>1605</v>
      </c>
      <c r="AA1284">
        <v>2154</v>
      </c>
      <c r="AB1284">
        <v>8830</v>
      </c>
    </row>
    <row r="1285" spans="1:28" x14ac:dyDescent="0.2">
      <c r="A1285">
        <v>1979</v>
      </c>
      <c r="B1285" t="s">
        <v>31</v>
      </c>
      <c r="C1285" t="s">
        <v>97</v>
      </c>
      <c r="D1285" t="s">
        <v>98</v>
      </c>
      <c r="E1285" t="b">
        <v>1</v>
      </c>
      <c r="F1285">
        <v>82</v>
      </c>
      <c r="G1285">
        <v>19805</v>
      </c>
      <c r="H1285">
        <v>3584</v>
      </c>
      <c r="I1285">
        <v>7338</v>
      </c>
      <c r="J1285">
        <v>0.48799999999999999</v>
      </c>
      <c r="K1285" t="s">
        <v>122</v>
      </c>
      <c r="L1285" t="s">
        <v>122</v>
      </c>
      <c r="M1285" t="s">
        <v>122</v>
      </c>
      <c r="N1285">
        <v>3584</v>
      </c>
      <c r="O1285">
        <v>7338</v>
      </c>
      <c r="P1285">
        <v>0.48799999999999999</v>
      </c>
      <c r="Q1285">
        <v>1815</v>
      </c>
      <c r="R1285">
        <v>2411</v>
      </c>
      <c r="S1285">
        <v>0.753</v>
      </c>
      <c r="T1285">
        <v>1149</v>
      </c>
      <c r="U1285">
        <v>2712</v>
      </c>
      <c r="V1285">
        <v>3861</v>
      </c>
      <c r="W1285">
        <v>2253</v>
      </c>
      <c r="X1285">
        <v>779</v>
      </c>
      <c r="Y1285">
        <v>599</v>
      </c>
      <c r="Z1285">
        <v>1771</v>
      </c>
      <c r="AA1285">
        <v>2072</v>
      </c>
      <c r="AB1285">
        <v>8983</v>
      </c>
    </row>
    <row r="1286" spans="1:28" x14ac:dyDescent="0.2">
      <c r="A1286">
        <v>1979</v>
      </c>
      <c r="B1286" t="s">
        <v>31</v>
      </c>
      <c r="C1286" t="s">
        <v>100</v>
      </c>
      <c r="D1286" t="s">
        <v>101</v>
      </c>
      <c r="E1286" t="b">
        <v>1</v>
      </c>
      <c r="F1286">
        <v>82</v>
      </c>
      <c r="G1286">
        <v>19780</v>
      </c>
      <c r="H1286">
        <v>3847</v>
      </c>
      <c r="I1286">
        <v>7516</v>
      </c>
      <c r="J1286">
        <v>0.51200000000000001</v>
      </c>
      <c r="K1286" t="s">
        <v>122</v>
      </c>
      <c r="L1286" t="s">
        <v>122</v>
      </c>
      <c r="M1286" t="s">
        <v>122</v>
      </c>
      <c r="N1286">
        <v>3847</v>
      </c>
      <c r="O1286">
        <v>7516</v>
      </c>
      <c r="P1286">
        <v>0.51200000000000001</v>
      </c>
      <c r="Q1286">
        <v>1765</v>
      </c>
      <c r="R1286">
        <v>2299</v>
      </c>
      <c r="S1286">
        <v>0.76800000000000002</v>
      </c>
      <c r="T1286">
        <v>1083</v>
      </c>
      <c r="U1286">
        <v>2379</v>
      </c>
      <c r="V1286">
        <v>3462</v>
      </c>
      <c r="W1286">
        <v>2500</v>
      </c>
      <c r="X1286">
        <v>915</v>
      </c>
      <c r="Y1286">
        <v>337</v>
      </c>
      <c r="Z1286">
        <v>1760</v>
      </c>
      <c r="AA1286">
        <v>1944</v>
      </c>
      <c r="AB1286">
        <v>9459</v>
      </c>
    </row>
    <row r="1287" spans="1:28" x14ac:dyDescent="0.2">
      <c r="A1287">
        <v>1979</v>
      </c>
      <c r="B1287" t="s">
        <v>31</v>
      </c>
      <c r="C1287" t="s">
        <v>103</v>
      </c>
      <c r="D1287" t="s">
        <v>104</v>
      </c>
      <c r="E1287" t="b">
        <v>1</v>
      </c>
      <c r="F1287">
        <v>82</v>
      </c>
      <c r="G1287">
        <v>19780</v>
      </c>
      <c r="H1287">
        <v>3541</v>
      </c>
      <c r="I1287">
        <v>7338</v>
      </c>
      <c r="J1287">
        <v>0.48299999999999998</v>
      </c>
      <c r="K1287" t="s">
        <v>122</v>
      </c>
      <c r="L1287" t="s">
        <v>122</v>
      </c>
      <c r="M1287" t="s">
        <v>122</v>
      </c>
      <c r="N1287">
        <v>3541</v>
      </c>
      <c r="O1287">
        <v>7338</v>
      </c>
      <c r="P1287">
        <v>0.48299999999999998</v>
      </c>
      <c r="Q1287">
        <v>1806</v>
      </c>
      <c r="R1287">
        <v>2362</v>
      </c>
      <c r="S1287">
        <v>0.76500000000000001</v>
      </c>
      <c r="T1287">
        <v>1256</v>
      </c>
      <c r="U1287">
        <v>2435</v>
      </c>
      <c r="V1287">
        <v>3691</v>
      </c>
      <c r="W1287">
        <v>1946</v>
      </c>
      <c r="X1287">
        <v>776</v>
      </c>
      <c r="Y1287">
        <v>512</v>
      </c>
      <c r="Z1287">
        <v>1658</v>
      </c>
      <c r="AA1287">
        <v>2187</v>
      </c>
      <c r="AB1287">
        <v>8888</v>
      </c>
    </row>
    <row r="1288" spans="1:28" x14ac:dyDescent="0.2">
      <c r="A1288">
        <v>1979</v>
      </c>
      <c r="B1288" t="s">
        <v>31</v>
      </c>
      <c r="C1288" t="s">
        <v>109</v>
      </c>
      <c r="D1288" t="s">
        <v>110</v>
      </c>
      <c r="E1288" t="b">
        <v>1</v>
      </c>
      <c r="F1288">
        <v>82</v>
      </c>
      <c r="G1288">
        <v>19830</v>
      </c>
      <c r="H1288">
        <v>3927</v>
      </c>
      <c r="I1288">
        <v>7760</v>
      </c>
      <c r="J1288">
        <v>0.50600000000000001</v>
      </c>
      <c r="K1288" t="s">
        <v>122</v>
      </c>
      <c r="L1288" t="s">
        <v>122</v>
      </c>
      <c r="M1288" t="s">
        <v>122</v>
      </c>
      <c r="N1288">
        <v>3927</v>
      </c>
      <c r="O1288">
        <v>7760</v>
      </c>
      <c r="P1288">
        <v>0.50600000000000001</v>
      </c>
      <c r="Q1288">
        <v>1926</v>
      </c>
      <c r="R1288">
        <v>2423</v>
      </c>
      <c r="S1288">
        <v>0.79500000000000004</v>
      </c>
      <c r="T1288">
        <v>1096</v>
      </c>
      <c r="U1288">
        <v>2619</v>
      </c>
      <c r="V1288">
        <v>3715</v>
      </c>
      <c r="W1288">
        <v>2313</v>
      </c>
      <c r="X1288">
        <v>829</v>
      </c>
      <c r="Y1288">
        <v>509</v>
      </c>
      <c r="Z1288">
        <v>1652</v>
      </c>
      <c r="AA1288">
        <v>2071</v>
      </c>
      <c r="AB1288">
        <v>9780</v>
      </c>
    </row>
    <row r="1289" spans="1:28" x14ac:dyDescent="0.2">
      <c r="A1289">
        <v>1979</v>
      </c>
      <c r="B1289" t="s">
        <v>31</v>
      </c>
      <c r="C1289" t="s">
        <v>226</v>
      </c>
      <c r="D1289" t="s">
        <v>227</v>
      </c>
      <c r="E1289" t="b">
        <v>0</v>
      </c>
      <c r="F1289">
        <v>82</v>
      </c>
      <c r="G1289">
        <v>19730</v>
      </c>
      <c r="H1289">
        <v>3721</v>
      </c>
      <c r="I1289">
        <v>7706</v>
      </c>
      <c r="J1289">
        <v>0.48299999999999998</v>
      </c>
      <c r="K1289" t="s">
        <v>122</v>
      </c>
      <c r="L1289" t="s">
        <v>122</v>
      </c>
      <c r="M1289" t="s">
        <v>122</v>
      </c>
      <c r="N1289">
        <v>3721</v>
      </c>
      <c r="O1289">
        <v>7706</v>
      </c>
      <c r="P1289">
        <v>0.48299999999999998</v>
      </c>
      <c r="Q1289">
        <v>1836</v>
      </c>
      <c r="R1289">
        <v>2471</v>
      </c>
      <c r="S1289">
        <v>0.74299999999999999</v>
      </c>
      <c r="T1289">
        <v>1392</v>
      </c>
      <c r="U1289">
        <v>2413</v>
      </c>
      <c r="V1289">
        <v>3805</v>
      </c>
      <c r="W1289">
        <v>1539</v>
      </c>
      <c r="X1289">
        <v>703</v>
      </c>
      <c r="Y1289">
        <v>392</v>
      </c>
      <c r="Z1289">
        <v>1623</v>
      </c>
      <c r="AA1289">
        <v>2127</v>
      </c>
      <c r="AB1289">
        <v>9278</v>
      </c>
    </row>
    <row r="1290" spans="1:28" x14ac:dyDescent="0.2">
      <c r="A1290">
        <v>1979</v>
      </c>
      <c r="B1290" t="s">
        <v>31</v>
      </c>
      <c r="C1290" t="s">
        <v>163</v>
      </c>
      <c r="D1290" t="s">
        <v>164</v>
      </c>
      <c r="E1290" t="b">
        <v>1</v>
      </c>
      <c r="F1290">
        <v>82</v>
      </c>
      <c r="G1290">
        <v>19755</v>
      </c>
      <c r="H1290">
        <v>3504</v>
      </c>
      <c r="I1290">
        <v>7484</v>
      </c>
      <c r="J1290">
        <v>0.46800000000000003</v>
      </c>
      <c r="K1290" t="s">
        <v>122</v>
      </c>
      <c r="L1290" t="s">
        <v>122</v>
      </c>
      <c r="M1290" t="s">
        <v>122</v>
      </c>
      <c r="N1290">
        <v>3504</v>
      </c>
      <c r="O1290">
        <v>7484</v>
      </c>
      <c r="P1290">
        <v>0.46800000000000003</v>
      </c>
      <c r="Q1290">
        <v>1732</v>
      </c>
      <c r="R1290">
        <v>2298</v>
      </c>
      <c r="S1290">
        <v>0.754</v>
      </c>
      <c r="T1290">
        <v>1310</v>
      </c>
      <c r="U1290">
        <v>2591</v>
      </c>
      <c r="V1290">
        <v>3901</v>
      </c>
      <c r="W1290">
        <v>1973</v>
      </c>
      <c r="X1290">
        <v>690</v>
      </c>
      <c r="Y1290">
        <v>398</v>
      </c>
      <c r="Z1290">
        <v>1586</v>
      </c>
      <c r="AA1290">
        <v>1914</v>
      </c>
      <c r="AB1290">
        <v>8740</v>
      </c>
    </row>
    <row r="1291" spans="1:28" x14ac:dyDescent="0.2">
      <c r="A1291">
        <v>1979</v>
      </c>
      <c r="B1291" t="s">
        <v>31</v>
      </c>
      <c r="C1291" t="s">
        <v>200</v>
      </c>
      <c r="D1291" t="s">
        <v>201</v>
      </c>
      <c r="E1291" t="b">
        <v>1</v>
      </c>
      <c r="F1291">
        <v>82</v>
      </c>
      <c r="G1291">
        <v>19780</v>
      </c>
      <c r="H1291">
        <v>3819</v>
      </c>
      <c r="I1291">
        <v>7873</v>
      </c>
      <c r="J1291">
        <v>0.48499999999999999</v>
      </c>
      <c r="K1291" t="s">
        <v>122</v>
      </c>
      <c r="L1291" t="s">
        <v>122</v>
      </c>
      <c r="M1291" t="s">
        <v>122</v>
      </c>
      <c r="N1291">
        <v>3819</v>
      </c>
      <c r="O1291">
        <v>7873</v>
      </c>
      <c r="P1291">
        <v>0.48499999999999999</v>
      </c>
      <c r="Q1291">
        <v>1785</v>
      </c>
      <c r="R1291">
        <v>2428</v>
      </c>
      <c r="S1291">
        <v>0.73499999999999999</v>
      </c>
      <c r="T1291">
        <v>1309</v>
      </c>
      <c r="U1291">
        <v>2768</v>
      </c>
      <c r="V1291">
        <v>4077</v>
      </c>
      <c r="W1291">
        <v>2169</v>
      </c>
      <c r="X1291">
        <v>614</v>
      </c>
      <c r="Y1291">
        <v>401</v>
      </c>
      <c r="Z1291">
        <v>1420</v>
      </c>
      <c r="AA1291">
        <v>1804</v>
      </c>
      <c r="AB1291">
        <v>9423</v>
      </c>
    </row>
    <row r="1292" spans="1:28" x14ac:dyDescent="0.2">
      <c r="A1292">
        <v>1979</v>
      </c>
      <c r="B1292" t="s">
        <v>31</v>
      </c>
      <c r="C1292" t="s">
        <v>121</v>
      </c>
      <c r="D1292" t="s">
        <v>122</v>
      </c>
      <c r="E1292" t="b">
        <v>0</v>
      </c>
      <c r="F1292">
        <v>82</v>
      </c>
      <c r="G1292">
        <v>19771</v>
      </c>
      <c r="H1292">
        <v>3651</v>
      </c>
      <c r="I1292">
        <v>7522</v>
      </c>
      <c r="J1292">
        <v>0.48499999999999999</v>
      </c>
      <c r="K1292" t="s">
        <v>122</v>
      </c>
      <c r="L1292" t="s">
        <v>122</v>
      </c>
      <c r="M1292" t="s">
        <v>122</v>
      </c>
      <c r="N1292">
        <v>3651</v>
      </c>
      <c r="O1292">
        <v>7522</v>
      </c>
      <c r="P1292">
        <v>0.48499999999999999</v>
      </c>
      <c r="Q1292">
        <v>1747</v>
      </c>
      <c r="R1292">
        <v>2321</v>
      </c>
      <c r="S1292">
        <v>0.752</v>
      </c>
      <c r="T1292">
        <v>1217</v>
      </c>
      <c r="U1292">
        <v>2490</v>
      </c>
      <c r="V1292">
        <v>3707</v>
      </c>
      <c r="W1292">
        <v>2112</v>
      </c>
      <c r="X1292">
        <v>749</v>
      </c>
      <c r="Y1292">
        <v>440</v>
      </c>
      <c r="Z1292">
        <v>1623</v>
      </c>
      <c r="AA1292">
        <v>2076</v>
      </c>
      <c r="AB1292">
        <v>9048</v>
      </c>
    </row>
    <row r="1293" spans="1:28" x14ac:dyDescent="0.2">
      <c r="A1293">
        <v>1978</v>
      </c>
      <c r="B1293" t="s">
        <v>31</v>
      </c>
      <c r="C1293" t="s">
        <v>32</v>
      </c>
      <c r="D1293" t="s">
        <v>33</v>
      </c>
      <c r="E1293" t="b">
        <v>1</v>
      </c>
      <c r="F1293">
        <v>82</v>
      </c>
      <c r="G1293">
        <v>19830</v>
      </c>
      <c r="H1293">
        <v>3335</v>
      </c>
      <c r="I1293">
        <v>7253</v>
      </c>
      <c r="J1293">
        <v>0.46</v>
      </c>
      <c r="K1293" t="s">
        <v>122</v>
      </c>
      <c r="L1293" t="s">
        <v>122</v>
      </c>
      <c r="M1293" t="s">
        <v>122</v>
      </c>
      <c r="N1293">
        <v>3335</v>
      </c>
      <c r="O1293">
        <v>7253</v>
      </c>
      <c r="P1293">
        <v>0.46</v>
      </c>
      <c r="Q1293">
        <v>1836</v>
      </c>
      <c r="R1293">
        <v>2316</v>
      </c>
      <c r="S1293">
        <v>0.79300000000000004</v>
      </c>
      <c r="T1293">
        <v>1160</v>
      </c>
      <c r="U1293">
        <v>2359</v>
      </c>
      <c r="V1293">
        <v>3519</v>
      </c>
      <c r="W1293">
        <v>1901</v>
      </c>
      <c r="X1293">
        <v>916</v>
      </c>
      <c r="Y1293">
        <v>408</v>
      </c>
      <c r="Z1293">
        <v>1592</v>
      </c>
      <c r="AA1293">
        <v>2470</v>
      </c>
      <c r="AB1293">
        <v>8506</v>
      </c>
    </row>
    <row r="1294" spans="1:28" x14ac:dyDescent="0.2">
      <c r="A1294">
        <v>1978</v>
      </c>
      <c r="B1294" t="s">
        <v>31</v>
      </c>
      <c r="C1294" t="s">
        <v>35</v>
      </c>
      <c r="D1294" t="s">
        <v>36</v>
      </c>
      <c r="E1294" t="b">
        <v>0</v>
      </c>
      <c r="F1294">
        <v>82</v>
      </c>
      <c r="G1294">
        <v>19830</v>
      </c>
      <c r="H1294">
        <v>3494</v>
      </c>
      <c r="I1294">
        <v>7635</v>
      </c>
      <c r="J1294">
        <v>0.45800000000000002</v>
      </c>
      <c r="K1294" t="s">
        <v>122</v>
      </c>
      <c r="L1294" t="s">
        <v>122</v>
      </c>
      <c r="M1294" t="s">
        <v>122</v>
      </c>
      <c r="N1294">
        <v>3494</v>
      </c>
      <c r="O1294">
        <v>7635</v>
      </c>
      <c r="P1294">
        <v>0.45800000000000002</v>
      </c>
      <c r="Q1294">
        <v>1682</v>
      </c>
      <c r="R1294">
        <v>2159</v>
      </c>
      <c r="S1294">
        <v>0.77900000000000003</v>
      </c>
      <c r="T1294">
        <v>1235</v>
      </c>
      <c r="U1294">
        <v>2850</v>
      </c>
      <c r="V1294">
        <v>4085</v>
      </c>
      <c r="W1294">
        <v>1969</v>
      </c>
      <c r="X1294">
        <v>643</v>
      </c>
      <c r="Y1294">
        <v>295</v>
      </c>
      <c r="Z1294">
        <v>1652</v>
      </c>
      <c r="AA1294">
        <v>2033</v>
      </c>
      <c r="AB1294">
        <v>8670</v>
      </c>
    </row>
    <row r="1295" spans="1:28" x14ac:dyDescent="0.2">
      <c r="A1295">
        <v>1978</v>
      </c>
      <c r="B1295" t="s">
        <v>31</v>
      </c>
      <c r="C1295" t="s">
        <v>233</v>
      </c>
      <c r="D1295" t="s">
        <v>234</v>
      </c>
      <c r="E1295" t="b">
        <v>0</v>
      </c>
      <c r="F1295">
        <v>82</v>
      </c>
      <c r="G1295">
        <v>19805</v>
      </c>
      <c r="H1295">
        <v>3413</v>
      </c>
      <c r="I1295">
        <v>7323</v>
      </c>
      <c r="J1295">
        <v>0.46600000000000003</v>
      </c>
      <c r="K1295" t="s">
        <v>122</v>
      </c>
      <c r="L1295" t="s">
        <v>122</v>
      </c>
      <c r="M1295" t="s">
        <v>122</v>
      </c>
      <c r="N1295">
        <v>3413</v>
      </c>
      <c r="O1295">
        <v>7323</v>
      </c>
      <c r="P1295">
        <v>0.46600000000000003</v>
      </c>
      <c r="Q1295">
        <v>1808</v>
      </c>
      <c r="R1295">
        <v>2314</v>
      </c>
      <c r="S1295">
        <v>0.78100000000000003</v>
      </c>
      <c r="T1295">
        <v>1083</v>
      </c>
      <c r="U1295">
        <v>2538</v>
      </c>
      <c r="V1295">
        <v>3621</v>
      </c>
      <c r="W1295">
        <v>1975</v>
      </c>
      <c r="X1295">
        <v>650</v>
      </c>
      <c r="Y1295">
        <v>327</v>
      </c>
      <c r="Z1295">
        <v>1575</v>
      </c>
      <c r="AA1295">
        <v>2017</v>
      </c>
      <c r="AB1295">
        <v>8634</v>
      </c>
    </row>
    <row r="1296" spans="1:28" x14ac:dyDescent="0.2">
      <c r="A1296">
        <v>1978</v>
      </c>
      <c r="B1296" t="s">
        <v>31</v>
      </c>
      <c r="C1296" t="s">
        <v>41</v>
      </c>
      <c r="D1296" t="s">
        <v>42</v>
      </c>
      <c r="E1296" t="b">
        <v>0</v>
      </c>
      <c r="F1296">
        <v>82</v>
      </c>
      <c r="G1296">
        <v>19755</v>
      </c>
      <c r="H1296">
        <v>3330</v>
      </c>
      <c r="I1296">
        <v>7041</v>
      </c>
      <c r="J1296">
        <v>0.47299999999999998</v>
      </c>
      <c r="K1296" t="s">
        <v>122</v>
      </c>
      <c r="L1296" t="s">
        <v>122</v>
      </c>
      <c r="M1296" t="s">
        <v>122</v>
      </c>
      <c r="N1296">
        <v>3330</v>
      </c>
      <c r="O1296">
        <v>7041</v>
      </c>
      <c r="P1296">
        <v>0.47299999999999998</v>
      </c>
      <c r="Q1296">
        <v>1863</v>
      </c>
      <c r="R1296">
        <v>2471</v>
      </c>
      <c r="S1296">
        <v>0.754</v>
      </c>
      <c r="T1296">
        <v>1248</v>
      </c>
      <c r="U1296">
        <v>2577</v>
      </c>
      <c r="V1296">
        <v>3825</v>
      </c>
      <c r="W1296">
        <v>2119</v>
      </c>
      <c r="X1296">
        <v>665</v>
      </c>
      <c r="Y1296">
        <v>322</v>
      </c>
      <c r="Z1296">
        <v>1667</v>
      </c>
      <c r="AA1296">
        <v>1930</v>
      </c>
      <c r="AB1296">
        <v>8523</v>
      </c>
    </row>
    <row r="1297" spans="1:28" x14ac:dyDescent="0.2">
      <c r="A1297">
        <v>1978</v>
      </c>
      <c r="B1297" t="s">
        <v>31</v>
      </c>
      <c r="C1297" t="s">
        <v>47</v>
      </c>
      <c r="D1297" t="s">
        <v>48</v>
      </c>
      <c r="E1297" t="b">
        <v>1</v>
      </c>
      <c r="F1297">
        <v>82</v>
      </c>
      <c r="G1297">
        <v>19880</v>
      </c>
      <c r="H1297">
        <v>3496</v>
      </c>
      <c r="I1297">
        <v>7707</v>
      </c>
      <c r="J1297">
        <v>0.45400000000000001</v>
      </c>
      <c r="K1297" t="s">
        <v>122</v>
      </c>
      <c r="L1297" t="s">
        <v>122</v>
      </c>
      <c r="M1297" t="s">
        <v>122</v>
      </c>
      <c r="N1297">
        <v>3496</v>
      </c>
      <c r="O1297">
        <v>7707</v>
      </c>
      <c r="P1297">
        <v>0.45400000000000001</v>
      </c>
      <c r="Q1297">
        <v>1569</v>
      </c>
      <c r="R1297">
        <v>2116</v>
      </c>
      <c r="S1297">
        <v>0.74099999999999999</v>
      </c>
      <c r="T1297">
        <v>1187</v>
      </c>
      <c r="U1297">
        <v>2676</v>
      </c>
      <c r="V1297">
        <v>3863</v>
      </c>
      <c r="W1297">
        <v>1740</v>
      </c>
      <c r="X1297">
        <v>692</v>
      </c>
      <c r="Y1297">
        <v>455</v>
      </c>
      <c r="Z1297">
        <v>1382</v>
      </c>
      <c r="AA1297">
        <v>1832</v>
      </c>
      <c r="AB1297">
        <v>8561</v>
      </c>
    </row>
    <row r="1298" spans="1:28" x14ac:dyDescent="0.2">
      <c r="A1298">
        <v>1978</v>
      </c>
      <c r="B1298" t="s">
        <v>31</v>
      </c>
      <c r="C1298" t="s">
        <v>53</v>
      </c>
      <c r="D1298" t="s">
        <v>54</v>
      </c>
      <c r="E1298" t="b">
        <v>1</v>
      </c>
      <c r="F1298">
        <v>82</v>
      </c>
      <c r="G1298">
        <v>19830</v>
      </c>
      <c r="H1298">
        <v>3548</v>
      </c>
      <c r="I1298">
        <v>7441</v>
      </c>
      <c r="J1298">
        <v>0.47699999999999998</v>
      </c>
      <c r="K1298" t="s">
        <v>122</v>
      </c>
      <c r="L1298" t="s">
        <v>122</v>
      </c>
      <c r="M1298" t="s">
        <v>122</v>
      </c>
      <c r="N1298">
        <v>3548</v>
      </c>
      <c r="O1298">
        <v>7441</v>
      </c>
      <c r="P1298">
        <v>0.47699999999999998</v>
      </c>
      <c r="Q1298">
        <v>2068</v>
      </c>
      <c r="R1298">
        <v>2705</v>
      </c>
      <c r="S1298">
        <v>0.76500000000000001</v>
      </c>
      <c r="T1298">
        <v>1177</v>
      </c>
      <c r="U1298">
        <v>2736</v>
      </c>
      <c r="V1298">
        <v>3913</v>
      </c>
      <c r="W1298">
        <v>2187</v>
      </c>
      <c r="X1298">
        <v>824</v>
      </c>
      <c r="Y1298">
        <v>422</v>
      </c>
      <c r="Z1298">
        <v>1748</v>
      </c>
      <c r="AA1298">
        <v>2116</v>
      </c>
      <c r="AB1298">
        <v>9164</v>
      </c>
    </row>
    <row r="1299" spans="1:28" x14ac:dyDescent="0.2">
      <c r="A1299">
        <v>1978</v>
      </c>
      <c r="B1299" t="s">
        <v>31</v>
      </c>
      <c r="C1299" t="s">
        <v>56</v>
      </c>
      <c r="D1299" t="s">
        <v>57</v>
      </c>
      <c r="E1299" t="b">
        <v>0</v>
      </c>
      <c r="F1299">
        <v>82</v>
      </c>
      <c r="G1299">
        <v>19855</v>
      </c>
      <c r="H1299">
        <v>3552</v>
      </c>
      <c r="I1299">
        <v>7424</v>
      </c>
      <c r="J1299">
        <v>0.47799999999999998</v>
      </c>
      <c r="K1299" t="s">
        <v>122</v>
      </c>
      <c r="L1299" t="s">
        <v>122</v>
      </c>
      <c r="M1299" t="s">
        <v>122</v>
      </c>
      <c r="N1299">
        <v>3552</v>
      </c>
      <c r="O1299">
        <v>7424</v>
      </c>
      <c r="P1299">
        <v>0.47799999999999998</v>
      </c>
      <c r="Q1299">
        <v>1832</v>
      </c>
      <c r="R1299">
        <v>2490</v>
      </c>
      <c r="S1299">
        <v>0.73599999999999999</v>
      </c>
      <c r="T1299">
        <v>1229</v>
      </c>
      <c r="U1299">
        <v>2601</v>
      </c>
      <c r="V1299">
        <v>3830</v>
      </c>
      <c r="W1299">
        <v>1840</v>
      </c>
      <c r="X1299">
        <v>866</v>
      </c>
      <c r="Y1299">
        <v>330</v>
      </c>
      <c r="Z1299">
        <v>1858</v>
      </c>
      <c r="AA1299">
        <v>1980</v>
      </c>
      <c r="AB1299">
        <v>8936</v>
      </c>
    </row>
    <row r="1300" spans="1:28" x14ac:dyDescent="0.2">
      <c r="A1300">
        <v>1978</v>
      </c>
      <c r="B1300" t="s">
        <v>31</v>
      </c>
      <c r="C1300" t="s">
        <v>59</v>
      </c>
      <c r="D1300" t="s">
        <v>60</v>
      </c>
      <c r="E1300" t="b">
        <v>0</v>
      </c>
      <c r="F1300">
        <v>82</v>
      </c>
      <c r="G1300">
        <v>19780</v>
      </c>
      <c r="H1300">
        <v>3574</v>
      </c>
      <c r="I1300">
        <v>7654</v>
      </c>
      <c r="J1300">
        <v>0.46700000000000003</v>
      </c>
      <c r="K1300" t="s">
        <v>122</v>
      </c>
      <c r="L1300" t="s">
        <v>122</v>
      </c>
      <c r="M1300" t="s">
        <v>122</v>
      </c>
      <c r="N1300">
        <v>3574</v>
      </c>
      <c r="O1300">
        <v>7654</v>
      </c>
      <c r="P1300">
        <v>0.46700000000000003</v>
      </c>
      <c r="Q1300">
        <v>1550</v>
      </c>
      <c r="R1300">
        <v>2081</v>
      </c>
      <c r="S1300">
        <v>0.745</v>
      </c>
      <c r="T1300">
        <v>1183</v>
      </c>
      <c r="U1300">
        <v>2629</v>
      </c>
      <c r="V1300">
        <v>3812</v>
      </c>
      <c r="W1300">
        <v>2097</v>
      </c>
      <c r="X1300">
        <v>873</v>
      </c>
      <c r="Y1300">
        <v>405</v>
      </c>
      <c r="Z1300">
        <v>1518</v>
      </c>
      <c r="AA1300">
        <v>2113</v>
      </c>
      <c r="AB1300">
        <v>8698</v>
      </c>
    </row>
    <row r="1301" spans="1:28" x14ac:dyDescent="0.2">
      <c r="A1301">
        <v>1978</v>
      </c>
      <c r="B1301" t="s">
        <v>31</v>
      </c>
      <c r="C1301" t="s">
        <v>62</v>
      </c>
      <c r="D1301" t="s">
        <v>63</v>
      </c>
      <c r="E1301" t="b">
        <v>0</v>
      </c>
      <c r="F1301">
        <v>82</v>
      </c>
      <c r="G1301">
        <v>19730</v>
      </c>
      <c r="H1301">
        <v>3523</v>
      </c>
      <c r="I1301">
        <v>7691</v>
      </c>
      <c r="J1301">
        <v>0.45800000000000002</v>
      </c>
      <c r="K1301" t="s">
        <v>122</v>
      </c>
      <c r="L1301" t="s">
        <v>122</v>
      </c>
      <c r="M1301" t="s">
        <v>122</v>
      </c>
      <c r="N1301">
        <v>3523</v>
      </c>
      <c r="O1301">
        <v>7691</v>
      </c>
      <c r="P1301">
        <v>0.45800000000000002</v>
      </c>
      <c r="Q1301">
        <v>1467</v>
      </c>
      <c r="R1301">
        <v>1896</v>
      </c>
      <c r="S1301">
        <v>0.77400000000000002</v>
      </c>
      <c r="T1301">
        <v>1301</v>
      </c>
      <c r="U1301">
        <v>2421</v>
      </c>
      <c r="V1301">
        <v>3722</v>
      </c>
      <c r="W1301">
        <v>1942</v>
      </c>
      <c r="X1301">
        <v>683</v>
      </c>
      <c r="Y1301">
        <v>319</v>
      </c>
      <c r="Z1301">
        <v>1376</v>
      </c>
      <c r="AA1301">
        <v>2025</v>
      </c>
      <c r="AB1301">
        <v>8513</v>
      </c>
    </row>
    <row r="1302" spans="1:28" x14ac:dyDescent="0.2">
      <c r="A1302">
        <v>1978</v>
      </c>
      <c r="B1302" t="s">
        <v>31</v>
      </c>
      <c r="C1302" t="s">
        <v>65</v>
      </c>
      <c r="D1302" t="s">
        <v>66</v>
      </c>
      <c r="E1302" t="b">
        <v>0</v>
      </c>
      <c r="F1302">
        <v>82</v>
      </c>
      <c r="G1302">
        <v>19830</v>
      </c>
      <c r="H1302">
        <v>3500</v>
      </c>
      <c r="I1302">
        <v>7783</v>
      </c>
      <c r="J1302">
        <v>0.45</v>
      </c>
      <c r="K1302" t="s">
        <v>122</v>
      </c>
      <c r="L1302" t="s">
        <v>122</v>
      </c>
      <c r="M1302" t="s">
        <v>122</v>
      </c>
      <c r="N1302">
        <v>3500</v>
      </c>
      <c r="O1302">
        <v>7783</v>
      </c>
      <c r="P1302">
        <v>0.45</v>
      </c>
      <c r="Q1302">
        <v>1904</v>
      </c>
      <c r="R1302">
        <v>2564</v>
      </c>
      <c r="S1302">
        <v>0.74299999999999999</v>
      </c>
      <c r="T1302">
        <v>1386</v>
      </c>
      <c r="U1302">
        <v>2624</v>
      </c>
      <c r="V1302">
        <v>4010</v>
      </c>
      <c r="W1302">
        <v>1982</v>
      </c>
      <c r="X1302">
        <v>808</v>
      </c>
      <c r="Y1302">
        <v>456</v>
      </c>
      <c r="Z1302">
        <v>1642</v>
      </c>
      <c r="AA1302">
        <v>2230</v>
      </c>
      <c r="AB1302">
        <v>8904</v>
      </c>
    </row>
    <row r="1303" spans="1:28" x14ac:dyDescent="0.2">
      <c r="A1303">
        <v>1978</v>
      </c>
      <c r="B1303" t="s">
        <v>31</v>
      </c>
      <c r="C1303" t="s">
        <v>222</v>
      </c>
      <c r="D1303" t="s">
        <v>223</v>
      </c>
      <c r="E1303" t="b">
        <v>0</v>
      </c>
      <c r="F1303">
        <v>82</v>
      </c>
      <c r="G1303">
        <v>19830</v>
      </c>
      <c r="H1303">
        <v>3601</v>
      </c>
      <c r="I1303">
        <v>7731</v>
      </c>
      <c r="J1303">
        <v>0.46600000000000003</v>
      </c>
      <c r="K1303" t="s">
        <v>122</v>
      </c>
      <c r="L1303" t="s">
        <v>122</v>
      </c>
      <c r="M1303" t="s">
        <v>122</v>
      </c>
      <c r="N1303">
        <v>3601</v>
      </c>
      <c r="O1303">
        <v>7731</v>
      </c>
      <c r="P1303">
        <v>0.46600000000000003</v>
      </c>
      <c r="Q1303">
        <v>1775</v>
      </c>
      <c r="R1303">
        <v>2262</v>
      </c>
      <c r="S1303">
        <v>0.78500000000000003</v>
      </c>
      <c r="T1303">
        <v>1208</v>
      </c>
      <c r="U1303">
        <v>2632</v>
      </c>
      <c r="V1303">
        <v>3840</v>
      </c>
      <c r="W1303">
        <v>1992</v>
      </c>
      <c r="X1303">
        <v>794</v>
      </c>
      <c r="Y1303">
        <v>370</v>
      </c>
      <c r="Z1303">
        <v>1690</v>
      </c>
      <c r="AA1303">
        <v>2228</v>
      </c>
      <c r="AB1303">
        <v>8977</v>
      </c>
    </row>
    <row r="1304" spans="1:28" x14ac:dyDescent="0.2">
      <c r="A1304">
        <v>1978</v>
      </c>
      <c r="B1304" t="s">
        <v>31</v>
      </c>
      <c r="C1304" t="s">
        <v>71</v>
      </c>
      <c r="D1304" t="s">
        <v>72</v>
      </c>
      <c r="E1304" t="b">
        <v>1</v>
      </c>
      <c r="F1304">
        <v>82</v>
      </c>
      <c r="G1304">
        <v>19805</v>
      </c>
      <c r="H1304">
        <v>3734</v>
      </c>
      <c r="I1304">
        <v>7672</v>
      </c>
      <c r="J1304">
        <v>0.48699999999999999</v>
      </c>
      <c r="K1304" t="s">
        <v>122</v>
      </c>
      <c r="L1304" t="s">
        <v>122</v>
      </c>
      <c r="M1304" t="s">
        <v>122</v>
      </c>
      <c r="N1304">
        <v>3734</v>
      </c>
      <c r="O1304">
        <v>7672</v>
      </c>
      <c r="P1304">
        <v>0.48699999999999999</v>
      </c>
      <c r="Q1304">
        <v>1576</v>
      </c>
      <c r="R1304">
        <v>2095</v>
      </c>
      <c r="S1304">
        <v>0.752</v>
      </c>
      <c r="T1304">
        <v>1136</v>
      </c>
      <c r="U1304">
        <v>2647</v>
      </c>
      <c r="V1304">
        <v>3783</v>
      </c>
      <c r="W1304">
        <v>2229</v>
      </c>
      <c r="X1304">
        <v>802</v>
      </c>
      <c r="Y1304">
        <v>409</v>
      </c>
      <c r="Z1304">
        <v>1548</v>
      </c>
      <c r="AA1304">
        <v>1964</v>
      </c>
      <c r="AB1304">
        <v>9044</v>
      </c>
    </row>
    <row r="1305" spans="1:28" x14ac:dyDescent="0.2">
      <c r="A1305">
        <v>1978</v>
      </c>
      <c r="B1305" t="s">
        <v>31</v>
      </c>
      <c r="C1305" t="s">
        <v>79</v>
      </c>
      <c r="D1305" t="s">
        <v>80</v>
      </c>
      <c r="E1305" t="b">
        <v>1</v>
      </c>
      <c r="F1305">
        <v>82</v>
      </c>
      <c r="G1305">
        <v>19980</v>
      </c>
      <c r="H1305">
        <v>3801</v>
      </c>
      <c r="I1305">
        <v>7883</v>
      </c>
      <c r="J1305">
        <v>0.48199999999999998</v>
      </c>
      <c r="K1305" t="s">
        <v>122</v>
      </c>
      <c r="L1305" t="s">
        <v>122</v>
      </c>
      <c r="M1305" t="s">
        <v>122</v>
      </c>
      <c r="N1305">
        <v>3801</v>
      </c>
      <c r="O1305">
        <v>7883</v>
      </c>
      <c r="P1305">
        <v>0.48199999999999998</v>
      </c>
      <c r="Q1305">
        <v>1612</v>
      </c>
      <c r="R1305">
        <v>2220</v>
      </c>
      <c r="S1305">
        <v>0.72599999999999998</v>
      </c>
      <c r="T1305">
        <v>1239</v>
      </c>
      <c r="U1305">
        <v>2480</v>
      </c>
      <c r="V1305">
        <v>3719</v>
      </c>
      <c r="W1305">
        <v>2306</v>
      </c>
      <c r="X1305">
        <v>867</v>
      </c>
      <c r="Y1305">
        <v>472</v>
      </c>
      <c r="Z1305">
        <v>1680</v>
      </c>
      <c r="AA1305">
        <v>2038</v>
      </c>
      <c r="AB1305">
        <v>9214</v>
      </c>
    </row>
    <row r="1306" spans="1:28" x14ac:dyDescent="0.2">
      <c r="A1306">
        <v>1978</v>
      </c>
      <c r="B1306" t="s">
        <v>31</v>
      </c>
      <c r="C1306" t="s">
        <v>150</v>
      </c>
      <c r="D1306" t="s">
        <v>151</v>
      </c>
      <c r="E1306" t="b">
        <v>0</v>
      </c>
      <c r="F1306">
        <v>82</v>
      </c>
      <c r="G1306">
        <v>19905</v>
      </c>
      <c r="H1306">
        <v>3547</v>
      </c>
      <c r="I1306">
        <v>8004</v>
      </c>
      <c r="J1306">
        <v>0.443</v>
      </c>
      <c r="K1306" t="s">
        <v>122</v>
      </c>
      <c r="L1306" t="s">
        <v>122</v>
      </c>
      <c r="M1306" t="s">
        <v>122</v>
      </c>
      <c r="N1306">
        <v>3547</v>
      </c>
      <c r="O1306">
        <v>8004</v>
      </c>
      <c r="P1306">
        <v>0.443</v>
      </c>
      <c r="Q1306">
        <v>1652</v>
      </c>
      <c r="R1306">
        <v>2304</v>
      </c>
      <c r="S1306">
        <v>0.71699999999999997</v>
      </c>
      <c r="T1306">
        <v>1306</v>
      </c>
      <c r="U1306">
        <v>2595</v>
      </c>
      <c r="V1306">
        <v>3901</v>
      </c>
      <c r="W1306">
        <v>1879</v>
      </c>
      <c r="X1306">
        <v>857</v>
      </c>
      <c r="Y1306">
        <v>631</v>
      </c>
      <c r="Z1306">
        <v>1774</v>
      </c>
      <c r="AA1306">
        <v>2312</v>
      </c>
      <c r="AB1306">
        <v>8746</v>
      </c>
    </row>
    <row r="1307" spans="1:28" x14ac:dyDescent="0.2">
      <c r="A1307">
        <v>1978</v>
      </c>
      <c r="B1307" t="s">
        <v>31</v>
      </c>
      <c r="C1307" t="s">
        <v>230</v>
      </c>
      <c r="D1307" t="s">
        <v>231</v>
      </c>
      <c r="E1307" t="b">
        <v>0</v>
      </c>
      <c r="F1307">
        <v>82</v>
      </c>
      <c r="G1307">
        <v>19780</v>
      </c>
      <c r="H1307">
        <v>3568</v>
      </c>
      <c r="I1307">
        <v>7717</v>
      </c>
      <c r="J1307">
        <v>0.46200000000000002</v>
      </c>
      <c r="K1307" t="s">
        <v>122</v>
      </c>
      <c r="L1307" t="s">
        <v>122</v>
      </c>
      <c r="M1307" t="s">
        <v>122</v>
      </c>
      <c r="N1307">
        <v>3568</v>
      </c>
      <c r="O1307">
        <v>7717</v>
      </c>
      <c r="P1307">
        <v>0.46200000000000002</v>
      </c>
      <c r="Q1307">
        <v>1690</v>
      </c>
      <c r="R1307">
        <v>2331</v>
      </c>
      <c r="S1307">
        <v>0.72499999999999998</v>
      </c>
      <c r="T1307">
        <v>1309</v>
      </c>
      <c r="U1307">
        <v>2907</v>
      </c>
      <c r="V1307">
        <v>4216</v>
      </c>
      <c r="W1307">
        <v>2079</v>
      </c>
      <c r="X1307">
        <v>662</v>
      </c>
      <c r="Y1307">
        <v>514</v>
      </c>
      <c r="Z1307">
        <v>1694</v>
      </c>
      <c r="AA1307">
        <v>1938</v>
      </c>
      <c r="AB1307">
        <v>8826</v>
      </c>
    </row>
    <row r="1308" spans="1:28" x14ac:dyDescent="0.2">
      <c r="A1308">
        <v>1978</v>
      </c>
      <c r="B1308" t="s">
        <v>31</v>
      </c>
      <c r="C1308" t="s">
        <v>88</v>
      </c>
      <c r="D1308" t="s">
        <v>89</v>
      </c>
      <c r="E1308" t="b">
        <v>1</v>
      </c>
      <c r="F1308">
        <v>82</v>
      </c>
      <c r="G1308">
        <v>20005</v>
      </c>
      <c r="H1308">
        <v>3815</v>
      </c>
      <c r="I1308">
        <v>7822</v>
      </c>
      <c r="J1308">
        <v>0.48799999999999999</v>
      </c>
      <c r="K1308" t="s">
        <v>122</v>
      </c>
      <c r="L1308" t="s">
        <v>122</v>
      </c>
      <c r="M1308" t="s">
        <v>122</v>
      </c>
      <c r="N1308">
        <v>3815</v>
      </c>
      <c r="O1308">
        <v>7822</v>
      </c>
      <c r="P1308">
        <v>0.48799999999999999</v>
      </c>
      <c r="Q1308">
        <v>1670</v>
      </c>
      <c r="R1308">
        <v>2225</v>
      </c>
      <c r="S1308">
        <v>0.751</v>
      </c>
      <c r="T1308">
        <v>1180</v>
      </c>
      <c r="U1308">
        <v>2689</v>
      </c>
      <c r="V1308">
        <v>3869</v>
      </c>
      <c r="W1308">
        <v>2338</v>
      </c>
      <c r="X1308">
        <v>818</v>
      </c>
      <c r="Y1308">
        <v>442</v>
      </c>
      <c r="Z1308">
        <v>1764</v>
      </c>
      <c r="AA1308">
        <v>2193</v>
      </c>
      <c r="AB1308">
        <v>9300</v>
      </c>
    </row>
    <row r="1309" spans="1:28" x14ac:dyDescent="0.2">
      <c r="A1309">
        <v>1978</v>
      </c>
      <c r="B1309" t="s">
        <v>31</v>
      </c>
      <c r="C1309" t="s">
        <v>97</v>
      </c>
      <c r="D1309" t="s">
        <v>98</v>
      </c>
      <c r="E1309" t="b">
        <v>1</v>
      </c>
      <c r="F1309">
        <v>82</v>
      </c>
      <c r="G1309">
        <v>19830</v>
      </c>
      <c r="H1309">
        <v>3628</v>
      </c>
      <c r="I1309">
        <v>7471</v>
      </c>
      <c r="J1309">
        <v>0.48599999999999999</v>
      </c>
      <c r="K1309" t="s">
        <v>122</v>
      </c>
      <c r="L1309" t="s">
        <v>122</v>
      </c>
      <c r="M1309" t="s">
        <v>122</v>
      </c>
      <c r="N1309">
        <v>3628</v>
      </c>
      <c r="O1309">
        <v>7471</v>
      </c>
      <c r="P1309">
        <v>0.48599999999999999</v>
      </c>
      <c r="Q1309">
        <v>2153</v>
      </c>
      <c r="R1309">
        <v>2863</v>
      </c>
      <c r="S1309">
        <v>0.752</v>
      </c>
      <c r="T1309">
        <v>1299</v>
      </c>
      <c r="U1309">
        <v>2694</v>
      </c>
      <c r="V1309">
        <v>3993</v>
      </c>
      <c r="W1309">
        <v>2220</v>
      </c>
      <c r="X1309">
        <v>800</v>
      </c>
      <c r="Y1309">
        <v>548</v>
      </c>
      <c r="Z1309">
        <v>1752</v>
      </c>
      <c r="AA1309">
        <v>2188</v>
      </c>
      <c r="AB1309">
        <v>9409</v>
      </c>
    </row>
    <row r="1310" spans="1:28" x14ac:dyDescent="0.2">
      <c r="A1310">
        <v>1978</v>
      </c>
      <c r="B1310" t="s">
        <v>31</v>
      </c>
      <c r="C1310" t="s">
        <v>100</v>
      </c>
      <c r="D1310" t="s">
        <v>101</v>
      </c>
      <c r="E1310" t="b">
        <v>1</v>
      </c>
      <c r="F1310">
        <v>82</v>
      </c>
      <c r="G1310">
        <v>19780</v>
      </c>
      <c r="H1310">
        <v>3731</v>
      </c>
      <c r="I1310">
        <v>7836</v>
      </c>
      <c r="J1310">
        <v>0.47599999999999998</v>
      </c>
      <c r="K1310" t="s">
        <v>122</v>
      </c>
      <c r="L1310" t="s">
        <v>122</v>
      </c>
      <c r="M1310" t="s">
        <v>122</v>
      </c>
      <c r="N1310">
        <v>3731</v>
      </c>
      <c r="O1310">
        <v>7836</v>
      </c>
      <c r="P1310">
        <v>0.47599999999999998</v>
      </c>
      <c r="Q1310">
        <v>1749</v>
      </c>
      <c r="R1310">
        <v>2329</v>
      </c>
      <c r="S1310">
        <v>0.751</v>
      </c>
      <c r="T1310">
        <v>1166</v>
      </c>
      <c r="U1310">
        <v>2579</v>
      </c>
      <c r="V1310">
        <v>3745</v>
      </c>
      <c r="W1310">
        <v>2338</v>
      </c>
      <c r="X1310">
        <v>1059</v>
      </c>
      <c r="Y1310">
        <v>372</v>
      </c>
      <c r="Z1310">
        <v>1766</v>
      </c>
      <c r="AA1310">
        <v>1956</v>
      </c>
      <c r="AB1310">
        <v>9211</v>
      </c>
    </row>
    <row r="1311" spans="1:28" x14ac:dyDescent="0.2">
      <c r="A1311">
        <v>1978</v>
      </c>
      <c r="B1311" t="s">
        <v>31</v>
      </c>
      <c r="C1311" t="s">
        <v>103</v>
      </c>
      <c r="D1311" t="s">
        <v>104</v>
      </c>
      <c r="E1311" t="b">
        <v>1</v>
      </c>
      <c r="F1311">
        <v>82</v>
      </c>
      <c r="G1311">
        <v>19730</v>
      </c>
      <c r="H1311">
        <v>3556</v>
      </c>
      <c r="I1311">
        <v>7367</v>
      </c>
      <c r="J1311">
        <v>0.48299999999999998</v>
      </c>
      <c r="K1311" t="s">
        <v>122</v>
      </c>
      <c r="L1311" t="s">
        <v>122</v>
      </c>
      <c r="M1311" t="s">
        <v>122</v>
      </c>
      <c r="N1311">
        <v>3556</v>
      </c>
      <c r="O1311">
        <v>7367</v>
      </c>
      <c r="P1311">
        <v>0.48299999999999998</v>
      </c>
      <c r="Q1311">
        <v>1717</v>
      </c>
      <c r="R1311">
        <v>2259</v>
      </c>
      <c r="S1311">
        <v>0.76</v>
      </c>
      <c r="T1311">
        <v>1187</v>
      </c>
      <c r="U1311">
        <v>2686</v>
      </c>
      <c r="V1311">
        <v>3873</v>
      </c>
      <c r="W1311">
        <v>2067</v>
      </c>
      <c r="X1311">
        <v>798</v>
      </c>
      <c r="Y1311">
        <v>390</v>
      </c>
      <c r="Z1311">
        <v>1625</v>
      </c>
      <c r="AA1311">
        <v>2068</v>
      </c>
      <c r="AB1311">
        <v>8829</v>
      </c>
    </row>
    <row r="1312" spans="1:28" x14ac:dyDescent="0.2">
      <c r="A1312">
        <v>1978</v>
      </c>
      <c r="B1312" t="s">
        <v>31</v>
      </c>
      <c r="C1312" t="s">
        <v>109</v>
      </c>
      <c r="D1312" t="s">
        <v>110</v>
      </c>
      <c r="E1312" t="b">
        <v>1</v>
      </c>
      <c r="F1312">
        <v>82</v>
      </c>
      <c r="G1312">
        <v>19780</v>
      </c>
      <c r="H1312">
        <v>3794</v>
      </c>
      <c r="I1312">
        <v>7594</v>
      </c>
      <c r="J1312">
        <v>0.5</v>
      </c>
      <c r="K1312" t="s">
        <v>122</v>
      </c>
      <c r="L1312" t="s">
        <v>122</v>
      </c>
      <c r="M1312" t="s">
        <v>122</v>
      </c>
      <c r="N1312">
        <v>3794</v>
      </c>
      <c r="O1312">
        <v>7594</v>
      </c>
      <c r="P1312">
        <v>0.5</v>
      </c>
      <c r="Q1312">
        <v>1797</v>
      </c>
      <c r="R1312">
        <v>2234</v>
      </c>
      <c r="S1312">
        <v>0.80400000000000005</v>
      </c>
      <c r="T1312">
        <v>1030</v>
      </c>
      <c r="U1312">
        <v>2594</v>
      </c>
      <c r="V1312">
        <v>3624</v>
      </c>
      <c r="W1312">
        <v>2240</v>
      </c>
      <c r="X1312">
        <v>797</v>
      </c>
      <c r="Y1312">
        <v>553</v>
      </c>
      <c r="Z1312">
        <v>1665</v>
      </c>
      <c r="AA1312">
        <v>1871</v>
      </c>
      <c r="AB1312">
        <v>9385</v>
      </c>
    </row>
    <row r="1313" spans="1:28" x14ac:dyDescent="0.2">
      <c r="A1313">
        <v>1978</v>
      </c>
      <c r="B1313" t="s">
        <v>31</v>
      </c>
      <c r="C1313" t="s">
        <v>163</v>
      </c>
      <c r="D1313" t="s">
        <v>164</v>
      </c>
      <c r="E1313" t="b">
        <v>1</v>
      </c>
      <c r="F1313">
        <v>82</v>
      </c>
      <c r="G1313">
        <v>19780</v>
      </c>
      <c r="H1313">
        <v>3445</v>
      </c>
      <c r="I1313">
        <v>7715</v>
      </c>
      <c r="J1313">
        <v>0.44700000000000001</v>
      </c>
      <c r="K1313" t="s">
        <v>122</v>
      </c>
      <c r="L1313" t="s">
        <v>122</v>
      </c>
      <c r="M1313" t="s">
        <v>122</v>
      </c>
      <c r="N1313">
        <v>3445</v>
      </c>
      <c r="O1313">
        <v>7715</v>
      </c>
      <c r="P1313">
        <v>0.44700000000000001</v>
      </c>
      <c r="Q1313">
        <v>1675</v>
      </c>
      <c r="R1313">
        <v>2352</v>
      </c>
      <c r="S1313">
        <v>0.71199999999999997</v>
      </c>
      <c r="T1313">
        <v>1456</v>
      </c>
      <c r="U1313">
        <v>2601</v>
      </c>
      <c r="V1313">
        <v>4057</v>
      </c>
      <c r="W1313">
        <v>1799</v>
      </c>
      <c r="X1313">
        <v>782</v>
      </c>
      <c r="Y1313">
        <v>429</v>
      </c>
      <c r="Z1313">
        <v>1636</v>
      </c>
      <c r="AA1313">
        <v>2008</v>
      </c>
      <c r="AB1313">
        <v>8565</v>
      </c>
    </row>
    <row r="1314" spans="1:28" x14ac:dyDescent="0.2">
      <c r="A1314">
        <v>1978</v>
      </c>
      <c r="B1314" t="s">
        <v>31</v>
      </c>
      <c r="C1314" t="s">
        <v>200</v>
      </c>
      <c r="D1314" t="s">
        <v>201</v>
      </c>
      <c r="E1314" t="b">
        <v>1</v>
      </c>
      <c r="F1314">
        <v>82</v>
      </c>
      <c r="G1314">
        <v>19830</v>
      </c>
      <c r="H1314">
        <v>3580</v>
      </c>
      <c r="I1314">
        <v>7772</v>
      </c>
      <c r="J1314">
        <v>0.46100000000000002</v>
      </c>
      <c r="K1314" t="s">
        <v>122</v>
      </c>
      <c r="L1314" t="s">
        <v>122</v>
      </c>
      <c r="M1314" t="s">
        <v>122</v>
      </c>
      <c r="N1314">
        <v>3580</v>
      </c>
      <c r="O1314">
        <v>7772</v>
      </c>
      <c r="P1314">
        <v>0.46100000000000002</v>
      </c>
      <c r="Q1314">
        <v>1887</v>
      </c>
      <c r="R1314">
        <v>2655</v>
      </c>
      <c r="S1314">
        <v>0.71099999999999997</v>
      </c>
      <c r="T1314">
        <v>1349</v>
      </c>
      <c r="U1314">
        <v>2815</v>
      </c>
      <c r="V1314">
        <v>4164</v>
      </c>
      <c r="W1314">
        <v>1948</v>
      </c>
      <c r="X1314">
        <v>668</v>
      </c>
      <c r="Y1314">
        <v>386</v>
      </c>
      <c r="Z1314">
        <v>1613</v>
      </c>
      <c r="AA1314">
        <v>1879</v>
      </c>
      <c r="AB1314">
        <v>9047</v>
      </c>
    </row>
    <row r="1315" spans="1:28" x14ac:dyDescent="0.2">
      <c r="A1315">
        <v>1978</v>
      </c>
      <c r="B1315" t="s">
        <v>31</v>
      </c>
      <c r="C1315" t="s">
        <v>121</v>
      </c>
      <c r="D1315" t="s">
        <v>122</v>
      </c>
      <c r="E1315" t="b">
        <v>0</v>
      </c>
      <c r="F1315">
        <v>82</v>
      </c>
      <c r="G1315">
        <v>19825</v>
      </c>
      <c r="H1315">
        <v>3571</v>
      </c>
      <c r="I1315">
        <v>7615</v>
      </c>
      <c r="J1315">
        <v>0.46899999999999997</v>
      </c>
      <c r="K1315" t="s">
        <v>122</v>
      </c>
      <c r="L1315" t="s">
        <v>122</v>
      </c>
      <c r="M1315" t="s">
        <v>122</v>
      </c>
      <c r="N1315">
        <v>3571</v>
      </c>
      <c r="O1315">
        <v>7615</v>
      </c>
      <c r="P1315">
        <v>0.46899999999999997</v>
      </c>
      <c r="Q1315">
        <v>1751</v>
      </c>
      <c r="R1315">
        <v>2329</v>
      </c>
      <c r="S1315">
        <v>0.752</v>
      </c>
      <c r="T1315">
        <v>1230</v>
      </c>
      <c r="U1315">
        <v>2633</v>
      </c>
      <c r="V1315">
        <v>3863</v>
      </c>
      <c r="W1315">
        <v>2054</v>
      </c>
      <c r="X1315">
        <v>787</v>
      </c>
      <c r="Y1315">
        <v>421</v>
      </c>
      <c r="Z1315">
        <v>1646</v>
      </c>
      <c r="AA1315">
        <v>2063</v>
      </c>
      <c r="AB1315">
        <v>8894</v>
      </c>
    </row>
    <row r="1316" spans="1:28" x14ac:dyDescent="0.2">
      <c r="A1316">
        <v>1977</v>
      </c>
      <c r="B1316" t="s">
        <v>31</v>
      </c>
      <c r="C1316" t="s">
        <v>32</v>
      </c>
      <c r="D1316" t="s">
        <v>33</v>
      </c>
      <c r="E1316" t="b">
        <v>0</v>
      </c>
      <c r="F1316">
        <v>82</v>
      </c>
      <c r="G1316">
        <v>19705</v>
      </c>
      <c r="H1316">
        <v>3279</v>
      </c>
      <c r="I1316">
        <v>7176</v>
      </c>
      <c r="J1316">
        <v>0.45700000000000002</v>
      </c>
      <c r="K1316" t="s">
        <v>122</v>
      </c>
      <c r="L1316" t="s">
        <v>122</v>
      </c>
      <c r="M1316" t="s">
        <v>122</v>
      </c>
      <c r="N1316">
        <v>3279</v>
      </c>
      <c r="O1316">
        <v>7176</v>
      </c>
      <c r="P1316">
        <v>0.45700000000000002</v>
      </c>
      <c r="Q1316">
        <v>1836</v>
      </c>
      <c r="R1316">
        <v>2451</v>
      </c>
      <c r="S1316">
        <v>0.749</v>
      </c>
      <c r="T1316">
        <v>1244</v>
      </c>
      <c r="U1316">
        <v>2512</v>
      </c>
      <c r="V1316">
        <v>3756</v>
      </c>
      <c r="W1316">
        <v>1882</v>
      </c>
      <c r="X1316">
        <v>733</v>
      </c>
      <c r="Y1316">
        <v>330</v>
      </c>
      <c r="Z1316">
        <v>1779</v>
      </c>
      <c r="AA1316">
        <v>2302</v>
      </c>
      <c r="AB1316">
        <v>8394</v>
      </c>
    </row>
    <row r="1317" spans="1:28" x14ac:dyDescent="0.2">
      <c r="A1317">
        <v>1977</v>
      </c>
      <c r="B1317" t="s">
        <v>31</v>
      </c>
      <c r="C1317" t="s">
        <v>35</v>
      </c>
      <c r="D1317" t="s">
        <v>36</v>
      </c>
      <c r="E1317" t="b">
        <v>1</v>
      </c>
      <c r="F1317">
        <v>82</v>
      </c>
      <c r="G1317">
        <v>19830</v>
      </c>
      <c r="H1317">
        <v>3462</v>
      </c>
      <c r="I1317">
        <v>7775</v>
      </c>
      <c r="J1317">
        <v>0.44500000000000001</v>
      </c>
      <c r="K1317" t="s">
        <v>122</v>
      </c>
      <c r="L1317" t="s">
        <v>122</v>
      </c>
      <c r="M1317" t="s">
        <v>122</v>
      </c>
      <c r="N1317">
        <v>3462</v>
      </c>
      <c r="O1317">
        <v>7775</v>
      </c>
      <c r="P1317">
        <v>0.44500000000000001</v>
      </c>
      <c r="Q1317">
        <v>1648</v>
      </c>
      <c r="R1317">
        <v>2181</v>
      </c>
      <c r="S1317">
        <v>0.75600000000000001</v>
      </c>
      <c r="T1317">
        <v>1241</v>
      </c>
      <c r="U1317">
        <v>2966</v>
      </c>
      <c r="V1317">
        <v>4207</v>
      </c>
      <c r="W1317">
        <v>2010</v>
      </c>
      <c r="X1317">
        <v>506</v>
      </c>
      <c r="Y1317">
        <v>263</v>
      </c>
      <c r="Z1317">
        <v>1673</v>
      </c>
      <c r="AA1317">
        <v>2039</v>
      </c>
      <c r="AB1317">
        <v>8572</v>
      </c>
    </row>
    <row r="1318" spans="1:28" x14ac:dyDescent="0.2">
      <c r="A1318">
        <v>1977</v>
      </c>
      <c r="B1318" t="s">
        <v>31</v>
      </c>
      <c r="C1318" t="s">
        <v>233</v>
      </c>
      <c r="D1318" t="s">
        <v>234</v>
      </c>
      <c r="E1318" t="b">
        <v>0</v>
      </c>
      <c r="F1318">
        <v>82</v>
      </c>
      <c r="G1318">
        <v>19730</v>
      </c>
      <c r="H1318">
        <v>3366</v>
      </c>
      <c r="I1318">
        <v>7475</v>
      </c>
      <c r="J1318">
        <v>0.45</v>
      </c>
      <c r="K1318" t="s">
        <v>122</v>
      </c>
      <c r="L1318" t="s">
        <v>122</v>
      </c>
      <c r="M1318" t="s">
        <v>122</v>
      </c>
      <c r="N1318">
        <v>3366</v>
      </c>
      <c r="O1318">
        <v>7475</v>
      </c>
      <c r="P1318">
        <v>0.45</v>
      </c>
      <c r="Q1318">
        <v>1880</v>
      </c>
      <c r="R1318">
        <v>2492</v>
      </c>
      <c r="S1318">
        <v>0.754</v>
      </c>
      <c r="T1318">
        <v>1213</v>
      </c>
      <c r="U1318">
        <v>2623</v>
      </c>
      <c r="V1318">
        <v>3836</v>
      </c>
      <c r="W1318">
        <v>1883</v>
      </c>
      <c r="X1318">
        <v>683</v>
      </c>
      <c r="Y1318">
        <v>392</v>
      </c>
      <c r="Z1318">
        <v>1699</v>
      </c>
      <c r="AA1318">
        <v>1842</v>
      </c>
      <c r="AB1318">
        <v>8612</v>
      </c>
    </row>
    <row r="1319" spans="1:28" x14ac:dyDescent="0.2">
      <c r="A1319">
        <v>1977</v>
      </c>
      <c r="B1319" t="s">
        <v>31</v>
      </c>
      <c r="C1319" t="s">
        <v>41</v>
      </c>
      <c r="D1319" t="s">
        <v>42</v>
      </c>
      <c r="E1319" t="b">
        <v>1</v>
      </c>
      <c r="F1319">
        <v>82</v>
      </c>
      <c r="G1319">
        <v>19805</v>
      </c>
      <c r="H1319">
        <v>3249</v>
      </c>
      <c r="I1319">
        <v>7186</v>
      </c>
      <c r="J1319">
        <v>0.45200000000000001</v>
      </c>
      <c r="K1319" t="s">
        <v>122</v>
      </c>
      <c r="L1319" t="s">
        <v>122</v>
      </c>
      <c r="M1319" t="s">
        <v>122</v>
      </c>
      <c r="N1319">
        <v>3249</v>
      </c>
      <c r="O1319">
        <v>7186</v>
      </c>
      <c r="P1319">
        <v>0.45200000000000001</v>
      </c>
      <c r="Q1319">
        <v>1613</v>
      </c>
      <c r="R1319">
        <v>2159</v>
      </c>
      <c r="S1319">
        <v>0.747</v>
      </c>
      <c r="T1319">
        <v>1292</v>
      </c>
      <c r="U1319">
        <v>2705</v>
      </c>
      <c r="V1319">
        <v>3997</v>
      </c>
      <c r="W1319">
        <v>1989</v>
      </c>
      <c r="X1319">
        <v>699</v>
      </c>
      <c r="Y1319">
        <v>364</v>
      </c>
      <c r="Z1319">
        <v>1552</v>
      </c>
      <c r="AA1319">
        <v>1871</v>
      </c>
      <c r="AB1319">
        <v>8111</v>
      </c>
    </row>
    <row r="1320" spans="1:28" x14ac:dyDescent="0.2">
      <c r="A1320">
        <v>1977</v>
      </c>
      <c r="B1320" t="s">
        <v>31</v>
      </c>
      <c r="C1320" t="s">
        <v>47</v>
      </c>
      <c r="D1320" t="s">
        <v>48</v>
      </c>
      <c r="E1320" t="b">
        <v>1</v>
      </c>
      <c r="F1320">
        <v>82</v>
      </c>
      <c r="G1320">
        <v>19780</v>
      </c>
      <c r="H1320">
        <v>3451</v>
      </c>
      <c r="I1320">
        <v>7688</v>
      </c>
      <c r="J1320">
        <v>0.44900000000000001</v>
      </c>
      <c r="K1320" t="s">
        <v>122</v>
      </c>
      <c r="L1320" t="s">
        <v>122</v>
      </c>
      <c r="M1320" t="s">
        <v>122</v>
      </c>
      <c r="N1320">
        <v>3451</v>
      </c>
      <c r="O1320">
        <v>7688</v>
      </c>
      <c r="P1320">
        <v>0.44900000000000001</v>
      </c>
      <c r="Q1320">
        <v>1468</v>
      </c>
      <c r="R1320">
        <v>1993</v>
      </c>
      <c r="S1320">
        <v>0.73699999999999999</v>
      </c>
      <c r="T1320">
        <v>1312</v>
      </c>
      <c r="U1320">
        <v>2563</v>
      </c>
      <c r="V1320">
        <v>3875</v>
      </c>
      <c r="W1320">
        <v>1845</v>
      </c>
      <c r="X1320">
        <v>579</v>
      </c>
      <c r="Y1320">
        <v>472</v>
      </c>
      <c r="Z1320">
        <v>1356</v>
      </c>
      <c r="AA1320">
        <v>1951</v>
      </c>
      <c r="AB1320">
        <v>8370</v>
      </c>
    </row>
    <row r="1321" spans="1:28" x14ac:dyDescent="0.2">
      <c r="A1321">
        <v>1977</v>
      </c>
      <c r="B1321" t="s">
        <v>31</v>
      </c>
      <c r="C1321" t="s">
        <v>53</v>
      </c>
      <c r="D1321" t="s">
        <v>54</v>
      </c>
      <c r="E1321" t="b">
        <v>1</v>
      </c>
      <c r="F1321">
        <v>82</v>
      </c>
      <c r="G1321">
        <v>19780</v>
      </c>
      <c r="H1321">
        <v>3590</v>
      </c>
      <c r="I1321">
        <v>7471</v>
      </c>
      <c r="J1321">
        <v>0.48099999999999998</v>
      </c>
      <c r="K1321" t="s">
        <v>122</v>
      </c>
      <c r="L1321" t="s">
        <v>122</v>
      </c>
      <c r="M1321" t="s">
        <v>122</v>
      </c>
      <c r="N1321">
        <v>3590</v>
      </c>
      <c r="O1321">
        <v>7471</v>
      </c>
      <c r="P1321">
        <v>0.48099999999999998</v>
      </c>
      <c r="Q1321">
        <v>2053</v>
      </c>
      <c r="R1321">
        <v>2783</v>
      </c>
      <c r="S1321">
        <v>0.73799999999999999</v>
      </c>
      <c r="T1321">
        <v>1288</v>
      </c>
      <c r="U1321">
        <v>2700</v>
      </c>
      <c r="V1321">
        <v>3988</v>
      </c>
      <c r="W1321">
        <v>2262</v>
      </c>
      <c r="X1321">
        <v>953</v>
      </c>
      <c r="Y1321">
        <v>471</v>
      </c>
      <c r="Z1321">
        <v>2011</v>
      </c>
      <c r="AA1321">
        <v>2142</v>
      </c>
      <c r="AB1321">
        <v>9233</v>
      </c>
    </row>
    <row r="1322" spans="1:28" x14ac:dyDescent="0.2">
      <c r="A1322">
        <v>1977</v>
      </c>
      <c r="B1322" t="s">
        <v>31</v>
      </c>
      <c r="C1322" t="s">
        <v>56</v>
      </c>
      <c r="D1322" t="s">
        <v>57</v>
      </c>
      <c r="E1322" t="b">
        <v>1</v>
      </c>
      <c r="F1322">
        <v>82</v>
      </c>
      <c r="G1322">
        <v>19730</v>
      </c>
      <c r="H1322">
        <v>3764</v>
      </c>
      <c r="I1322">
        <v>7792</v>
      </c>
      <c r="J1322">
        <v>0.48299999999999998</v>
      </c>
      <c r="K1322" t="s">
        <v>122</v>
      </c>
      <c r="L1322" t="s">
        <v>122</v>
      </c>
      <c r="M1322" t="s">
        <v>122</v>
      </c>
      <c r="N1322">
        <v>3764</v>
      </c>
      <c r="O1322">
        <v>7792</v>
      </c>
      <c r="P1322">
        <v>0.48299999999999998</v>
      </c>
      <c r="Q1322">
        <v>1442</v>
      </c>
      <c r="R1322">
        <v>1960</v>
      </c>
      <c r="S1322">
        <v>0.73599999999999999</v>
      </c>
      <c r="T1322">
        <v>1169</v>
      </c>
      <c r="U1322">
        <v>2495</v>
      </c>
      <c r="V1322">
        <v>3664</v>
      </c>
      <c r="W1322">
        <v>2004</v>
      </c>
      <c r="X1322">
        <v>877</v>
      </c>
      <c r="Y1322">
        <v>459</v>
      </c>
      <c r="Z1322">
        <v>1718</v>
      </c>
      <c r="AA1322">
        <v>2200</v>
      </c>
      <c r="AB1322">
        <v>8970</v>
      </c>
    </row>
    <row r="1323" spans="1:28" x14ac:dyDescent="0.2">
      <c r="A1323">
        <v>1977</v>
      </c>
      <c r="B1323" t="s">
        <v>31</v>
      </c>
      <c r="C1323" t="s">
        <v>59</v>
      </c>
      <c r="D1323" t="s">
        <v>60</v>
      </c>
      <c r="E1323" t="b">
        <v>1</v>
      </c>
      <c r="F1323">
        <v>82</v>
      </c>
      <c r="G1323">
        <v>19780</v>
      </c>
      <c r="H1323">
        <v>3724</v>
      </c>
      <c r="I1323">
        <v>7832</v>
      </c>
      <c r="J1323">
        <v>0.47499999999999998</v>
      </c>
      <c r="K1323" t="s">
        <v>122</v>
      </c>
      <c r="L1323" t="s">
        <v>122</v>
      </c>
      <c r="M1323" t="s">
        <v>122</v>
      </c>
      <c r="N1323">
        <v>3724</v>
      </c>
      <c r="O1323">
        <v>7832</v>
      </c>
      <c r="P1323">
        <v>0.47499999999999998</v>
      </c>
      <c r="Q1323">
        <v>1649</v>
      </c>
      <c r="R1323">
        <v>2172</v>
      </c>
      <c r="S1323">
        <v>0.75900000000000001</v>
      </c>
      <c r="T1323">
        <v>1300</v>
      </c>
      <c r="U1323">
        <v>2639</v>
      </c>
      <c r="V1323">
        <v>3939</v>
      </c>
      <c r="W1323">
        <v>2120</v>
      </c>
      <c r="X1323">
        <v>904</v>
      </c>
      <c r="Y1323">
        <v>432</v>
      </c>
      <c r="Z1323">
        <v>1624</v>
      </c>
      <c r="AA1323">
        <v>2058</v>
      </c>
      <c r="AB1323">
        <v>9097</v>
      </c>
    </row>
    <row r="1324" spans="1:28" x14ac:dyDescent="0.2">
      <c r="A1324">
        <v>1977</v>
      </c>
      <c r="B1324" t="s">
        <v>31</v>
      </c>
      <c r="C1324" t="s">
        <v>62</v>
      </c>
      <c r="D1324" t="s">
        <v>63</v>
      </c>
      <c r="E1324" t="b">
        <v>1</v>
      </c>
      <c r="F1324">
        <v>82</v>
      </c>
      <c r="G1324">
        <v>19780</v>
      </c>
      <c r="H1324">
        <v>3535</v>
      </c>
      <c r="I1324">
        <v>7325</v>
      </c>
      <c r="J1324">
        <v>0.48299999999999998</v>
      </c>
      <c r="K1324" t="s">
        <v>122</v>
      </c>
      <c r="L1324" t="s">
        <v>122</v>
      </c>
      <c r="M1324" t="s">
        <v>122</v>
      </c>
      <c r="N1324">
        <v>3535</v>
      </c>
      <c r="O1324">
        <v>7325</v>
      </c>
      <c r="P1324">
        <v>0.48299999999999998</v>
      </c>
      <c r="Q1324">
        <v>1656</v>
      </c>
      <c r="R1324">
        <v>2103</v>
      </c>
      <c r="S1324">
        <v>0.78700000000000003</v>
      </c>
      <c r="T1324">
        <v>1254</v>
      </c>
      <c r="U1324">
        <v>2632</v>
      </c>
      <c r="V1324">
        <v>3886</v>
      </c>
      <c r="W1324">
        <v>1913</v>
      </c>
      <c r="X1324">
        <v>616</v>
      </c>
      <c r="Y1324">
        <v>411</v>
      </c>
      <c r="Z1324">
        <v>1600</v>
      </c>
      <c r="AA1324">
        <v>2132</v>
      </c>
      <c r="AB1324">
        <v>8726</v>
      </c>
    </row>
    <row r="1325" spans="1:28" x14ac:dyDescent="0.2">
      <c r="A1325">
        <v>1977</v>
      </c>
      <c r="B1325" t="s">
        <v>31</v>
      </c>
      <c r="C1325" t="s">
        <v>65</v>
      </c>
      <c r="D1325" t="s">
        <v>66</v>
      </c>
      <c r="E1325" t="b">
        <v>0</v>
      </c>
      <c r="F1325">
        <v>82</v>
      </c>
      <c r="G1325">
        <v>19755</v>
      </c>
      <c r="H1325">
        <v>3522</v>
      </c>
      <c r="I1325">
        <v>7840</v>
      </c>
      <c r="J1325">
        <v>0.44900000000000001</v>
      </c>
      <c r="K1325" t="s">
        <v>122</v>
      </c>
      <c r="L1325" t="s">
        <v>122</v>
      </c>
      <c r="M1325" t="s">
        <v>122</v>
      </c>
      <c r="N1325">
        <v>3522</v>
      </c>
      <c r="O1325">
        <v>7840</v>
      </c>
      <c r="P1325">
        <v>0.44900000000000001</v>
      </c>
      <c r="Q1325">
        <v>1714</v>
      </c>
      <c r="R1325">
        <v>2297</v>
      </c>
      <c r="S1325">
        <v>0.746</v>
      </c>
      <c r="T1325">
        <v>1409</v>
      </c>
      <c r="U1325">
        <v>2584</v>
      </c>
      <c r="V1325">
        <v>3993</v>
      </c>
      <c r="W1325">
        <v>2009</v>
      </c>
      <c r="X1325">
        <v>924</v>
      </c>
      <c r="Y1325">
        <v>458</v>
      </c>
      <c r="Z1325">
        <v>1609</v>
      </c>
      <c r="AA1325">
        <v>2030</v>
      </c>
      <c r="AB1325">
        <v>8758</v>
      </c>
    </row>
    <row r="1326" spans="1:28" x14ac:dyDescent="0.2">
      <c r="A1326">
        <v>1977</v>
      </c>
      <c r="B1326" t="s">
        <v>31</v>
      </c>
      <c r="C1326" t="s">
        <v>222</v>
      </c>
      <c r="D1326" t="s">
        <v>223</v>
      </c>
      <c r="E1326" t="b">
        <v>0</v>
      </c>
      <c r="F1326">
        <v>82</v>
      </c>
      <c r="G1326">
        <v>19830</v>
      </c>
      <c r="H1326">
        <v>3561</v>
      </c>
      <c r="I1326">
        <v>7733</v>
      </c>
      <c r="J1326">
        <v>0.46</v>
      </c>
      <c r="K1326" t="s">
        <v>122</v>
      </c>
      <c r="L1326" t="s">
        <v>122</v>
      </c>
      <c r="M1326" t="s">
        <v>122</v>
      </c>
      <c r="N1326">
        <v>3561</v>
      </c>
      <c r="O1326">
        <v>7733</v>
      </c>
      <c r="P1326">
        <v>0.46</v>
      </c>
      <c r="Q1326">
        <v>1706</v>
      </c>
      <c r="R1326">
        <v>2140</v>
      </c>
      <c r="S1326">
        <v>0.79700000000000004</v>
      </c>
      <c r="T1326">
        <v>1222</v>
      </c>
      <c r="U1326">
        <v>2593</v>
      </c>
      <c r="V1326">
        <v>3815</v>
      </c>
      <c r="W1326">
        <v>1982</v>
      </c>
      <c r="X1326">
        <v>849</v>
      </c>
      <c r="Y1326">
        <v>386</v>
      </c>
      <c r="Z1326">
        <v>1576</v>
      </c>
      <c r="AA1326">
        <v>2173</v>
      </c>
      <c r="AB1326">
        <v>8828</v>
      </c>
    </row>
    <row r="1327" spans="1:28" x14ac:dyDescent="0.2">
      <c r="A1327">
        <v>1977</v>
      </c>
      <c r="B1327" t="s">
        <v>31</v>
      </c>
      <c r="C1327" t="s">
        <v>71</v>
      </c>
      <c r="D1327" t="s">
        <v>72</v>
      </c>
      <c r="E1327" t="b">
        <v>1</v>
      </c>
      <c r="F1327">
        <v>82</v>
      </c>
      <c r="G1327">
        <v>19805</v>
      </c>
      <c r="H1327">
        <v>3663</v>
      </c>
      <c r="I1327">
        <v>7657</v>
      </c>
      <c r="J1327">
        <v>0.47799999999999998</v>
      </c>
      <c r="K1327" t="s">
        <v>122</v>
      </c>
      <c r="L1327" t="s">
        <v>122</v>
      </c>
      <c r="M1327" t="s">
        <v>122</v>
      </c>
      <c r="N1327">
        <v>3663</v>
      </c>
      <c r="O1327">
        <v>7657</v>
      </c>
      <c r="P1327">
        <v>0.47799999999999998</v>
      </c>
      <c r="Q1327">
        <v>1437</v>
      </c>
      <c r="R1327">
        <v>1941</v>
      </c>
      <c r="S1327">
        <v>0.74</v>
      </c>
      <c r="T1327">
        <v>1177</v>
      </c>
      <c r="U1327">
        <v>2628</v>
      </c>
      <c r="V1327">
        <v>3805</v>
      </c>
      <c r="W1327">
        <v>2057</v>
      </c>
      <c r="X1327">
        <v>801</v>
      </c>
      <c r="Y1327">
        <v>445</v>
      </c>
      <c r="Z1327">
        <v>1538</v>
      </c>
      <c r="AA1327">
        <v>1867</v>
      </c>
      <c r="AB1327">
        <v>8763</v>
      </c>
    </row>
    <row r="1328" spans="1:28" x14ac:dyDescent="0.2">
      <c r="A1328">
        <v>1977</v>
      </c>
      <c r="B1328" t="s">
        <v>31</v>
      </c>
      <c r="C1328" t="s">
        <v>79</v>
      </c>
      <c r="D1328" t="s">
        <v>80</v>
      </c>
      <c r="E1328" t="b">
        <v>0</v>
      </c>
      <c r="F1328">
        <v>82</v>
      </c>
      <c r="G1328">
        <v>19705</v>
      </c>
      <c r="H1328">
        <v>3668</v>
      </c>
      <c r="I1328">
        <v>7840</v>
      </c>
      <c r="J1328">
        <v>0.46800000000000003</v>
      </c>
      <c r="K1328" t="s">
        <v>122</v>
      </c>
      <c r="L1328" t="s">
        <v>122</v>
      </c>
      <c r="M1328" t="s">
        <v>122</v>
      </c>
      <c r="N1328">
        <v>3668</v>
      </c>
      <c r="O1328">
        <v>7840</v>
      </c>
      <c r="P1328">
        <v>0.46800000000000003</v>
      </c>
      <c r="Q1328">
        <v>1553</v>
      </c>
      <c r="R1328">
        <v>2072</v>
      </c>
      <c r="S1328">
        <v>0.75</v>
      </c>
      <c r="T1328">
        <v>1220</v>
      </c>
      <c r="U1328">
        <v>2519</v>
      </c>
      <c r="V1328">
        <v>3739</v>
      </c>
      <c r="W1328">
        <v>1970</v>
      </c>
      <c r="X1328">
        <v>790</v>
      </c>
      <c r="Y1328">
        <v>342</v>
      </c>
      <c r="Z1328">
        <v>1648</v>
      </c>
      <c r="AA1328">
        <v>2094</v>
      </c>
      <c r="AB1328">
        <v>8889</v>
      </c>
    </row>
    <row r="1329" spans="1:28" x14ac:dyDescent="0.2">
      <c r="A1329">
        <v>1977</v>
      </c>
      <c r="B1329" t="s">
        <v>31</v>
      </c>
      <c r="C1329" t="s">
        <v>230</v>
      </c>
      <c r="D1329" t="s">
        <v>231</v>
      </c>
      <c r="E1329" t="b">
        <v>0</v>
      </c>
      <c r="F1329">
        <v>82</v>
      </c>
      <c r="G1329">
        <v>19780</v>
      </c>
      <c r="H1329">
        <v>3443</v>
      </c>
      <c r="I1329">
        <v>7602</v>
      </c>
      <c r="J1329">
        <v>0.45300000000000001</v>
      </c>
      <c r="K1329" t="s">
        <v>122</v>
      </c>
      <c r="L1329" t="s">
        <v>122</v>
      </c>
      <c r="M1329" t="s">
        <v>122</v>
      </c>
      <c r="N1329">
        <v>3443</v>
      </c>
      <c r="O1329">
        <v>7602</v>
      </c>
      <c r="P1329">
        <v>0.45300000000000001</v>
      </c>
      <c r="Q1329">
        <v>1688</v>
      </c>
      <c r="R1329">
        <v>2183</v>
      </c>
      <c r="S1329">
        <v>0.77300000000000002</v>
      </c>
      <c r="T1329">
        <v>1249</v>
      </c>
      <c r="U1329">
        <v>2828</v>
      </c>
      <c r="V1329">
        <v>4077</v>
      </c>
      <c r="W1329">
        <v>1854</v>
      </c>
      <c r="X1329">
        <v>613</v>
      </c>
      <c r="Y1329">
        <v>357</v>
      </c>
      <c r="Z1329">
        <v>1706</v>
      </c>
      <c r="AA1329">
        <v>2099</v>
      </c>
      <c r="AB1329">
        <v>8574</v>
      </c>
    </row>
    <row r="1330" spans="1:28" x14ac:dyDescent="0.2">
      <c r="A1330">
        <v>1977</v>
      </c>
      <c r="B1330" t="s">
        <v>31</v>
      </c>
      <c r="C1330" t="s">
        <v>88</v>
      </c>
      <c r="D1330" t="s">
        <v>89</v>
      </c>
      <c r="E1330" t="b">
        <v>0</v>
      </c>
      <c r="F1330">
        <v>82</v>
      </c>
      <c r="G1330">
        <v>19755</v>
      </c>
      <c r="H1330">
        <v>3659</v>
      </c>
      <c r="I1330">
        <v>7530</v>
      </c>
      <c r="J1330">
        <v>0.48599999999999999</v>
      </c>
      <c r="K1330" t="s">
        <v>122</v>
      </c>
      <c r="L1330" t="s">
        <v>122</v>
      </c>
      <c r="M1330" t="s">
        <v>122</v>
      </c>
      <c r="N1330">
        <v>3659</v>
      </c>
      <c r="O1330">
        <v>7530</v>
      </c>
      <c r="P1330">
        <v>0.48599999999999999</v>
      </c>
      <c r="Q1330">
        <v>1587</v>
      </c>
      <c r="R1330">
        <v>2078</v>
      </c>
      <c r="S1330">
        <v>0.76400000000000001</v>
      </c>
      <c r="T1330">
        <v>974</v>
      </c>
      <c r="U1330">
        <v>2680</v>
      </c>
      <c r="V1330">
        <v>3654</v>
      </c>
      <c r="W1330">
        <v>1956</v>
      </c>
      <c r="X1330">
        <v>714</v>
      </c>
      <c r="Y1330">
        <v>304</v>
      </c>
      <c r="Z1330">
        <v>1680</v>
      </c>
      <c r="AA1330">
        <v>2007</v>
      </c>
      <c r="AB1330">
        <v>8905</v>
      </c>
    </row>
    <row r="1331" spans="1:28" x14ac:dyDescent="0.2">
      <c r="A1331">
        <v>1977</v>
      </c>
      <c r="B1331" t="s">
        <v>31</v>
      </c>
      <c r="C1331" t="s">
        <v>237</v>
      </c>
      <c r="D1331" t="s">
        <v>238</v>
      </c>
      <c r="E1331" t="b">
        <v>0</v>
      </c>
      <c r="F1331">
        <v>82</v>
      </c>
      <c r="G1331">
        <v>19730</v>
      </c>
      <c r="H1331">
        <v>3096</v>
      </c>
      <c r="I1331">
        <v>7222</v>
      </c>
      <c r="J1331">
        <v>0.42899999999999999</v>
      </c>
      <c r="K1331" t="s">
        <v>122</v>
      </c>
      <c r="L1331" t="s">
        <v>122</v>
      </c>
      <c r="M1331" t="s">
        <v>122</v>
      </c>
      <c r="N1331">
        <v>3096</v>
      </c>
      <c r="O1331">
        <v>7222</v>
      </c>
      <c r="P1331">
        <v>0.42899999999999999</v>
      </c>
      <c r="Q1331">
        <v>1673</v>
      </c>
      <c r="R1331">
        <v>2274</v>
      </c>
      <c r="S1331">
        <v>0.73599999999999999</v>
      </c>
      <c r="T1331">
        <v>1157</v>
      </c>
      <c r="U1331">
        <v>2547</v>
      </c>
      <c r="V1331">
        <v>3704</v>
      </c>
      <c r="W1331">
        <v>1422</v>
      </c>
      <c r="X1331">
        <v>802</v>
      </c>
      <c r="Y1331">
        <v>435</v>
      </c>
      <c r="Z1331">
        <v>1630</v>
      </c>
      <c r="AA1331">
        <v>2178</v>
      </c>
      <c r="AB1331">
        <v>7865</v>
      </c>
    </row>
    <row r="1332" spans="1:28" x14ac:dyDescent="0.2">
      <c r="A1332">
        <v>1977</v>
      </c>
      <c r="B1332" t="s">
        <v>31</v>
      </c>
      <c r="C1332" t="s">
        <v>97</v>
      </c>
      <c r="D1332" t="s">
        <v>98</v>
      </c>
      <c r="E1332" t="b">
        <v>1</v>
      </c>
      <c r="F1332">
        <v>82</v>
      </c>
      <c r="G1332">
        <v>19780</v>
      </c>
      <c r="H1332">
        <v>3511</v>
      </c>
      <c r="I1332">
        <v>7322</v>
      </c>
      <c r="J1332">
        <v>0.48</v>
      </c>
      <c r="K1332" t="s">
        <v>122</v>
      </c>
      <c r="L1332" t="s">
        <v>122</v>
      </c>
      <c r="M1332" t="s">
        <v>122</v>
      </c>
      <c r="N1332">
        <v>3511</v>
      </c>
      <c r="O1332">
        <v>7322</v>
      </c>
      <c r="P1332">
        <v>0.48</v>
      </c>
      <c r="Q1332">
        <v>2012</v>
      </c>
      <c r="R1332">
        <v>2732</v>
      </c>
      <c r="S1332">
        <v>0.73599999999999999</v>
      </c>
      <c r="T1332">
        <v>1293</v>
      </c>
      <c r="U1332">
        <v>2752</v>
      </c>
      <c r="V1332">
        <v>4045</v>
      </c>
      <c r="W1332">
        <v>1966</v>
      </c>
      <c r="X1332">
        <v>814</v>
      </c>
      <c r="Y1332">
        <v>561</v>
      </c>
      <c r="Z1332">
        <v>1915</v>
      </c>
      <c r="AA1332">
        <v>2074</v>
      </c>
      <c r="AB1332">
        <v>9034</v>
      </c>
    </row>
    <row r="1333" spans="1:28" x14ac:dyDescent="0.2">
      <c r="A1333">
        <v>1977</v>
      </c>
      <c r="B1333" t="s">
        <v>31</v>
      </c>
      <c r="C1333" t="s">
        <v>100</v>
      </c>
      <c r="D1333" t="s">
        <v>101</v>
      </c>
      <c r="E1333" t="b">
        <v>0</v>
      </c>
      <c r="F1333">
        <v>82</v>
      </c>
      <c r="G1333">
        <v>19730</v>
      </c>
      <c r="H1333">
        <v>3406</v>
      </c>
      <c r="I1333">
        <v>7249</v>
      </c>
      <c r="J1333">
        <v>0.47</v>
      </c>
      <c r="K1333" t="s">
        <v>122</v>
      </c>
      <c r="L1333" t="s">
        <v>122</v>
      </c>
      <c r="M1333" t="s">
        <v>122</v>
      </c>
      <c r="N1333">
        <v>3406</v>
      </c>
      <c r="O1333">
        <v>7249</v>
      </c>
      <c r="P1333">
        <v>0.47</v>
      </c>
      <c r="Q1333">
        <v>1791</v>
      </c>
      <c r="R1333">
        <v>2345</v>
      </c>
      <c r="S1333">
        <v>0.76400000000000001</v>
      </c>
      <c r="T1333">
        <v>1059</v>
      </c>
      <c r="U1333">
        <v>2493</v>
      </c>
      <c r="V1333">
        <v>3552</v>
      </c>
      <c r="W1333">
        <v>2100</v>
      </c>
      <c r="X1333">
        <v>750</v>
      </c>
      <c r="Y1333">
        <v>346</v>
      </c>
      <c r="Z1333">
        <v>1830</v>
      </c>
      <c r="AA1333">
        <v>2089</v>
      </c>
      <c r="AB1333">
        <v>8603</v>
      </c>
    </row>
    <row r="1334" spans="1:28" x14ac:dyDescent="0.2">
      <c r="A1334">
        <v>1977</v>
      </c>
      <c r="B1334" t="s">
        <v>31</v>
      </c>
      <c r="C1334" t="s">
        <v>103</v>
      </c>
      <c r="D1334" t="s">
        <v>104</v>
      </c>
      <c r="E1334" t="b">
        <v>1</v>
      </c>
      <c r="F1334">
        <v>82</v>
      </c>
      <c r="G1334">
        <v>19730</v>
      </c>
      <c r="H1334">
        <v>3623</v>
      </c>
      <c r="I1334">
        <v>7537</v>
      </c>
      <c r="J1334">
        <v>0.48099999999999998</v>
      </c>
      <c r="K1334" t="s">
        <v>122</v>
      </c>
      <c r="L1334" t="s">
        <v>122</v>
      </c>
      <c r="M1334" t="s">
        <v>122</v>
      </c>
      <c r="N1334">
        <v>3623</v>
      </c>
      <c r="O1334">
        <v>7537</v>
      </c>
      <c r="P1334">
        <v>0.48099999999999998</v>
      </c>
      <c r="Q1334">
        <v>1917</v>
      </c>
      <c r="R1334">
        <v>2515</v>
      </c>
      <c r="S1334">
        <v>0.76200000000000001</v>
      </c>
      <c r="T1334">
        <v>1260</v>
      </c>
      <c r="U1334">
        <v>2703</v>
      </c>
      <c r="V1334">
        <v>3963</v>
      </c>
      <c r="W1334">
        <v>1990</v>
      </c>
      <c r="X1334">
        <v>868</v>
      </c>
      <c r="Y1334">
        <v>492</v>
      </c>
      <c r="Z1334">
        <v>1757</v>
      </c>
      <c r="AA1334">
        <v>2220</v>
      </c>
      <c r="AB1334">
        <v>9163</v>
      </c>
    </row>
    <row r="1335" spans="1:28" x14ac:dyDescent="0.2">
      <c r="A1335">
        <v>1977</v>
      </c>
      <c r="B1335" t="s">
        <v>31</v>
      </c>
      <c r="C1335" t="s">
        <v>109</v>
      </c>
      <c r="D1335" t="s">
        <v>110</v>
      </c>
      <c r="E1335" t="b">
        <v>1</v>
      </c>
      <c r="F1335">
        <v>82</v>
      </c>
      <c r="G1335">
        <v>19755</v>
      </c>
      <c r="H1335">
        <v>3711</v>
      </c>
      <c r="I1335">
        <v>7657</v>
      </c>
      <c r="J1335">
        <v>0.48499999999999999</v>
      </c>
      <c r="K1335" t="s">
        <v>122</v>
      </c>
      <c r="L1335" t="s">
        <v>122</v>
      </c>
      <c r="M1335" t="s">
        <v>122</v>
      </c>
      <c r="N1335">
        <v>3711</v>
      </c>
      <c r="O1335">
        <v>7657</v>
      </c>
      <c r="P1335">
        <v>0.48499999999999999</v>
      </c>
      <c r="Q1335">
        <v>2010</v>
      </c>
      <c r="R1335">
        <v>2522</v>
      </c>
      <c r="S1335">
        <v>0.79700000000000004</v>
      </c>
      <c r="T1335">
        <v>1110</v>
      </c>
      <c r="U1335">
        <v>2550</v>
      </c>
      <c r="V1335">
        <v>3660</v>
      </c>
      <c r="W1335">
        <v>2115</v>
      </c>
      <c r="X1335">
        <v>857</v>
      </c>
      <c r="Y1335">
        <v>499</v>
      </c>
      <c r="Z1335">
        <v>1770</v>
      </c>
      <c r="AA1335">
        <v>1966</v>
      </c>
      <c r="AB1335">
        <v>9432</v>
      </c>
    </row>
    <row r="1336" spans="1:28" x14ac:dyDescent="0.2">
      <c r="A1336">
        <v>1977</v>
      </c>
      <c r="B1336" t="s">
        <v>31</v>
      </c>
      <c r="C1336" t="s">
        <v>163</v>
      </c>
      <c r="D1336" t="s">
        <v>164</v>
      </c>
      <c r="E1336" t="b">
        <v>0</v>
      </c>
      <c r="F1336">
        <v>82</v>
      </c>
      <c r="G1336">
        <v>19805</v>
      </c>
      <c r="H1336">
        <v>3439</v>
      </c>
      <c r="I1336">
        <v>7639</v>
      </c>
      <c r="J1336">
        <v>0.45</v>
      </c>
      <c r="K1336" t="s">
        <v>122</v>
      </c>
      <c r="L1336" t="s">
        <v>122</v>
      </c>
      <c r="M1336" t="s">
        <v>122</v>
      </c>
      <c r="N1336">
        <v>3439</v>
      </c>
      <c r="O1336">
        <v>7639</v>
      </c>
      <c r="P1336">
        <v>0.45</v>
      </c>
      <c r="Q1336">
        <v>1646</v>
      </c>
      <c r="R1336">
        <v>2386</v>
      </c>
      <c r="S1336">
        <v>0.69</v>
      </c>
      <c r="T1336">
        <v>1355</v>
      </c>
      <c r="U1336">
        <v>2433</v>
      </c>
      <c r="V1336">
        <v>3788</v>
      </c>
      <c r="W1336">
        <v>1772</v>
      </c>
      <c r="X1336">
        <v>932</v>
      </c>
      <c r="Y1336">
        <v>503</v>
      </c>
      <c r="Z1336">
        <v>1759</v>
      </c>
      <c r="AA1336">
        <v>2198</v>
      </c>
      <c r="AB1336">
        <v>8524</v>
      </c>
    </row>
    <row r="1337" spans="1:28" x14ac:dyDescent="0.2">
      <c r="A1337">
        <v>1977</v>
      </c>
      <c r="B1337" t="s">
        <v>31</v>
      </c>
      <c r="C1337" t="s">
        <v>200</v>
      </c>
      <c r="D1337" t="s">
        <v>201</v>
      </c>
      <c r="E1337" t="b">
        <v>1</v>
      </c>
      <c r="F1337">
        <v>82</v>
      </c>
      <c r="G1337">
        <v>19730</v>
      </c>
      <c r="H1337">
        <v>3514</v>
      </c>
      <c r="I1337">
        <v>7479</v>
      </c>
      <c r="J1337">
        <v>0.47</v>
      </c>
      <c r="K1337" t="s">
        <v>122</v>
      </c>
      <c r="L1337" t="s">
        <v>122</v>
      </c>
      <c r="M1337" t="s">
        <v>122</v>
      </c>
      <c r="N1337">
        <v>3514</v>
      </c>
      <c r="O1337">
        <v>7479</v>
      </c>
      <c r="P1337">
        <v>0.47</v>
      </c>
      <c r="Q1337">
        <v>1622</v>
      </c>
      <c r="R1337">
        <v>2264</v>
      </c>
      <c r="S1337">
        <v>0.71599999999999997</v>
      </c>
      <c r="T1337">
        <v>1185</v>
      </c>
      <c r="U1337">
        <v>2758</v>
      </c>
      <c r="V1337">
        <v>3943</v>
      </c>
      <c r="W1337">
        <v>1935</v>
      </c>
      <c r="X1337">
        <v>642</v>
      </c>
      <c r="Y1337">
        <v>433</v>
      </c>
      <c r="Z1337">
        <v>1677</v>
      </c>
      <c r="AA1337">
        <v>1940</v>
      </c>
      <c r="AB1337">
        <v>8650</v>
      </c>
    </row>
    <row r="1338" spans="1:28" x14ac:dyDescent="0.2">
      <c r="A1338">
        <v>1977</v>
      </c>
      <c r="B1338" t="s">
        <v>31</v>
      </c>
      <c r="C1338" t="s">
        <v>121</v>
      </c>
      <c r="D1338" t="s">
        <v>122</v>
      </c>
      <c r="E1338" t="b">
        <v>0</v>
      </c>
      <c r="F1338">
        <v>82</v>
      </c>
      <c r="G1338">
        <v>19764</v>
      </c>
      <c r="H1338">
        <v>3511</v>
      </c>
      <c r="I1338">
        <v>7547</v>
      </c>
      <c r="J1338">
        <v>0.46500000000000002</v>
      </c>
      <c r="K1338" t="s">
        <v>122</v>
      </c>
      <c r="L1338" t="s">
        <v>122</v>
      </c>
      <c r="M1338" t="s">
        <v>122</v>
      </c>
      <c r="N1338">
        <v>3511</v>
      </c>
      <c r="O1338">
        <v>7547</v>
      </c>
      <c r="P1338">
        <v>0.46500000000000002</v>
      </c>
      <c r="Q1338">
        <v>1709</v>
      </c>
      <c r="R1338">
        <v>2275</v>
      </c>
      <c r="S1338">
        <v>0.751</v>
      </c>
      <c r="T1338">
        <v>1227</v>
      </c>
      <c r="U1338">
        <v>2632</v>
      </c>
      <c r="V1338">
        <v>3858</v>
      </c>
      <c r="W1338">
        <v>1956</v>
      </c>
      <c r="X1338">
        <v>768</v>
      </c>
      <c r="Y1338">
        <v>416</v>
      </c>
      <c r="Z1338">
        <v>1687</v>
      </c>
      <c r="AA1338">
        <v>2067</v>
      </c>
      <c r="AB1338">
        <v>8731</v>
      </c>
    </row>
    <row r="1339" spans="1:28" x14ac:dyDescent="0.2">
      <c r="A1339">
        <v>1976</v>
      </c>
      <c r="B1339" t="s">
        <v>31</v>
      </c>
      <c r="C1339" t="s">
        <v>32</v>
      </c>
      <c r="D1339" t="s">
        <v>33</v>
      </c>
      <c r="E1339" t="b">
        <v>0</v>
      </c>
      <c r="F1339">
        <v>82</v>
      </c>
      <c r="G1339">
        <v>19805</v>
      </c>
      <c r="H1339">
        <v>3301</v>
      </c>
      <c r="I1339">
        <v>7338</v>
      </c>
      <c r="J1339">
        <v>0.45</v>
      </c>
      <c r="K1339" t="s">
        <v>122</v>
      </c>
      <c r="L1339" t="s">
        <v>122</v>
      </c>
      <c r="M1339" t="s">
        <v>122</v>
      </c>
      <c r="N1339">
        <v>3301</v>
      </c>
      <c r="O1339">
        <v>7338</v>
      </c>
      <c r="P1339">
        <v>0.45</v>
      </c>
      <c r="Q1339">
        <v>1809</v>
      </c>
      <c r="R1339">
        <v>2467</v>
      </c>
      <c r="S1339">
        <v>0.73299999999999998</v>
      </c>
      <c r="T1339">
        <v>1225</v>
      </c>
      <c r="U1339">
        <v>2540</v>
      </c>
      <c r="V1339">
        <v>3765</v>
      </c>
      <c r="W1339">
        <v>1666</v>
      </c>
      <c r="X1339">
        <v>790</v>
      </c>
      <c r="Y1339">
        <v>277</v>
      </c>
      <c r="Z1339">
        <v>1553</v>
      </c>
      <c r="AA1339">
        <v>1983</v>
      </c>
      <c r="AB1339">
        <v>8411</v>
      </c>
    </row>
    <row r="1340" spans="1:28" x14ac:dyDescent="0.2">
      <c r="A1340">
        <v>1976</v>
      </c>
      <c r="B1340" t="s">
        <v>31</v>
      </c>
      <c r="C1340" t="s">
        <v>35</v>
      </c>
      <c r="D1340" t="s">
        <v>36</v>
      </c>
      <c r="E1340" t="b">
        <v>1</v>
      </c>
      <c r="F1340">
        <v>82</v>
      </c>
      <c r="G1340">
        <v>19755</v>
      </c>
      <c r="H1340">
        <v>3527</v>
      </c>
      <c r="I1340">
        <v>7901</v>
      </c>
      <c r="J1340">
        <v>0.44600000000000001</v>
      </c>
      <c r="K1340" t="s">
        <v>122</v>
      </c>
      <c r="L1340" t="s">
        <v>122</v>
      </c>
      <c r="M1340" t="s">
        <v>122</v>
      </c>
      <c r="N1340">
        <v>3527</v>
      </c>
      <c r="O1340">
        <v>7901</v>
      </c>
      <c r="P1340">
        <v>0.44600000000000001</v>
      </c>
      <c r="Q1340">
        <v>1654</v>
      </c>
      <c r="R1340">
        <v>2120</v>
      </c>
      <c r="S1340">
        <v>0.78</v>
      </c>
      <c r="T1340">
        <v>1369</v>
      </c>
      <c r="U1340">
        <v>2972</v>
      </c>
      <c r="V1340">
        <v>4341</v>
      </c>
      <c r="W1340">
        <v>1980</v>
      </c>
      <c r="X1340">
        <v>561</v>
      </c>
      <c r="Y1340">
        <v>260</v>
      </c>
      <c r="Z1340">
        <v>1609</v>
      </c>
      <c r="AA1340">
        <v>2002</v>
      </c>
      <c r="AB1340">
        <v>8708</v>
      </c>
    </row>
    <row r="1341" spans="1:28" x14ac:dyDescent="0.2">
      <c r="A1341">
        <v>1976</v>
      </c>
      <c r="B1341" t="s">
        <v>31</v>
      </c>
      <c r="C1341" t="s">
        <v>233</v>
      </c>
      <c r="D1341" t="s">
        <v>234</v>
      </c>
      <c r="E1341" t="b">
        <v>1</v>
      </c>
      <c r="F1341">
        <v>82</v>
      </c>
      <c r="G1341">
        <v>19705</v>
      </c>
      <c r="H1341">
        <v>3481</v>
      </c>
      <c r="I1341">
        <v>7307</v>
      </c>
      <c r="J1341">
        <v>0.47599999999999998</v>
      </c>
      <c r="K1341" t="s">
        <v>122</v>
      </c>
      <c r="L1341" t="s">
        <v>122</v>
      </c>
      <c r="M1341" t="s">
        <v>122</v>
      </c>
      <c r="N1341">
        <v>3481</v>
      </c>
      <c r="O1341">
        <v>7307</v>
      </c>
      <c r="P1341">
        <v>0.47599999999999998</v>
      </c>
      <c r="Q1341">
        <v>1833</v>
      </c>
      <c r="R1341">
        <v>2368</v>
      </c>
      <c r="S1341">
        <v>0.77400000000000002</v>
      </c>
      <c r="T1341">
        <v>1002</v>
      </c>
      <c r="U1341">
        <v>2719</v>
      </c>
      <c r="V1341">
        <v>3721</v>
      </c>
      <c r="W1341">
        <v>2112</v>
      </c>
      <c r="X1341">
        <v>720</v>
      </c>
      <c r="Y1341">
        <v>366</v>
      </c>
      <c r="Z1341">
        <v>1743</v>
      </c>
      <c r="AA1341">
        <v>2017</v>
      </c>
      <c r="AB1341">
        <v>8795</v>
      </c>
    </row>
    <row r="1342" spans="1:28" x14ac:dyDescent="0.2">
      <c r="A1342">
        <v>1976</v>
      </c>
      <c r="B1342" t="s">
        <v>31</v>
      </c>
      <c r="C1342" t="s">
        <v>41</v>
      </c>
      <c r="D1342" t="s">
        <v>42</v>
      </c>
      <c r="E1342" t="b">
        <v>0</v>
      </c>
      <c r="F1342">
        <v>82</v>
      </c>
      <c r="G1342">
        <v>19780</v>
      </c>
      <c r="H1342">
        <v>3106</v>
      </c>
      <c r="I1342">
        <v>7499</v>
      </c>
      <c r="J1342">
        <v>0.41399999999999998</v>
      </c>
      <c r="K1342" t="s">
        <v>122</v>
      </c>
      <c r="L1342" t="s">
        <v>122</v>
      </c>
      <c r="M1342" t="s">
        <v>122</v>
      </c>
      <c r="N1342">
        <v>3106</v>
      </c>
      <c r="O1342">
        <v>7499</v>
      </c>
      <c r="P1342">
        <v>0.41399999999999998</v>
      </c>
      <c r="Q1342">
        <v>1651</v>
      </c>
      <c r="R1342">
        <v>2197</v>
      </c>
      <c r="S1342">
        <v>0.751</v>
      </c>
      <c r="T1342">
        <v>1375</v>
      </c>
      <c r="U1342">
        <v>2726</v>
      </c>
      <c r="V1342">
        <v>4101</v>
      </c>
      <c r="W1342">
        <v>1704</v>
      </c>
      <c r="X1342">
        <v>627</v>
      </c>
      <c r="Y1342">
        <v>255</v>
      </c>
      <c r="Z1342">
        <v>1413</v>
      </c>
      <c r="AA1342">
        <v>1977</v>
      </c>
      <c r="AB1342">
        <v>7863</v>
      </c>
    </row>
    <row r="1343" spans="1:28" x14ac:dyDescent="0.2">
      <c r="A1343">
        <v>1976</v>
      </c>
      <c r="B1343" t="s">
        <v>31</v>
      </c>
      <c r="C1343" t="s">
        <v>47</v>
      </c>
      <c r="D1343" t="s">
        <v>48</v>
      </c>
      <c r="E1343" t="b">
        <v>1</v>
      </c>
      <c r="F1343">
        <v>82</v>
      </c>
      <c r="G1343">
        <v>19805</v>
      </c>
      <c r="H1343">
        <v>3497</v>
      </c>
      <c r="I1343">
        <v>7709</v>
      </c>
      <c r="J1343">
        <v>0.45400000000000001</v>
      </c>
      <c r="K1343" t="s">
        <v>122</v>
      </c>
      <c r="L1343" t="s">
        <v>122</v>
      </c>
      <c r="M1343" t="s">
        <v>122</v>
      </c>
      <c r="N1343">
        <v>3497</v>
      </c>
      <c r="O1343">
        <v>7709</v>
      </c>
      <c r="P1343">
        <v>0.45400000000000001</v>
      </c>
      <c r="Q1343">
        <v>1346</v>
      </c>
      <c r="R1343">
        <v>1827</v>
      </c>
      <c r="S1343">
        <v>0.73699999999999999</v>
      </c>
      <c r="T1343">
        <v>1192</v>
      </c>
      <c r="U1343">
        <v>2588</v>
      </c>
      <c r="V1343">
        <v>3780</v>
      </c>
      <c r="W1343">
        <v>1844</v>
      </c>
      <c r="X1343">
        <v>638</v>
      </c>
      <c r="Y1343">
        <v>397</v>
      </c>
      <c r="Z1343">
        <v>1330</v>
      </c>
      <c r="AA1343">
        <v>1871</v>
      </c>
      <c r="AB1343">
        <v>8340</v>
      </c>
    </row>
    <row r="1344" spans="1:28" x14ac:dyDescent="0.2">
      <c r="A1344">
        <v>1976</v>
      </c>
      <c r="B1344" t="s">
        <v>31</v>
      </c>
      <c r="C1344" t="s">
        <v>56</v>
      </c>
      <c r="D1344" t="s">
        <v>57</v>
      </c>
      <c r="E1344" t="b">
        <v>1</v>
      </c>
      <c r="F1344">
        <v>82</v>
      </c>
      <c r="G1344">
        <v>19780</v>
      </c>
      <c r="H1344">
        <v>3524</v>
      </c>
      <c r="I1344">
        <v>7598</v>
      </c>
      <c r="J1344">
        <v>0.46400000000000002</v>
      </c>
      <c r="K1344" t="s">
        <v>122</v>
      </c>
      <c r="L1344" t="s">
        <v>122</v>
      </c>
      <c r="M1344" t="s">
        <v>122</v>
      </c>
      <c r="N1344">
        <v>3524</v>
      </c>
      <c r="O1344">
        <v>7598</v>
      </c>
      <c r="P1344">
        <v>0.46400000000000002</v>
      </c>
      <c r="Q1344">
        <v>1557</v>
      </c>
      <c r="R1344">
        <v>2049</v>
      </c>
      <c r="S1344">
        <v>0.76</v>
      </c>
      <c r="T1344">
        <v>1205</v>
      </c>
      <c r="U1344">
        <v>2545</v>
      </c>
      <c r="V1344">
        <v>3750</v>
      </c>
      <c r="W1344">
        <v>1751</v>
      </c>
      <c r="X1344">
        <v>786</v>
      </c>
      <c r="Y1344">
        <v>332</v>
      </c>
      <c r="Z1344">
        <v>1619</v>
      </c>
      <c r="AA1344">
        <v>2086</v>
      </c>
      <c r="AB1344">
        <v>8605</v>
      </c>
    </row>
    <row r="1345" spans="1:28" x14ac:dyDescent="0.2">
      <c r="A1345">
        <v>1976</v>
      </c>
      <c r="B1345" t="s">
        <v>240</v>
      </c>
      <c r="C1345" t="s">
        <v>53</v>
      </c>
      <c r="D1345" t="s">
        <v>241</v>
      </c>
      <c r="E1345" t="b">
        <v>1</v>
      </c>
      <c r="F1345">
        <v>84</v>
      </c>
      <c r="G1345">
        <v>20310</v>
      </c>
      <c r="H1345">
        <v>4059</v>
      </c>
      <c r="I1345">
        <v>8036</v>
      </c>
      <c r="J1345">
        <v>0.505</v>
      </c>
      <c r="K1345">
        <v>41</v>
      </c>
      <c r="L1345">
        <v>178</v>
      </c>
      <c r="M1345">
        <v>0.23</v>
      </c>
      <c r="N1345">
        <v>4018</v>
      </c>
      <c r="O1345">
        <v>7858</v>
      </c>
      <c r="P1345">
        <v>0.51100000000000001</v>
      </c>
      <c r="Q1345">
        <v>2078</v>
      </c>
      <c r="R1345">
        <v>2667</v>
      </c>
      <c r="S1345">
        <v>0.77900000000000003</v>
      </c>
      <c r="T1345">
        <v>1311</v>
      </c>
      <c r="U1345">
        <v>2776</v>
      </c>
      <c r="V1345">
        <v>4087</v>
      </c>
      <c r="W1345">
        <v>2442</v>
      </c>
      <c r="X1345">
        <v>891</v>
      </c>
      <c r="Y1345">
        <v>539</v>
      </c>
      <c r="Z1345">
        <v>1755</v>
      </c>
      <c r="AA1345">
        <v>1988</v>
      </c>
      <c r="AB1345">
        <v>10237</v>
      </c>
    </row>
    <row r="1346" spans="1:28" x14ac:dyDescent="0.2">
      <c r="A1346">
        <v>1976</v>
      </c>
      <c r="B1346" t="s">
        <v>31</v>
      </c>
      <c r="C1346" t="s">
        <v>59</v>
      </c>
      <c r="D1346" t="s">
        <v>60</v>
      </c>
      <c r="E1346" t="b">
        <v>1</v>
      </c>
      <c r="F1346">
        <v>82</v>
      </c>
      <c r="G1346">
        <v>19830</v>
      </c>
      <c r="H1346">
        <v>3691</v>
      </c>
      <c r="I1346">
        <v>7982</v>
      </c>
      <c r="J1346">
        <v>0.46200000000000002</v>
      </c>
      <c r="K1346" t="s">
        <v>122</v>
      </c>
      <c r="L1346" t="s">
        <v>122</v>
      </c>
      <c r="M1346" t="s">
        <v>122</v>
      </c>
      <c r="N1346">
        <v>3691</v>
      </c>
      <c r="O1346">
        <v>7982</v>
      </c>
      <c r="P1346">
        <v>0.46200000000000002</v>
      </c>
      <c r="Q1346">
        <v>1620</v>
      </c>
      <c r="R1346">
        <v>2158</v>
      </c>
      <c r="S1346">
        <v>0.751</v>
      </c>
      <c r="T1346">
        <v>1349</v>
      </c>
      <c r="U1346">
        <v>2912</v>
      </c>
      <c r="V1346">
        <v>4261</v>
      </c>
      <c r="W1346">
        <v>2041</v>
      </c>
      <c r="X1346">
        <v>928</v>
      </c>
      <c r="Y1346">
        <v>416</v>
      </c>
      <c r="Z1346">
        <v>1613</v>
      </c>
      <c r="AA1346">
        <v>2022</v>
      </c>
      <c r="AB1346">
        <v>9002</v>
      </c>
    </row>
    <row r="1347" spans="1:28" x14ac:dyDescent="0.2">
      <c r="A1347">
        <v>1976</v>
      </c>
      <c r="B1347" t="s">
        <v>31</v>
      </c>
      <c r="C1347" t="s">
        <v>62</v>
      </c>
      <c r="D1347" t="s">
        <v>63</v>
      </c>
      <c r="E1347" t="b">
        <v>0</v>
      </c>
      <c r="F1347">
        <v>82</v>
      </c>
      <c r="G1347">
        <v>19755</v>
      </c>
      <c r="H1347">
        <v>3546</v>
      </c>
      <c r="I1347">
        <v>7304</v>
      </c>
      <c r="J1347">
        <v>0.48499999999999999</v>
      </c>
      <c r="K1347" t="s">
        <v>122</v>
      </c>
      <c r="L1347" t="s">
        <v>122</v>
      </c>
      <c r="M1347" t="s">
        <v>122</v>
      </c>
      <c r="N1347">
        <v>3546</v>
      </c>
      <c r="O1347">
        <v>7304</v>
      </c>
      <c r="P1347">
        <v>0.48499999999999999</v>
      </c>
      <c r="Q1347">
        <v>1616</v>
      </c>
      <c r="R1347">
        <v>2046</v>
      </c>
      <c r="S1347">
        <v>0.79</v>
      </c>
      <c r="T1347">
        <v>1059</v>
      </c>
      <c r="U1347">
        <v>2644</v>
      </c>
      <c r="V1347">
        <v>3703</v>
      </c>
      <c r="W1347">
        <v>2213</v>
      </c>
      <c r="X1347">
        <v>656</v>
      </c>
      <c r="Y1347">
        <v>359</v>
      </c>
      <c r="Z1347">
        <v>1665</v>
      </c>
      <c r="AA1347">
        <v>2045</v>
      </c>
      <c r="AB1347">
        <v>8708</v>
      </c>
    </row>
    <row r="1348" spans="1:28" x14ac:dyDescent="0.2">
      <c r="A1348">
        <v>1976</v>
      </c>
      <c r="B1348" t="s">
        <v>240</v>
      </c>
      <c r="C1348" t="s">
        <v>65</v>
      </c>
      <c r="D1348" t="s">
        <v>242</v>
      </c>
      <c r="E1348" t="b">
        <v>1</v>
      </c>
      <c r="F1348">
        <v>84</v>
      </c>
      <c r="G1348">
        <v>20335</v>
      </c>
      <c r="H1348">
        <v>3735</v>
      </c>
      <c r="I1348">
        <v>8525</v>
      </c>
      <c r="J1348">
        <v>0.438</v>
      </c>
      <c r="K1348">
        <v>250</v>
      </c>
      <c r="L1348">
        <v>771</v>
      </c>
      <c r="M1348">
        <v>0.32400000000000001</v>
      </c>
      <c r="N1348">
        <v>3485</v>
      </c>
      <c r="O1348">
        <v>7754</v>
      </c>
      <c r="P1348">
        <v>0.44900000000000001</v>
      </c>
      <c r="Q1348">
        <v>1740</v>
      </c>
      <c r="R1348">
        <v>2253</v>
      </c>
      <c r="S1348">
        <v>0.77200000000000002</v>
      </c>
      <c r="T1348">
        <v>1612</v>
      </c>
      <c r="U1348">
        <v>2740</v>
      </c>
      <c r="V1348">
        <v>4352</v>
      </c>
      <c r="W1348">
        <v>2087</v>
      </c>
      <c r="X1348">
        <v>941</v>
      </c>
      <c r="Y1348">
        <v>459</v>
      </c>
      <c r="Z1348">
        <v>1452</v>
      </c>
      <c r="AA1348">
        <v>1981</v>
      </c>
      <c r="AB1348">
        <v>9460</v>
      </c>
    </row>
    <row r="1349" spans="1:28" x14ac:dyDescent="0.2">
      <c r="A1349">
        <v>1976</v>
      </c>
      <c r="B1349" t="s">
        <v>31</v>
      </c>
      <c r="C1349" t="s">
        <v>222</v>
      </c>
      <c r="D1349" t="s">
        <v>223</v>
      </c>
      <c r="E1349" t="b">
        <v>0</v>
      </c>
      <c r="F1349">
        <v>82</v>
      </c>
      <c r="G1349">
        <v>19755</v>
      </c>
      <c r="H1349">
        <v>3341</v>
      </c>
      <c r="I1349">
        <v>7379</v>
      </c>
      <c r="J1349">
        <v>0.45300000000000001</v>
      </c>
      <c r="K1349" t="s">
        <v>122</v>
      </c>
      <c r="L1349" t="s">
        <v>122</v>
      </c>
      <c r="M1349" t="s">
        <v>122</v>
      </c>
      <c r="N1349">
        <v>3341</v>
      </c>
      <c r="O1349">
        <v>7379</v>
      </c>
      <c r="P1349">
        <v>0.45300000000000001</v>
      </c>
      <c r="Q1349">
        <v>1792</v>
      </c>
      <c r="R1349">
        <v>2335</v>
      </c>
      <c r="S1349">
        <v>0.76700000000000002</v>
      </c>
      <c r="T1349">
        <v>1133</v>
      </c>
      <c r="U1349">
        <v>2668</v>
      </c>
      <c r="V1349">
        <v>3801</v>
      </c>
      <c r="W1349">
        <v>1864</v>
      </c>
      <c r="X1349">
        <v>751</v>
      </c>
      <c r="Y1349">
        <v>324</v>
      </c>
      <c r="Z1349">
        <v>1607</v>
      </c>
      <c r="AA1349">
        <v>2056</v>
      </c>
      <c r="AB1349">
        <v>8474</v>
      </c>
    </row>
    <row r="1350" spans="1:28" x14ac:dyDescent="0.2">
      <c r="A1350">
        <v>1976</v>
      </c>
      <c r="B1350" t="s">
        <v>240</v>
      </c>
      <c r="C1350" t="s">
        <v>243</v>
      </c>
      <c r="D1350" t="s">
        <v>244</v>
      </c>
      <c r="E1350" t="b">
        <v>1</v>
      </c>
      <c r="F1350">
        <v>84</v>
      </c>
      <c r="G1350">
        <v>20435</v>
      </c>
      <c r="H1350">
        <v>3756</v>
      </c>
      <c r="I1350">
        <v>8000</v>
      </c>
      <c r="J1350">
        <v>0.47</v>
      </c>
      <c r="K1350">
        <v>111</v>
      </c>
      <c r="L1350">
        <v>331</v>
      </c>
      <c r="M1350">
        <v>0.33500000000000002</v>
      </c>
      <c r="N1350">
        <v>3645</v>
      </c>
      <c r="O1350">
        <v>7669</v>
      </c>
      <c r="P1350">
        <v>0.47499999999999998</v>
      </c>
      <c r="Q1350">
        <v>1703</v>
      </c>
      <c r="R1350">
        <v>2313</v>
      </c>
      <c r="S1350">
        <v>0.73599999999999999</v>
      </c>
      <c r="T1350">
        <v>1465</v>
      </c>
      <c r="U1350">
        <v>2897</v>
      </c>
      <c r="V1350">
        <v>4362</v>
      </c>
      <c r="W1350">
        <v>2068</v>
      </c>
      <c r="X1350">
        <v>664</v>
      </c>
      <c r="Y1350">
        <v>526</v>
      </c>
      <c r="Z1350">
        <v>1695</v>
      </c>
      <c r="AA1350">
        <v>2257</v>
      </c>
      <c r="AB1350">
        <v>9326</v>
      </c>
    </row>
    <row r="1351" spans="1:28" x14ac:dyDescent="0.2">
      <c r="A1351">
        <v>1976</v>
      </c>
      <c r="B1351" t="s">
        <v>31</v>
      </c>
      <c r="C1351" t="s">
        <v>71</v>
      </c>
      <c r="D1351" t="s">
        <v>72</v>
      </c>
      <c r="E1351" t="b">
        <v>0</v>
      </c>
      <c r="F1351">
        <v>82</v>
      </c>
      <c r="G1351">
        <v>19705</v>
      </c>
      <c r="H1351">
        <v>3547</v>
      </c>
      <c r="I1351">
        <v>7622</v>
      </c>
      <c r="J1351">
        <v>0.46500000000000002</v>
      </c>
      <c r="K1351" t="s">
        <v>122</v>
      </c>
      <c r="L1351" t="s">
        <v>122</v>
      </c>
      <c r="M1351" t="s">
        <v>122</v>
      </c>
      <c r="N1351">
        <v>3547</v>
      </c>
      <c r="O1351">
        <v>7622</v>
      </c>
      <c r="P1351">
        <v>0.46500000000000002</v>
      </c>
      <c r="Q1351">
        <v>1670</v>
      </c>
      <c r="R1351">
        <v>2164</v>
      </c>
      <c r="S1351">
        <v>0.77200000000000002</v>
      </c>
      <c r="T1351">
        <v>1132</v>
      </c>
      <c r="U1351">
        <v>2870</v>
      </c>
      <c r="V1351">
        <v>4002</v>
      </c>
      <c r="W1351">
        <v>1939</v>
      </c>
      <c r="X1351">
        <v>674</v>
      </c>
      <c r="Y1351">
        <v>528</v>
      </c>
      <c r="Z1351">
        <v>1612</v>
      </c>
      <c r="AA1351">
        <v>2025</v>
      </c>
      <c r="AB1351">
        <v>8764</v>
      </c>
    </row>
    <row r="1352" spans="1:28" x14ac:dyDescent="0.2">
      <c r="A1352">
        <v>1976</v>
      </c>
      <c r="B1352" t="s">
        <v>31</v>
      </c>
      <c r="C1352" t="s">
        <v>79</v>
      </c>
      <c r="D1352" t="s">
        <v>80</v>
      </c>
      <c r="E1352" t="b">
        <v>1</v>
      </c>
      <c r="F1352">
        <v>82</v>
      </c>
      <c r="G1352">
        <v>19830</v>
      </c>
      <c r="H1352">
        <v>3456</v>
      </c>
      <c r="I1352">
        <v>7435</v>
      </c>
      <c r="J1352">
        <v>0.46500000000000002</v>
      </c>
      <c r="K1352" t="s">
        <v>122</v>
      </c>
      <c r="L1352" t="s">
        <v>122</v>
      </c>
      <c r="M1352" t="s">
        <v>122</v>
      </c>
      <c r="N1352">
        <v>3456</v>
      </c>
      <c r="O1352">
        <v>7435</v>
      </c>
      <c r="P1352">
        <v>0.46500000000000002</v>
      </c>
      <c r="Q1352">
        <v>1437</v>
      </c>
      <c r="R1352">
        <v>1952</v>
      </c>
      <c r="S1352">
        <v>0.73599999999999999</v>
      </c>
      <c r="T1352">
        <v>1094</v>
      </c>
      <c r="U1352">
        <v>2688</v>
      </c>
      <c r="V1352">
        <v>3782</v>
      </c>
      <c r="W1352">
        <v>1817</v>
      </c>
      <c r="X1352">
        <v>715</v>
      </c>
      <c r="Y1352">
        <v>468</v>
      </c>
      <c r="Z1352">
        <v>1624</v>
      </c>
      <c r="AA1352">
        <v>2041</v>
      </c>
      <c r="AB1352">
        <v>8349</v>
      </c>
    </row>
    <row r="1353" spans="1:28" x14ac:dyDescent="0.2">
      <c r="A1353">
        <v>1976</v>
      </c>
      <c r="B1353" t="s">
        <v>31</v>
      </c>
      <c r="C1353" t="s">
        <v>230</v>
      </c>
      <c r="D1353" t="s">
        <v>231</v>
      </c>
      <c r="E1353" t="b">
        <v>0</v>
      </c>
      <c r="F1353">
        <v>82</v>
      </c>
      <c r="G1353">
        <v>19880</v>
      </c>
      <c r="H1353">
        <v>3352</v>
      </c>
      <c r="I1353">
        <v>7491</v>
      </c>
      <c r="J1353">
        <v>0.44700000000000001</v>
      </c>
      <c r="K1353" t="s">
        <v>122</v>
      </c>
      <c r="L1353" t="s">
        <v>122</v>
      </c>
      <c r="M1353" t="s">
        <v>122</v>
      </c>
      <c r="N1353">
        <v>3352</v>
      </c>
      <c r="O1353">
        <v>7491</v>
      </c>
      <c r="P1353">
        <v>0.44700000000000001</v>
      </c>
      <c r="Q1353">
        <v>1831</v>
      </c>
      <c r="R1353">
        <v>2415</v>
      </c>
      <c r="S1353">
        <v>0.75800000000000001</v>
      </c>
      <c r="T1353">
        <v>1189</v>
      </c>
      <c r="U1353">
        <v>2779</v>
      </c>
      <c r="V1353">
        <v>3968</v>
      </c>
      <c r="W1353">
        <v>1765</v>
      </c>
      <c r="X1353">
        <v>750</v>
      </c>
      <c r="Y1353">
        <v>343</v>
      </c>
      <c r="Z1353">
        <v>1659</v>
      </c>
      <c r="AA1353">
        <v>2175</v>
      </c>
      <c r="AB1353">
        <v>8535</v>
      </c>
    </row>
    <row r="1354" spans="1:28" x14ac:dyDescent="0.2">
      <c r="A1354">
        <v>1976</v>
      </c>
      <c r="B1354" t="s">
        <v>240</v>
      </c>
      <c r="C1354" t="s">
        <v>237</v>
      </c>
      <c r="D1354" t="s">
        <v>246</v>
      </c>
      <c r="E1354" t="b">
        <v>1</v>
      </c>
      <c r="F1354">
        <v>84</v>
      </c>
      <c r="G1354">
        <v>20385</v>
      </c>
      <c r="H1354">
        <v>3752</v>
      </c>
      <c r="I1354">
        <v>8148</v>
      </c>
      <c r="J1354">
        <v>0.46</v>
      </c>
      <c r="K1354">
        <v>111</v>
      </c>
      <c r="L1354">
        <v>372</v>
      </c>
      <c r="M1354">
        <v>0.29799999999999999</v>
      </c>
      <c r="N1354">
        <v>3641</v>
      </c>
      <c r="O1354">
        <v>7776</v>
      </c>
      <c r="P1354">
        <v>0.46800000000000003</v>
      </c>
      <c r="Q1354">
        <v>1775</v>
      </c>
      <c r="R1354">
        <v>2333</v>
      </c>
      <c r="S1354">
        <v>0.76100000000000001</v>
      </c>
      <c r="T1354">
        <v>1493</v>
      </c>
      <c r="U1354">
        <v>2750</v>
      </c>
      <c r="V1354">
        <v>4243</v>
      </c>
      <c r="W1354">
        <v>1817</v>
      </c>
      <c r="X1354">
        <v>913</v>
      </c>
      <c r="Y1354">
        <v>522</v>
      </c>
      <c r="Z1354">
        <v>1529</v>
      </c>
      <c r="AA1354">
        <v>2209</v>
      </c>
      <c r="AB1354">
        <v>9390</v>
      </c>
    </row>
    <row r="1355" spans="1:28" x14ac:dyDescent="0.2">
      <c r="A1355">
        <v>1976</v>
      </c>
      <c r="B1355" t="s">
        <v>31</v>
      </c>
      <c r="C1355" t="s">
        <v>88</v>
      </c>
      <c r="D1355" t="s">
        <v>89</v>
      </c>
      <c r="E1355" t="b">
        <v>0</v>
      </c>
      <c r="F1355">
        <v>82</v>
      </c>
      <c r="G1355">
        <v>19805</v>
      </c>
      <c r="H1355">
        <v>3443</v>
      </c>
      <c r="I1355">
        <v>7555</v>
      </c>
      <c r="J1355">
        <v>0.45600000000000002</v>
      </c>
      <c r="K1355" t="s">
        <v>122</v>
      </c>
      <c r="L1355" t="s">
        <v>122</v>
      </c>
      <c r="M1355" t="s">
        <v>122</v>
      </c>
      <c r="N1355">
        <v>3443</v>
      </c>
      <c r="O1355">
        <v>7555</v>
      </c>
      <c r="P1355">
        <v>0.45600000000000002</v>
      </c>
      <c r="Q1355">
        <v>1532</v>
      </c>
      <c r="R1355">
        <v>1985</v>
      </c>
      <c r="S1355">
        <v>0.77200000000000002</v>
      </c>
      <c r="T1355">
        <v>1022</v>
      </c>
      <c r="U1355">
        <v>2723</v>
      </c>
      <c r="V1355">
        <v>3745</v>
      </c>
      <c r="W1355">
        <v>1660</v>
      </c>
      <c r="X1355">
        <v>575</v>
      </c>
      <c r="Y1355">
        <v>259</v>
      </c>
      <c r="Z1355">
        <v>1403</v>
      </c>
      <c r="AA1355">
        <v>2006</v>
      </c>
      <c r="AB1355">
        <v>8418</v>
      </c>
    </row>
    <row r="1356" spans="1:28" x14ac:dyDescent="0.2">
      <c r="A1356">
        <v>1976</v>
      </c>
      <c r="B1356" t="s">
        <v>31</v>
      </c>
      <c r="C1356" t="s">
        <v>97</v>
      </c>
      <c r="D1356" t="s">
        <v>98</v>
      </c>
      <c r="E1356" t="b">
        <v>1</v>
      </c>
      <c r="F1356">
        <v>82</v>
      </c>
      <c r="G1356">
        <v>19855</v>
      </c>
      <c r="H1356">
        <v>3462</v>
      </c>
      <c r="I1356">
        <v>7752</v>
      </c>
      <c r="J1356">
        <v>0.44700000000000001</v>
      </c>
      <c r="K1356" t="s">
        <v>122</v>
      </c>
      <c r="L1356" t="s">
        <v>122</v>
      </c>
      <c r="M1356" t="s">
        <v>122</v>
      </c>
      <c r="N1356">
        <v>3462</v>
      </c>
      <c r="O1356">
        <v>7752</v>
      </c>
      <c r="P1356">
        <v>0.44700000000000001</v>
      </c>
      <c r="Q1356">
        <v>1811</v>
      </c>
      <c r="R1356">
        <v>2469</v>
      </c>
      <c r="S1356">
        <v>0.73299999999999998</v>
      </c>
      <c r="T1356">
        <v>1385</v>
      </c>
      <c r="U1356">
        <v>2684</v>
      </c>
      <c r="V1356">
        <v>4069</v>
      </c>
      <c r="W1356">
        <v>1658</v>
      </c>
      <c r="X1356">
        <v>809</v>
      </c>
      <c r="Y1356">
        <v>367</v>
      </c>
      <c r="Z1356">
        <v>1729</v>
      </c>
      <c r="AA1356">
        <v>2187</v>
      </c>
      <c r="AB1356">
        <v>8735</v>
      </c>
    </row>
    <row r="1357" spans="1:28" x14ac:dyDescent="0.2">
      <c r="A1357">
        <v>1976</v>
      </c>
      <c r="B1357" t="s">
        <v>31</v>
      </c>
      <c r="C1357" t="s">
        <v>100</v>
      </c>
      <c r="D1357" t="s">
        <v>101</v>
      </c>
      <c r="E1357" t="b">
        <v>1</v>
      </c>
      <c r="F1357">
        <v>82</v>
      </c>
      <c r="G1357">
        <v>19880</v>
      </c>
      <c r="H1357">
        <v>3420</v>
      </c>
      <c r="I1357">
        <v>7251</v>
      </c>
      <c r="J1357">
        <v>0.47199999999999998</v>
      </c>
      <c r="K1357" t="s">
        <v>122</v>
      </c>
      <c r="L1357" t="s">
        <v>122</v>
      </c>
      <c r="M1357" t="s">
        <v>122</v>
      </c>
      <c r="N1357">
        <v>3420</v>
      </c>
      <c r="O1357">
        <v>7251</v>
      </c>
      <c r="P1357">
        <v>0.47199999999999998</v>
      </c>
      <c r="Q1357">
        <v>1780</v>
      </c>
      <c r="R1357">
        <v>2337</v>
      </c>
      <c r="S1357">
        <v>0.76200000000000001</v>
      </c>
      <c r="T1357">
        <v>1108</v>
      </c>
      <c r="U1357">
        <v>2558</v>
      </c>
      <c r="V1357">
        <v>3666</v>
      </c>
      <c r="W1357">
        <v>2083</v>
      </c>
      <c r="X1357">
        <v>853</v>
      </c>
      <c r="Y1357">
        <v>349</v>
      </c>
      <c r="Z1357">
        <v>1852</v>
      </c>
      <c r="AA1357">
        <v>2018</v>
      </c>
      <c r="AB1357">
        <v>8620</v>
      </c>
    </row>
    <row r="1358" spans="1:28" x14ac:dyDescent="0.2">
      <c r="A1358">
        <v>1976</v>
      </c>
      <c r="B1358" t="s">
        <v>31</v>
      </c>
      <c r="C1358" t="s">
        <v>103</v>
      </c>
      <c r="D1358" t="s">
        <v>104</v>
      </c>
      <c r="E1358" t="b">
        <v>0</v>
      </c>
      <c r="F1358">
        <v>82</v>
      </c>
      <c r="G1358">
        <v>19730</v>
      </c>
      <c r="H1358">
        <v>3417</v>
      </c>
      <c r="I1358">
        <v>7292</v>
      </c>
      <c r="J1358">
        <v>0.46899999999999997</v>
      </c>
      <c r="K1358" t="s">
        <v>122</v>
      </c>
      <c r="L1358" t="s">
        <v>122</v>
      </c>
      <c r="M1358" t="s">
        <v>122</v>
      </c>
      <c r="N1358">
        <v>3417</v>
      </c>
      <c r="O1358">
        <v>7292</v>
      </c>
      <c r="P1358">
        <v>0.46899999999999997</v>
      </c>
      <c r="Q1358">
        <v>1699</v>
      </c>
      <c r="R1358">
        <v>2350</v>
      </c>
      <c r="S1358">
        <v>0.72299999999999998</v>
      </c>
      <c r="T1358">
        <v>1116</v>
      </c>
      <c r="U1358">
        <v>2843</v>
      </c>
      <c r="V1358">
        <v>3959</v>
      </c>
      <c r="W1358">
        <v>2094</v>
      </c>
      <c r="X1358">
        <v>776</v>
      </c>
      <c r="Y1358">
        <v>408</v>
      </c>
      <c r="Z1358">
        <v>1867</v>
      </c>
      <c r="AA1358">
        <v>2091</v>
      </c>
      <c r="AB1358">
        <v>8533</v>
      </c>
    </row>
    <row r="1359" spans="1:28" x14ac:dyDescent="0.2">
      <c r="A1359">
        <v>1976</v>
      </c>
      <c r="B1359" t="s">
        <v>240</v>
      </c>
      <c r="C1359" t="s">
        <v>109</v>
      </c>
      <c r="D1359" t="s">
        <v>247</v>
      </c>
      <c r="E1359" t="b">
        <v>1</v>
      </c>
      <c r="F1359">
        <v>84</v>
      </c>
      <c r="G1359">
        <v>20310</v>
      </c>
      <c r="H1359">
        <v>3888</v>
      </c>
      <c r="I1359">
        <v>7945</v>
      </c>
      <c r="J1359">
        <v>0.48899999999999999</v>
      </c>
      <c r="K1359">
        <v>26</v>
      </c>
      <c r="L1359">
        <v>130</v>
      </c>
      <c r="M1359">
        <v>0.2</v>
      </c>
      <c r="N1359">
        <v>3862</v>
      </c>
      <c r="O1359">
        <v>7815</v>
      </c>
      <c r="P1359">
        <v>0.49399999999999999</v>
      </c>
      <c r="Q1359">
        <v>1905</v>
      </c>
      <c r="R1359">
        <v>2342</v>
      </c>
      <c r="S1359">
        <v>0.81299999999999994</v>
      </c>
      <c r="T1359">
        <v>1305</v>
      </c>
      <c r="U1359">
        <v>2927</v>
      </c>
      <c r="V1359">
        <v>4232</v>
      </c>
      <c r="W1359">
        <v>2146</v>
      </c>
      <c r="X1359">
        <v>759</v>
      </c>
      <c r="Y1359">
        <v>583</v>
      </c>
      <c r="Z1359">
        <v>1576</v>
      </c>
      <c r="AA1359">
        <v>2032</v>
      </c>
      <c r="AB1359">
        <v>9707</v>
      </c>
    </row>
    <row r="1360" spans="1:28" x14ac:dyDescent="0.2">
      <c r="A1360">
        <v>1976</v>
      </c>
      <c r="B1360" t="s">
        <v>240</v>
      </c>
      <c r="C1360" t="s">
        <v>248</v>
      </c>
      <c r="D1360" t="s">
        <v>249</v>
      </c>
      <c r="E1360" t="b">
        <v>0</v>
      </c>
      <c r="F1360">
        <v>11</v>
      </c>
      <c r="G1360">
        <v>2640</v>
      </c>
      <c r="H1360">
        <v>432</v>
      </c>
      <c r="I1360">
        <v>1020</v>
      </c>
      <c r="J1360">
        <v>0.42399999999999999</v>
      </c>
      <c r="K1360">
        <v>6</v>
      </c>
      <c r="L1360">
        <v>24</v>
      </c>
      <c r="M1360">
        <v>0.25</v>
      </c>
      <c r="N1360">
        <v>426</v>
      </c>
      <c r="O1360">
        <v>996</v>
      </c>
      <c r="P1360">
        <v>0.42799999999999999</v>
      </c>
      <c r="Q1360">
        <v>217</v>
      </c>
      <c r="R1360">
        <v>278</v>
      </c>
      <c r="S1360">
        <v>0.78100000000000003</v>
      </c>
      <c r="T1360">
        <v>202</v>
      </c>
      <c r="U1360">
        <v>348</v>
      </c>
      <c r="V1360">
        <v>550</v>
      </c>
      <c r="W1360">
        <v>215</v>
      </c>
      <c r="X1360">
        <v>72</v>
      </c>
      <c r="Y1360">
        <v>66</v>
      </c>
      <c r="Z1360">
        <v>196</v>
      </c>
      <c r="AA1360">
        <v>253</v>
      </c>
      <c r="AB1360">
        <v>1087</v>
      </c>
    </row>
    <row r="1361" spans="1:28" x14ac:dyDescent="0.2">
      <c r="A1361">
        <v>1976</v>
      </c>
      <c r="B1361" t="s">
        <v>31</v>
      </c>
      <c r="C1361" t="s">
        <v>163</v>
      </c>
      <c r="D1361" t="s">
        <v>164</v>
      </c>
      <c r="E1361" t="b">
        <v>1</v>
      </c>
      <c r="F1361">
        <v>82</v>
      </c>
      <c r="G1361">
        <v>19780</v>
      </c>
      <c r="H1361">
        <v>3542</v>
      </c>
      <c r="I1361">
        <v>7730</v>
      </c>
      <c r="J1361">
        <v>0.45800000000000002</v>
      </c>
      <c r="K1361" t="s">
        <v>122</v>
      </c>
      <c r="L1361" t="s">
        <v>122</v>
      </c>
      <c r="M1361" t="s">
        <v>122</v>
      </c>
      <c r="N1361">
        <v>3542</v>
      </c>
      <c r="O1361">
        <v>7730</v>
      </c>
      <c r="P1361">
        <v>0.45800000000000002</v>
      </c>
      <c r="Q1361">
        <v>1642</v>
      </c>
      <c r="R1361">
        <v>2309</v>
      </c>
      <c r="S1361">
        <v>0.71099999999999997</v>
      </c>
      <c r="T1361">
        <v>1217</v>
      </c>
      <c r="U1361">
        <v>2498</v>
      </c>
      <c r="V1361">
        <v>3715</v>
      </c>
      <c r="W1361">
        <v>1935</v>
      </c>
      <c r="X1361">
        <v>866</v>
      </c>
      <c r="Y1361">
        <v>355</v>
      </c>
      <c r="Z1361">
        <v>1615</v>
      </c>
      <c r="AA1361">
        <v>2133</v>
      </c>
      <c r="AB1361">
        <v>8726</v>
      </c>
    </row>
    <row r="1362" spans="1:28" x14ac:dyDescent="0.2">
      <c r="A1362">
        <v>1976</v>
      </c>
      <c r="B1362" t="s">
        <v>240</v>
      </c>
      <c r="C1362" t="s">
        <v>250</v>
      </c>
      <c r="D1362" t="s">
        <v>251</v>
      </c>
      <c r="E1362" t="b">
        <v>0</v>
      </c>
      <c r="F1362">
        <v>84</v>
      </c>
      <c r="G1362">
        <v>20460</v>
      </c>
      <c r="H1362">
        <v>3790</v>
      </c>
      <c r="I1362">
        <v>8177</v>
      </c>
      <c r="J1362">
        <v>0.46300000000000002</v>
      </c>
      <c r="K1362">
        <v>66</v>
      </c>
      <c r="L1362">
        <v>243</v>
      </c>
      <c r="M1362">
        <v>0.27200000000000002</v>
      </c>
      <c r="N1362">
        <v>3724</v>
      </c>
      <c r="O1362">
        <v>7934</v>
      </c>
      <c r="P1362">
        <v>0.46899999999999997</v>
      </c>
      <c r="Q1362">
        <v>1500</v>
      </c>
      <c r="R1362">
        <v>1985</v>
      </c>
      <c r="S1362">
        <v>0.75600000000000001</v>
      </c>
      <c r="T1362">
        <v>1477</v>
      </c>
      <c r="U1362">
        <v>2811</v>
      </c>
      <c r="V1362">
        <v>4288</v>
      </c>
      <c r="W1362">
        <v>1987</v>
      </c>
      <c r="X1362">
        <v>911</v>
      </c>
      <c r="Y1362">
        <v>541</v>
      </c>
      <c r="Z1362">
        <v>1667</v>
      </c>
      <c r="AA1362">
        <v>2147</v>
      </c>
      <c r="AB1362">
        <v>9146</v>
      </c>
    </row>
    <row r="1363" spans="1:28" x14ac:dyDescent="0.2">
      <c r="A1363">
        <v>1976</v>
      </c>
      <c r="B1363" t="s">
        <v>240</v>
      </c>
      <c r="C1363" t="s">
        <v>253</v>
      </c>
      <c r="D1363" t="s">
        <v>254</v>
      </c>
      <c r="E1363" t="b">
        <v>0</v>
      </c>
      <c r="F1363">
        <v>16</v>
      </c>
      <c r="G1363">
        <v>3915</v>
      </c>
      <c r="H1363">
        <v>715</v>
      </c>
      <c r="I1363">
        <v>1498</v>
      </c>
      <c r="J1363">
        <v>0.47699999999999998</v>
      </c>
      <c r="K1363">
        <v>23</v>
      </c>
      <c r="L1363">
        <v>72</v>
      </c>
      <c r="M1363">
        <v>0.31900000000000001</v>
      </c>
      <c r="N1363">
        <v>692</v>
      </c>
      <c r="O1363">
        <v>1426</v>
      </c>
      <c r="P1363">
        <v>0.48499999999999999</v>
      </c>
      <c r="Q1363">
        <v>386</v>
      </c>
      <c r="R1363">
        <v>467</v>
      </c>
      <c r="S1363">
        <v>0.82699999999999996</v>
      </c>
      <c r="T1363">
        <v>265</v>
      </c>
      <c r="U1363">
        <v>516</v>
      </c>
      <c r="V1363">
        <v>781</v>
      </c>
      <c r="W1363">
        <v>378</v>
      </c>
      <c r="X1363">
        <v>112</v>
      </c>
      <c r="Y1363">
        <v>39</v>
      </c>
      <c r="Z1363">
        <v>292</v>
      </c>
      <c r="AA1363">
        <v>468</v>
      </c>
      <c r="AB1363">
        <v>1839</v>
      </c>
    </row>
    <row r="1364" spans="1:28" x14ac:dyDescent="0.2">
      <c r="A1364">
        <v>1976</v>
      </c>
      <c r="B1364" t="s">
        <v>240</v>
      </c>
      <c r="C1364" t="s">
        <v>255</v>
      </c>
      <c r="D1364" t="s">
        <v>256</v>
      </c>
      <c r="E1364" t="b">
        <v>0</v>
      </c>
      <c r="F1364">
        <v>83</v>
      </c>
      <c r="G1364">
        <v>20120</v>
      </c>
      <c r="H1364">
        <v>3431</v>
      </c>
      <c r="I1364">
        <v>7844</v>
      </c>
      <c r="J1364">
        <v>0.437</v>
      </c>
      <c r="K1364">
        <v>72</v>
      </c>
      <c r="L1364">
        <v>274</v>
      </c>
      <c r="M1364">
        <v>0.26300000000000001</v>
      </c>
      <c r="N1364">
        <v>3359</v>
      </c>
      <c r="O1364">
        <v>7570</v>
      </c>
      <c r="P1364">
        <v>0.44400000000000001</v>
      </c>
      <c r="Q1364">
        <v>1939</v>
      </c>
      <c r="R1364">
        <v>2533</v>
      </c>
      <c r="S1364">
        <v>0.76500000000000001</v>
      </c>
      <c r="T1364">
        <v>1465</v>
      </c>
      <c r="U1364">
        <v>2455</v>
      </c>
      <c r="V1364">
        <v>3920</v>
      </c>
      <c r="W1364">
        <v>1724</v>
      </c>
      <c r="X1364">
        <v>830</v>
      </c>
      <c r="Y1364">
        <v>361</v>
      </c>
      <c r="Z1364">
        <v>1756</v>
      </c>
      <c r="AA1364">
        <v>2142</v>
      </c>
      <c r="AB1364">
        <v>8873</v>
      </c>
    </row>
    <row r="1365" spans="1:28" x14ac:dyDescent="0.2">
      <c r="A1365">
        <v>1976</v>
      </c>
      <c r="B1365" t="s">
        <v>31</v>
      </c>
      <c r="C1365" t="s">
        <v>200</v>
      </c>
      <c r="D1365" t="s">
        <v>201</v>
      </c>
      <c r="E1365" t="b">
        <v>1</v>
      </c>
      <c r="F1365">
        <v>82</v>
      </c>
      <c r="G1365">
        <v>19905</v>
      </c>
      <c r="H1365">
        <v>3416</v>
      </c>
      <c r="I1365">
        <v>7234</v>
      </c>
      <c r="J1365">
        <v>0.47199999999999998</v>
      </c>
      <c r="K1365" t="s">
        <v>122</v>
      </c>
      <c r="L1365" t="s">
        <v>122</v>
      </c>
      <c r="M1365" t="s">
        <v>122</v>
      </c>
      <c r="N1365">
        <v>3416</v>
      </c>
      <c r="O1365">
        <v>7234</v>
      </c>
      <c r="P1365">
        <v>0.47199999999999998</v>
      </c>
      <c r="Q1365">
        <v>1595</v>
      </c>
      <c r="R1365">
        <v>2215</v>
      </c>
      <c r="S1365">
        <v>0.72</v>
      </c>
      <c r="T1365">
        <v>1019</v>
      </c>
      <c r="U1365">
        <v>2812</v>
      </c>
      <c r="V1365">
        <v>3831</v>
      </c>
      <c r="W1365">
        <v>1823</v>
      </c>
      <c r="X1365">
        <v>696</v>
      </c>
      <c r="Y1365">
        <v>485</v>
      </c>
      <c r="Z1365">
        <v>1672</v>
      </c>
      <c r="AA1365">
        <v>1921</v>
      </c>
      <c r="AB1365">
        <v>8427</v>
      </c>
    </row>
    <row r="1366" spans="1:28" x14ac:dyDescent="0.2">
      <c r="A1366">
        <v>1976</v>
      </c>
      <c r="B1366" t="s">
        <v>31</v>
      </c>
      <c r="C1366" t="s">
        <v>121</v>
      </c>
      <c r="D1366" t="s">
        <v>122</v>
      </c>
      <c r="E1366" t="b">
        <v>0</v>
      </c>
      <c r="F1366">
        <v>82</v>
      </c>
      <c r="G1366">
        <v>19797</v>
      </c>
      <c r="H1366">
        <v>3448</v>
      </c>
      <c r="I1366">
        <v>7521</v>
      </c>
      <c r="J1366">
        <v>0.45800000000000002</v>
      </c>
      <c r="K1366" t="s">
        <v>122</v>
      </c>
      <c r="L1366" t="s">
        <v>122</v>
      </c>
      <c r="M1366" t="s">
        <v>122</v>
      </c>
      <c r="N1366">
        <v>3448</v>
      </c>
      <c r="O1366">
        <v>7521</v>
      </c>
      <c r="P1366">
        <v>0.45800000000000002</v>
      </c>
      <c r="Q1366">
        <v>1660</v>
      </c>
      <c r="R1366">
        <v>2209</v>
      </c>
      <c r="S1366">
        <v>0.751</v>
      </c>
      <c r="T1366">
        <v>1177</v>
      </c>
      <c r="U1366">
        <v>2709</v>
      </c>
      <c r="V1366">
        <v>3887</v>
      </c>
      <c r="W1366">
        <v>1886</v>
      </c>
      <c r="X1366">
        <v>732</v>
      </c>
      <c r="Y1366">
        <v>364</v>
      </c>
      <c r="Z1366">
        <v>1621</v>
      </c>
      <c r="AA1366">
        <v>2036</v>
      </c>
      <c r="AB1366">
        <v>8556</v>
      </c>
    </row>
    <row r="1367" spans="1:28" x14ac:dyDescent="0.2">
      <c r="A1367">
        <v>1976</v>
      </c>
      <c r="B1367" t="s">
        <v>240</v>
      </c>
      <c r="C1367" t="s">
        <v>121</v>
      </c>
      <c r="D1367" t="s">
        <v>122</v>
      </c>
      <c r="E1367" t="b">
        <v>0</v>
      </c>
      <c r="F1367">
        <v>68</v>
      </c>
      <c r="G1367">
        <v>16546</v>
      </c>
      <c r="H1367">
        <v>3062</v>
      </c>
      <c r="I1367">
        <v>6577</v>
      </c>
      <c r="J1367">
        <v>0.46600000000000003</v>
      </c>
      <c r="K1367">
        <v>78</v>
      </c>
      <c r="L1367">
        <v>266</v>
      </c>
      <c r="M1367">
        <v>0.29499999999999998</v>
      </c>
      <c r="N1367">
        <v>2984</v>
      </c>
      <c r="O1367">
        <v>6311</v>
      </c>
      <c r="P1367">
        <v>0.47299999999999998</v>
      </c>
      <c r="Q1367">
        <v>1471</v>
      </c>
      <c r="R1367">
        <v>1908</v>
      </c>
      <c r="S1367">
        <v>0.77100000000000002</v>
      </c>
      <c r="T1367">
        <v>1177</v>
      </c>
      <c r="U1367">
        <v>2247</v>
      </c>
      <c r="V1367">
        <v>3424</v>
      </c>
      <c r="W1367">
        <v>1652</v>
      </c>
      <c r="X1367">
        <v>677</v>
      </c>
      <c r="Y1367">
        <v>404</v>
      </c>
      <c r="Z1367">
        <v>1324</v>
      </c>
      <c r="AA1367">
        <v>1720</v>
      </c>
      <c r="AB1367">
        <v>7674</v>
      </c>
    </row>
    <row r="1368" spans="1:28" x14ac:dyDescent="0.2">
      <c r="A1368">
        <v>1975</v>
      </c>
      <c r="B1368" t="s">
        <v>31</v>
      </c>
      <c r="C1368" t="s">
        <v>32</v>
      </c>
      <c r="D1368" t="s">
        <v>33</v>
      </c>
      <c r="E1368" t="b">
        <v>0</v>
      </c>
      <c r="F1368">
        <v>82</v>
      </c>
      <c r="G1368">
        <v>19805</v>
      </c>
      <c r="H1368">
        <v>3424</v>
      </c>
      <c r="I1368">
        <v>7824</v>
      </c>
      <c r="J1368">
        <v>0.438</v>
      </c>
      <c r="K1368" t="s">
        <v>122</v>
      </c>
      <c r="L1368" t="s">
        <v>122</v>
      </c>
      <c r="M1368" t="s">
        <v>122</v>
      </c>
      <c r="N1368">
        <v>3424</v>
      </c>
      <c r="O1368">
        <v>7824</v>
      </c>
      <c r="P1368">
        <v>0.438</v>
      </c>
      <c r="Q1368">
        <v>1772</v>
      </c>
      <c r="R1368">
        <v>2435</v>
      </c>
      <c r="S1368">
        <v>0.72799999999999998</v>
      </c>
      <c r="T1368">
        <v>1441</v>
      </c>
      <c r="U1368">
        <v>2653</v>
      </c>
      <c r="V1368">
        <v>4094</v>
      </c>
      <c r="W1368">
        <v>1878</v>
      </c>
      <c r="X1368">
        <v>744</v>
      </c>
      <c r="Y1368">
        <v>227</v>
      </c>
      <c r="Z1368">
        <v>1550</v>
      </c>
      <c r="AA1368">
        <v>1964</v>
      </c>
      <c r="AB1368">
        <v>8620</v>
      </c>
    </row>
    <row r="1369" spans="1:28" x14ac:dyDescent="0.2">
      <c r="A1369">
        <v>1975</v>
      </c>
      <c r="B1369" t="s">
        <v>31</v>
      </c>
      <c r="C1369" t="s">
        <v>35</v>
      </c>
      <c r="D1369" t="s">
        <v>36</v>
      </c>
      <c r="E1369" t="b">
        <v>1</v>
      </c>
      <c r="F1369">
        <v>82</v>
      </c>
      <c r="G1369">
        <v>19755</v>
      </c>
      <c r="H1369">
        <v>3587</v>
      </c>
      <c r="I1369">
        <v>7825</v>
      </c>
      <c r="J1369">
        <v>0.45800000000000002</v>
      </c>
      <c r="K1369" t="s">
        <v>122</v>
      </c>
      <c r="L1369" t="s">
        <v>122</v>
      </c>
      <c r="M1369" t="s">
        <v>122</v>
      </c>
      <c r="N1369">
        <v>3587</v>
      </c>
      <c r="O1369">
        <v>7825</v>
      </c>
      <c r="P1369">
        <v>0.45800000000000002</v>
      </c>
      <c r="Q1369">
        <v>1560</v>
      </c>
      <c r="R1369">
        <v>1971</v>
      </c>
      <c r="S1369">
        <v>0.79100000000000004</v>
      </c>
      <c r="T1369">
        <v>1315</v>
      </c>
      <c r="U1369">
        <v>2949</v>
      </c>
      <c r="V1369">
        <v>4264</v>
      </c>
      <c r="W1369">
        <v>2159</v>
      </c>
      <c r="X1369">
        <v>662</v>
      </c>
      <c r="Y1369">
        <v>288</v>
      </c>
      <c r="Z1369">
        <v>1625</v>
      </c>
      <c r="AA1369">
        <v>1913</v>
      </c>
      <c r="AB1369">
        <v>8734</v>
      </c>
    </row>
    <row r="1370" spans="1:28" x14ac:dyDescent="0.2">
      <c r="A1370">
        <v>1975</v>
      </c>
      <c r="B1370" t="s">
        <v>31</v>
      </c>
      <c r="C1370" t="s">
        <v>233</v>
      </c>
      <c r="D1370" t="s">
        <v>234</v>
      </c>
      <c r="E1370" t="b">
        <v>1</v>
      </c>
      <c r="F1370">
        <v>82</v>
      </c>
      <c r="G1370">
        <v>19730</v>
      </c>
      <c r="H1370">
        <v>3552</v>
      </c>
      <c r="I1370">
        <v>7469</v>
      </c>
      <c r="J1370">
        <v>0.47599999999999998</v>
      </c>
      <c r="K1370" t="s">
        <v>122</v>
      </c>
      <c r="L1370" t="s">
        <v>122</v>
      </c>
      <c r="M1370" t="s">
        <v>122</v>
      </c>
      <c r="N1370">
        <v>3552</v>
      </c>
      <c r="O1370">
        <v>7469</v>
      </c>
      <c r="P1370">
        <v>0.47599999999999998</v>
      </c>
      <c r="Q1370">
        <v>1735</v>
      </c>
      <c r="R1370">
        <v>2224</v>
      </c>
      <c r="S1370">
        <v>0.78</v>
      </c>
      <c r="T1370">
        <v>1108</v>
      </c>
      <c r="U1370">
        <v>2735</v>
      </c>
      <c r="V1370">
        <v>3843</v>
      </c>
      <c r="W1370">
        <v>2063</v>
      </c>
      <c r="X1370">
        <v>718</v>
      </c>
      <c r="Y1370">
        <v>456</v>
      </c>
      <c r="Z1370">
        <v>1710</v>
      </c>
      <c r="AA1370">
        <v>1879</v>
      </c>
      <c r="AB1370">
        <v>8839</v>
      </c>
    </row>
    <row r="1371" spans="1:28" x14ac:dyDescent="0.2">
      <c r="A1371">
        <v>1975</v>
      </c>
      <c r="B1371" t="s">
        <v>31</v>
      </c>
      <c r="C1371" t="s">
        <v>41</v>
      </c>
      <c r="D1371" t="s">
        <v>42</v>
      </c>
      <c r="E1371" t="b">
        <v>1</v>
      </c>
      <c r="F1371">
        <v>82</v>
      </c>
      <c r="G1371">
        <v>19880</v>
      </c>
      <c r="H1371">
        <v>3167</v>
      </c>
      <c r="I1371">
        <v>7085</v>
      </c>
      <c r="J1371">
        <v>0.44700000000000001</v>
      </c>
      <c r="K1371" t="s">
        <v>122</v>
      </c>
      <c r="L1371" t="s">
        <v>122</v>
      </c>
      <c r="M1371" t="s">
        <v>122</v>
      </c>
      <c r="N1371">
        <v>3167</v>
      </c>
      <c r="O1371">
        <v>7085</v>
      </c>
      <c r="P1371">
        <v>0.44700000000000001</v>
      </c>
      <c r="Q1371">
        <v>1711</v>
      </c>
      <c r="R1371">
        <v>2203</v>
      </c>
      <c r="S1371">
        <v>0.77700000000000002</v>
      </c>
      <c r="T1371">
        <v>1107</v>
      </c>
      <c r="U1371">
        <v>2786</v>
      </c>
      <c r="V1371">
        <v>3893</v>
      </c>
      <c r="W1371">
        <v>1840</v>
      </c>
      <c r="X1371">
        <v>668</v>
      </c>
      <c r="Y1371">
        <v>379</v>
      </c>
      <c r="Z1371">
        <v>1482</v>
      </c>
      <c r="AA1371">
        <v>1952</v>
      </c>
      <c r="AB1371">
        <v>8045</v>
      </c>
    </row>
    <row r="1372" spans="1:28" x14ac:dyDescent="0.2">
      <c r="A1372">
        <v>1975</v>
      </c>
      <c r="B1372" t="s">
        <v>31</v>
      </c>
      <c r="C1372" t="s">
        <v>47</v>
      </c>
      <c r="D1372" t="s">
        <v>48</v>
      </c>
      <c r="E1372" t="b">
        <v>0</v>
      </c>
      <c r="F1372">
        <v>82</v>
      </c>
      <c r="G1372">
        <v>19880</v>
      </c>
      <c r="H1372">
        <v>3408</v>
      </c>
      <c r="I1372">
        <v>7371</v>
      </c>
      <c r="J1372">
        <v>0.46200000000000002</v>
      </c>
      <c r="K1372" t="s">
        <v>122</v>
      </c>
      <c r="L1372" t="s">
        <v>122</v>
      </c>
      <c r="M1372" t="s">
        <v>122</v>
      </c>
      <c r="N1372">
        <v>3408</v>
      </c>
      <c r="O1372">
        <v>7371</v>
      </c>
      <c r="P1372">
        <v>0.46200000000000002</v>
      </c>
      <c r="Q1372">
        <v>1301</v>
      </c>
      <c r="R1372">
        <v>1753</v>
      </c>
      <c r="S1372">
        <v>0.74199999999999999</v>
      </c>
      <c r="T1372">
        <v>1058</v>
      </c>
      <c r="U1372">
        <v>2502</v>
      </c>
      <c r="V1372">
        <v>3560</v>
      </c>
      <c r="W1372">
        <v>1903</v>
      </c>
      <c r="X1372">
        <v>600</v>
      </c>
      <c r="Y1372">
        <v>348</v>
      </c>
      <c r="Z1372">
        <v>1462</v>
      </c>
      <c r="AA1372">
        <v>1881</v>
      </c>
      <c r="AB1372">
        <v>8117</v>
      </c>
    </row>
    <row r="1373" spans="1:28" x14ac:dyDescent="0.2">
      <c r="A1373">
        <v>1975</v>
      </c>
      <c r="B1373" t="s">
        <v>31</v>
      </c>
      <c r="C1373" t="s">
        <v>56</v>
      </c>
      <c r="D1373" t="s">
        <v>57</v>
      </c>
      <c r="E1373" t="b">
        <v>1</v>
      </c>
      <c r="F1373">
        <v>82</v>
      </c>
      <c r="G1373">
        <v>19705</v>
      </c>
      <c r="H1373">
        <v>3289</v>
      </c>
      <c r="I1373">
        <v>7053</v>
      </c>
      <c r="J1373">
        <v>0.46600000000000003</v>
      </c>
      <c r="K1373" t="s">
        <v>122</v>
      </c>
      <c r="L1373" t="s">
        <v>122</v>
      </c>
      <c r="M1373" t="s">
        <v>122</v>
      </c>
      <c r="N1373">
        <v>3289</v>
      </c>
      <c r="O1373">
        <v>7053</v>
      </c>
      <c r="P1373">
        <v>0.46600000000000003</v>
      </c>
      <c r="Q1373">
        <v>1533</v>
      </c>
      <c r="R1373">
        <v>1975</v>
      </c>
      <c r="S1373">
        <v>0.77600000000000002</v>
      </c>
      <c r="T1373">
        <v>1002</v>
      </c>
      <c r="U1373">
        <v>2515</v>
      </c>
      <c r="V1373">
        <v>3517</v>
      </c>
      <c r="W1373">
        <v>1916</v>
      </c>
      <c r="X1373">
        <v>679</v>
      </c>
      <c r="Y1373">
        <v>380</v>
      </c>
      <c r="Z1373">
        <v>1557</v>
      </c>
      <c r="AA1373">
        <v>1866</v>
      </c>
      <c r="AB1373">
        <v>8111</v>
      </c>
    </row>
    <row r="1374" spans="1:28" x14ac:dyDescent="0.2">
      <c r="A1374">
        <v>1975</v>
      </c>
      <c r="B1374" t="s">
        <v>240</v>
      </c>
      <c r="C1374" t="s">
        <v>53</v>
      </c>
      <c r="D1374" t="s">
        <v>241</v>
      </c>
      <c r="E1374" t="b">
        <v>1</v>
      </c>
      <c r="F1374">
        <v>84</v>
      </c>
      <c r="G1374">
        <v>20335</v>
      </c>
      <c r="H1374">
        <v>3953</v>
      </c>
      <c r="I1374">
        <v>7764</v>
      </c>
      <c r="J1374">
        <v>0.50900000000000001</v>
      </c>
      <c r="K1374">
        <v>22</v>
      </c>
      <c r="L1374">
        <v>102</v>
      </c>
      <c r="M1374">
        <v>0.216</v>
      </c>
      <c r="N1374">
        <v>3931</v>
      </c>
      <c r="O1374">
        <v>7662</v>
      </c>
      <c r="P1374">
        <v>0.51300000000000001</v>
      </c>
      <c r="Q1374">
        <v>2041</v>
      </c>
      <c r="R1374">
        <v>2546</v>
      </c>
      <c r="S1374">
        <v>0.80200000000000005</v>
      </c>
      <c r="T1374">
        <v>1285</v>
      </c>
      <c r="U1374">
        <v>2531</v>
      </c>
      <c r="V1374">
        <v>3816</v>
      </c>
      <c r="W1374">
        <v>2450</v>
      </c>
      <c r="X1374">
        <v>975</v>
      </c>
      <c r="Y1374">
        <v>501</v>
      </c>
      <c r="Z1374">
        <v>1821</v>
      </c>
      <c r="AA1374">
        <v>2065</v>
      </c>
      <c r="AB1374">
        <v>9969</v>
      </c>
    </row>
    <row r="1375" spans="1:28" x14ac:dyDescent="0.2">
      <c r="A1375">
        <v>1975</v>
      </c>
      <c r="B1375" t="s">
        <v>31</v>
      </c>
      <c r="C1375" t="s">
        <v>59</v>
      </c>
      <c r="D1375" t="s">
        <v>60</v>
      </c>
      <c r="E1375" t="b">
        <v>1</v>
      </c>
      <c r="F1375">
        <v>82</v>
      </c>
      <c r="G1375">
        <v>19780</v>
      </c>
      <c r="H1375">
        <v>3714</v>
      </c>
      <c r="I1375">
        <v>7981</v>
      </c>
      <c r="J1375">
        <v>0.46500000000000002</v>
      </c>
      <c r="K1375" t="s">
        <v>122</v>
      </c>
      <c r="L1375" t="s">
        <v>122</v>
      </c>
      <c r="M1375" t="s">
        <v>122</v>
      </c>
      <c r="N1375">
        <v>3714</v>
      </c>
      <c r="O1375">
        <v>7981</v>
      </c>
      <c r="P1375">
        <v>0.46500000000000002</v>
      </c>
      <c r="Q1375">
        <v>1470</v>
      </c>
      <c r="R1375">
        <v>1915</v>
      </c>
      <c r="S1375">
        <v>0.76800000000000002</v>
      </c>
      <c r="T1375">
        <v>1416</v>
      </c>
      <c r="U1375">
        <v>2854</v>
      </c>
      <c r="V1375">
        <v>4270</v>
      </c>
      <c r="W1375">
        <v>2076</v>
      </c>
      <c r="X1375">
        <v>972</v>
      </c>
      <c r="Y1375">
        <v>365</v>
      </c>
      <c r="Z1375">
        <v>1716</v>
      </c>
      <c r="AA1375">
        <v>2109</v>
      </c>
      <c r="AB1375">
        <v>8898</v>
      </c>
    </row>
    <row r="1376" spans="1:28" x14ac:dyDescent="0.2">
      <c r="A1376">
        <v>1975</v>
      </c>
      <c r="B1376" t="s">
        <v>31</v>
      </c>
      <c r="C1376" t="s">
        <v>62</v>
      </c>
      <c r="D1376" t="s">
        <v>63</v>
      </c>
      <c r="E1376" t="b">
        <v>1</v>
      </c>
      <c r="F1376">
        <v>82</v>
      </c>
      <c r="G1376">
        <v>19780</v>
      </c>
      <c r="H1376">
        <v>3448</v>
      </c>
      <c r="I1376">
        <v>7231</v>
      </c>
      <c r="J1376">
        <v>0.47699999999999998</v>
      </c>
      <c r="K1376" t="s">
        <v>122</v>
      </c>
      <c r="L1376" t="s">
        <v>122</v>
      </c>
      <c r="M1376" t="s">
        <v>122</v>
      </c>
      <c r="N1376">
        <v>3448</v>
      </c>
      <c r="O1376">
        <v>7231</v>
      </c>
      <c r="P1376">
        <v>0.47699999999999998</v>
      </c>
      <c r="Q1376">
        <v>1625</v>
      </c>
      <c r="R1376">
        <v>2034</v>
      </c>
      <c r="S1376">
        <v>0.79900000000000004</v>
      </c>
      <c r="T1376">
        <v>1177</v>
      </c>
      <c r="U1376">
        <v>2495</v>
      </c>
      <c r="V1376">
        <v>3672</v>
      </c>
      <c r="W1376">
        <v>2155</v>
      </c>
      <c r="X1376">
        <v>746</v>
      </c>
      <c r="Y1376">
        <v>351</v>
      </c>
      <c r="Z1376">
        <v>1759</v>
      </c>
      <c r="AA1376">
        <v>2068</v>
      </c>
      <c r="AB1376">
        <v>8521</v>
      </c>
    </row>
    <row r="1377" spans="1:28" x14ac:dyDescent="0.2">
      <c r="A1377">
        <v>1975</v>
      </c>
      <c r="B1377" t="s">
        <v>240</v>
      </c>
      <c r="C1377" t="s">
        <v>65</v>
      </c>
      <c r="D1377" t="s">
        <v>242</v>
      </c>
      <c r="E1377" t="b">
        <v>1</v>
      </c>
      <c r="F1377">
        <v>84</v>
      </c>
      <c r="G1377">
        <v>20260</v>
      </c>
      <c r="H1377">
        <v>3891</v>
      </c>
      <c r="I1377">
        <v>8365</v>
      </c>
      <c r="J1377">
        <v>0.46500000000000002</v>
      </c>
      <c r="K1377">
        <v>224</v>
      </c>
      <c r="L1377">
        <v>718</v>
      </c>
      <c r="M1377">
        <v>0.312</v>
      </c>
      <c r="N1377">
        <v>3667</v>
      </c>
      <c r="O1377">
        <v>7647</v>
      </c>
      <c r="P1377">
        <v>0.48</v>
      </c>
      <c r="Q1377">
        <v>1465</v>
      </c>
      <c r="R1377">
        <v>1969</v>
      </c>
      <c r="S1377">
        <v>0.74399999999999999</v>
      </c>
      <c r="T1377">
        <v>1673</v>
      </c>
      <c r="U1377">
        <v>2565</v>
      </c>
      <c r="V1377">
        <v>4238</v>
      </c>
      <c r="W1377">
        <v>1927</v>
      </c>
      <c r="X1377">
        <v>890</v>
      </c>
      <c r="Y1377">
        <v>413</v>
      </c>
      <c r="Z1377">
        <v>1543</v>
      </c>
      <c r="AA1377">
        <v>1946</v>
      </c>
      <c r="AB1377">
        <v>9471</v>
      </c>
    </row>
    <row r="1378" spans="1:28" x14ac:dyDescent="0.2">
      <c r="A1378">
        <v>1975</v>
      </c>
      <c r="B1378" t="s">
        <v>31</v>
      </c>
      <c r="C1378" t="s">
        <v>260</v>
      </c>
      <c r="D1378" t="s">
        <v>261</v>
      </c>
      <c r="E1378" t="b">
        <v>1</v>
      </c>
      <c r="F1378">
        <v>82</v>
      </c>
      <c r="G1378">
        <v>19730</v>
      </c>
      <c r="H1378">
        <v>3257</v>
      </c>
      <c r="I1378">
        <v>7258</v>
      </c>
      <c r="J1378">
        <v>0.44900000000000001</v>
      </c>
      <c r="K1378" t="s">
        <v>122</v>
      </c>
      <c r="L1378" t="s">
        <v>122</v>
      </c>
      <c r="M1378" t="s">
        <v>122</v>
      </c>
      <c r="N1378">
        <v>3257</v>
      </c>
      <c r="O1378">
        <v>7258</v>
      </c>
      <c r="P1378">
        <v>0.44900000000000001</v>
      </c>
      <c r="Q1378">
        <v>1797</v>
      </c>
      <c r="R1378">
        <v>2190</v>
      </c>
      <c r="S1378">
        <v>0.82099999999999995</v>
      </c>
      <c r="T1378">
        <v>991</v>
      </c>
      <c r="U1378">
        <v>2745</v>
      </c>
      <c r="V1378">
        <v>3736</v>
      </c>
      <c r="W1378">
        <v>1853</v>
      </c>
      <c r="X1378">
        <v>724</v>
      </c>
      <c r="Y1378">
        <v>347</v>
      </c>
      <c r="Z1378">
        <v>1542</v>
      </c>
      <c r="AA1378">
        <v>1968</v>
      </c>
      <c r="AB1378">
        <v>8311</v>
      </c>
    </row>
    <row r="1379" spans="1:28" x14ac:dyDescent="0.2">
      <c r="A1379">
        <v>1975</v>
      </c>
      <c r="B1379" t="s">
        <v>240</v>
      </c>
      <c r="C1379" t="s">
        <v>243</v>
      </c>
      <c r="D1379" t="s">
        <v>244</v>
      </c>
      <c r="E1379" t="b">
        <v>1</v>
      </c>
      <c r="F1379">
        <v>84</v>
      </c>
      <c r="G1379">
        <v>20360</v>
      </c>
      <c r="H1379">
        <v>3733</v>
      </c>
      <c r="I1379">
        <v>7785</v>
      </c>
      <c r="J1379">
        <v>0.48</v>
      </c>
      <c r="K1379">
        <v>54</v>
      </c>
      <c r="L1379">
        <v>191</v>
      </c>
      <c r="M1379">
        <v>0.28299999999999997</v>
      </c>
      <c r="N1379">
        <v>3679</v>
      </c>
      <c r="O1379">
        <v>7594</v>
      </c>
      <c r="P1379">
        <v>0.48399999999999999</v>
      </c>
      <c r="Q1379">
        <v>1631</v>
      </c>
      <c r="R1379">
        <v>2233</v>
      </c>
      <c r="S1379">
        <v>0.73</v>
      </c>
      <c r="T1379">
        <v>1401</v>
      </c>
      <c r="U1379">
        <v>2888</v>
      </c>
      <c r="V1379">
        <v>4289</v>
      </c>
      <c r="W1379">
        <v>2177</v>
      </c>
      <c r="X1379">
        <v>727</v>
      </c>
      <c r="Y1379">
        <v>511</v>
      </c>
      <c r="Z1379">
        <v>1580</v>
      </c>
      <c r="AA1379">
        <v>2017</v>
      </c>
      <c r="AB1379">
        <v>9151</v>
      </c>
    </row>
    <row r="1380" spans="1:28" x14ac:dyDescent="0.2">
      <c r="A1380">
        <v>1975</v>
      </c>
      <c r="B1380" t="s">
        <v>31</v>
      </c>
      <c r="C1380" t="s">
        <v>71</v>
      </c>
      <c r="D1380" t="s">
        <v>72</v>
      </c>
      <c r="E1380" t="b">
        <v>0</v>
      </c>
      <c r="F1380">
        <v>82</v>
      </c>
      <c r="G1380">
        <v>19855</v>
      </c>
      <c r="H1380">
        <v>3409</v>
      </c>
      <c r="I1380">
        <v>7577</v>
      </c>
      <c r="J1380">
        <v>0.45</v>
      </c>
      <c r="K1380" t="s">
        <v>122</v>
      </c>
      <c r="L1380" t="s">
        <v>122</v>
      </c>
      <c r="M1380" t="s">
        <v>122</v>
      </c>
      <c r="N1380">
        <v>3409</v>
      </c>
      <c r="O1380">
        <v>7577</v>
      </c>
      <c r="P1380">
        <v>0.45</v>
      </c>
      <c r="Q1380">
        <v>1641</v>
      </c>
      <c r="R1380">
        <v>2182</v>
      </c>
      <c r="S1380">
        <v>0.752</v>
      </c>
      <c r="T1380">
        <v>1312</v>
      </c>
      <c r="U1380">
        <v>2763</v>
      </c>
      <c r="V1380">
        <v>4075</v>
      </c>
      <c r="W1380">
        <v>2091</v>
      </c>
      <c r="X1380">
        <v>755</v>
      </c>
      <c r="Y1380">
        <v>423</v>
      </c>
      <c r="Z1380">
        <v>1785</v>
      </c>
      <c r="AA1380">
        <v>2079</v>
      </c>
      <c r="AB1380">
        <v>8459</v>
      </c>
    </row>
    <row r="1381" spans="1:28" x14ac:dyDescent="0.2">
      <c r="A1381">
        <v>1975</v>
      </c>
      <c r="B1381" t="s">
        <v>31</v>
      </c>
      <c r="C1381" t="s">
        <v>79</v>
      </c>
      <c r="D1381" t="s">
        <v>80</v>
      </c>
      <c r="E1381" t="b">
        <v>0</v>
      </c>
      <c r="F1381">
        <v>82</v>
      </c>
      <c r="G1381">
        <v>19805</v>
      </c>
      <c r="H1381">
        <v>3450</v>
      </c>
      <c r="I1381">
        <v>7367</v>
      </c>
      <c r="J1381">
        <v>0.46800000000000003</v>
      </c>
      <c r="K1381" t="s">
        <v>122</v>
      </c>
      <c r="L1381" t="s">
        <v>122</v>
      </c>
      <c r="M1381" t="s">
        <v>122</v>
      </c>
      <c r="N1381">
        <v>3450</v>
      </c>
      <c r="O1381">
        <v>7367</v>
      </c>
      <c r="P1381">
        <v>0.46800000000000003</v>
      </c>
      <c r="Q1381">
        <v>1354</v>
      </c>
      <c r="R1381">
        <v>1746</v>
      </c>
      <c r="S1381">
        <v>0.77500000000000002</v>
      </c>
      <c r="T1381">
        <v>1021</v>
      </c>
      <c r="U1381">
        <v>2766</v>
      </c>
      <c r="V1381">
        <v>3787</v>
      </c>
      <c r="W1381">
        <v>1932</v>
      </c>
      <c r="X1381">
        <v>596</v>
      </c>
      <c r="Y1381">
        <v>400</v>
      </c>
      <c r="Z1381">
        <v>1540</v>
      </c>
      <c r="AA1381">
        <v>1949</v>
      </c>
      <c r="AB1381">
        <v>8254</v>
      </c>
    </row>
    <row r="1382" spans="1:28" x14ac:dyDescent="0.2">
      <c r="A1382">
        <v>1975</v>
      </c>
      <c r="B1382" t="s">
        <v>240</v>
      </c>
      <c r="C1382" t="s">
        <v>262</v>
      </c>
      <c r="D1382" t="s">
        <v>263</v>
      </c>
      <c r="E1382" t="b">
        <v>1</v>
      </c>
      <c r="F1382">
        <v>84</v>
      </c>
      <c r="G1382">
        <v>20360</v>
      </c>
      <c r="H1382">
        <v>3577</v>
      </c>
      <c r="I1382">
        <v>7820</v>
      </c>
      <c r="J1382">
        <v>0.45700000000000002</v>
      </c>
      <c r="K1382">
        <v>177</v>
      </c>
      <c r="L1382">
        <v>497</v>
      </c>
      <c r="M1382">
        <v>0.35599999999999998</v>
      </c>
      <c r="N1382">
        <v>3400</v>
      </c>
      <c r="O1382">
        <v>7323</v>
      </c>
      <c r="P1382">
        <v>0.46400000000000002</v>
      </c>
      <c r="Q1382">
        <v>1367</v>
      </c>
      <c r="R1382">
        <v>1765</v>
      </c>
      <c r="S1382">
        <v>0.77500000000000002</v>
      </c>
      <c r="T1382">
        <v>1205</v>
      </c>
      <c r="U1382">
        <v>2451</v>
      </c>
      <c r="V1382">
        <v>3656</v>
      </c>
      <c r="W1382">
        <v>2032</v>
      </c>
      <c r="X1382">
        <v>682</v>
      </c>
      <c r="Y1382">
        <v>341</v>
      </c>
      <c r="Z1382">
        <v>1158</v>
      </c>
      <c r="AA1382">
        <v>1719</v>
      </c>
      <c r="AB1382">
        <v>8698</v>
      </c>
    </row>
    <row r="1383" spans="1:28" x14ac:dyDescent="0.2">
      <c r="A1383">
        <v>1975</v>
      </c>
      <c r="B1383" t="s">
        <v>31</v>
      </c>
      <c r="C1383" t="s">
        <v>230</v>
      </c>
      <c r="D1383" t="s">
        <v>231</v>
      </c>
      <c r="E1383" t="b">
        <v>0</v>
      </c>
      <c r="F1383">
        <v>82</v>
      </c>
      <c r="G1383">
        <v>19730</v>
      </c>
      <c r="H1383">
        <v>3301</v>
      </c>
      <c r="I1383">
        <v>7509</v>
      </c>
      <c r="J1383">
        <v>0.44</v>
      </c>
      <c r="K1383" t="s">
        <v>122</v>
      </c>
      <c r="L1383" t="s">
        <v>122</v>
      </c>
      <c r="M1383" t="s">
        <v>122</v>
      </c>
      <c r="N1383">
        <v>3301</v>
      </c>
      <c r="O1383">
        <v>7509</v>
      </c>
      <c r="P1383">
        <v>0.44</v>
      </c>
      <c r="Q1383">
        <v>1717</v>
      </c>
      <c r="R1383">
        <v>2247</v>
      </c>
      <c r="S1383">
        <v>0.76400000000000001</v>
      </c>
      <c r="T1383">
        <v>1144</v>
      </c>
      <c r="U1383">
        <v>2616</v>
      </c>
      <c r="V1383">
        <v>3760</v>
      </c>
      <c r="W1383">
        <v>1818</v>
      </c>
      <c r="X1383">
        <v>725</v>
      </c>
      <c r="Y1383">
        <v>256</v>
      </c>
      <c r="Z1383">
        <v>1802</v>
      </c>
      <c r="AA1383">
        <v>2222</v>
      </c>
      <c r="AB1383">
        <v>8319</v>
      </c>
    </row>
    <row r="1384" spans="1:28" x14ac:dyDescent="0.2">
      <c r="A1384">
        <v>1975</v>
      </c>
      <c r="B1384" t="s">
        <v>240</v>
      </c>
      <c r="C1384" t="s">
        <v>237</v>
      </c>
      <c r="D1384" t="s">
        <v>246</v>
      </c>
      <c r="E1384" t="b">
        <v>1</v>
      </c>
      <c r="F1384">
        <v>84</v>
      </c>
      <c r="G1384">
        <v>20385</v>
      </c>
      <c r="H1384">
        <v>3879</v>
      </c>
      <c r="I1384">
        <v>7943</v>
      </c>
      <c r="J1384">
        <v>0.48799999999999999</v>
      </c>
      <c r="K1384">
        <v>69</v>
      </c>
      <c r="L1384">
        <v>252</v>
      </c>
      <c r="M1384">
        <v>0.27400000000000002</v>
      </c>
      <c r="N1384">
        <v>3810</v>
      </c>
      <c r="O1384">
        <v>7691</v>
      </c>
      <c r="P1384">
        <v>0.495</v>
      </c>
      <c r="Q1384">
        <v>1501</v>
      </c>
      <c r="R1384">
        <v>1929</v>
      </c>
      <c r="S1384">
        <v>0.77800000000000002</v>
      </c>
      <c r="T1384">
        <v>1214</v>
      </c>
      <c r="U1384">
        <v>2776</v>
      </c>
      <c r="V1384">
        <v>3990</v>
      </c>
      <c r="W1384">
        <v>2007</v>
      </c>
      <c r="X1384">
        <v>917</v>
      </c>
      <c r="Y1384">
        <v>516</v>
      </c>
      <c r="Z1384">
        <v>1402</v>
      </c>
      <c r="AA1384">
        <v>1947</v>
      </c>
      <c r="AB1384">
        <v>9328</v>
      </c>
    </row>
    <row r="1385" spans="1:28" x14ac:dyDescent="0.2">
      <c r="A1385">
        <v>1975</v>
      </c>
      <c r="B1385" t="s">
        <v>31</v>
      </c>
      <c r="C1385" t="s">
        <v>88</v>
      </c>
      <c r="D1385" t="s">
        <v>89</v>
      </c>
      <c r="E1385" t="b">
        <v>1</v>
      </c>
      <c r="F1385">
        <v>82</v>
      </c>
      <c r="G1385">
        <v>19730</v>
      </c>
      <c r="H1385">
        <v>3359</v>
      </c>
      <c r="I1385">
        <v>7464</v>
      </c>
      <c r="J1385">
        <v>0.45</v>
      </c>
      <c r="K1385" t="s">
        <v>122</v>
      </c>
      <c r="L1385" t="s">
        <v>122</v>
      </c>
      <c r="M1385" t="s">
        <v>122</v>
      </c>
      <c r="N1385">
        <v>3359</v>
      </c>
      <c r="O1385">
        <v>7464</v>
      </c>
      <c r="P1385">
        <v>0.45</v>
      </c>
      <c r="Q1385">
        <v>1518</v>
      </c>
      <c r="R1385">
        <v>1967</v>
      </c>
      <c r="S1385">
        <v>0.77200000000000002</v>
      </c>
      <c r="T1385">
        <v>981</v>
      </c>
      <c r="U1385">
        <v>2652</v>
      </c>
      <c r="V1385">
        <v>3633</v>
      </c>
      <c r="W1385">
        <v>1675</v>
      </c>
      <c r="X1385">
        <v>652</v>
      </c>
      <c r="Y1385">
        <v>300</v>
      </c>
      <c r="Z1385">
        <v>1374</v>
      </c>
      <c r="AA1385">
        <v>2001</v>
      </c>
      <c r="AB1385">
        <v>8236</v>
      </c>
    </row>
    <row r="1386" spans="1:28" x14ac:dyDescent="0.2">
      <c r="A1386">
        <v>1975</v>
      </c>
      <c r="B1386" t="s">
        <v>31</v>
      </c>
      <c r="C1386" t="s">
        <v>97</v>
      </c>
      <c r="D1386" t="s">
        <v>98</v>
      </c>
      <c r="E1386" t="b">
        <v>0</v>
      </c>
      <c r="F1386">
        <v>82</v>
      </c>
      <c r="G1386">
        <v>19805</v>
      </c>
      <c r="H1386">
        <v>3325</v>
      </c>
      <c r="I1386">
        <v>7476</v>
      </c>
      <c r="J1386">
        <v>0.44500000000000001</v>
      </c>
      <c r="K1386" t="s">
        <v>122</v>
      </c>
      <c r="L1386" t="s">
        <v>122</v>
      </c>
      <c r="M1386" t="s">
        <v>122</v>
      </c>
      <c r="N1386">
        <v>3325</v>
      </c>
      <c r="O1386">
        <v>7476</v>
      </c>
      <c r="P1386">
        <v>0.44500000000000001</v>
      </c>
      <c r="Q1386">
        <v>1530</v>
      </c>
      <c r="R1386">
        <v>2043</v>
      </c>
      <c r="S1386">
        <v>0.749</v>
      </c>
      <c r="T1386">
        <v>1200</v>
      </c>
      <c r="U1386">
        <v>2706</v>
      </c>
      <c r="V1386">
        <v>3906</v>
      </c>
      <c r="W1386">
        <v>1709</v>
      </c>
      <c r="X1386">
        <v>576</v>
      </c>
      <c r="Y1386">
        <v>263</v>
      </c>
      <c r="Z1386">
        <v>1591</v>
      </c>
      <c r="AA1386">
        <v>1974</v>
      </c>
      <c r="AB1386">
        <v>8180</v>
      </c>
    </row>
    <row r="1387" spans="1:28" x14ac:dyDescent="0.2">
      <c r="A1387">
        <v>1975</v>
      </c>
      <c r="B1387" t="s">
        <v>31</v>
      </c>
      <c r="C1387" t="s">
        <v>100</v>
      </c>
      <c r="D1387" t="s">
        <v>101</v>
      </c>
      <c r="E1387" t="b">
        <v>0</v>
      </c>
      <c r="F1387">
        <v>82</v>
      </c>
      <c r="G1387">
        <v>19805</v>
      </c>
      <c r="H1387">
        <v>3381</v>
      </c>
      <c r="I1387">
        <v>7561</v>
      </c>
      <c r="J1387">
        <v>0.44700000000000001</v>
      </c>
      <c r="K1387" t="s">
        <v>122</v>
      </c>
      <c r="L1387" t="s">
        <v>122</v>
      </c>
      <c r="M1387" t="s">
        <v>122</v>
      </c>
      <c r="N1387">
        <v>3381</v>
      </c>
      <c r="O1387">
        <v>7561</v>
      </c>
      <c r="P1387">
        <v>0.44700000000000001</v>
      </c>
      <c r="Q1387">
        <v>1535</v>
      </c>
      <c r="R1387">
        <v>2082</v>
      </c>
      <c r="S1387">
        <v>0.73699999999999999</v>
      </c>
      <c r="T1387">
        <v>1349</v>
      </c>
      <c r="U1387">
        <v>2684</v>
      </c>
      <c r="V1387">
        <v>4033</v>
      </c>
      <c r="W1387">
        <v>1879</v>
      </c>
      <c r="X1387">
        <v>664</v>
      </c>
      <c r="Y1387">
        <v>317</v>
      </c>
      <c r="Z1387">
        <v>1760</v>
      </c>
      <c r="AA1387">
        <v>2090</v>
      </c>
      <c r="AB1387">
        <v>8297</v>
      </c>
    </row>
    <row r="1388" spans="1:28" x14ac:dyDescent="0.2">
      <c r="A1388">
        <v>1975</v>
      </c>
      <c r="B1388" t="s">
        <v>31</v>
      </c>
      <c r="C1388" t="s">
        <v>103</v>
      </c>
      <c r="D1388" t="s">
        <v>104</v>
      </c>
      <c r="E1388" t="b">
        <v>0</v>
      </c>
      <c r="F1388">
        <v>82</v>
      </c>
      <c r="G1388">
        <v>19880</v>
      </c>
      <c r="H1388">
        <v>3414</v>
      </c>
      <c r="I1388">
        <v>7113</v>
      </c>
      <c r="J1388">
        <v>0.48</v>
      </c>
      <c r="K1388" t="s">
        <v>122</v>
      </c>
      <c r="L1388" t="s">
        <v>122</v>
      </c>
      <c r="M1388" t="s">
        <v>122</v>
      </c>
      <c r="N1388">
        <v>3414</v>
      </c>
      <c r="O1388">
        <v>7113</v>
      </c>
      <c r="P1388">
        <v>0.48</v>
      </c>
      <c r="Q1388">
        <v>1680</v>
      </c>
      <c r="R1388">
        <v>2265</v>
      </c>
      <c r="S1388">
        <v>0.74199999999999999</v>
      </c>
      <c r="T1388">
        <v>1049</v>
      </c>
      <c r="U1388">
        <v>2758</v>
      </c>
      <c r="V1388">
        <v>3807</v>
      </c>
      <c r="W1388">
        <v>2209</v>
      </c>
      <c r="X1388">
        <v>755</v>
      </c>
      <c r="Y1388">
        <v>399</v>
      </c>
      <c r="Z1388">
        <v>1833</v>
      </c>
      <c r="AA1388">
        <v>2055</v>
      </c>
      <c r="AB1388">
        <v>8508</v>
      </c>
    </row>
    <row r="1389" spans="1:28" x14ac:dyDescent="0.2">
      <c r="A1389">
        <v>1975</v>
      </c>
      <c r="B1389" t="s">
        <v>240</v>
      </c>
      <c r="C1389" t="s">
        <v>109</v>
      </c>
      <c r="D1389" t="s">
        <v>247</v>
      </c>
      <c r="E1389" t="b">
        <v>1</v>
      </c>
      <c r="F1389">
        <v>84</v>
      </c>
      <c r="G1389">
        <v>20285</v>
      </c>
      <c r="H1389">
        <v>3779</v>
      </c>
      <c r="I1389">
        <v>7909</v>
      </c>
      <c r="J1389">
        <v>0.47799999999999998</v>
      </c>
      <c r="K1389">
        <v>41</v>
      </c>
      <c r="L1389">
        <v>157</v>
      </c>
      <c r="M1389">
        <v>0.26100000000000001</v>
      </c>
      <c r="N1389">
        <v>3738</v>
      </c>
      <c r="O1389">
        <v>7752</v>
      </c>
      <c r="P1389">
        <v>0.48199999999999998</v>
      </c>
      <c r="Q1389">
        <v>1926</v>
      </c>
      <c r="R1389">
        <v>2373</v>
      </c>
      <c r="S1389">
        <v>0.81200000000000006</v>
      </c>
      <c r="T1389">
        <v>1459</v>
      </c>
      <c r="U1389">
        <v>2801</v>
      </c>
      <c r="V1389">
        <v>4260</v>
      </c>
      <c r="W1389">
        <v>1870</v>
      </c>
      <c r="X1389">
        <v>695</v>
      </c>
      <c r="Y1389">
        <v>373</v>
      </c>
      <c r="Z1389">
        <v>1421</v>
      </c>
      <c r="AA1389">
        <v>2043</v>
      </c>
      <c r="AB1389">
        <v>9525</v>
      </c>
    </row>
    <row r="1390" spans="1:28" x14ac:dyDescent="0.2">
      <c r="A1390">
        <v>1975</v>
      </c>
      <c r="B1390" t="s">
        <v>240</v>
      </c>
      <c r="C1390" t="s">
        <v>266</v>
      </c>
      <c r="D1390" t="s">
        <v>267</v>
      </c>
      <c r="E1390" t="b">
        <v>0</v>
      </c>
      <c r="F1390">
        <v>84</v>
      </c>
      <c r="G1390">
        <v>20385</v>
      </c>
      <c r="H1390">
        <v>3845</v>
      </c>
      <c r="I1390">
        <v>8352</v>
      </c>
      <c r="J1390">
        <v>0.46</v>
      </c>
      <c r="K1390">
        <v>123</v>
      </c>
      <c r="L1390">
        <v>469</v>
      </c>
      <c r="M1390">
        <v>0.26200000000000001</v>
      </c>
      <c r="N1390">
        <v>3722</v>
      </c>
      <c r="O1390">
        <v>7883</v>
      </c>
      <c r="P1390">
        <v>0.47199999999999998</v>
      </c>
      <c r="Q1390">
        <v>1418</v>
      </c>
      <c r="R1390">
        <v>1848</v>
      </c>
      <c r="S1390">
        <v>0.76700000000000002</v>
      </c>
      <c r="T1390">
        <v>1363</v>
      </c>
      <c r="U1390">
        <v>2672</v>
      </c>
      <c r="V1390">
        <v>4035</v>
      </c>
      <c r="W1390">
        <v>2103</v>
      </c>
      <c r="X1390">
        <v>686</v>
      </c>
      <c r="Y1390">
        <v>445</v>
      </c>
      <c r="Z1390">
        <v>1435</v>
      </c>
      <c r="AA1390">
        <v>1778</v>
      </c>
      <c r="AB1390">
        <v>9231</v>
      </c>
    </row>
    <row r="1391" spans="1:28" x14ac:dyDescent="0.2">
      <c r="A1391">
        <v>1975</v>
      </c>
      <c r="B1391" t="s">
        <v>31</v>
      </c>
      <c r="C1391" t="s">
        <v>163</v>
      </c>
      <c r="D1391" t="s">
        <v>164</v>
      </c>
      <c r="E1391" t="b">
        <v>1</v>
      </c>
      <c r="F1391">
        <v>82</v>
      </c>
      <c r="G1391">
        <v>19880</v>
      </c>
      <c r="H1391">
        <v>3488</v>
      </c>
      <c r="I1391">
        <v>7653</v>
      </c>
      <c r="J1391">
        <v>0.45600000000000002</v>
      </c>
      <c r="K1391" t="s">
        <v>122</v>
      </c>
      <c r="L1391" t="s">
        <v>122</v>
      </c>
      <c r="M1391" t="s">
        <v>122</v>
      </c>
      <c r="N1391">
        <v>3488</v>
      </c>
      <c r="O1391">
        <v>7653</v>
      </c>
      <c r="P1391">
        <v>0.45600000000000002</v>
      </c>
      <c r="Q1391">
        <v>1475</v>
      </c>
      <c r="R1391">
        <v>1970</v>
      </c>
      <c r="S1391">
        <v>0.749</v>
      </c>
      <c r="T1391">
        <v>1142</v>
      </c>
      <c r="U1391">
        <v>2579</v>
      </c>
      <c r="V1391">
        <v>3721</v>
      </c>
      <c r="W1391">
        <v>1997</v>
      </c>
      <c r="X1391">
        <v>837</v>
      </c>
      <c r="Y1391">
        <v>378</v>
      </c>
      <c r="Z1391">
        <v>1610</v>
      </c>
      <c r="AA1391">
        <v>1977</v>
      </c>
      <c r="AB1391">
        <v>8451</v>
      </c>
    </row>
    <row r="1392" spans="1:28" x14ac:dyDescent="0.2">
      <c r="A1392">
        <v>1975</v>
      </c>
      <c r="B1392" t="s">
        <v>240</v>
      </c>
      <c r="C1392" t="s">
        <v>250</v>
      </c>
      <c r="D1392" t="s">
        <v>251</v>
      </c>
      <c r="E1392" t="b">
        <v>1</v>
      </c>
      <c r="F1392">
        <v>84</v>
      </c>
      <c r="G1392">
        <v>20260</v>
      </c>
      <c r="H1392">
        <v>3771</v>
      </c>
      <c r="I1392">
        <v>8005</v>
      </c>
      <c r="J1392">
        <v>0.47099999999999997</v>
      </c>
      <c r="K1392">
        <v>31</v>
      </c>
      <c r="L1392">
        <v>136</v>
      </c>
      <c r="M1392">
        <v>0.22800000000000001</v>
      </c>
      <c r="N1392">
        <v>3740</v>
      </c>
      <c r="O1392">
        <v>7869</v>
      </c>
      <c r="P1392">
        <v>0.47499999999999998</v>
      </c>
      <c r="Q1392">
        <v>1583</v>
      </c>
      <c r="R1392">
        <v>2136</v>
      </c>
      <c r="S1392">
        <v>0.74099999999999999</v>
      </c>
      <c r="T1392">
        <v>1584</v>
      </c>
      <c r="U1392">
        <v>2710</v>
      </c>
      <c r="V1392">
        <v>4294</v>
      </c>
      <c r="W1392">
        <v>2111</v>
      </c>
      <c r="X1392">
        <v>785</v>
      </c>
      <c r="Y1392">
        <v>391</v>
      </c>
      <c r="Z1392">
        <v>1738</v>
      </c>
      <c r="AA1392">
        <v>2051</v>
      </c>
      <c r="AB1392">
        <v>9156</v>
      </c>
    </row>
    <row r="1393" spans="1:28" x14ac:dyDescent="0.2">
      <c r="A1393">
        <v>1975</v>
      </c>
      <c r="B1393" t="s">
        <v>240</v>
      </c>
      <c r="C1393" t="s">
        <v>253</v>
      </c>
      <c r="D1393" t="s">
        <v>254</v>
      </c>
      <c r="E1393" t="b">
        <v>1</v>
      </c>
      <c r="F1393">
        <v>84</v>
      </c>
      <c r="G1393">
        <v>20260</v>
      </c>
      <c r="H1393">
        <v>3375</v>
      </c>
      <c r="I1393">
        <v>7136</v>
      </c>
      <c r="J1393">
        <v>0.47299999999999998</v>
      </c>
      <c r="K1393">
        <v>94</v>
      </c>
      <c r="L1393">
        <v>300</v>
      </c>
      <c r="M1393">
        <v>0.313</v>
      </c>
      <c r="N1393">
        <v>3281</v>
      </c>
      <c r="O1393">
        <v>6836</v>
      </c>
      <c r="P1393">
        <v>0.48</v>
      </c>
      <c r="Q1393">
        <v>1665</v>
      </c>
      <c r="R1393">
        <v>2162</v>
      </c>
      <c r="S1393">
        <v>0.77</v>
      </c>
      <c r="T1393">
        <v>1274</v>
      </c>
      <c r="U1393">
        <v>2698</v>
      </c>
      <c r="V1393">
        <v>3972</v>
      </c>
      <c r="W1393">
        <v>1774</v>
      </c>
      <c r="X1393">
        <v>593</v>
      </c>
      <c r="Y1393">
        <v>373</v>
      </c>
      <c r="Z1393">
        <v>1668</v>
      </c>
      <c r="AA1393">
        <v>1921</v>
      </c>
      <c r="AB1393">
        <v>8509</v>
      </c>
    </row>
    <row r="1394" spans="1:28" x14ac:dyDescent="0.2">
      <c r="A1394">
        <v>1975</v>
      </c>
      <c r="B1394" t="s">
        <v>240</v>
      </c>
      <c r="C1394" t="s">
        <v>255</v>
      </c>
      <c r="D1394" t="s">
        <v>256</v>
      </c>
      <c r="E1394" t="b">
        <v>0</v>
      </c>
      <c r="F1394">
        <v>84</v>
      </c>
      <c r="G1394">
        <v>20260</v>
      </c>
      <c r="H1394">
        <v>3328</v>
      </c>
      <c r="I1394">
        <v>7432</v>
      </c>
      <c r="J1394">
        <v>0.44800000000000001</v>
      </c>
      <c r="K1394">
        <v>76</v>
      </c>
      <c r="L1394">
        <v>286</v>
      </c>
      <c r="M1394">
        <v>0.26600000000000001</v>
      </c>
      <c r="N1394">
        <v>3252</v>
      </c>
      <c r="O1394">
        <v>7146</v>
      </c>
      <c r="P1394">
        <v>0.45500000000000002</v>
      </c>
      <c r="Q1394">
        <v>1585</v>
      </c>
      <c r="R1394">
        <v>2146</v>
      </c>
      <c r="S1394">
        <v>0.73899999999999999</v>
      </c>
      <c r="T1394">
        <v>1274</v>
      </c>
      <c r="U1394">
        <v>2415</v>
      </c>
      <c r="V1394">
        <v>3689</v>
      </c>
      <c r="W1394">
        <v>1704</v>
      </c>
      <c r="X1394">
        <v>658</v>
      </c>
      <c r="Y1394">
        <v>290</v>
      </c>
      <c r="Z1394">
        <v>1663</v>
      </c>
      <c r="AA1394">
        <v>2160</v>
      </c>
      <c r="AB1394">
        <v>8317</v>
      </c>
    </row>
    <row r="1395" spans="1:28" x14ac:dyDescent="0.2">
      <c r="A1395">
        <v>1975</v>
      </c>
      <c r="B1395" t="s">
        <v>31</v>
      </c>
      <c r="C1395" t="s">
        <v>200</v>
      </c>
      <c r="D1395" t="s">
        <v>201</v>
      </c>
      <c r="E1395" t="b">
        <v>1</v>
      </c>
      <c r="F1395">
        <v>82</v>
      </c>
      <c r="G1395">
        <v>19805</v>
      </c>
      <c r="H1395">
        <v>3555</v>
      </c>
      <c r="I1395">
        <v>7697</v>
      </c>
      <c r="J1395">
        <v>0.46200000000000002</v>
      </c>
      <c r="K1395" t="s">
        <v>122</v>
      </c>
      <c r="L1395" t="s">
        <v>122</v>
      </c>
      <c r="M1395" t="s">
        <v>122</v>
      </c>
      <c r="N1395">
        <v>3555</v>
      </c>
      <c r="O1395">
        <v>7697</v>
      </c>
      <c r="P1395">
        <v>0.46200000000000002</v>
      </c>
      <c r="Q1395">
        <v>1475</v>
      </c>
      <c r="R1395">
        <v>1962</v>
      </c>
      <c r="S1395">
        <v>0.752</v>
      </c>
      <c r="T1395">
        <v>1133</v>
      </c>
      <c r="U1395">
        <v>2764</v>
      </c>
      <c r="V1395">
        <v>3897</v>
      </c>
      <c r="W1395">
        <v>2005</v>
      </c>
      <c r="X1395">
        <v>929</v>
      </c>
      <c r="Y1395">
        <v>409</v>
      </c>
      <c r="Z1395">
        <v>1594</v>
      </c>
      <c r="AA1395">
        <v>1961</v>
      </c>
      <c r="AB1395">
        <v>8585</v>
      </c>
    </row>
    <row r="1396" spans="1:28" x14ac:dyDescent="0.2">
      <c r="A1396">
        <v>1975</v>
      </c>
      <c r="B1396" t="s">
        <v>31</v>
      </c>
      <c r="C1396" t="s">
        <v>121</v>
      </c>
      <c r="D1396" t="s">
        <v>122</v>
      </c>
      <c r="E1396" t="b">
        <v>0</v>
      </c>
      <c r="F1396">
        <v>82</v>
      </c>
      <c r="G1396">
        <v>19797</v>
      </c>
      <c r="H1396">
        <v>3418</v>
      </c>
      <c r="I1396">
        <v>7473</v>
      </c>
      <c r="J1396">
        <v>0.45700000000000002</v>
      </c>
      <c r="K1396" t="s">
        <v>122</v>
      </c>
      <c r="L1396" t="s">
        <v>122</v>
      </c>
      <c r="M1396" t="s">
        <v>122</v>
      </c>
      <c r="N1396">
        <v>3418</v>
      </c>
      <c r="O1396">
        <v>7473</v>
      </c>
      <c r="P1396">
        <v>0.45700000000000002</v>
      </c>
      <c r="Q1396">
        <v>1579</v>
      </c>
      <c r="R1396">
        <v>2065</v>
      </c>
      <c r="S1396">
        <v>0.76500000000000001</v>
      </c>
      <c r="T1396">
        <v>1164</v>
      </c>
      <c r="U1396">
        <v>2696</v>
      </c>
      <c r="V1396">
        <v>3859</v>
      </c>
      <c r="W1396">
        <v>1953</v>
      </c>
      <c r="X1396">
        <v>722</v>
      </c>
      <c r="Y1396">
        <v>349</v>
      </c>
      <c r="Z1396">
        <v>1627</v>
      </c>
      <c r="AA1396">
        <v>1995</v>
      </c>
      <c r="AB1396">
        <v>8416</v>
      </c>
    </row>
    <row r="1397" spans="1:28" x14ac:dyDescent="0.2">
      <c r="A1397">
        <v>1975</v>
      </c>
      <c r="B1397" t="s">
        <v>240</v>
      </c>
      <c r="C1397" t="s">
        <v>121</v>
      </c>
      <c r="D1397" t="s">
        <v>122</v>
      </c>
      <c r="E1397" t="b">
        <v>0</v>
      </c>
      <c r="F1397">
        <v>84</v>
      </c>
      <c r="G1397">
        <v>20315</v>
      </c>
      <c r="H1397">
        <v>3713</v>
      </c>
      <c r="I1397">
        <v>7851</v>
      </c>
      <c r="J1397">
        <v>0.47299999999999998</v>
      </c>
      <c r="K1397">
        <v>91</v>
      </c>
      <c r="L1397">
        <v>311</v>
      </c>
      <c r="M1397">
        <v>0.29299999999999998</v>
      </c>
      <c r="N1397">
        <v>3622</v>
      </c>
      <c r="O1397">
        <v>7540</v>
      </c>
      <c r="P1397">
        <v>0.48</v>
      </c>
      <c r="Q1397">
        <v>1618</v>
      </c>
      <c r="R1397">
        <v>2111</v>
      </c>
      <c r="S1397">
        <v>0.76700000000000002</v>
      </c>
      <c r="T1397">
        <v>1373</v>
      </c>
      <c r="U1397">
        <v>2651</v>
      </c>
      <c r="V1397">
        <v>4024</v>
      </c>
      <c r="W1397">
        <v>2016</v>
      </c>
      <c r="X1397">
        <v>761</v>
      </c>
      <c r="Y1397">
        <v>415</v>
      </c>
      <c r="Z1397">
        <v>1543</v>
      </c>
      <c r="AA1397">
        <v>1965</v>
      </c>
      <c r="AB1397">
        <v>9136</v>
      </c>
    </row>
    <row r="1398" spans="1:28" x14ac:dyDescent="0.2">
      <c r="A1398">
        <v>1974</v>
      </c>
      <c r="B1398" t="s">
        <v>31</v>
      </c>
      <c r="C1398" t="s">
        <v>32</v>
      </c>
      <c r="D1398" t="s">
        <v>33</v>
      </c>
      <c r="E1398" t="b">
        <v>0</v>
      </c>
      <c r="F1398">
        <v>82</v>
      </c>
      <c r="G1398">
        <v>19755</v>
      </c>
      <c r="H1398">
        <v>3602</v>
      </c>
      <c r="I1398">
        <v>7744</v>
      </c>
      <c r="J1398">
        <v>0.46500000000000002</v>
      </c>
      <c r="K1398" t="s">
        <v>122</v>
      </c>
      <c r="L1398" t="s">
        <v>122</v>
      </c>
      <c r="M1398" t="s">
        <v>122</v>
      </c>
      <c r="N1398">
        <v>3602</v>
      </c>
      <c r="O1398">
        <v>7744</v>
      </c>
      <c r="P1398">
        <v>0.46500000000000002</v>
      </c>
      <c r="Q1398">
        <v>1703</v>
      </c>
      <c r="R1398">
        <v>2264</v>
      </c>
      <c r="S1398">
        <v>0.752</v>
      </c>
      <c r="T1398">
        <v>1240</v>
      </c>
      <c r="U1398">
        <v>2712</v>
      </c>
      <c r="V1398">
        <v>3952</v>
      </c>
      <c r="W1398">
        <v>1993</v>
      </c>
      <c r="X1398">
        <v>758</v>
      </c>
      <c r="Y1398">
        <v>332</v>
      </c>
      <c r="Z1398">
        <v>1823</v>
      </c>
      <c r="AA1398">
        <v>2073</v>
      </c>
      <c r="AB1398">
        <v>8907</v>
      </c>
    </row>
    <row r="1399" spans="1:28" x14ac:dyDescent="0.2">
      <c r="A1399">
        <v>1974</v>
      </c>
      <c r="B1399" t="s">
        <v>31</v>
      </c>
      <c r="C1399" t="s">
        <v>35</v>
      </c>
      <c r="D1399" t="s">
        <v>36</v>
      </c>
      <c r="E1399" t="b">
        <v>1</v>
      </c>
      <c r="F1399">
        <v>82</v>
      </c>
      <c r="G1399">
        <v>19780</v>
      </c>
      <c r="H1399">
        <v>3630</v>
      </c>
      <c r="I1399">
        <v>7969</v>
      </c>
      <c r="J1399">
        <v>0.45600000000000002</v>
      </c>
      <c r="K1399" t="s">
        <v>122</v>
      </c>
      <c r="L1399" t="s">
        <v>122</v>
      </c>
      <c r="M1399" t="s">
        <v>122</v>
      </c>
      <c r="N1399">
        <v>3630</v>
      </c>
      <c r="O1399">
        <v>7969</v>
      </c>
      <c r="P1399">
        <v>0.45600000000000002</v>
      </c>
      <c r="Q1399">
        <v>1677</v>
      </c>
      <c r="R1399">
        <v>2097</v>
      </c>
      <c r="S1399">
        <v>0.8</v>
      </c>
      <c r="T1399">
        <v>1378</v>
      </c>
      <c r="U1399">
        <v>3074</v>
      </c>
      <c r="V1399">
        <v>4452</v>
      </c>
      <c r="W1399">
        <v>2187</v>
      </c>
      <c r="X1399">
        <v>561</v>
      </c>
      <c r="Y1399">
        <v>305</v>
      </c>
      <c r="Z1399">
        <v>1796</v>
      </c>
      <c r="AA1399">
        <v>1868</v>
      </c>
      <c r="AB1399">
        <v>8937</v>
      </c>
    </row>
    <row r="1400" spans="1:28" x14ac:dyDescent="0.2">
      <c r="A1400">
        <v>1974</v>
      </c>
      <c r="B1400" t="s">
        <v>31</v>
      </c>
      <c r="C1400" t="s">
        <v>233</v>
      </c>
      <c r="D1400" t="s">
        <v>234</v>
      </c>
      <c r="E1400" t="b">
        <v>1</v>
      </c>
      <c r="F1400">
        <v>82</v>
      </c>
      <c r="G1400">
        <v>19830</v>
      </c>
      <c r="H1400">
        <v>3728</v>
      </c>
      <c r="I1400">
        <v>7763</v>
      </c>
      <c r="J1400">
        <v>0.48</v>
      </c>
      <c r="K1400" t="s">
        <v>122</v>
      </c>
      <c r="L1400" t="s">
        <v>122</v>
      </c>
      <c r="M1400" t="s">
        <v>122</v>
      </c>
      <c r="N1400">
        <v>3728</v>
      </c>
      <c r="O1400">
        <v>7763</v>
      </c>
      <c r="P1400">
        <v>0.48</v>
      </c>
      <c r="Q1400">
        <v>1699</v>
      </c>
      <c r="R1400">
        <v>2221</v>
      </c>
      <c r="S1400">
        <v>0.76500000000000001</v>
      </c>
      <c r="T1400">
        <v>1150</v>
      </c>
      <c r="U1400">
        <v>2830</v>
      </c>
      <c r="V1400">
        <v>3980</v>
      </c>
      <c r="W1400">
        <v>2165</v>
      </c>
      <c r="X1400">
        <v>786</v>
      </c>
      <c r="Y1400">
        <v>600</v>
      </c>
      <c r="Z1400">
        <v>1828</v>
      </c>
      <c r="AA1400">
        <v>1875</v>
      </c>
      <c r="AB1400">
        <v>9155</v>
      </c>
    </row>
    <row r="1401" spans="1:28" x14ac:dyDescent="0.2">
      <c r="A1401">
        <v>1974</v>
      </c>
      <c r="B1401" t="s">
        <v>31</v>
      </c>
      <c r="C1401" t="s">
        <v>268</v>
      </c>
      <c r="D1401" t="s">
        <v>269</v>
      </c>
      <c r="E1401" t="b">
        <v>1</v>
      </c>
      <c r="F1401">
        <v>82</v>
      </c>
      <c r="G1401">
        <v>19730</v>
      </c>
      <c r="H1401">
        <v>3480</v>
      </c>
      <c r="I1401">
        <v>7886</v>
      </c>
      <c r="J1401">
        <v>0.441</v>
      </c>
      <c r="K1401" t="s">
        <v>122</v>
      </c>
      <c r="L1401" t="s">
        <v>122</v>
      </c>
      <c r="M1401" t="s">
        <v>122</v>
      </c>
      <c r="N1401">
        <v>3480</v>
      </c>
      <c r="O1401">
        <v>7886</v>
      </c>
      <c r="P1401">
        <v>0.441</v>
      </c>
      <c r="Q1401">
        <v>1393</v>
      </c>
      <c r="R1401">
        <v>1869</v>
      </c>
      <c r="S1401">
        <v>0.745</v>
      </c>
      <c r="T1401">
        <v>1286</v>
      </c>
      <c r="U1401">
        <v>2887</v>
      </c>
      <c r="V1401">
        <v>4173</v>
      </c>
      <c r="W1401">
        <v>1770</v>
      </c>
      <c r="X1401">
        <v>703</v>
      </c>
      <c r="Y1401">
        <v>441</v>
      </c>
      <c r="Z1401">
        <v>1568</v>
      </c>
      <c r="AA1401">
        <v>1746</v>
      </c>
      <c r="AB1401">
        <v>8353</v>
      </c>
    </row>
    <row r="1402" spans="1:28" x14ac:dyDescent="0.2">
      <c r="A1402">
        <v>1974</v>
      </c>
      <c r="B1402" t="s">
        <v>240</v>
      </c>
      <c r="C1402" t="s">
        <v>270</v>
      </c>
      <c r="D1402" t="s">
        <v>271</v>
      </c>
      <c r="E1402" t="b">
        <v>1</v>
      </c>
      <c r="F1402">
        <v>84</v>
      </c>
      <c r="G1402">
        <v>20360</v>
      </c>
      <c r="H1402">
        <v>3714</v>
      </c>
      <c r="I1402">
        <v>7659</v>
      </c>
      <c r="J1402">
        <v>0.48499999999999999</v>
      </c>
      <c r="K1402">
        <v>25</v>
      </c>
      <c r="L1402">
        <v>140</v>
      </c>
      <c r="M1402">
        <v>0.17899999999999999</v>
      </c>
      <c r="N1402">
        <v>3689</v>
      </c>
      <c r="O1402">
        <v>7519</v>
      </c>
      <c r="P1402">
        <v>0.49099999999999999</v>
      </c>
      <c r="Q1402">
        <v>1825</v>
      </c>
      <c r="R1402">
        <v>2447</v>
      </c>
      <c r="S1402">
        <v>0.746</v>
      </c>
      <c r="T1402">
        <v>1362</v>
      </c>
      <c r="U1402">
        <v>2465</v>
      </c>
      <c r="V1402">
        <v>3827</v>
      </c>
      <c r="W1402">
        <v>2027</v>
      </c>
      <c r="X1402">
        <v>1005</v>
      </c>
      <c r="Y1402">
        <v>317</v>
      </c>
      <c r="Z1402">
        <v>1644</v>
      </c>
      <c r="AA1402">
        <v>2275</v>
      </c>
      <c r="AB1402">
        <v>9278</v>
      </c>
    </row>
    <row r="1403" spans="1:28" x14ac:dyDescent="0.2">
      <c r="A1403">
        <v>1974</v>
      </c>
      <c r="B1403" t="s">
        <v>31</v>
      </c>
      <c r="C1403" t="s">
        <v>41</v>
      </c>
      <c r="D1403" t="s">
        <v>42</v>
      </c>
      <c r="E1403" t="b">
        <v>1</v>
      </c>
      <c r="F1403">
        <v>82</v>
      </c>
      <c r="G1403">
        <v>19780</v>
      </c>
      <c r="H1403">
        <v>3292</v>
      </c>
      <c r="I1403">
        <v>7378</v>
      </c>
      <c r="J1403">
        <v>0.44600000000000001</v>
      </c>
      <c r="K1403" t="s">
        <v>122</v>
      </c>
      <c r="L1403" t="s">
        <v>122</v>
      </c>
      <c r="M1403" t="s">
        <v>122</v>
      </c>
      <c r="N1403">
        <v>3292</v>
      </c>
      <c r="O1403">
        <v>7378</v>
      </c>
      <c r="P1403">
        <v>0.44600000000000001</v>
      </c>
      <c r="Q1403">
        <v>1784</v>
      </c>
      <c r="R1403">
        <v>2314</v>
      </c>
      <c r="S1403">
        <v>0.77100000000000002</v>
      </c>
      <c r="T1403">
        <v>1143</v>
      </c>
      <c r="U1403">
        <v>2616</v>
      </c>
      <c r="V1403">
        <v>3759</v>
      </c>
      <c r="W1403">
        <v>1868</v>
      </c>
      <c r="X1403">
        <v>764</v>
      </c>
      <c r="Y1403">
        <v>316</v>
      </c>
      <c r="Z1403">
        <v>1690</v>
      </c>
      <c r="AA1403">
        <v>1874</v>
      </c>
      <c r="AB1403">
        <v>8368</v>
      </c>
    </row>
    <row r="1404" spans="1:28" x14ac:dyDescent="0.2">
      <c r="A1404">
        <v>1974</v>
      </c>
      <c r="B1404" t="s">
        <v>31</v>
      </c>
      <c r="C1404" t="s">
        <v>47</v>
      </c>
      <c r="D1404" t="s">
        <v>48</v>
      </c>
      <c r="E1404" t="b">
        <v>0</v>
      </c>
      <c r="F1404">
        <v>82</v>
      </c>
      <c r="G1404">
        <v>19755</v>
      </c>
      <c r="H1404">
        <v>3420</v>
      </c>
      <c r="I1404">
        <v>7782</v>
      </c>
      <c r="J1404">
        <v>0.439</v>
      </c>
      <c r="K1404" t="s">
        <v>122</v>
      </c>
      <c r="L1404" t="s">
        <v>122</v>
      </c>
      <c r="M1404" t="s">
        <v>122</v>
      </c>
      <c r="N1404">
        <v>3420</v>
      </c>
      <c r="O1404">
        <v>7782</v>
      </c>
      <c r="P1404">
        <v>0.439</v>
      </c>
      <c r="Q1404">
        <v>1381</v>
      </c>
      <c r="R1404">
        <v>1788</v>
      </c>
      <c r="S1404">
        <v>0.77200000000000002</v>
      </c>
      <c r="T1404">
        <v>1275</v>
      </c>
      <c r="U1404">
        <v>2492</v>
      </c>
      <c r="V1404">
        <v>3767</v>
      </c>
      <c r="W1404">
        <v>2048</v>
      </c>
      <c r="X1404">
        <v>598</v>
      </c>
      <c r="Y1404">
        <v>293</v>
      </c>
      <c r="Z1404">
        <v>1545</v>
      </c>
      <c r="AA1404">
        <v>1925</v>
      </c>
      <c r="AB1404">
        <v>8221</v>
      </c>
    </row>
    <row r="1405" spans="1:28" x14ac:dyDescent="0.2">
      <c r="A1405">
        <v>1974</v>
      </c>
      <c r="B1405" t="s">
        <v>31</v>
      </c>
      <c r="C1405" t="s">
        <v>56</v>
      </c>
      <c r="D1405" t="s">
        <v>57</v>
      </c>
      <c r="E1405" t="b">
        <v>1</v>
      </c>
      <c r="F1405">
        <v>82</v>
      </c>
      <c r="G1405">
        <v>19755</v>
      </c>
      <c r="H1405">
        <v>3453</v>
      </c>
      <c r="I1405">
        <v>7515</v>
      </c>
      <c r="J1405">
        <v>0.45900000000000002</v>
      </c>
      <c r="K1405" t="s">
        <v>122</v>
      </c>
      <c r="L1405" t="s">
        <v>122</v>
      </c>
      <c r="M1405" t="s">
        <v>122</v>
      </c>
      <c r="N1405">
        <v>3453</v>
      </c>
      <c r="O1405">
        <v>7515</v>
      </c>
      <c r="P1405">
        <v>0.45900000000000002</v>
      </c>
      <c r="Q1405">
        <v>1654</v>
      </c>
      <c r="R1405">
        <v>2164</v>
      </c>
      <c r="S1405">
        <v>0.76400000000000001</v>
      </c>
      <c r="T1405">
        <v>1200</v>
      </c>
      <c r="U1405">
        <v>2681</v>
      </c>
      <c r="V1405">
        <v>3881</v>
      </c>
      <c r="W1405">
        <v>1956</v>
      </c>
      <c r="X1405">
        <v>793</v>
      </c>
      <c r="Y1405">
        <v>419</v>
      </c>
      <c r="Z1405">
        <v>1763</v>
      </c>
      <c r="AA1405">
        <v>1930</v>
      </c>
      <c r="AB1405">
        <v>8560</v>
      </c>
    </row>
    <row r="1406" spans="1:28" x14ac:dyDescent="0.2">
      <c r="A1406">
        <v>1974</v>
      </c>
      <c r="B1406" t="s">
        <v>240</v>
      </c>
      <c r="C1406" t="s">
        <v>274</v>
      </c>
      <c r="D1406" t="s">
        <v>275</v>
      </c>
      <c r="E1406" t="b">
        <v>1</v>
      </c>
      <c r="F1406">
        <v>84</v>
      </c>
      <c r="G1406">
        <v>20285</v>
      </c>
      <c r="H1406">
        <v>3553</v>
      </c>
      <c r="I1406">
        <v>8042</v>
      </c>
      <c r="J1406">
        <v>0.442</v>
      </c>
      <c r="K1406">
        <v>107</v>
      </c>
      <c r="L1406">
        <v>325</v>
      </c>
      <c r="M1406">
        <v>0.32900000000000001</v>
      </c>
      <c r="N1406">
        <v>3446</v>
      </c>
      <c r="O1406">
        <v>7717</v>
      </c>
      <c r="P1406">
        <v>0.44700000000000001</v>
      </c>
      <c r="Q1406">
        <v>1776</v>
      </c>
      <c r="R1406">
        <v>2271</v>
      </c>
      <c r="S1406">
        <v>0.78200000000000003</v>
      </c>
      <c r="T1406">
        <v>1455</v>
      </c>
      <c r="U1406">
        <v>2697</v>
      </c>
      <c r="V1406">
        <v>4152</v>
      </c>
      <c r="W1406">
        <v>2004</v>
      </c>
      <c r="X1406">
        <v>595</v>
      </c>
      <c r="Y1406">
        <v>408</v>
      </c>
      <c r="Z1406">
        <v>1477</v>
      </c>
      <c r="AA1406">
        <v>2079</v>
      </c>
      <c r="AB1406">
        <v>8989</v>
      </c>
    </row>
    <row r="1407" spans="1:28" x14ac:dyDescent="0.2">
      <c r="A1407">
        <v>1974</v>
      </c>
      <c r="B1407" t="s">
        <v>31</v>
      </c>
      <c r="C1407" t="s">
        <v>59</v>
      </c>
      <c r="D1407" t="s">
        <v>60</v>
      </c>
      <c r="E1407" t="b">
        <v>0</v>
      </c>
      <c r="F1407">
        <v>82</v>
      </c>
      <c r="G1407">
        <v>19705</v>
      </c>
      <c r="H1407">
        <v>3721</v>
      </c>
      <c r="I1407">
        <v>8020</v>
      </c>
      <c r="J1407">
        <v>0.46400000000000002</v>
      </c>
      <c r="K1407" t="s">
        <v>122</v>
      </c>
      <c r="L1407" t="s">
        <v>122</v>
      </c>
      <c r="M1407" t="s">
        <v>122</v>
      </c>
      <c r="N1407">
        <v>3721</v>
      </c>
      <c r="O1407">
        <v>8020</v>
      </c>
      <c r="P1407">
        <v>0.46400000000000002</v>
      </c>
      <c r="Q1407">
        <v>1569</v>
      </c>
      <c r="R1407">
        <v>2018</v>
      </c>
      <c r="S1407">
        <v>0.77800000000000002</v>
      </c>
      <c r="T1407">
        <v>1379</v>
      </c>
      <c r="U1407">
        <v>3035</v>
      </c>
      <c r="V1407">
        <v>4414</v>
      </c>
      <c r="W1407">
        <v>1989</v>
      </c>
      <c r="X1407">
        <v>668</v>
      </c>
      <c r="Y1407">
        <v>450</v>
      </c>
      <c r="Z1407">
        <v>1667</v>
      </c>
      <c r="AA1407">
        <v>1893</v>
      </c>
      <c r="AB1407">
        <v>9011</v>
      </c>
    </row>
    <row r="1408" spans="1:28" x14ac:dyDescent="0.2">
      <c r="A1408">
        <v>1974</v>
      </c>
      <c r="B1408" t="s">
        <v>31</v>
      </c>
      <c r="C1408" t="s">
        <v>62</v>
      </c>
      <c r="D1408" t="s">
        <v>63</v>
      </c>
      <c r="E1408" t="b">
        <v>0</v>
      </c>
      <c r="F1408">
        <v>82</v>
      </c>
      <c r="G1408">
        <v>19855</v>
      </c>
      <c r="H1408">
        <v>3564</v>
      </c>
      <c r="I1408">
        <v>7426</v>
      </c>
      <c r="J1408">
        <v>0.48</v>
      </c>
      <c r="K1408" t="s">
        <v>122</v>
      </c>
      <c r="L1408" t="s">
        <v>122</v>
      </c>
      <c r="M1408" t="s">
        <v>122</v>
      </c>
      <c r="N1408">
        <v>3564</v>
      </c>
      <c r="O1408">
        <v>7426</v>
      </c>
      <c r="P1408">
        <v>0.48</v>
      </c>
      <c r="Q1408">
        <v>1682</v>
      </c>
      <c r="R1408">
        <v>2071</v>
      </c>
      <c r="S1408">
        <v>0.81200000000000006</v>
      </c>
      <c r="T1408">
        <v>1063</v>
      </c>
      <c r="U1408">
        <v>2588</v>
      </c>
      <c r="V1408">
        <v>3651</v>
      </c>
      <c r="W1408">
        <v>2212</v>
      </c>
      <c r="X1408">
        <v>727</v>
      </c>
      <c r="Y1408">
        <v>407</v>
      </c>
      <c r="Z1408">
        <v>1681</v>
      </c>
      <c r="AA1408">
        <v>2104</v>
      </c>
      <c r="AB1408">
        <v>8810</v>
      </c>
    </row>
    <row r="1409" spans="1:28" x14ac:dyDescent="0.2">
      <c r="A1409">
        <v>1974</v>
      </c>
      <c r="B1409" t="s">
        <v>240</v>
      </c>
      <c r="C1409" t="s">
        <v>65</v>
      </c>
      <c r="D1409" t="s">
        <v>242</v>
      </c>
      <c r="E1409" t="b">
        <v>1</v>
      </c>
      <c r="F1409">
        <v>84</v>
      </c>
      <c r="G1409">
        <v>20360</v>
      </c>
      <c r="H1409">
        <v>3546</v>
      </c>
      <c r="I1409">
        <v>7886</v>
      </c>
      <c r="J1409">
        <v>0.45</v>
      </c>
      <c r="K1409">
        <v>171</v>
      </c>
      <c r="L1409">
        <v>543</v>
      </c>
      <c r="M1409">
        <v>0.315</v>
      </c>
      <c r="N1409">
        <v>3375</v>
      </c>
      <c r="O1409">
        <v>7343</v>
      </c>
      <c r="P1409">
        <v>0.46</v>
      </c>
      <c r="Q1409">
        <v>1625</v>
      </c>
      <c r="R1409">
        <v>2242</v>
      </c>
      <c r="S1409">
        <v>0.72499999999999998</v>
      </c>
      <c r="T1409">
        <v>1474</v>
      </c>
      <c r="U1409">
        <v>2896</v>
      </c>
      <c r="V1409">
        <v>4370</v>
      </c>
      <c r="W1409">
        <v>1825</v>
      </c>
      <c r="X1409">
        <v>735</v>
      </c>
      <c r="Y1409">
        <v>459</v>
      </c>
      <c r="Z1409">
        <v>1554</v>
      </c>
      <c r="AA1409">
        <v>1926</v>
      </c>
      <c r="AB1409">
        <v>8888</v>
      </c>
    </row>
    <row r="1410" spans="1:28" x14ac:dyDescent="0.2">
      <c r="A1410">
        <v>1974</v>
      </c>
      <c r="B1410" t="s">
        <v>31</v>
      </c>
      <c r="C1410" t="s">
        <v>260</v>
      </c>
      <c r="D1410" t="s">
        <v>261</v>
      </c>
      <c r="E1410" t="b">
        <v>0</v>
      </c>
      <c r="F1410">
        <v>82</v>
      </c>
      <c r="G1410">
        <v>19705</v>
      </c>
      <c r="H1410">
        <v>3369</v>
      </c>
      <c r="I1410">
        <v>7342</v>
      </c>
      <c r="J1410">
        <v>0.45900000000000002</v>
      </c>
      <c r="K1410" t="s">
        <v>122</v>
      </c>
      <c r="L1410" t="s">
        <v>122</v>
      </c>
      <c r="M1410" t="s">
        <v>122</v>
      </c>
      <c r="N1410">
        <v>3369</v>
      </c>
      <c r="O1410">
        <v>7342</v>
      </c>
      <c r="P1410">
        <v>0.45900000000000002</v>
      </c>
      <c r="Q1410">
        <v>1628</v>
      </c>
      <c r="R1410">
        <v>2104</v>
      </c>
      <c r="S1410">
        <v>0.77400000000000002</v>
      </c>
      <c r="T1410">
        <v>1112</v>
      </c>
      <c r="U1410">
        <v>2554</v>
      </c>
      <c r="V1410">
        <v>3666</v>
      </c>
      <c r="W1410">
        <v>1744</v>
      </c>
      <c r="X1410">
        <v>796</v>
      </c>
      <c r="Y1410">
        <v>384</v>
      </c>
      <c r="Z1410">
        <v>1791</v>
      </c>
      <c r="AA1410">
        <v>1916</v>
      </c>
      <c r="AB1410">
        <v>8366</v>
      </c>
    </row>
    <row r="1411" spans="1:28" x14ac:dyDescent="0.2">
      <c r="A1411">
        <v>1974</v>
      </c>
      <c r="B1411" t="s">
        <v>240</v>
      </c>
      <c r="C1411" t="s">
        <v>243</v>
      </c>
      <c r="D1411" t="s">
        <v>244</v>
      </c>
      <c r="E1411" t="b">
        <v>1</v>
      </c>
      <c r="F1411">
        <v>84</v>
      </c>
      <c r="G1411">
        <v>20235</v>
      </c>
      <c r="H1411">
        <v>3681</v>
      </c>
      <c r="I1411">
        <v>8075</v>
      </c>
      <c r="J1411">
        <v>0.45600000000000002</v>
      </c>
      <c r="K1411">
        <v>97</v>
      </c>
      <c r="L1411">
        <v>349</v>
      </c>
      <c r="M1411">
        <v>0.27800000000000002</v>
      </c>
      <c r="N1411">
        <v>3584</v>
      </c>
      <c r="O1411">
        <v>7726</v>
      </c>
      <c r="P1411">
        <v>0.46400000000000002</v>
      </c>
      <c r="Q1411">
        <v>1565</v>
      </c>
      <c r="R1411">
        <v>2092</v>
      </c>
      <c r="S1411">
        <v>0.748</v>
      </c>
      <c r="T1411">
        <v>1483</v>
      </c>
      <c r="U1411">
        <v>2934</v>
      </c>
      <c r="V1411">
        <v>4417</v>
      </c>
      <c r="W1411">
        <v>2104</v>
      </c>
      <c r="X1411">
        <v>644</v>
      </c>
      <c r="Y1411">
        <v>470</v>
      </c>
      <c r="Z1411">
        <v>1474</v>
      </c>
      <c r="AA1411">
        <v>1771</v>
      </c>
      <c r="AB1411">
        <v>9024</v>
      </c>
    </row>
    <row r="1412" spans="1:28" x14ac:dyDescent="0.2">
      <c r="A1412">
        <v>1974</v>
      </c>
      <c r="B1412" t="s">
        <v>31</v>
      </c>
      <c r="C1412" t="s">
        <v>71</v>
      </c>
      <c r="D1412" t="s">
        <v>72</v>
      </c>
      <c r="E1412" t="b">
        <v>1</v>
      </c>
      <c r="F1412">
        <v>82</v>
      </c>
      <c r="G1412">
        <v>19755</v>
      </c>
      <c r="H1412">
        <v>3536</v>
      </c>
      <c r="I1412">
        <v>7803</v>
      </c>
      <c r="J1412">
        <v>0.45300000000000001</v>
      </c>
      <c r="K1412" t="s">
        <v>122</v>
      </c>
      <c r="L1412" t="s">
        <v>122</v>
      </c>
      <c r="M1412" t="s">
        <v>122</v>
      </c>
      <c r="N1412">
        <v>3536</v>
      </c>
      <c r="O1412">
        <v>7803</v>
      </c>
      <c r="P1412">
        <v>0.45300000000000001</v>
      </c>
      <c r="Q1412">
        <v>1879</v>
      </c>
      <c r="R1412">
        <v>2443</v>
      </c>
      <c r="S1412">
        <v>0.76900000000000002</v>
      </c>
      <c r="T1412">
        <v>1365</v>
      </c>
      <c r="U1412">
        <v>2970</v>
      </c>
      <c r="V1412">
        <v>4335</v>
      </c>
      <c r="W1412">
        <v>2179</v>
      </c>
      <c r="X1412">
        <v>794</v>
      </c>
      <c r="Y1412">
        <v>653</v>
      </c>
      <c r="Z1412">
        <v>1913</v>
      </c>
      <c r="AA1412">
        <v>2032</v>
      </c>
      <c r="AB1412">
        <v>8951</v>
      </c>
    </row>
    <row r="1413" spans="1:28" x14ac:dyDescent="0.2">
      <c r="A1413">
        <v>1974</v>
      </c>
      <c r="B1413" t="s">
        <v>31</v>
      </c>
      <c r="C1413" t="s">
        <v>79</v>
      </c>
      <c r="D1413" t="s">
        <v>80</v>
      </c>
      <c r="E1413" t="b">
        <v>1</v>
      </c>
      <c r="F1413">
        <v>82</v>
      </c>
      <c r="G1413">
        <v>19755</v>
      </c>
      <c r="H1413">
        <v>3726</v>
      </c>
      <c r="I1413">
        <v>7571</v>
      </c>
      <c r="J1413">
        <v>0.49199999999999999</v>
      </c>
      <c r="K1413" t="s">
        <v>122</v>
      </c>
      <c r="L1413" t="s">
        <v>122</v>
      </c>
      <c r="M1413" t="s">
        <v>122</v>
      </c>
      <c r="N1413">
        <v>3726</v>
      </c>
      <c r="O1413">
        <v>7571</v>
      </c>
      <c r="P1413">
        <v>0.49199999999999999</v>
      </c>
      <c r="Q1413">
        <v>1328</v>
      </c>
      <c r="R1413">
        <v>1741</v>
      </c>
      <c r="S1413">
        <v>0.76300000000000001</v>
      </c>
      <c r="T1413">
        <v>1133</v>
      </c>
      <c r="U1413">
        <v>2881</v>
      </c>
      <c r="V1413">
        <v>4014</v>
      </c>
      <c r="W1413">
        <v>2225</v>
      </c>
      <c r="X1413">
        <v>726</v>
      </c>
      <c r="Y1413">
        <v>519</v>
      </c>
      <c r="Z1413">
        <v>1694</v>
      </c>
      <c r="AA1413">
        <v>1864</v>
      </c>
      <c r="AB1413">
        <v>8780</v>
      </c>
    </row>
    <row r="1414" spans="1:28" x14ac:dyDescent="0.2">
      <c r="A1414">
        <v>1974</v>
      </c>
      <c r="B1414" t="s">
        <v>240</v>
      </c>
      <c r="C1414" t="s">
        <v>278</v>
      </c>
      <c r="D1414" t="s">
        <v>279</v>
      </c>
      <c r="E1414" t="b">
        <v>0</v>
      </c>
      <c r="F1414">
        <v>84</v>
      </c>
      <c r="G1414">
        <v>20260</v>
      </c>
      <c r="H1414">
        <v>3446</v>
      </c>
      <c r="I1414">
        <v>7507</v>
      </c>
      <c r="J1414">
        <v>0.45900000000000002</v>
      </c>
      <c r="K1414">
        <v>79</v>
      </c>
      <c r="L1414">
        <v>294</v>
      </c>
      <c r="M1414">
        <v>0.26900000000000002</v>
      </c>
      <c r="N1414">
        <v>3367</v>
      </c>
      <c r="O1414">
        <v>7213</v>
      </c>
      <c r="P1414">
        <v>0.46700000000000003</v>
      </c>
      <c r="Q1414">
        <v>1532</v>
      </c>
      <c r="R1414">
        <v>2023</v>
      </c>
      <c r="S1414">
        <v>0.75700000000000001</v>
      </c>
      <c r="T1414">
        <v>1403</v>
      </c>
      <c r="U1414">
        <v>2621</v>
      </c>
      <c r="V1414">
        <v>4024</v>
      </c>
      <c r="W1414">
        <v>1920</v>
      </c>
      <c r="X1414">
        <v>623</v>
      </c>
      <c r="Y1414">
        <v>341</v>
      </c>
      <c r="Z1414">
        <v>1507</v>
      </c>
      <c r="AA1414">
        <v>2082</v>
      </c>
      <c r="AB1414">
        <v>8503</v>
      </c>
    </row>
    <row r="1415" spans="1:28" x14ac:dyDescent="0.2">
      <c r="A1415">
        <v>1974</v>
      </c>
      <c r="B1415" t="s">
        <v>240</v>
      </c>
      <c r="C1415" t="s">
        <v>237</v>
      </c>
      <c r="D1415" t="s">
        <v>246</v>
      </c>
      <c r="E1415" t="b">
        <v>1</v>
      </c>
      <c r="F1415">
        <v>84</v>
      </c>
      <c r="G1415">
        <v>20285</v>
      </c>
      <c r="H1415">
        <v>3855</v>
      </c>
      <c r="I1415">
        <v>8038</v>
      </c>
      <c r="J1415">
        <v>0.48</v>
      </c>
      <c r="K1415">
        <v>81</v>
      </c>
      <c r="L1415">
        <v>256</v>
      </c>
      <c r="M1415">
        <v>0.316</v>
      </c>
      <c r="N1415">
        <v>3774</v>
      </c>
      <c r="O1415">
        <v>7782</v>
      </c>
      <c r="P1415">
        <v>0.48499999999999999</v>
      </c>
      <c r="Q1415">
        <v>1397</v>
      </c>
      <c r="R1415">
        <v>1852</v>
      </c>
      <c r="S1415">
        <v>0.754</v>
      </c>
      <c r="T1415">
        <v>1334</v>
      </c>
      <c r="U1415">
        <v>2772</v>
      </c>
      <c r="V1415">
        <v>4106</v>
      </c>
      <c r="W1415">
        <v>2025</v>
      </c>
      <c r="X1415">
        <v>828</v>
      </c>
      <c r="Y1415">
        <v>568</v>
      </c>
      <c r="Z1415">
        <v>1612</v>
      </c>
      <c r="AA1415">
        <v>1979</v>
      </c>
      <c r="AB1415">
        <v>9188</v>
      </c>
    </row>
    <row r="1416" spans="1:28" x14ac:dyDescent="0.2">
      <c r="A1416">
        <v>1974</v>
      </c>
      <c r="B1416" t="s">
        <v>31</v>
      </c>
      <c r="C1416" t="s">
        <v>88</v>
      </c>
      <c r="D1416" t="s">
        <v>89</v>
      </c>
      <c r="E1416" t="b">
        <v>1</v>
      </c>
      <c r="F1416">
        <v>82</v>
      </c>
      <c r="G1416">
        <v>19780</v>
      </c>
      <c r="H1416">
        <v>3478</v>
      </c>
      <c r="I1416">
        <v>7483</v>
      </c>
      <c r="J1416">
        <v>0.46500000000000002</v>
      </c>
      <c r="K1416" t="s">
        <v>122</v>
      </c>
      <c r="L1416" t="s">
        <v>122</v>
      </c>
      <c r="M1416" t="s">
        <v>122</v>
      </c>
      <c r="N1416">
        <v>3478</v>
      </c>
      <c r="O1416">
        <v>7483</v>
      </c>
      <c r="P1416">
        <v>0.46500000000000002</v>
      </c>
      <c r="Q1416">
        <v>1350</v>
      </c>
      <c r="R1416">
        <v>1738</v>
      </c>
      <c r="S1416">
        <v>0.77700000000000002</v>
      </c>
      <c r="T1416">
        <v>959</v>
      </c>
      <c r="U1416">
        <v>2725</v>
      </c>
      <c r="V1416">
        <v>3684</v>
      </c>
      <c r="W1416">
        <v>1937</v>
      </c>
      <c r="X1416">
        <v>554</v>
      </c>
      <c r="Y1416">
        <v>277</v>
      </c>
      <c r="Z1416">
        <v>1463</v>
      </c>
      <c r="AA1416">
        <v>1884</v>
      </c>
      <c r="AB1416">
        <v>8306</v>
      </c>
    </row>
    <row r="1417" spans="1:28" x14ac:dyDescent="0.2">
      <c r="A1417">
        <v>1974</v>
      </c>
      <c r="B1417" t="s">
        <v>31</v>
      </c>
      <c r="C1417" t="s">
        <v>97</v>
      </c>
      <c r="D1417" t="s">
        <v>98</v>
      </c>
      <c r="E1417" t="b">
        <v>0</v>
      </c>
      <c r="F1417">
        <v>82</v>
      </c>
      <c r="G1417">
        <v>19730</v>
      </c>
      <c r="H1417">
        <v>3331</v>
      </c>
      <c r="I1417">
        <v>7702</v>
      </c>
      <c r="J1417">
        <v>0.432</v>
      </c>
      <c r="K1417" t="s">
        <v>122</v>
      </c>
      <c r="L1417" t="s">
        <v>122</v>
      </c>
      <c r="M1417" t="s">
        <v>122</v>
      </c>
      <c r="N1417">
        <v>3331</v>
      </c>
      <c r="O1417">
        <v>7702</v>
      </c>
      <c r="P1417">
        <v>0.432</v>
      </c>
      <c r="Q1417">
        <v>1633</v>
      </c>
      <c r="R1417">
        <v>2118</v>
      </c>
      <c r="S1417">
        <v>0.77100000000000002</v>
      </c>
      <c r="T1417">
        <v>1182</v>
      </c>
      <c r="U1417">
        <v>2626</v>
      </c>
      <c r="V1417">
        <v>3808</v>
      </c>
      <c r="W1417">
        <v>1799</v>
      </c>
      <c r="X1417">
        <v>756</v>
      </c>
      <c r="Y1417">
        <v>220</v>
      </c>
      <c r="Z1417">
        <v>1665</v>
      </c>
      <c r="AA1417">
        <v>1964</v>
      </c>
      <c r="AB1417">
        <v>8295</v>
      </c>
    </row>
    <row r="1418" spans="1:28" x14ac:dyDescent="0.2">
      <c r="A1418">
        <v>1974</v>
      </c>
      <c r="B1418" t="s">
        <v>31</v>
      </c>
      <c r="C1418" t="s">
        <v>100</v>
      </c>
      <c r="D1418" t="s">
        <v>101</v>
      </c>
      <c r="E1418" t="b">
        <v>0</v>
      </c>
      <c r="F1418">
        <v>82</v>
      </c>
      <c r="G1418">
        <v>19755</v>
      </c>
      <c r="H1418">
        <v>3555</v>
      </c>
      <c r="I1418">
        <v>7726</v>
      </c>
      <c r="J1418">
        <v>0.46</v>
      </c>
      <c r="K1418" t="s">
        <v>122</v>
      </c>
      <c r="L1418" t="s">
        <v>122</v>
      </c>
      <c r="M1418" t="s">
        <v>122</v>
      </c>
      <c r="N1418">
        <v>3555</v>
      </c>
      <c r="O1418">
        <v>7726</v>
      </c>
      <c r="P1418">
        <v>0.46</v>
      </c>
      <c r="Q1418">
        <v>1737</v>
      </c>
      <c r="R1418">
        <v>2235</v>
      </c>
      <c r="S1418">
        <v>0.77700000000000002</v>
      </c>
      <c r="T1418">
        <v>1090</v>
      </c>
      <c r="U1418">
        <v>2723</v>
      </c>
      <c r="V1418">
        <v>3813</v>
      </c>
      <c r="W1418">
        <v>2052</v>
      </c>
      <c r="X1418">
        <v>658</v>
      </c>
      <c r="Y1418">
        <v>305</v>
      </c>
      <c r="Z1418">
        <v>1666</v>
      </c>
      <c r="AA1418">
        <v>2123</v>
      </c>
      <c r="AB1418">
        <v>8847</v>
      </c>
    </row>
    <row r="1419" spans="1:28" x14ac:dyDescent="0.2">
      <c r="A1419">
        <v>1974</v>
      </c>
      <c r="B1419" t="s">
        <v>31</v>
      </c>
      <c r="C1419" t="s">
        <v>103</v>
      </c>
      <c r="D1419" t="s">
        <v>104</v>
      </c>
      <c r="E1419" t="b">
        <v>0</v>
      </c>
      <c r="F1419">
        <v>82</v>
      </c>
      <c r="G1419">
        <v>19730</v>
      </c>
      <c r="H1419">
        <v>3585</v>
      </c>
      <c r="I1419">
        <v>7684</v>
      </c>
      <c r="J1419">
        <v>0.46700000000000003</v>
      </c>
      <c r="K1419" t="s">
        <v>122</v>
      </c>
      <c r="L1419" t="s">
        <v>122</v>
      </c>
      <c r="M1419" t="s">
        <v>122</v>
      </c>
      <c r="N1419">
        <v>3585</v>
      </c>
      <c r="O1419">
        <v>7684</v>
      </c>
      <c r="P1419">
        <v>0.46700000000000003</v>
      </c>
      <c r="Q1419">
        <v>1591</v>
      </c>
      <c r="R1419">
        <v>2112</v>
      </c>
      <c r="S1419">
        <v>0.753</v>
      </c>
      <c r="T1419">
        <v>1254</v>
      </c>
      <c r="U1419">
        <v>2598</v>
      </c>
      <c r="V1419">
        <v>3852</v>
      </c>
      <c r="W1419">
        <v>2106</v>
      </c>
      <c r="X1419">
        <v>797</v>
      </c>
      <c r="Y1419">
        <v>341</v>
      </c>
      <c r="Z1419">
        <v>1823</v>
      </c>
      <c r="AA1419">
        <v>2050</v>
      </c>
      <c r="AB1419">
        <v>8761</v>
      </c>
    </row>
    <row r="1420" spans="1:28" x14ac:dyDescent="0.2">
      <c r="A1420">
        <v>1974</v>
      </c>
      <c r="B1420" t="s">
        <v>240</v>
      </c>
      <c r="C1420" t="s">
        <v>109</v>
      </c>
      <c r="D1420" t="s">
        <v>247</v>
      </c>
      <c r="E1420" t="b">
        <v>1</v>
      </c>
      <c r="F1420">
        <v>84</v>
      </c>
      <c r="G1420">
        <v>20360</v>
      </c>
      <c r="H1420">
        <v>3343</v>
      </c>
      <c r="I1420">
        <v>7347</v>
      </c>
      <c r="J1420">
        <v>0.45500000000000002</v>
      </c>
      <c r="K1420">
        <v>51</v>
      </c>
      <c r="L1420">
        <v>241</v>
      </c>
      <c r="M1420">
        <v>0.21199999999999999</v>
      </c>
      <c r="N1420">
        <v>3292</v>
      </c>
      <c r="O1420">
        <v>7106</v>
      </c>
      <c r="P1420">
        <v>0.46300000000000002</v>
      </c>
      <c r="Q1420">
        <v>1462</v>
      </c>
      <c r="R1420">
        <v>1878</v>
      </c>
      <c r="S1420">
        <v>0.77800000000000002</v>
      </c>
      <c r="T1420">
        <v>1236</v>
      </c>
      <c r="U1420">
        <v>2645</v>
      </c>
      <c r="V1420">
        <v>3881</v>
      </c>
      <c r="W1420">
        <v>1808</v>
      </c>
      <c r="X1420">
        <v>600</v>
      </c>
      <c r="Y1420">
        <v>225</v>
      </c>
      <c r="Z1420">
        <v>1326</v>
      </c>
      <c r="AA1420">
        <v>2197</v>
      </c>
      <c r="AB1420">
        <v>8199</v>
      </c>
    </row>
    <row r="1421" spans="1:28" x14ac:dyDescent="0.2">
      <c r="A1421">
        <v>1974</v>
      </c>
      <c r="B1421" t="s">
        <v>240</v>
      </c>
      <c r="C1421" t="s">
        <v>266</v>
      </c>
      <c r="D1421" t="s">
        <v>267</v>
      </c>
      <c r="E1421" t="b">
        <v>1</v>
      </c>
      <c r="F1421">
        <v>84</v>
      </c>
      <c r="G1421">
        <v>20285</v>
      </c>
      <c r="H1421">
        <v>3907</v>
      </c>
      <c r="I1421">
        <v>8829</v>
      </c>
      <c r="J1421">
        <v>0.443</v>
      </c>
      <c r="K1421">
        <v>216</v>
      </c>
      <c r="L1421">
        <v>736</v>
      </c>
      <c r="M1421">
        <v>0.29299999999999998</v>
      </c>
      <c r="N1421">
        <v>3691</v>
      </c>
      <c r="O1421">
        <v>8093</v>
      </c>
      <c r="P1421">
        <v>0.45600000000000002</v>
      </c>
      <c r="Q1421">
        <v>1476</v>
      </c>
      <c r="R1421">
        <v>1960</v>
      </c>
      <c r="S1421">
        <v>0.753</v>
      </c>
      <c r="T1421">
        <v>1432</v>
      </c>
      <c r="U1421">
        <v>2738</v>
      </c>
      <c r="V1421">
        <v>4170</v>
      </c>
      <c r="W1421">
        <v>1984</v>
      </c>
      <c r="X1421">
        <v>697</v>
      </c>
      <c r="Y1421">
        <v>516</v>
      </c>
      <c r="Z1421">
        <v>1320</v>
      </c>
      <c r="AA1421">
        <v>1642</v>
      </c>
      <c r="AB1421">
        <v>9506</v>
      </c>
    </row>
    <row r="1422" spans="1:28" x14ac:dyDescent="0.2">
      <c r="A1422">
        <v>1974</v>
      </c>
      <c r="B1422" t="s">
        <v>31</v>
      </c>
      <c r="C1422" t="s">
        <v>163</v>
      </c>
      <c r="D1422" t="s">
        <v>164</v>
      </c>
      <c r="E1422" t="b">
        <v>0</v>
      </c>
      <c r="F1422">
        <v>82</v>
      </c>
      <c r="G1422">
        <v>19755</v>
      </c>
      <c r="H1422">
        <v>3584</v>
      </c>
      <c r="I1422">
        <v>8056</v>
      </c>
      <c r="J1422">
        <v>0.44500000000000001</v>
      </c>
      <c r="K1422" t="s">
        <v>122</v>
      </c>
      <c r="L1422" t="s">
        <v>122</v>
      </c>
      <c r="M1422" t="s">
        <v>122</v>
      </c>
      <c r="N1422">
        <v>3584</v>
      </c>
      <c r="O1422">
        <v>8056</v>
      </c>
      <c r="P1422">
        <v>0.44500000000000001</v>
      </c>
      <c r="Q1422">
        <v>1606</v>
      </c>
      <c r="R1422">
        <v>2095</v>
      </c>
      <c r="S1422">
        <v>0.76700000000000002</v>
      </c>
      <c r="T1422">
        <v>1323</v>
      </c>
      <c r="U1422">
        <v>2706</v>
      </c>
      <c r="V1422">
        <v>4029</v>
      </c>
      <c r="W1422">
        <v>2106</v>
      </c>
      <c r="X1422">
        <v>689</v>
      </c>
      <c r="Y1422">
        <v>294</v>
      </c>
      <c r="Z1422">
        <v>1622</v>
      </c>
      <c r="AA1422">
        <v>2074</v>
      </c>
      <c r="AB1422">
        <v>8774</v>
      </c>
    </row>
    <row r="1423" spans="1:28" x14ac:dyDescent="0.2">
      <c r="A1423">
        <v>1974</v>
      </c>
      <c r="B1423" t="s">
        <v>240</v>
      </c>
      <c r="C1423" t="s">
        <v>253</v>
      </c>
      <c r="D1423" t="s">
        <v>254</v>
      </c>
      <c r="E1423" t="b">
        <v>1</v>
      </c>
      <c r="F1423">
        <v>84</v>
      </c>
      <c r="G1423">
        <v>20310</v>
      </c>
      <c r="H1423">
        <v>3584</v>
      </c>
      <c r="I1423">
        <v>7422</v>
      </c>
      <c r="J1423">
        <v>0.48299999999999998</v>
      </c>
      <c r="K1423">
        <v>94</v>
      </c>
      <c r="L1423">
        <v>346</v>
      </c>
      <c r="M1423">
        <v>0.27200000000000002</v>
      </c>
      <c r="N1423">
        <v>3490</v>
      </c>
      <c r="O1423">
        <v>7076</v>
      </c>
      <c r="P1423">
        <v>0.49299999999999999</v>
      </c>
      <c r="Q1423">
        <v>1566</v>
      </c>
      <c r="R1423">
        <v>1985</v>
      </c>
      <c r="S1423">
        <v>0.78900000000000003</v>
      </c>
      <c r="T1423">
        <v>1153</v>
      </c>
      <c r="U1423">
        <v>2641</v>
      </c>
      <c r="V1423">
        <v>3794</v>
      </c>
      <c r="W1423">
        <v>1870</v>
      </c>
      <c r="X1423">
        <v>705</v>
      </c>
      <c r="Y1423">
        <v>352</v>
      </c>
      <c r="Z1423">
        <v>1428</v>
      </c>
      <c r="AA1423">
        <v>1940</v>
      </c>
      <c r="AB1423">
        <v>8828</v>
      </c>
    </row>
    <row r="1424" spans="1:28" x14ac:dyDescent="0.2">
      <c r="A1424">
        <v>1974</v>
      </c>
      <c r="B1424" t="s">
        <v>240</v>
      </c>
      <c r="C1424" t="s">
        <v>255</v>
      </c>
      <c r="D1424" t="s">
        <v>256</v>
      </c>
      <c r="E1424" t="b">
        <v>1</v>
      </c>
      <c r="F1424">
        <v>84</v>
      </c>
      <c r="G1424">
        <v>20260</v>
      </c>
      <c r="H1424">
        <v>3426</v>
      </c>
      <c r="I1424">
        <v>7581</v>
      </c>
      <c r="J1424">
        <v>0.45200000000000001</v>
      </c>
      <c r="K1424">
        <v>74</v>
      </c>
      <c r="L1424">
        <v>282</v>
      </c>
      <c r="M1424">
        <v>0.26200000000000001</v>
      </c>
      <c r="N1424">
        <v>3352</v>
      </c>
      <c r="O1424">
        <v>7299</v>
      </c>
      <c r="P1424">
        <v>0.45900000000000002</v>
      </c>
      <c r="Q1424">
        <v>2007</v>
      </c>
      <c r="R1424">
        <v>2612</v>
      </c>
      <c r="S1424">
        <v>0.76800000000000002</v>
      </c>
      <c r="T1424">
        <v>1343</v>
      </c>
      <c r="U1424">
        <v>2621</v>
      </c>
      <c r="V1424">
        <v>3964</v>
      </c>
      <c r="W1424">
        <v>1665</v>
      </c>
      <c r="X1424">
        <v>704</v>
      </c>
      <c r="Y1424">
        <v>375</v>
      </c>
      <c r="Z1424">
        <v>1713</v>
      </c>
      <c r="AA1424">
        <v>2167</v>
      </c>
      <c r="AB1424">
        <v>8933</v>
      </c>
    </row>
    <row r="1425" spans="1:28" x14ac:dyDescent="0.2">
      <c r="A1425">
        <v>1974</v>
      </c>
      <c r="B1425" t="s">
        <v>31</v>
      </c>
      <c r="C1425" t="s">
        <v>121</v>
      </c>
      <c r="D1425" t="s">
        <v>122</v>
      </c>
      <c r="E1425" t="b">
        <v>0</v>
      </c>
      <c r="F1425">
        <v>82</v>
      </c>
      <c r="G1425">
        <v>19759</v>
      </c>
      <c r="H1425">
        <v>3533</v>
      </c>
      <c r="I1425">
        <v>7697</v>
      </c>
      <c r="J1425">
        <v>0.45900000000000002</v>
      </c>
      <c r="K1425" t="s">
        <v>122</v>
      </c>
      <c r="L1425" t="s">
        <v>122</v>
      </c>
      <c r="M1425" t="s">
        <v>122</v>
      </c>
      <c r="N1425">
        <v>3533</v>
      </c>
      <c r="O1425">
        <v>7697</v>
      </c>
      <c r="P1425">
        <v>0.45900000000000002</v>
      </c>
      <c r="Q1425">
        <v>1606</v>
      </c>
      <c r="R1425">
        <v>2082</v>
      </c>
      <c r="S1425">
        <v>0.77100000000000002</v>
      </c>
      <c r="T1425">
        <v>1208</v>
      </c>
      <c r="U1425">
        <v>2747</v>
      </c>
      <c r="V1425">
        <v>3955</v>
      </c>
      <c r="W1425">
        <v>2020</v>
      </c>
      <c r="X1425">
        <v>713</v>
      </c>
      <c r="Y1425">
        <v>386</v>
      </c>
      <c r="Z1425">
        <v>1706</v>
      </c>
      <c r="AA1425">
        <v>1953</v>
      </c>
      <c r="AB1425">
        <v>8671</v>
      </c>
    </row>
    <row r="1426" spans="1:28" x14ac:dyDescent="0.2">
      <c r="A1426">
        <v>1974</v>
      </c>
      <c r="B1426" t="s">
        <v>240</v>
      </c>
      <c r="C1426" t="s">
        <v>121</v>
      </c>
      <c r="D1426" t="s">
        <v>122</v>
      </c>
      <c r="E1426" t="b">
        <v>0</v>
      </c>
      <c r="F1426">
        <v>84</v>
      </c>
      <c r="G1426">
        <v>20300</v>
      </c>
      <c r="H1426">
        <v>3606</v>
      </c>
      <c r="I1426">
        <v>7839</v>
      </c>
      <c r="J1426">
        <v>0.46</v>
      </c>
      <c r="K1426">
        <v>100</v>
      </c>
      <c r="L1426">
        <v>351</v>
      </c>
      <c r="M1426">
        <v>0.28299999999999997</v>
      </c>
      <c r="N1426">
        <v>3506</v>
      </c>
      <c r="O1426">
        <v>7487</v>
      </c>
      <c r="P1426">
        <v>0.46800000000000003</v>
      </c>
      <c r="Q1426">
        <v>1623</v>
      </c>
      <c r="R1426">
        <v>2136</v>
      </c>
      <c r="S1426">
        <v>0.76</v>
      </c>
      <c r="T1426">
        <v>1368</v>
      </c>
      <c r="U1426">
        <v>2703</v>
      </c>
      <c r="V1426">
        <v>4071</v>
      </c>
      <c r="W1426">
        <v>1923</v>
      </c>
      <c r="X1426">
        <v>714</v>
      </c>
      <c r="Y1426">
        <v>403</v>
      </c>
      <c r="Z1426">
        <v>1506</v>
      </c>
      <c r="AA1426">
        <v>2006</v>
      </c>
      <c r="AB1426">
        <v>8934</v>
      </c>
    </row>
    <row r="1427" spans="1:28" x14ac:dyDescent="0.2">
      <c r="A1427">
        <v>1973</v>
      </c>
      <c r="B1427" t="s">
        <v>31</v>
      </c>
      <c r="C1427" t="s">
        <v>32</v>
      </c>
      <c r="D1427" t="s">
        <v>33</v>
      </c>
      <c r="E1427" t="b">
        <v>1</v>
      </c>
      <c r="F1427">
        <v>82</v>
      </c>
      <c r="G1427">
        <v>19830</v>
      </c>
      <c r="H1427">
        <v>3700</v>
      </c>
      <c r="I1427">
        <v>8033</v>
      </c>
      <c r="J1427">
        <v>0.46100000000000002</v>
      </c>
      <c r="K1427" t="s">
        <v>122</v>
      </c>
      <c r="L1427" t="s">
        <v>122</v>
      </c>
      <c r="M1427" t="s">
        <v>122</v>
      </c>
      <c r="N1427">
        <v>3700</v>
      </c>
      <c r="O1427">
        <v>8033</v>
      </c>
      <c r="P1427">
        <v>0.46100000000000002</v>
      </c>
      <c r="Q1427">
        <v>1819</v>
      </c>
      <c r="R1427">
        <v>2482</v>
      </c>
      <c r="S1427">
        <v>0.73299999999999998</v>
      </c>
      <c r="T1427" t="s">
        <v>122</v>
      </c>
      <c r="U1427" t="s">
        <v>122</v>
      </c>
      <c r="V1427">
        <v>4174</v>
      </c>
      <c r="W1427">
        <v>2074</v>
      </c>
      <c r="X1427" t="s">
        <v>122</v>
      </c>
      <c r="Y1427" t="s">
        <v>122</v>
      </c>
      <c r="Z1427" t="s">
        <v>122</v>
      </c>
      <c r="AA1427">
        <v>1916</v>
      </c>
      <c r="AB1427">
        <v>9219</v>
      </c>
    </row>
    <row r="1428" spans="1:28" x14ac:dyDescent="0.2">
      <c r="A1428">
        <v>1973</v>
      </c>
      <c r="B1428" t="s">
        <v>31</v>
      </c>
      <c r="C1428" t="s">
        <v>281</v>
      </c>
      <c r="D1428" t="s">
        <v>282</v>
      </c>
      <c r="E1428" t="b">
        <v>1</v>
      </c>
      <c r="F1428">
        <v>82</v>
      </c>
      <c r="G1428">
        <v>19730</v>
      </c>
      <c r="H1428">
        <v>3656</v>
      </c>
      <c r="I1428">
        <v>7883</v>
      </c>
      <c r="J1428">
        <v>0.46400000000000002</v>
      </c>
      <c r="K1428" t="s">
        <v>122</v>
      </c>
      <c r="L1428" t="s">
        <v>122</v>
      </c>
      <c r="M1428" t="s">
        <v>122</v>
      </c>
      <c r="N1428">
        <v>3656</v>
      </c>
      <c r="O1428">
        <v>7883</v>
      </c>
      <c r="P1428">
        <v>0.46400000000000002</v>
      </c>
      <c r="Q1428">
        <v>1294</v>
      </c>
      <c r="R1428">
        <v>1742</v>
      </c>
      <c r="S1428">
        <v>0.74299999999999999</v>
      </c>
      <c r="T1428" t="s">
        <v>122</v>
      </c>
      <c r="U1428" t="s">
        <v>122</v>
      </c>
      <c r="V1428">
        <v>4205</v>
      </c>
      <c r="W1428">
        <v>2051</v>
      </c>
      <c r="X1428" t="s">
        <v>122</v>
      </c>
      <c r="Y1428" t="s">
        <v>122</v>
      </c>
      <c r="Z1428" t="s">
        <v>122</v>
      </c>
      <c r="AA1428">
        <v>1672</v>
      </c>
      <c r="AB1428">
        <v>8606</v>
      </c>
    </row>
    <row r="1429" spans="1:28" x14ac:dyDescent="0.2">
      <c r="A1429">
        <v>1973</v>
      </c>
      <c r="B1429" t="s">
        <v>31</v>
      </c>
      <c r="C1429" t="s">
        <v>35</v>
      </c>
      <c r="D1429" t="s">
        <v>36</v>
      </c>
      <c r="E1429" t="b">
        <v>1</v>
      </c>
      <c r="F1429">
        <v>82</v>
      </c>
      <c r="G1429">
        <v>19730</v>
      </c>
      <c r="H1429">
        <v>3811</v>
      </c>
      <c r="I1429">
        <v>8511</v>
      </c>
      <c r="J1429">
        <v>0.44800000000000001</v>
      </c>
      <c r="K1429" t="s">
        <v>122</v>
      </c>
      <c r="L1429" t="s">
        <v>122</v>
      </c>
      <c r="M1429" t="s">
        <v>122</v>
      </c>
      <c r="N1429">
        <v>3811</v>
      </c>
      <c r="O1429">
        <v>8511</v>
      </c>
      <c r="P1429">
        <v>0.44800000000000001</v>
      </c>
      <c r="Q1429">
        <v>1616</v>
      </c>
      <c r="R1429">
        <v>2073</v>
      </c>
      <c r="S1429">
        <v>0.78</v>
      </c>
      <c r="T1429" t="s">
        <v>122</v>
      </c>
      <c r="U1429" t="s">
        <v>122</v>
      </c>
      <c r="V1429">
        <v>4802</v>
      </c>
      <c r="W1429">
        <v>2320</v>
      </c>
      <c r="X1429" t="s">
        <v>122</v>
      </c>
      <c r="Y1429" t="s">
        <v>122</v>
      </c>
      <c r="Z1429" t="s">
        <v>122</v>
      </c>
      <c r="AA1429">
        <v>1805</v>
      </c>
      <c r="AB1429">
        <v>9238</v>
      </c>
    </row>
    <row r="1430" spans="1:28" x14ac:dyDescent="0.2">
      <c r="A1430">
        <v>1973</v>
      </c>
      <c r="B1430" t="s">
        <v>31</v>
      </c>
      <c r="C1430" t="s">
        <v>233</v>
      </c>
      <c r="D1430" t="s">
        <v>234</v>
      </c>
      <c r="E1430" t="b">
        <v>0</v>
      </c>
      <c r="F1430">
        <v>82</v>
      </c>
      <c r="G1430">
        <v>19730</v>
      </c>
      <c r="H1430">
        <v>3536</v>
      </c>
      <c r="I1430">
        <v>7877</v>
      </c>
      <c r="J1430">
        <v>0.44900000000000001</v>
      </c>
      <c r="K1430" t="s">
        <v>122</v>
      </c>
      <c r="L1430" t="s">
        <v>122</v>
      </c>
      <c r="M1430" t="s">
        <v>122</v>
      </c>
      <c r="N1430">
        <v>3536</v>
      </c>
      <c r="O1430">
        <v>7877</v>
      </c>
      <c r="P1430">
        <v>0.44900000000000001</v>
      </c>
      <c r="Q1430">
        <v>1399</v>
      </c>
      <c r="R1430">
        <v>1966</v>
      </c>
      <c r="S1430">
        <v>0.71199999999999997</v>
      </c>
      <c r="T1430" t="s">
        <v>122</v>
      </c>
      <c r="U1430" t="s">
        <v>122</v>
      </c>
      <c r="V1430">
        <v>4158</v>
      </c>
      <c r="W1430">
        <v>2218</v>
      </c>
      <c r="X1430" t="s">
        <v>122</v>
      </c>
      <c r="Y1430" t="s">
        <v>122</v>
      </c>
      <c r="Z1430" t="s">
        <v>122</v>
      </c>
      <c r="AA1430">
        <v>2034</v>
      </c>
      <c r="AB1430">
        <v>8471</v>
      </c>
    </row>
    <row r="1431" spans="1:28" x14ac:dyDescent="0.2">
      <c r="A1431">
        <v>1973</v>
      </c>
      <c r="B1431" t="s">
        <v>240</v>
      </c>
      <c r="C1431" t="s">
        <v>270</v>
      </c>
      <c r="D1431" t="s">
        <v>271</v>
      </c>
      <c r="E1431" t="b">
        <v>1</v>
      </c>
      <c r="F1431">
        <v>84</v>
      </c>
      <c r="G1431">
        <v>20160</v>
      </c>
      <c r="H1431">
        <v>3794</v>
      </c>
      <c r="I1431">
        <v>7657</v>
      </c>
      <c r="J1431">
        <v>0.495</v>
      </c>
      <c r="K1431">
        <v>54</v>
      </c>
      <c r="L1431">
        <v>180</v>
      </c>
      <c r="M1431">
        <v>0.3</v>
      </c>
      <c r="N1431">
        <v>3740</v>
      </c>
      <c r="O1431">
        <v>7477</v>
      </c>
      <c r="P1431">
        <v>0.5</v>
      </c>
      <c r="Q1431">
        <v>2065</v>
      </c>
      <c r="R1431">
        <v>2860</v>
      </c>
      <c r="S1431">
        <v>0.72199999999999998</v>
      </c>
      <c r="T1431">
        <v>1341</v>
      </c>
      <c r="U1431">
        <v>2604</v>
      </c>
      <c r="V1431">
        <v>3945</v>
      </c>
      <c r="W1431">
        <v>2089</v>
      </c>
      <c r="X1431" t="s">
        <v>122</v>
      </c>
      <c r="Y1431" t="s">
        <v>122</v>
      </c>
      <c r="Z1431">
        <v>1797</v>
      </c>
      <c r="AA1431">
        <v>2394</v>
      </c>
      <c r="AB1431">
        <v>9707</v>
      </c>
    </row>
    <row r="1432" spans="1:28" x14ac:dyDescent="0.2">
      <c r="A1432">
        <v>1973</v>
      </c>
      <c r="B1432" t="s">
        <v>31</v>
      </c>
      <c r="C1432" t="s">
        <v>41</v>
      </c>
      <c r="D1432" t="s">
        <v>42</v>
      </c>
      <c r="E1432" t="b">
        <v>1</v>
      </c>
      <c r="F1432">
        <v>82</v>
      </c>
      <c r="G1432">
        <v>19805</v>
      </c>
      <c r="H1432">
        <v>3480</v>
      </c>
      <c r="I1432">
        <v>7835</v>
      </c>
      <c r="J1432">
        <v>0.44400000000000001</v>
      </c>
      <c r="K1432" t="s">
        <v>122</v>
      </c>
      <c r="L1432" t="s">
        <v>122</v>
      </c>
      <c r="M1432" t="s">
        <v>122</v>
      </c>
      <c r="N1432">
        <v>3480</v>
      </c>
      <c r="O1432">
        <v>7835</v>
      </c>
      <c r="P1432">
        <v>0.44400000000000001</v>
      </c>
      <c r="Q1432">
        <v>1574</v>
      </c>
      <c r="R1432">
        <v>2073</v>
      </c>
      <c r="S1432">
        <v>0.75900000000000001</v>
      </c>
      <c r="T1432" t="s">
        <v>122</v>
      </c>
      <c r="U1432" t="s">
        <v>122</v>
      </c>
      <c r="V1432">
        <v>4000</v>
      </c>
      <c r="W1432">
        <v>2023</v>
      </c>
      <c r="X1432" t="s">
        <v>122</v>
      </c>
      <c r="Y1432" t="s">
        <v>122</v>
      </c>
      <c r="Z1432" t="s">
        <v>122</v>
      </c>
      <c r="AA1432">
        <v>1881</v>
      </c>
      <c r="AB1432">
        <v>8534</v>
      </c>
    </row>
    <row r="1433" spans="1:28" x14ac:dyDescent="0.2">
      <c r="A1433">
        <v>1973</v>
      </c>
      <c r="B1433" t="s">
        <v>31</v>
      </c>
      <c r="C1433" t="s">
        <v>47</v>
      </c>
      <c r="D1433" t="s">
        <v>48</v>
      </c>
      <c r="E1433" t="b">
        <v>0</v>
      </c>
      <c r="F1433">
        <v>82</v>
      </c>
      <c r="G1433">
        <v>19830</v>
      </c>
      <c r="H1433">
        <v>3431</v>
      </c>
      <c r="I1433">
        <v>7884</v>
      </c>
      <c r="J1433">
        <v>0.435</v>
      </c>
      <c r="K1433" t="s">
        <v>122</v>
      </c>
      <c r="L1433" t="s">
        <v>122</v>
      </c>
      <c r="M1433" t="s">
        <v>122</v>
      </c>
      <c r="N1433">
        <v>3431</v>
      </c>
      <c r="O1433">
        <v>7884</v>
      </c>
      <c r="P1433">
        <v>0.435</v>
      </c>
      <c r="Q1433">
        <v>1556</v>
      </c>
      <c r="R1433">
        <v>2084</v>
      </c>
      <c r="S1433">
        <v>0.747</v>
      </c>
      <c r="T1433" t="s">
        <v>122</v>
      </c>
      <c r="U1433" t="s">
        <v>122</v>
      </c>
      <c r="V1433">
        <v>4063</v>
      </c>
      <c r="W1433">
        <v>2106</v>
      </c>
      <c r="X1433" t="s">
        <v>122</v>
      </c>
      <c r="Y1433" t="s">
        <v>122</v>
      </c>
      <c r="Z1433" t="s">
        <v>122</v>
      </c>
      <c r="AA1433">
        <v>1941</v>
      </c>
      <c r="AB1433">
        <v>8418</v>
      </c>
    </row>
    <row r="1434" spans="1:28" x14ac:dyDescent="0.2">
      <c r="A1434">
        <v>1973</v>
      </c>
      <c r="B1434" t="s">
        <v>31</v>
      </c>
      <c r="C1434" t="s">
        <v>56</v>
      </c>
      <c r="D1434" t="s">
        <v>57</v>
      </c>
      <c r="E1434" t="b">
        <v>0</v>
      </c>
      <c r="F1434">
        <v>82</v>
      </c>
      <c r="G1434">
        <v>19780</v>
      </c>
      <c r="H1434">
        <v>3666</v>
      </c>
      <c r="I1434">
        <v>7916</v>
      </c>
      <c r="J1434">
        <v>0.46300000000000002</v>
      </c>
      <c r="K1434" t="s">
        <v>122</v>
      </c>
      <c r="L1434" t="s">
        <v>122</v>
      </c>
      <c r="M1434" t="s">
        <v>122</v>
      </c>
      <c r="N1434">
        <v>3666</v>
      </c>
      <c r="O1434">
        <v>7916</v>
      </c>
      <c r="P1434">
        <v>0.46300000000000002</v>
      </c>
      <c r="Q1434">
        <v>1710</v>
      </c>
      <c r="R1434">
        <v>2294</v>
      </c>
      <c r="S1434">
        <v>0.745</v>
      </c>
      <c r="T1434" t="s">
        <v>122</v>
      </c>
      <c r="U1434" t="s">
        <v>122</v>
      </c>
      <c r="V1434">
        <v>4105</v>
      </c>
      <c r="W1434">
        <v>1882</v>
      </c>
      <c r="X1434" t="s">
        <v>122</v>
      </c>
      <c r="Y1434" t="s">
        <v>122</v>
      </c>
      <c r="Z1434" t="s">
        <v>122</v>
      </c>
      <c r="AA1434">
        <v>1812</v>
      </c>
      <c r="AB1434">
        <v>9042</v>
      </c>
    </row>
    <row r="1435" spans="1:28" x14ac:dyDescent="0.2">
      <c r="A1435">
        <v>1973</v>
      </c>
      <c r="B1435" t="s">
        <v>240</v>
      </c>
      <c r="C1435" t="s">
        <v>284</v>
      </c>
      <c r="D1435" t="s">
        <v>285</v>
      </c>
      <c r="E1435" t="b">
        <v>0</v>
      </c>
      <c r="F1435">
        <v>84</v>
      </c>
      <c r="G1435">
        <v>20335</v>
      </c>
      <c r="H1435">
        <v>3500</v>
      </c>
      <c r="I1435">
        <v>7644</v>
      </c>
      <c r="J1435">
        <v>0.45800000000000002</v>
      </c>
      <c r="K1435">
        <v>145</v>
      </c>
      <c r="L1435">
        <v>440</v>
      </c>
      <c r="M1435">
        <v>0.33</v>
      </c>
      <c r="N1435">
        <v>3355</v>
      </c>
      <c r="O1435">
        <v>7204</v>
      </c>
      <c r="P1435">
        <v>0.46600000000000003</v>
      </c>
      <c r="Q1435">
        <v>2157</v>
      </c>
      <c r="R1435">
        <v>2861</v>
      </c>
      <c r="S1435">
        <v>0.754</v>
      </c>
      <c r="T1435">
        <v>1399</v>
      </c>
      <c r="U1435">
        <v>2612</v>
      </c>
      <c r="V1435">
        <v>4011</v>
      </c>
      <c r="W1435">
        <v>1898</v>
      </c>
      <c r="X1435" t="s">
        <v>122</v>
      </c>
      <c r="Y1435" t="s">
        <v>122</v>
      </c>
      <c r="Z1435">
        <v>1509</v>
      </c>
      <c r="AA1435">
        <v>2145</v>
      </c>
      <c r="AB1435">
        <v>9302</v>
      </c>
    </row>
    <row r="1436" spans="1:28" x14ac:dyDescent="0.2">
      <c r="A1436">
        <v>1973</v>
      </c>
      <c r="B1436" t="s">
        <v>240</v>
      </c>
      <c r="C1436" t="s">
        <v>274</v>
      </c>
      <c r="D1436" t="s">
        <v>275</v>
      </c>
      <c r="E1436" t="b">
        <v>1</v>
      </c>
      <c r="F1436">
        <v>84</v>
      </c>
      <c r="G1436">
        <v>20045</v>
      </c>
      <c r="H1436">
        <v>3433</v>
      </c>
      <c r="I1436">
        <v>7501</v>
      </c>
      <c r="J1436">
        <v>0.45800000000000002</v>
      </c>
      <c r="K1436">
        <v>74</v>
      </c>
      <c r="L1436">
        <v>301</v>
      </c>
      <c r="M1436">
        <v>0.246</v>
      </c>
      <c r="N1436">
        <v>3359</v>
      </c>
      <c r="O1436">
        <v>7200</v>
      </c>
      <c r="P1436">
        <v>0.46700000000000003</v>
      </c>
      <c r="Q1436">
        <v>2253</v>
      </c>
      <c r="R1436">
        <v>2994</v>
      </c>
      <c r="S1436">
        <v>0.753</v>
      </c>
      <c r="T1436">
        <v>1457</v>
      </c>
      <c r="U1436">
        <v>2668</v>
      </c>
      <c r="V1436">
        <v>4125</v>
      </c>
      <c r="W1436">
        <v>1936</v>
      </c>
      <c r="X1436" t="s">
        <v>122</v>
      </c>
      <c r="Y1436" t="s">
        <v>122</v>
      </c>
      <c r="Z1436">
        <v>1596</v>
      </c>
      <c r="AA1436">
        <v>2237</v>
      </c>
      <c r="AB1436">
        <v>9193</v>
      </c>
    </row>
    <row r="1437" spans="1:28" x14ac:dyDescent="0.2">
      <c r="A1437">
        <v>1973</v>
      </c>
      <c r="B1437" t="s">
        <v>31</v>
      </c>
      <c r="C1437" t="s">
        <v>59</v>
      </c>
      <c r="D1437" t="s">
        <v>60</v>
      </c>
      <c r="E1437" t="b">
        <v>1</v>
      </c>
      <c r="F1437">
        <v>82</v>
      </c>
      <c r="G1437">
        <v>19730</v>
      </c>
      <c r="H1437">
        <v>3715</v>
      </c>
      <c r="I1437">
        <v>8163</v>
      </c>
      <c r="J1437">
        <v>0.45500000000000002</v>
      </c>
      <c r="K1437" t="s">
        <v>122</v>
      </c>
      <c r="L1437" t="s">
        <v>122</v>
      </c>
      <c r="M1437" t="s">
        <v>122</v>
      </c>
      <c r="N1437">
        <v>3715</v>
      </c>
      <c r="O1437">
        <v>8163</v>
      </c>
      <c r="P1437">
        <v>0.45500000000000002</v>
      </c>
      <c r="Q1437">
        <v>1493</v>
      </c>
      <c r="R1437">
        <v>1871</v>
      </c>
      <c r="S1437">
        <v>0.79800000000000004</v>
      </c>
      <c r="T1437" t="s">
        <v>122</v>
      </c>
      <c r="U1437" t="s">
        <v>122</v>
      </c>
      <c r="V1437">
        <v>4405</v>
      </c>
      <c r="W1437">
        <v>1985</v>
      </c>
      <c r="X1437" t="s">
        <v>122</v>
      </c>
      <c r="Y1437" t="s">
        <v>122</v>
      </c>
      <c r="Z1437" t="s">
        <v>122</v>
      </c>
      <c r="AA1437">
        <v>1693</v>
      </c>
      <c r="AB1437">
        <v>8923</v>
      </c>
    </row>
    <row r="1438" spans="1:28" x14ac:dyDescent="0.2">
      <c r="A1438">
        <v>1973</v>
      </c>
      <c r="B1438" t="s">
        <v>31</v>
      </c>
      <c r="C1438" t="s">
        <v>62</v>
      </c>
      <c r="D1438" t="s">
        <v>63</v>
      </c>
      <c r="E1438" t="b">
        <v>0</v>
      </c>
      <c r="F1438">
        <v>82</v>
      </c>
      <c r="G1438">
        <v>19680</v>
      </c>
      <c r="H1438">
        <v>3772</v>
      </c>
      <c r="I1438">
        <v>8249</v>
      </c>
      <c r="J1438">
        <v>0.45700000000000002</v>
      </c>
      <c r="K1438" t="s">
        <v>122</v>
      </c>
      <c r="L1438" t="s">
        <v>122</v>
      </c>
      <c r="M1438" t="s">
        <v>122</v>
      </c>
      <c r="N1438">
        <v>3772</v>
      </c>
      <c r="O1438">
        <v>8249</v>
      </c>
      <c r="P1438">
        <v>0.45700000000000002</v>
      </c>
      <c r="Q1438">
        <v>1706</v>
      </c>
      <c r="R1438">
        <v>2152</v>
      </c>
      <c r="S1438">
        <v>0.79300000000000004</v>
      </c>
      <c r="T1438" t="s">
        <v>122</v>
      </c>
      <c r="U1438" t="s">
        <v>122</v>
      </c>
      <c r="V1438">
        <v>4060</v>
      </c>
      <c r="W1438">
        <v>1939</v>
      </c>
      <c r="X1438" t="s">
        <v>122</v>
      </c>
      <c r="Y1438" t="s">
        <v>122</v>
      </c>
      <c r="Z1438" t="s">
        <v>122</v>
      </c>
      <c r="AA1438">
        <v>1949</v>
      </c>
      <c r="AB1438">
        <v>9250</v>
      </c>
    </row>
    <row r="1439" spans="1:28" x14ac:dyDescent="0.2">
      <c r="A1439">
        <v>1973</v>
      </c>
      <c r="B1439" t="s">
        <v>240</v>
      </c>
      <c r="C1439" t="s">
        <v>65</v>
      </c>
      <c r="D1439" t="s">
        <v>242</v>
      </c>
      <c r="E1439" t="b">
        <v>1</v>
      </c>
      <c r="F1439">
        <v>84</v>
      </c>
      <c r="G1439">
        <v>20360</v>
      </c>
      <c r="H1439">
        <v>3668</v>
      </c>
      <c r="I1439">
        <v>7948</v>
      </c>
      <c r="J1439">
        <v>0.46100000000000002</v>
      </c>
      <c r="K1439">
        <v>172</v>
      </c>
      <c r="L1439">
        <v>551</v>
      </c>
      <c r="M1439">
        <v>0.312</v>
      </c>
      <c r="N1439">
        <v>3496</v>
      </c>
      <c r="O1439">
        <v>7397</v>
      </c>
      <c r="P1439">
        <v>0.47299999999999998</v>
      </c>
      <c r="Q1439">
        <v>2123</v>
      </c>
      <c r="R1439">
        <v>2874</v>
      </c>
      <c r="S1439">
        <v>0.73899999999999999</v>
      </c>
      <c r="T1439">
        <v>1612</v>
      </c>
      <c r="U1439">
        <v>2941</v>
      </c>
      <c r="V1439">
        <v>4553</v>
      </c>
      <c r="W1439">
        <v>1860</v>
      </c>
      <c r="X1439" t="s">
        <v>122</v>
      </c>
      <c r="Y1439" t="s">
        <v>122</v>
      </c>
      <c r="Z1439">
        <v>1609</v>
      </c>
      <c r="AA1439">
        <v>2056</v>
      </c>
      <c r="AB1439">
        <v>9631</v>
      </c>
    </row>
    <row r="1440" spans="1:28" x14ac:dyDescent="0.2">
      <c r="A1440">
        <v>1973</v>
      </c>
      <c r="B1440" t="s">
        <v>31</v>
      </c>
      <c r="C1440" t="s">
        <v>260</v>
      </c>
      <c r="D1440" t="s">
        <v>261</v>
      </c>
      <c r="E1440" t="b">
        <v>0</v>
      </c>
      <c r="F1440">
        <v>82</v>
      </c>
      <c r="G1440">
        <v>19780</v>
      </c>
      <c r="H1440">
        <v>3621</v>
      </c>
      <c r="I1440">
        <v>7581</v>
      </c>
      <c r="J1440">
        <v>0.47799999999999998</v>
      </c>
      <c r="K1440" t="s">
        <v>122</v>
      </c>
      <c r="L1440" t="s">
        <v>122</v>
      </c>
      <c r="M1440" t="s">
        <v>122</v>
      </c>
      <c r="N1440">
        <v>3621</v>
      </c>
      <c r="O1440">
        <v>7581</v>
      </c>
      <c r="P1440">
        <v>0.47799999999999998</v>
      </c>
      <c r="Q1440">
        <v>1580</v>
      </c>
      <c r="R1440">
        <v>2036</v>
      </c>
      <c r="S1440">
        <v>0.77600000000000002</v>
      </c>
      <c r="T1440" t="s">
        <v>122</v>
      </c>
      <c r="U1440" t="s">
        <v>122</v>
      </c>
      <c r="V1440">
        <v>3628</v>
      </c>
      <c r="W1440">
        <v>2118</v>
      </c>
      <c r="X1440" t="s">
        <v>122</v>
      </c>
      <c r="Y1440" t="s">
        <v>122</v>
      </c>
      <c r="Z1440" t="s">
        <v>122</v>
      </c>
      <c r="AA1440">
        <v>2054</v>
      </c>
      <c r="AB1440">
        <v>8822</v>
      </c>
    </row>
    <row r="1441" spans="1:28" x14ac:dyDescent="0.2">
      <c r="A1441">
        <v>1973</v>
      </c>
      <c r="B1441" t="s">
        <v>240</v>
      </c>
      <c r="C1441" t="s">
        <v>243</v>
      </c>
      <c r="D1441" t="s">
        <v>244</v>
      </c>
      <c r="E1441" t="b">
        <v>1</v>
      </c>
      <c r="F1441">
        <v>84</v>
      </c>
      <c r="G1441">
        <v>20160</v>
      </c>
      <c r="H1441">
        <v>3770</v>
      </c>
      <c r="I1441">
        <v>7900</v>
      </c>
      <c r="J1441">
        <v>0.47699999999999998</v>
      </c>
      <c r="K1441">
        <v>82</v>
      </c>
      <c r="L1441">
        <v>296</v>
      </c>
      <c r="M1441">
        <v>0.27700000000000002</v>
      </c>
      <c r="N1441">
        <v>3688</v>
      </c>
      <c r="O1441">
        <v>7604</v>
      </c>
      <c r="P1441">
        <v>0.48499999999999999</v>
      </c>
      <c r="Q1441">
        <v>1779</v>
      </c>
      <c r="R1441">
        <v>2453</v>
      </c>
      <c r="S1441">
        <v>0.72499999999999998</v>
      </c>
      <c r="T1441">
        <v>1379</v>
      </c>
      <c r="U1441">
        <v>2784</v>
      </c>
      <c r="V1441">
        <v>4163</v>
      </c>
      <c r="W1441">
        <v>2287</v>
      </c>
      <c r="X1441" t="s">
        <v>122</v>
      </c>
      <c r="Y1441" t="s">
        <v>122</v>
      </c>
      <c r="Z1441">
        <v>1359</v>
      </c>
      <c r="AA1441">
        <v>1976</v>
      </c>
      <c r="AB1441">
        <v>9401</v>
      </c>
    </row>
    <row r="1442" spans="1:28" x14ac:dyDescent="0.2">
      <c r="A1442">
        <v>1973</v>
      </c>
      <c r="B1442" t="s">
        <v>31</v>
      </c>
      <c r="C1442" t="s">
        <v>71</v>
      </c>
      <c r="D1442" t="s">
        <v>72</v>
      </c>
      <c r="E1442" t="b">
        <v>1</v>
      </c>
      <c r="F1442">
        <v>82</v>
      </c>
      <c r="G1442">
        <v>19755</v>
      </c>
      <c r="H1442">
        <v>3740</v>
      </c>
      <c r="I1442">
        <v>7819</v>
      </c>
      <c r="J1442">
        <v>0.47799999999999998</v>
      </c>
      <c r="K1442" t="s">
        <v>122</v>
      </c>
      <c r="L1442" t="s">
        <v>122</v>
      </c>
      <c r="M1442" t="s">
        <v>122</v>
      </c>
      <c r="N1442">
        <v>3740</v>
      </c>
      <c r="O1442">
        <v>7819</v>
      </c>
      <c r="P1442">
        <v>0.47799999999999998</v>
      </c>
      <c r="Q1442">
        <v>1679</v>
      </c>
      <c r="R1442">
        <v>2264</v>
      </c>
      <c r="S1442">
        <v>0.74199999999999999</v>
      </c>
      <c r="T1442" t="s">
        <v>122</v>
      </c>
      <c r="U1442" t="s">
        <v>122</v>
      </c>
      <c r="V1442">
        <v>4562</v>
      </c>
      <c r="W1442">
        <v>2302</v>
      </c>
      <c r="X1442" t="s">
        <v>122</v>
      </c>
      <c r="Y1442" t="s">
        <v>122</v>
      </c>
      <c r="Z1442" t="s">
        <v>122</v>
      </c>
      <c r="AA1442">
        <v>1636</v>
      </c>
      <c r="AB1442">
        <v>9159</v>
      </c>
    </row>
    <row r="1443" spans="1:28" x14ac:dyDescent="0.2">
      <c r="A1443">
        <v>1973</v>
      </c>
      <c r="B1443" t="s">
        <v>31</v>
      </c>
      <c r="C1443" t="s">
        <v>79</v>
      </c>
      <c r="D1443" t="s">
        <v>80</v>
      </c>
      <c r="E1443" t="b">
        <v>1</v>
      </c>
      <c r="F1443">
        <v>82</v>
      </c>
      <c r="G1443">
        <v>19755</v>
      </c>
      <c r="H1443">
        <v>3759</v>
      </c>
      <c r="I1443">
        <v>7808</v>
      </c>
      <c r="J1443">
        <v>0.48099999999999998</v>
      </c>
      <c r="K1443" t="s">
        <v>122</v>
      </c>
      <c r="L1443" t="s">
        <v>122</v>
      </c>
      <c r="M1443" t="s">
        <v>122</v>
      </c>
      <c r="N1443">
        <v>3759</v>
      </c>
      <c r="O1443">
        <v>7808</v>
      </c>
      <c r="P1443">
        <v>0.48099999999999998</v>
      </c>
      <c r="Q1443">
        <v>1271</v>
      </c>
      <c r="R1443">
        <v>1687</v>
      </c>
      <c r="S1443">
        <v>0.753</v>
      </c>
      <c r="T1443" t="s">
        <v>122</v>
      </c>
      <c r="U1443" t="s">
        <v>122</v>
      </c>
      <c r="V1443">
        <v>4245</v>
      </c>
      <c r="W1443">
        <v>2226</v>
      </c>
      <c r="X1443" t="s">
        <v>122</v>
      </c>
      <c r="Y1443" t="s">
        <v>122</v>
      </c>
      <c r="Z1443" t="s">
        <v>122</v>
      </c>
      <c r="AA1443">
        <v>1763</v>
      </c>
      <c r="AB1443">
        <v>8789</v>
      </c>
    </row>
    <row r="1444" spans="1:28" x14ac:dyDescent="0.2">
      <c r="A1444">
        <v>1973</v>
      </c>
      <c r="B1444" t="s">
        <v>240</v>
      </c>
      <c r="C1444" t="s">
        <v>278</v>
      </c>
      <c r="D1444" t="s">
        <v>279</v>
      </c>
      <c r="E1444" t="b">
        <v>0</v>
      </c>
      <c r="F1444">
        <v>84</v>
      </c>
      <c r="G1444">
        <v>20285</v>
      </c>
      <c r="H1444">
        <v>3618</v>
      </c>
      <c r="I1444">
        <v>7758</v>
      </c>
      <c r="J1444">
        <v>0.46600000000000003</v>
      </c>
      <c r="K1444">
        <v>94</v>
      </c>
      <c r="L1444">
        <v>336</v>
      </c>
      <c r="M1444">
        <v>0.28000000000000003</v>
      </c>
      <c r="N1444">
        <v>3524</v>
      </c>
      <c r="O1444">
        <v>7422</v>
      </c>
      <c r="P1444">
        <v>0.47499999999999998</v>
      </c>
      <c r="Q1444">
        <v>2038</v>
      </c>
      <c r="R1444">
        <v>2721</v>
      </c>
      <c r="S1444">
        <v>0.749</v>
      </c>
      <c r="T1444">
        <v>1489</v>
      </c>
      <c r="U1444">
        <v>2700</v>
      </c>
      <c r="V1444">
        <v>4189</v>
      </c>
      <c r="W1444">
        <v>1943</v>
      </c>
      <c r="X1444" t="s">
        <v>122</v>
      </c>
      <c r="Y1444" t="s">
        <v>122</v>
      </c>
      <c r="Z1444">
        <v>1534</v>
      </c>
      <c r="AA1444">
        <v>2340</v>
      </c>
      <c r="AB1444">
        <v>9368</v>
      </c>
    </row>
    <row r="1445" spans="1:28" x14ac:dyDescent="0.2">
      <c r="A1445">
        <v>1973</v>
      </c>
      <c r="B1445" t="s">
        <v>240</v>
      </c>
      <c r="C1445" t="s">
        <v>237</v>
      </c>
      <c r="D1445" t="s">
        <v>246</v>
      </c>
      <c r="E1445" t="b">
        <v>1</v>
      </c>
      <c r="F1445">
        <v>84</v>
      </c>
      <c r="G1445">
        <v>20210</v>
      </c>
      <c r="H1445">
        <v>3400</v>
      </c>
      <c r="I1445">
        <v>7073</v>
      </c>
      <c r="J1445">
        <v>0.48099999999999998</v>
      </c>
      <c r="K1445">
        <v>49</v>
      </c>
      <c r="L1445">
        <v>174</v>
      </c>
      <c r="M1445">
        <v>0.28199999999999997</v>
      </c>
      <c r="N1445">
        <v>3351</v>
      </c>
      <c r="O1445">
        <v>6899</v>
      </c>
      <c r="P1445">
        <v>0.48599999999999999</v>
      </c>
      <c r="Q1445">
        <v>1851</v>
      </c>
      <c r="R1445">
        <v>2513</v>
      </c>
      <c r="S1445">
        <v>0.73699999999999999</v>
      </c>
      <c r="T1445">
        <v>1161</v>
      </c>
      <c r="U1445">
        <v>2673</v>
      </c>
      <c r="V1445">
        <v>3834</v>
      </c>
      <c r="W1445">
        <v>1899</v>
      </c>
      <c r="X1445" t="s">
        <v>122</v>
      </c>
      <c r="Y1445" t="s">
        <v>122</v>
      </c>
      <c r="Z1445">
        <v>1696</v>
      </c>
      <c r="AA1445">
        <v>2112</v>
      </c>
      <c r="AB1445">
        <v>8700</v>
      </c>
    </row>
    <row r="1446" spans="1:28" x14ac:dyDescent="0.2">
      <c r="A1446">
        <v>1973</v>
      </c>
      <c r="B1446" t="s">
        <v>31</v>
      </c>
      <c r="C1446" t="s">
        <v>88</v>
      </c>
      <c r="D1446" t="s">
        <v>89</v>
      </c>
      <c r="E1446" t="b">
        <v>1</v>
      </c>
      <c r="F1446">
        <v>82</v>
      </c>
      <c r="G1446">
        <v>19730</v>
      </c>
      <c r="H1446">
        <v>3627</v>
      </c>
      <c r="I1446">
        <v>7764</v>
      </c>
      <c r="J1446">
        <v>0.46700000000000003</v>
      </c>
      <c r="K1446" t="s">
        <v>122</v>
      </c>
      <c r="L1446" t="s">
        <v>122</v>
      </c>
      <c r="M1446" t="s">
        <v>122</v>
      </c>
      <c r="N1446">
        <v>3627</v>
      </c>
      <c r="O1446">
        <v>7764</v>
      </c>
      <c r="P1446">
        <v>0.46700000000000003</v>
      </c>
      <c r="Q1446">
        <v>1356</v>
      </c>
      <c r="R1446">
        <v>1739</v>
      </c>
      <c r="S1446">
        <v>0.78</v>
      </c>
      <c r="T1446" t="s">
        <v>122</v>
      </c>
      <c r="U1446" t="s">
        <v>122</v>
      </c>
      <c r="V1446">
        <v>3882</v>
      </c>
      <c r="W1446">
        <v>2187</v>
      </c>
      <c r="X1446" t="s">
        <v>122</v>
      </c>
      <c r="Y1446" t="s">
        <v>122</v>
      </c>
      <c r="Z1446" t="s">
        <v>122</v>
      </c>
      <c r="AA1446">
        <v>1775</v>
      </c>
      <c r="AB1446">
        <v>8610</v>
      </c>
    </row>
    <row r="1447" spans="1:28" x14ac:dyDescent="0.2">
      <c r="A1447">
        <v>1973</v>
      </c>
      <c r="B1447" t="s">
        <v>31</v>
      </c>
      <c r="C1447" t="s">
        <v>97</v>
      </c>
      <c r="D1447" t="s">
        <v>98</v>
      </c>
      <c r="E1447" t="b">
        <v>0</v>
      </c>
      <c r="F1447">
        <v>82</v>
      </c>
      <c r="G1447">
        <v>19730</v>
      </c>
      <c r="H1447">
        <v>3471</v>
      </c>
      <c r="I1447">
        <v>8264</v>
      </c>
      <c r="J1447">
        <v>0.42</v>
      </c>
      <c r="K1447" t="s">
        <v>122</v>
      </c>
      <c r="L1447" t="s">
        <v>122</v>
      </c>
      <c r="M1447" t="s">
        <v>122</v>
      </c>
      <c r="N1447">
        <v>3471</v>
      </c>
      <c r="O1447">
        <v>8264</v>
      </c>
      <c r="P1447">
        <v>0.42</v>
      </c>
      <c r="Q1447">
        <v>1598</v>
      </c>
      <c r="R1447">
        <v>2130</v>
      </c>
      <c r="S1447">
        <v>0.75</v>
      </c>
      <c r="T1447" t="s">
        <v>122</v>
      </c>
      <c r="U1447" t="s">
        <v>122</v>
      </c>
      <c r="V1447">
        <v>4174</v>
      </c>
      <c r="W1447">
        <v>1688</v>
      </c>
      <c r="X1447" t="s">
        <v>122</v>
      </c>
      <c r="Y1447" t="s">
        <v>122</v>
      </c>
      <c r="Z1447" t="s">
        <v>122</v>
      </c>
      <c r="AA1447">
        <v>1984</v>
      </c>
      <c r="AB1447">
        <v>8540</v>
      </c>
    </row>
    <row r="1448" spans="1:28" x14ac:dyDescent="0.2">
      <c r="A1448">
        <v>1973</v>
      </c>
      <c r="B1448" t="s">
        <v>31</v>
      </c>
      <c r="C1448" t="s">
        <v>100</v>
      </c>
      <c r="D1448" t="s">
        <v>101</v>
      </c>
      <c r="E1448" t="b">
        <v>0</v>
      </c>
      <c r="F1448">
        <v>82</v>
      </c>
      <c r="G1448">
        <v>19755</v>
      </c>
      <c r="H1448">
        <v>3612</v>
      </c>
      <c r="I1448">
        <v>7942</v>
      </c>
      <c r="J1448">
        <v>0.45500000000000002</v>
      </c>
      <c r="K1448" t="s">
        <v>122</v>
      </c>
      <c r="L1448" t="s">
        <v>122</v>
      </c>
      <c r="M1448" t="s">
        <v>122</v>
      </c>
      <c r="N1448">
        <v>3612</v>
      </c>
      <c r="O1448">
        <v>7942</v>
      </c>
      <c r="P1448">
        <v>0.45500000000000002</v>
      </c>
      <c r="Q1448">
        <v>1931</v>
      </c>
      <c r="R1448">
        <v>2437</v>
      </c>
      <c r="S1448">
        <v>0.79200000000000004</v>
      </c>
      <c r="T1448" t="s">
        <v>122</v>
      </c>
      <c r="U1448" t="s">
        <v>122</v>
      </c>
      <c r="V1448">
        <v>4003</v>
      </c>
      <c r="W1448">
        <v>1944</v>
      </c>
      <c r="X1448" t="s">
        <v>122</v>
      </c>
      <c r="Y1448" t="s">
        <v>122</v>
      </c>
      <c r="Z1448" t="s">
        <v>122</v>
      </c>
      <c r="AA1448">
        <v>2012</v>
      </c>
      <c r="AB1448">
        <v>9155</v>
      </c>
    </row>
    <row r="1449" spans="1:28" x14ac:dyDescent="0.2">
      <c r="A1449">
        <v>1973</v>
      </c>
      <c r="B1449" t="s">
        <v>31</v>
      </c>
      <c r="C1449" t="s">
        <v>103</v>
      </c>
      <c r="D1449" t="s">
        <v>104</v>
      </c>
      <c r="E1449" t="b">
        <v>0</v>
      </c>
      <c r="F1449">
        <v>82</v>
      </c>
      <c r="G1449">
        <v>19730</v>
      </c>
      <c r="H1449">
        <v>3588</v>
      </c>
      <c r="I1449">
        <v>7842</v>
      </c>
      <c r="J1449">
        <v>0.45800000000000002</v>
      </c>
      <c r="K1449" t="s">
        <v>122</v>
      </c>
      <c r="L1449" t="s">
        <v>122</v>
      </c>
      <c r="M1449" t="s">
        <v>122</v>
      </c>
      <c r="N1449">
        <v>3588</v>
      </c>
      <c r="O1449">
        <v>7842</v>
      </c>
      <c r="P1449">
        <v>0.45800000000000002</v>
      </c>
      <c r="Q1449">
        <v>1531</v>
      </c>
      <c r="R1449">
        <v>2129</v>
      </c>
      <c r="S1449">
        <v>0.71899999999999997</v>
      </c>
      <c r="T1449" t="s">
        <v>122</v>
      </c>
      <c r="U1449" t="s">
        <v>122</v>
      </c>
      <c r="V1449">
        <v>3928</v>
      </c>
      <c r="W1449">
        <v>2102</v>
      </c>
      <c r="X1449" t="s">
        <v>122</v>
      </c>
      <c r="Y1449" t="s">
        <v>122</v>
      </c>
      <c r="Z1449" t="s">
        <v>122</v>
      </c>
      <c r="AA1449">
        <v>1970</v>
      </c>
      <c r="AB1449">
        <v>8707</v>
      </c>
    </row>
    <row r="1450" spans="1:28" x14ac:dyDescent="0.2">
      <c r="A1450">
        <v>1973</v>
      </c>
      <c r="B1450" t="s">
        <v>240</v>
      </c>
      <c r="C1450" t="s">
        <v>266</v>
      </c>
      <c r="D1450" t="s">
        <v>267</v>
      </c>
      <c r="E1450" t="b">
        <v>1</v>
      </c>
      <c r="F1450">
        <v>84</v>
      </c>
      <c r="G1450">
        <v>20285</v>
      </c>
      <c r="H1450">
        <v>3542</v>
      </c>
      <c r="I1450">
        <v>8009</v>
      </c>
      <c r="J1450">
        <v>0.442</v>
      </c>
      <c r="K1450">
        <v>99</v>
      </c>
      <c r="L1450">
        <v>361</v>
      </c>
      <c r="M1450">
        <v>0.27400000000000002</v>
      </c>
      <c r="N1450">
        <v>3443</v>
      </c>
      <c r="O1450">
        <v>7648</v>
      </c>
      <c r="P1450">
        <v>0.45</v>
      </c>
      <c r="Q1450">
        <v>1970</v>
      </c>
      <c r="R1450">
        <v>2684</v>
      </c>
      <c r="S1450">
        <v>0.73399999999999999</v>
      </c>
      <c r="T1450">
        <v>1554</v>
      </c>
      <c r="U1450">
        <v>2512</v>
      </c>
      <c r="V1450">
        <v>4066</v>
      </c>
      <c r="W1450">
        <v>1934</v>
      </c>
      <c r="X1450" t="s">
        <v>122</v>
      </c>
      <c r="Y1450" t="s">
        <v>122</v>
      </c>
      <c r="Z1450">
        <v>1504</v>
      </c>
      <c r="AA1450">
        <v>2139</v>
      </c>
      <c r="AB1450">
        <v>9153</v>
      </c>
    </row>
    <row r="1451" spans="1:28" x14ac:dyDescent="0.2">
      <c r="A1451">
        <v>1973</v>
      </c>
      <c r="B1451" t="s">
        <v>31</v>
      </c>
      <c r="C1451" t="s">
        <v>163</v>
      </c>
      <c r="D1451" t="s">
        <v>164</v>
      </c>
      <c r="E1451" t="b">
        <v>0</v>
      </c>
      <c r="F1451">
        <v>82</v>
      </c>
      <c r="G1451">
        <v>19780</v>
      </c>
      <c r="H1451">
        <v>3447</v>
      </c>
      <c r="I1451">
        <v>7681</v>
      </c>
      <c r="J1451">
        <v>0.44900000000000001</v>
      </c>
      <c r="K1451" t="s">
        <v>122</v>
      </c>
      <c r="L1451" t="s">
        <v>122</v>
      </c>
      <c r="M1451" t="s">
        <v>122</v>
      </c>
      <c r="N1451">
        <v>3447</v>
      </c>
      <c r="O1451">
        <v>7681</v>
      </c>
      <c r="P1451">
        <v>0.44900000000000001</v>
      </c>
      <c r="Q1451">
        <v>1606</v>
      </c>
      <c r="R1451">
        <v>2080</v>
      </c>
      <c r="S1451">
        <v>0.77200000000000002</v>
      </c>
      <c r="T1451" t="s">
        <v>122</v>
      </c>
      <c r="U1451" t="s">
        <v>122</v>
      </c>
      <c r="V1451">
        <v>4161</v>
      </c>
      <c r="W1451">
        <v>1958</v>
      </c>
      <c r="X1451" t="s">
        <v>122</v>
      </c>
      <c r="Y1451" t="s">
        <v>122</v>
      </c>
      <c r="Z1451" t="s">
        <v>122</v>
      </c>
      <c r="AA1451">
        <v>1877</v>
      </c>
      <c r="AB1451">
        <v>8500</v>
      </c>
    </row>
    <row r="1452" spans="1:28" x14ac:dyDescent="0.2">
      <c r="A1452">
        <v>1973</v>
      </c>
      <c r="B1452" t="s">
        <v>240</v>
      </c>
      <c r="C1452" t="s">
        <v>253</v>
      </c>
      <c r="D1452" t="s">
        <v>254</v>
      </c>
      <c r="E1452" t="b">
        <v>1</v>
      </c>
      <c r="F1452">
        <v>84</v>
      </c>
      <c r="G1452">
        <v>20260</v>
      </c>
      <c r="H1452">
        <v>3656</v>
      </c>
      <c r="I1452">
        <v>7499</v>
      </c>
      <c r="J1452">
        <v>0.48799999999999999</v>
      </c>
      <c r="K1452">
        <v>105</v>
      </c>
      <c r="L1452">
        <v>335</v>
      </c>
      <c r="M1452">
        <v>0.313</v>
      </c>
      <c r="N1452">
        <v>3551</v>
      </c>
      <c r="O1452">
        <v>7164</v>
      </c>
      <c r="P1452">
        <v>0.496</v>
      </c>
      <c r="Q1452">
        <v>2291</v>
      </c>
      <c r="R1452">
        <v>2886</v>
      </c>
      <c r="S1452">
        <v>0.79400000000000004</v>
      </c>
      <c r="T1452">
        <v>1265</v>
      </c>
      <c r="U1452">
        <v>2891</v>
      </c>
      <c r="V1452">
        <v>4156</v>
      </c>
      <c r="W1452">
        <v>1963</v>
      </c>
      <c r="X1452" t="s">
        <v>122</v>
      </c>
      <c r="Y1452" t="s">
        <v>122</v>
      </c>
      <c r="Z1452">
        <v>1582</v>
      </c>
      <c r="AA1452">
        <v>2240</v>
      </c>
      <c r="AB1452">
        <v>9708</v>
      </c>
    </row>
    <row r="1453" spans="1:28" x14ac:dyDescent="0.2">
      <c r="A1453">
        <v>1973</v>
      </c>
      <c r="B1453" t="s">
        <v>240</v>
      </c>
      <c r="C1453" t="s">
        <v>255</v>
      </c>
      <c r="D1453" t="s">
        <v>256</v>
      </c>
      <c r="E1453" t="b">
        <v>1</v>
      </c>
      <c r="F1453">
        <v>84</v>
      </c>
      <c r="G1453">
        <v>19970</v>
      </c>
      <c r="H1453">
        <v>3722</v>
      </c>
      <c r="I1453">
        <v>7757</v>
      </c>
      <c r="J1453">
        <v>0.48</v>
      </c>
      <c r="K1453">
        <v>40</v>
      </c>
      <c r="L1453">
        <v>186</v>
      </c>
      <c r="M1453">
        <v>0.215</v>
      </c>
      <c r="N1453">
        <v>3682</v>
      </c>
      <c r="O1453">
        <v>7571</v>
      </c>
      <c r="P1453">
        <v>0.48599999999999999</v>
      </c>
      <c r="Q1453">
        <v>2097</v>
      </c>
      <c r="R1453">
        <v>2785</v>
      </c>
      <c r="S1453">
        <v>0.753</v>
      </c>
      <c r="T1453">
        <v>1411</v>
      </c>
      <c r="U1453">
        <v>2609</v>
      </c>
      <c r="V1453">
        <v>4020</v>
      </c>
      <c r="W1453">
        <v>2029</v>
      </c>
      <c r="X1453" t="s">
        <v>122</v>
      </c>
      <c r="Y1453" t="s">
        <v>122</v>
      </c>
      <c r="Z1453">
        <v>1819</v>
      </c>
      <c r="AA1453">
        <v>2317</v>
      </c>
      <c r="AB1453">
        <v>9581</v>
      </c>
    </row>
    <row r="1454" spans="1:28" x14ac:dyDescent="0.2">
      <c r="A1454">
        <v>1973</v>
      </c>
      <c r="B1454" t="s">
        <v>31</v>
      </c>
      <c r="C1454" t="s">
        <v>121</v>
      </c>
      <c r="D1454" t="s">
        <v>122</v>
      </c>
      <c r="E1454" t="b">
        <v>0</v>
      </c>
      <c r="F1454">
        <v>82</v>
      </c>
      <c r="G1454">
        <v>19756</v>
      </c>
      <c r="H1454">
        <v>3625</v>
      </c>
      <c r="I1454">
        <v>7944</v>
      </c>
      <c r="J1454">
        <v>0.45600000000000002</v>
      </c>
      <c r="K1454" t="s">
        <v>122</v>
      </c>
      <c r="L1454" t="s">
        <v>122</v>
      </c>
      <c r="M1454" t="s">
        <v>122</v>
      </c>
      <c r="N1454">
        <v>3625</v>
      </c>
      <c r="O1454">
        <v>7944</v>
      </c>
      <c r="P1454">
        <v>0.45600000000000002</v>
      </c>
      <c r="Q1454">
        <v>1572</v>
      </c>
      <c r="R1454">
        <v>2073</v>
      </c>
      <c r="S1454">
        <v>0.75800000000000001</v>
      </c>
      <c r="T1454" t="s">
        <v>122</v>
      </c>
      <c r="U1454" t="s">
        <v>122</v>
      </c>
      <c r="V1454">
        <v>4150</v>
      </c>
      <c r="W1454">
        <v>2066</v>
      </c>
      <c r="X1454" t="s">
        <v>122</v>
      </c>
      <c r="Y1454" t="s">
        <v>122</v>
      </c>
      <c r="Z1454" t="s">
        <v>122</v>
      </c>
      <c r="AA1454">
        <v>1869</v>
      </c>
      <c r="AB1454">
        <v>8823</v>
      </c>
    </row>
    <row r="1455" spans="1:28" x14ac:dyDescent="0.2">
      <c r="A1455">
        <v>1973</v>
      </c>
      <c r="B1455" t="s">
        <v>240</v>
      </c>
      <c r="C1455" t="s">
        <v>121</v>
      </c>
      <c r="D1455" t="s">
        <v>122</v>
      </c>
      <c r="E1455" t="b">
        <v>0</v>
      </c>
      <c r="F1455">
        <v>84</v>
      </c>
      <c r="G1455">
        <v>20207</v>
      </c>
      <c r="H1455">
        <v>3610</v>
      </c>
      <c r="I1455">
        <v>7675</v>
      </c>
      <c r="J1455">
        <v>0.47</v>
      </c>
      <c r="K1455">
        <v>91</v>
      </c>
      <c r="L1455">
        <v>316</v>
      </c>
      <c r="M1455">
        <v>0.28899999999999998</v>
      </c>
      <c r="N1455">
        <v>3519</v>
      </c>
      <c r="O1455">
        <v>7359</v>
      </c>
      <c r="P1455">
        <v>0.47799999999999998</v>
      </c>
      <c r="Q1455">
        <v>2062</v>
      </c>
      <c r="R1455">
        <v>2763</v>
      </c>
      <c r="S1455">
        <v>0.746</v>
      </c>
      <c r="T1455">
        <v>1407</v>
      </c>
      <c r="U1455">
        <v>2699</v>
      </c>
      <c r="V1455">
        <v>4106</v>
      </c>
      <c r="W1455">
        <v>1984</v>
      </c>
      <c r="X1455" t="s">
        <v>122</v>
      </c>
      <c r="Y1455" t="s">
        <v>122</v>
      </c>
      <c r="Z1455">
        <v>1601</v>
      </c>
      <c r="AA1455">
        <v>2196</v>
      </c>
      <c r="AB1455">
        <v>9374</v>
      </c>
    </row>
    <row r="1456" spans="1:28" x14ac:dyDescent="0.2">
      <c r="A1456">
        <v>1972</v>
      </c>
      <c r="B1456" t="s">
        <v>31</v>
      </c>
      <c r="C1456" t="s">
        <v>32</v>
      </c>
      <c r="D1456" t="s">
        <v>33</v>
      </c>
      <c r="E1456" t="b">
        <v>1</v>
      </c>
      <c r="F1456">
        <v>82</v>
      </c>
      <c r="G1456">
        <v>19730</v>
      </c>
      <c r="H1456">
        <v>3482</v>
      </c>
      <c r="I1456">
        <v>7570</v>
      </c>
      <c r="J1456">
        <v>0.46</v>
      </c>
      <c r="K1456" t="s">
        <v>122</v>
      </c>
      <c r="L1456" t="s">
        <v>122</v>
      </c>
      <c r="M1456" t="s">
        <v>122</v>
      </c>
      <c r="N1456">
        <v>3482</v>
      </c>
      <c r="O1456">
        <v>7570</v>
      </c>
      <c r="P1456">
        <v>0.46</v>
      </c>
      <c r="Q1456">
        <v>2018</v>
      </c>
      <c r="R1456">
        <v>2725</v>
      </c>
      <c r="S1456">
        <v>0.74099999999999999</v>
      </c>
      <c r="T1456" t="s">
        <v>122</v>
      </c>
      <c r="U1456" t="s">
        <v>122</v>
      </c>
      <c r="V1456">
        <v>4080</v>
      </c>
      <c r="W1456">
        <v>1897</v>
      </c>
      <c r="X1456" t="s">
        <v>122</v>
      </c>
      <c r="Y1456" t="s">
        <v>122</v>
      </c>
      <c r="Z1456" t="s">
        <v>122</v>
      </c>
      <c r="AA1456">
        <v>1967</v>
      </c>
      <c r="AB1456">
        <v>8982</v>
      </c>
    </row>
    <row r="1457" spans="1:28" x14ac:dyDescent="0.2">
      <c r="A1457">
        <v>1972</v>
      </c>
      <c r="B1457" t="s">
        <v>31</v>
      </c>
      <c r="C1457" t="s">
        <v>281</v>
      </c>
      <c r="D1457" t="s">
        <v>282</v>
      </c>
      <c r="E1457" t="b">
        <v>1</v>
      </c>
      <c r="F1457">
        <v>82</v>
      </c>
      <c r="G1457">
        <v>19780</v>
      </c>
      <c r="H1457">
        <v>3490</v>
      </c>
      <c r="I1457">
        <v>7748</v>
      </c>
      <c r="J1457">
        <v>0.45</v>
      </c>
      <c r="K1457" t="s">
        <v>122</v>
      </c>
      <c r="L1457" t="s">
        <v>122</v>
      </c>
      <c r="M1457" t="s">
        <v>122</v>
      </c>
      <c r="N1457">
        <v>3490</v>
      </c>
      <c r="O1457">
        <v>7748</v>
      </c>
      <c r="P1457">
        <v>0.45</v>
      </c>
      <c r="Q1457">
        <v>1804</v>
      </c>
      <c r="R1457">
        <v>2378</v>
      </c>
      <c r="S1457">
        <v>0.75900000000000001</v>
      </c>
      <c r="T1457" t="s">
        <v>122</v>
      </c>
      <c r="U1457" t="s">
        <v>122</v>
      </c>
      <c r="V1457">
        <v>4159</v>
      </c>
      <c r="W1457">
        <v>1816</v>
      </c>
      <c r="X1457" t="s">
        <v>122</v>
      </c>
      <c r="Y1457" t="s">
        <v>122</v>
      </c>
      <c r="Z1457" t="s">
        <v>122</v>
      </c>
      <c r="AA1457">
        <v>1858</v>
      </c>
      <c r="AB1457">
        <v>8784</v>
      </c>
    </row>
    <row r="1458" spans="1:28" x14ac:dyDescent="0.2">
      <c r="A1458">
        <v>1972</v>
      </c>
      <c r="B1458" t="s">
        <v>31</v>
      </c>
      <c r="C1458" t="s">
        <v>35</v>
      </c>
      <c r="D1458" t="s">
        <v>36</v>
      </c>
      <c r="E1458" t="b">
        <v>1</v>
      </c>
      <c r="F1458">
        <v>82</v>
      </c>
      <c r="G1458">
        <v>19730</v>
      </c>
      <c r="H1458">
        <v>3819</v>
      </c>
      <c r="I1458">
        <v>8431</v>
      </c>
      <c r="J1458">
        <v>0.45300000000000001</v>
      </c>
      <c r="K1458" t="s">
        <v>122</v>
      </c>
      <c r="L1458" t="s">
        <v>122</v>
      </c>
      <c r="M1458" t="s">
        <v>122</v>
      </c>
      <c r="N1458">
        <v>3819</v>
      </c>
      <c r="O1458">
        <v>8431</v>
      </c>
      <c r="P1458">
        <v>0.45300000000000001</v>
      </c>
      <c r="Q1458">
        <v>1839</v>
      </c>
      <c r="R1458">
        <v>2367</v>
      </c>
      <c r="S1458">
        <v>0.77700000000000002</v>
      </c>
      <c r="T1458" t="s">
        <v>122</v>
      </c>
      <c r="U1458" t="s">
        <v>122</v>
      </c>
      <c r="V1458">
        <v>4462</v>
      </c>
      <c r="W1458">
        <v>2230</v>
      </c>
      <c r="X1458" t="s">
        <v>122</v>
      </c>
      <c r="Y1458" t="s">
        <v>122</v>
      </c>
      <c r="Z1458" t="s">
        <v>122</v>
      </c>
      <c r="AA1458">
        <v>2030</v>
      </c>
      <c r="AB1458">
        <v>9477</v>
      </c>
    </row>
    <row r="1459" spans="1:28" x14ac:dyDescent="0.2">
      <c r="A1459">
        <v>1972</v>
      </c>
      <c r="B1459" t="s">
        <v>31</v>
      </c>
      <c r="C1459" t="s">
        <v>233</v>
      </c>
      <c r="D1459" t="s">
        <v>234</v>
      </c>
      <c r="E1459" t="b">
        <v>0</v>
      </c>
      <c r="F1459">
        <v>82</v>
      </c>
      <c r="G1459">
        <v>19805</v>
      </c>
      <c r="H1459">
        <v>3409</v>
      </c>
      <c r="I1459">
        <v>7560</v>
      </c>
      <c r="J1459">
        <v>0.45100000000000001</v>
      </c>
      <c r="K1459" t="s">
        <v>122</v>
      </c>
      <c r="L1459" t="s">
        <v>122</v>
      </c>
      <c r="M1459" t="s">
        <v>122</v>
      </c>
      <c r="N1459">
        <v>3409</v>
      </c>
      <c r="O1459">
        <v>7560</v>
      </c>
      <c r="P1459">
        <v>0.45100000000000001</v>
      </c>
      <c r="Q1459">
        <v>1549</v>
      </c>
      <c r="R1459">
        <v>2219</v>
      </c>
      <c r="S1459">
        <v>0.69799999999999995</v>
      </c>
      <c r="T1459" t="s">
        <v>122</v>
      </c>
      <c r="U1459" t="s">
        <v>122</v>
      </c>
      <c r="V1459">
        <v>3978</v>
      </c>
      <c r="W1459">
        <v>1759</v>
      </c>
      <c r="X1459" t="s">
        <v>122</v>
      </c>
      <c r="Y1459" t="s">
        <v>122</v>
      </c>
      <c r="Z1459" t="s">
        <v>122</v>
      </c>
      <c r="AA1459">
        <v>2110</v>
      </c>
      <c r="AB1459">
        <v>8367</v>
      </c>
    </row>
    <row r="1460" spans="1:28" x14ac:dyDescent="0.2">
      <c r="A1460">
        <v>1972</v>
      </c>
      <c r="B1460" t="s">
        <v>240</v>
      </c>
      <c r="C1460" t="s">
        <v>270</v>
      </c>
      <c r="D1460" t="s">
        <v>271</v>
      </c>
      <c r="E1460" t="b">
        <v>0</v>
      </c>
      <c r="F1460">
        <v>84</v>
      </c>
      <c r="G1460">
        <v>20235</v>
      </c>
      <c r="H1460">
        <v>3818</v>
      </c>
      <c r="I1460">
        <v>8391</v>
      </c>
      <c r="J1460">
        <v>0.45500000000000002</v>
      </c>
      <c r="K1460">
        <v>140</v>
      </c>
      <c r="L1460">
        <v>496</v>
      </c>
      <c r="M1460">
        <v>0.28199999999999997</v>
      </c>
      <c r="N1460">
        <v>3678</v>
      </c>
      <c r="O1460">
        <v>7895</v>
      </c>
      <c r="P1460">
        <v>0.46600000000000003</v>
      </c>
      <c r="Q1460">
        <v>1870</v>
      </c>
      <c r="R1460">
        <v>2536</v>
      </c>
      <c r="S1460">
        <v>0.73699999999999999</v>
      </c>
      <c r="T1460">
        <v>1501</v>
      </c>
      <c r="U1460">
        <v>2808</v>
      </c>
      <c r="V1460">
        <v>4309</v>
      </c>
      <c r="W1460">
        <v>1735</v>
      </c>
      <c r="X1460" t="s">
        <v>122</v>
      </c>
      <c r="Y1460" t="s">
        <v>122</v>
      </c>
      <c r="Z1460">
        <v>1480</v>
      </c>
      <c r="AA1460">
        <v>2173</v>
      </c>
      <c r="AB1460">
        <v>9646</v>
      </c>
    </row>
    <row r="1461" spans="1:28" x14ac:dyDescent="0.2">
      <c r="A1461">
        <v>1972</v>
      </c>
      <c r="B1461" t="s">
        <v>31</v>
      </c>
      <c r="C1461" t="s">
        <v>41</v>
      </c>
      <c r="D1461" t="s">
        <v>42</v>
      </c>
      <c r="E1461" t="b">
        <v>1</v>
      </c>
      <c r="F1461">
        <v>82</v>
      </c>
      <c r="G1461">
        <v>19780</v>
      </c>
      <c r="H1461">
        <v>3539</v>
      </c>
      <c r="I1461">
        <v>7853</v>
      </c>
      <c r="J1461">
        <v>0.45100000000000001</v>
      </c>
      <c r="K1461" t="s">
        <v>122</v>
      </c>
      <c r="L1461" t="s">
        <v>122</v>
      </c>
      <c r="M1461" t="s">
        <v>122</v>
      </c>
      <c r="N1461">
        <v>3539</v>
      </c>
      <c r="O1461">
        <v>7853</v>
      </c>
      <c r="P1461">
        <v>0.45100000000000001</v>
      </c>
      <c r="Q1461">
        <v>2039</v>
      </c>
      <c r="R1461">
        <v>2700</v>
      </c>
      <c r="S1461">
        <v>0.755</v>
      </c>
      <c r="T1461" t="s">
        <v>122</v>
      </c>
      <c r="U1461" t="s">
        <v>122</v>
      </c>
      <c r="V1461">
        <v>4371</v>
      </c>
      <c r="W1461">
        <v>2087</v>
      </c>
      <c r="X1461" t="s">
        <v>122</v>
      </c>
      <c r="Y1461" t="s">
        <v>122</v>
      </c>
      <c r="Z1461" t="s">
        <v>122</v>
      </c>
      <c r="AA1461">
        <v>1964</v>
      </c>
      <c r="AB1461">
        <v>9117</v>
      </c>
    </row>
    <row r="1462" spans="1:28" x14ac:dyDescent="0.2">
      <c r="A1462">
        <v>1972</v>
      </c>
      <c r="B1462" t="s">
        <v>31</v>
      </c>
      <c r="C1462" t="s">
        <v>289</v>
      </c>
      <c r="D1462" t="s">
        <v>290</v>
      </c>
      <c r="E1462" t="b">
        <v>0</v>
      </c>
      <c r="F1462">
        <v>82</v>
      </c>
      <c r="G1462">
        <v>19780</v>
      </c>
      <c r="H1462">
        <v>3444</v>
      </c>
      <c r="I1462">
        <v>7496</v>
      </c>
      <c r="J1462">
        <v>0.45900000000000002</v>
      </c>
      <c r="K1462" t="s">
        <v>122</v>
      </c>
      <c r="L1462" t="s">
        <v>122</v>
      </c>
      <c r="M1462" t="s">
        <v>122</v>
      </c>
      <c r="N1462">
        <v>3444</v>
      </c>
      <c r="O1462">
        <v>7496</v>
      </c>
      <c r="P1462">
        <v>0.45900000000000002</v>
      </c>
      <c r="Q1462">
        <v>1948</v>
      </c>
      <c r="R1462">
        <v>2578</v>
      </c>
      <c r="S1462">
        <v>0.75600000000000001</v>
      </c>
      <c r="T1462" t="s">
        <v>122</v>
      </c>
      <c r="U1462" t="s">
        <v>122</v>
      </c>
      <c r="V1462">
        <v>3754</v>
      </c>
      <c r="W1462">
        <v>2020</v>
      </c>
      <c r="X1462" t="s">
        <v>122</v>
      </c>
      <c r="Y1462" t="s">
        <v>122</v>
      </c>
      <c r="Z1462" t="s">
        <v>122</v>
      </c>
      <c r="AA1462">
        <v>2079</v>
      </c>
      <c r="AB1462">
        <v>8836</v>
      </c>
    </row>
    <row r="1463" spans="1:28" x14ac:dyDescent="0.2">
      <c r="A1463">
        <v>1972</v>
      </c>
      <c r="B1463" t="s">
        <v>31</v>
      </c>
      <c r="C1463" t="s">
        <v>47</v>
      </c>
      <c r="D1463" t="s">
        <v>48</v>
      </c>
      <c r="E1463" t="b">
        <v>0</v>
      </c>
      <c r="F1463">
        <v>82</v>
      </c>
      <c r="G1463">
        <v>19755</v>
      </c>
      <c r="H1463">
        <v>3458</v>
      </c>
      <c r="I1463">
        <v>8074</v>
      </c>
      <c r="J1463">
        <v>0.42799999999999999</v>
      </c>
      <c r="K1463" t="s">
        <v>122</v>
      </c>
      <c r="L1463" t="s">
        <v>122</v>
      </c>
      <c r="M1463" t="s">
        <v>122</v>
      </c>
      <c r="N1463">
        <v>3458</v>
      </c>
      <c r="O1463">
        <v>8074</v>
      </c>
      <c r="P1463">
        <v>0.42799999999999999</v>
      </c>
      <c r="Q1463">
        <v>1758</v>
      </c>
      <c r="R1463">
        <v>2390</v>
      </c>
      <c r="S1463">
        <v>0.73599999999999999</v>
      </c>
      <c r="T1463" t="s">
        <v>122</v>
      </c>
      <c r="U1463" t="s">
        <v>122</v>
      </c>
      <c r="V1463">
        <v>4098</v>
      </c>
      <c r="W1463">
        <v>2060</v>
      </c>
      <c r="X1463" t="s">
        <v>122</v>
      </c>
      <c r="Y1463" t="s">
        <v>122</v>
      </c>
      <c r="Z1463" t="s">
        <v>122</v>
      </c>
      <c r="AA1463">
        <v>1936</v>
      </c>
      <c r="AB1463">
        <v>8674</v>
      </c>
    </row>
    <row r="1464" spans="1:28" x14ac:dyDescent="0.2">
      <c r="A1464">
        <v>1972</v>
      </c>
      <c r="B1464" t="s">
        <v>31</v>
      </c>
      <c r="C1464" t="s">
        <v>56</v>
      </c>
      <c r="D1464" t="s">
        <v>57</v>
      </c>
      <c r="E1464" t="b">
        <v>0</v>
      </c>
      <c r="F1464">
        <v>82</v>
      </c>
      <c r="G1464">
        <v>19805</v>
      </c>
      <c r="H1464">
        <v>3482</v>
      </c>
      <c r="I1464">
        <v>7665</v>
      </c>
      <c r="J1464">
        <v>0.45400000000000001</v>
      </c>
      <c r="K1464" t="s">
        <v>122</v>
      </c>
      <c r="L1464" t="s">
        <v>122</v>
      </c>
      <c r="M1464" t="s">
        <v>122</v>
      </c>
      <c r="N1464">
        <v>3482</v>
      </c>
      <c r="O1464">
        <v>7665</v>
      </c>
      <c r="P1464">
        <v>0.45400000000000001</v>
      </c>
      <c r="Q1464">
        <v>1981</v>
      </c>
      <c r="R1464">
        <v>2653</v>
      </c>
      <c r="S1464">
        <v>0.747</v>
      </c>
      <c r="T1464" t="s">
        <v>122</v>
      </c>
      <c r="U1464" t="s">
        <v>122</v>
      </c>
      <c r="V1464">
        <v>3970</v>
      </c>
      <c r="W1464">
        <v>1687</v>
      </c>
      <c r="X1464" t="s">
        <v>122</v>
      </c>
      <c r="Y1464" t="s">
        <v>122</v>
      </c>
      <c r="Z1464" t="s">
        <v>122</v>
      </c>
      <c r="AA1464">
        <v>1954</v>
      </c>
      <c r="AB1464">
        <v>8945</v>
      </c>
    </row>
    <row r="1465" spans="1:28" x14ac:dyDescent="0.2">
      <c r="A1465">
        <v>1972</v>
      </c>
      <c r="B1465" t="s">
        <v>240</v>
      </c>
      <c r="C1465" t="s">
        <v>284</v>
      </c>
      <c r="D1465" t="s">
        <v>285</v>
      </c>
      <c r="E1465" t="b">
        <v>1</v>
      </c>
      <c r="F1465">
        <v>84</v>
      </c>
      <c r="G1465">
        <v>20410</v>
      </c>
      <c r="H1465">
        <v>3362</v>
      </c>
      <c r="I1465">
        <v>7502</v>
      </c>
      <c r="J1465">
        <v>0.44800000000000001</v>
      </c>
      <c r="K1465">
        <v>103</v>
      </c>
      <c r="L1465">
        <v>307</v>
      </c>
      <c r="M1465">
        <v>0.33600000000000002</v>
      </c>
      <c r="N1465">
        <v>3259</v>
      </c>
      <c r="O1465">
        <v>7195</v>
      </c>
      <c r="P1465">
        <v>0.45300000000000001</v>
      </c>
      <c r="Q1465">
        <v>1943</v>
      </c>
      <c r="R1465">
        <v>2498</v>
      </c>
      <c r="S1465">
        <v>0.77800000000000002</v>
      </c>
      <c r="T1465">
        <v>1331</v>
      </c>
      <c r="U1465">
        <v>2660</v>
      </c>
      <c r="V1465">
        <v>3991</v>
      </c>
      <c r="W1465">
        <v>1486</v>
      </c>
      <c r="X1465" t="s">
        <v>122</v>
      </c>
      <c r="Y1465" t="s">
        <v>122</v>
      </c>
      <c r="Z1465">
        <v>1216</v>
      </c>
      <c r="AA1465">
        <v>2315</v>
      </c>
      <c r="AB1465">
        <v>8770</v>
      </c>
    </row>
    <row r="1466" spans="1:28" x14ac:dyDescent="0.2">
      <c r="A1466">
        <v>1972</v>
      </c>
      <c r="B1466" t="s">
        <v>240</v>
      </c>
      <c r="C1466" t="s">
        <v>274</v>
      </c>
      <c r="D1466" t="s">
        <v>275</v>
      </c>
      <c r="E1466" t="b">
        <v>1</v>
      </c>
      <c r="F1466">
        <v>84</v>
      </c>
      <c r="G1466">
        <v>20310</v>
      </c>
      <c r="H1466">
        <v>3703</v>
      </c>
      <c r="I1466">
        <v>8247</v>
      </c>
      <c r="J1466">
        <v>0.44900000000000001</v>
      </c>
      <c r="K1466">
        <v>41</v>
      </c>
      <c r="L1466">
        <v>178</v>
      </c>
      <c r="M1466">
        <v>0.23</v>
      </c>
      <c r="N1466">
        <v>3662</v>
      </c>
      <c r="O1466">
        <v>8069</v>
      </c>
      <c r="P1466">
        <v>0.45400000000000001</v>
      </c>
      <c r="Q1466">
        <v>1953</v>
      </c>
      <c r="R1466">
        <v>2601</v>
      </c>
      <c r="S1466">
        <v>0.751</v>
      </c>
      <c r="T1466">
        <v>1626</v>
      </c>
      <c r="U1466">
        <v>2855</v>
      </c>
      <c r="V1466">
        <v>4481</v>
      </c>
      <c r="W1466">
        <v>1995</v>
      </c>
      <c r="X1466" t="s">
        <v>122</v>
      </c>
      <c r="Y1466" t="s">
        <v>122</v>
      </c>
      <c r="Z1466">
        <v>1450</v>
      </c>
      <c r="AA1466">
        <v>2334</v>
      </c>
      <c r="AB1466">
        <v>9400</v>
      </c>
    </row>
    <row r="1467" spans="1:28" x14ac:dyDescent="0.2">
      <c r="A1467">
        <v>1972</v>
      </c>
      <c r="B1467" t="s">
        <v>240</v>
      </c>
      <c r="C1467" t="s">
        <v>292</v>
      </c>
      <c r="D1467" t="s">
        <v>293</v>
      </c>
      <c r="E1467" t="b">
        <v>1</v>
      </c>
      <c r="F1467">
        <v>84</v>
      </c>
      <c r="G1467">
        <v>20385</v>
      </c>
      <c r="H1467">
        <v>3547</v>
      </c>
      <c r="I1467">
        <v>7797</v>
      </c>
      <c r="J1467">
        <v>0.45500000000000002</v>
      </c>
      <c r="K1467">
        <v>187</v>
      </c>
      <c r="L1467">
        <v>589</v>
      </c>
      <c r="M1467">
        <v>0.317</v>
      </c>
      <c r="N1467">
        <v>3360</v>
      </c>
      <c r="O1467">
        <v>7208</v>
      </c>
      <c r="P1467">
        <v>0.46600000000000003</v>
      </c>
      <c r="Q1467">
        <v>2190</v>
      </c>
      <c r="R1467">
        <v>2817</v>
      </c>
      <c r="S1467">
        <v>0.77700000000000002</v>
      </c>
      <c r="T1467">
        <v>1225</v>
      </c>
      <c r="U1467">
        <v>2749</v>
      </c>
      <c r="V1467">
        <v>3974</v>
      </c>
      <c r="W1467">
        <v>1871</v>
      </c>
      <c r="X1467" t="s">
        <v>122</v>
      </c>
      <c r="Y1467" t="s">
        <v>122</v>
      </c>
      <c r="Z1467">
        <v>1505</v>
      </c>
      <c r="AA1467">
        <v>2125</v>
      </c>
      <c r="AB1467">
        <v>9471</v>
      </c>
    </row>
    <row r="1468" spans="1:28" x14ac:dyDescent="0.2">
      <c r="A1468">
        <v>1972</v>
      </c>
      <c r="B1468" t="s">
        <v>31</v>
      </c>
      <c r="C1468" t="s">
        <v>59</v>
      </c>
      <c r="D1468" t="s">
        <v>60</v>
      </c>
      <c r="E1468" t="b">
        <v>1</v>
      </c>
      <c r="F1468">
        <v>82</v>
      </c>
      <c r="G1468">
        <v>19705</v>
      </c>
      <c r="H1468">
        <v>3477</v>
      </c>
      <c r="I1468">
        <v>7923</v>
      </c>
      <c r="J1468">
        <v>0.439</v>
      </c>
      <c r="K1468" t="s">
        <v>122</v>
      </c>
      <c r="L1468" t="s">
        <v>122</v>
      </c>
      <c r="M1468" t="s">
        <v>122</v>
      </c>
      <c r="N1468">
        <v>3477</v>
      </c>
      <c r="O1468">
        <v>7923</v>
      </c>
      <c r="P1468">
        <v>0.439</v>
      </c>
      <c r="Q1468">
        <v>1917</v>
      </c>
      <c r="R1468">
        <v>2500</v>
      </c>
      <c r="S1468">
        <v>0.76700000000000002</v>
      </c>
      <c r="T1468" t="s">
        <v>122</v>
      </c>
      <c r="U1468" t="s">
        <v>122</v>
      </c>
      <c r="V1468">
        <v>4450</v>
      </c>
      <c r="W1468">
        <v>1854</v>
      </c>
      <c r="X1468" t="s">
        <v>122</v>
      </c>
      <c r="Y1468" t="s">
        <v>122</v>
      </c>
      <c r="Z1468" t="s">
        <v>122</v>
      </c>
      <c r="AA1468">
        <v>1840</v>
      </c>
      <c r="AB1468">
        <v>8871</v>
      </c>
    </row>
    <row r="1469" spans="1:28" x14ac:dyDescent="0.2">
      <c r="A1469">
        <v>1972</v>
      </c>
      <c r="B1469" t="s">
        <v>31</v>
      </c>
      <c r="C1469" t="s">
        <v>62</v>
      </c>
      <c r="D1469" t="s">
        <v>63</v>
      </c>
      <c r="E1469" t="b">
        <v>0</v>
      </c>
      <c r="F1469">
        <v>82</v>
      </c>
      <c r="G1469">
        <v>19730</v>
      </c>
      <c r="H1469">
        <v>3590</v>
      </c>
      <c r="I1469">
        <v>8277</v>
      </c>
      <c r="J1469">
        <v>0.434</v>
      </c>
      <c r="K1469" t="s">
        <v>122</v>
      </c>
      <c r="L1469" t="s">
        <v>122</v>
      </c>
      <c r="M1469" t="s">
        <v>122</v>
      </c>
      <c r="N1469">
        <v>3590</v>
      </c>
      <c r="O1469">
        <v>8277</v>
      </c>
      <c r="P1469">
        <v>0.434</v>
      </c>
      <c r="Q1469">
        <v>1813</v>
      </c>
      <c r="R1469">
        <v>2424</v>
      </c>
      <c r="S1469">
        <v>0.748</v>
      </c>
      <c r="T1469" t="s">
        <v>122</v>
      </c>
      <c r="U1469" t="s">
        <v>122</v>
      </c>
      <c r="V1469">
        <v>4433</v>
      </c>
      <c r="W1469">
        <v>1777</v>
      </c>
      <c r="X1469" t="s">
        <v>122</v>
      </c>
      <c r="Y1469" t="s">
        <v>122</v>
      </c>
      <c r="Z1469" t="s">
        <v>122</v>
      </c>
      <c r="AA1469">
        <v>1992</v>
      </c>
      <c r="AB1469">
        <v>8993</v>
      </c>
    </row>
    <row r="1470" spans="1:28" x14ac:dyDescent="0.2">
      <c r="A1470">
        <v>1972</v>
      </c>
      <c r="B1470" t="s">
        <v>240</v>
      </c>
      <c r="C1470" t="s">
        <v>65</v>
      </c>
      <c r="D1470" t="s">
        <v>242</v>
      </c>
      <c r="E1470" t="b">
        <v>1</v>
      </c>
      <c r="F1470">
        <v>84</v>
      </c>
      <c r="G1470">
        <v>20360</v>
      </c>
      <c r="H1470">
        <v>3601</v>
      </c>
      <c r="I1470">
        <v>7805</v>
      </c>
      <c r="J1470">
        <v>0.46100000000000002</v>
      </c>
      <c r="K1470">
        <v>220</v>
      </c>
      <c r="L1470">
        <v>750</v>
      </c>
      <c r="M1470">
        <v>0.29299999999999998</v>
      </c>
      <c r="N1470">
        <v>3381</v>
      </c>
      <c r="O1470">
        <v>7055</v>
      </c>
      <c r="P1470">
        <v>0.47899999999999998</v>
      </c>
      <c r="Q1470">
        <v>2065</v>
      </c>
      <c r="R1470">
        <v>2756</v>
      </c>
      <c r="S1470">
        <v>0.749</v>
      </c>
      <c r="T1470">
        <v>1574</v>
      </c>
      <c r="U1470">
        <v>3004</v>
      </c>
      <c r="V1470">
        <v>4578</v>
      </c>
      <c r="W1470">
        <v>1731</v>
      </c>
      <c r="X1470" t="s">
        <v>122</v>
      </c>
      <c r="Y1470" t="s">
        <v>122</v>
      </c>
      <c r="Z1470">
        <v>1524</v>
      </c>
      <c r="AA1470">
        <v>1908</v>
      </c>
      <c r="AB1470">
        <v>9487</v>
      </c>
    </row>
    <row r="1471" spans="1:28" x14ac:dyDescent="0.2">
      <c r="A1471">
        <v>1972</v>
      </c>
      <c r="B1471" t="s">
        <v>240</v>
      </c>
      <c r="C1471" t="s">
        <v>243</v>
      </c>
      <c r="D1471" t="s">
        <v>244</v>
      </c>
      <c r="E1471" t="b">
        <v>1</v>
      </c>
      <c r="F1471">
        <v>84</v>
      </c>
      <c r="G1471">
        <v>20260</v>
      </c>
      <c r="H1471">
        <v>3803</v>
      </c>
      <c r="I1471">
        <v>7796</v>
      </c>
      <c r="J1471">
        <v>0.48799999999999999</v>
      </c>
      <c r="K1471">
        <v>134</v>
      </c>
      <c r="L1471">
        <v>391</v>
      </c>
      <c r="M1471">
        <v>0.34300000000000003</v>
      </c>
      <c r="N1471">
        <v>3669</v>
      </c>
      <c r="O1471">
        <v>7405</v>
      </c>
      <c r="P1471">
        <v>0.495</v>
      </c>
      <c r="Q1471">
        <v>2003</v>
      </c>
      <c r="R1471">
        <v>2697</v>
      </c>
      <c r="S1471">
        <v>0.74299999999999999</v>
      </c>
      <c r="T1471">
        <v>1419</v>
      </c>
      <c r="U1471">
        <v>3083</v>
      </c>
      <c r="V1471">
        <v>4502</v>
      </c>
      <c r="W1471">
        <v>2136</v>
      </c>
      <c r="X1471" t="s">
        <v>122</v>
      </c>
      <c r="Y1471" t="s">
        <v>122</v>
      </c>
      <c r="Z1471">
        <v>1543</v>
      </c>
      <c r="AA1471">
        <v>1959</v>
      </c>
      <c r="AB1471">
        <v>9743</v>
      </c>
    </row>
    <row r="1472" spans="1:28" x14ac:dyDescent="0.2">
      <c r="A1472">
        <v>1972</v>
      </c>
      <c r="B1472" t="s">
        <v>31</v>
      </c>
      <c r="C1472" t="s">
        <v>71</v>
      </c>
      <c r="D1472" t="s">
        <v>72</v>
      </c>
      <c r="E1472" t="b">
        <v>1</v>
      </c>
      <c r="F1472">
        <v>82</v>
      </c>
      <c r="G1472">
        <v>19755</v>
      </c>
      <c r="H1472">
        <v>3920</v>
      </c>
      <c r="I1472">
        <v>7998</v>
      </c>
      <c r="J1472">
        <v>0.49</v>
      </c>
      <c r="K1472" t="s">
        <v>122</v>
      </c>
      <c r="L1472" t="s">
        <v>122</v>
      </c>
      <c r="M1472" t="s">
        <v>122</v>
      </c>
      <c r="N1472">
        <v>3920</v>
      </c>
      <c r="O1472">
        <v>7998</v>
      </c>
      <c r="P1472">
        <v>0.49</v>
      </c>
      <c r="Q1472">
        <v>2080</v>
      </c>
      <c r="R1472">
        <v>2833</v>
      </c>
      <c r="S1472">
        <v>0.73399999999999999</v>
      </c>
      <c r="T1472" t="s">
        <v>122</v>
      </c>
      <c r="U1472" t="s">
        <v>122</v>
      </c>
      <c r="V1472">
        <v>4628</v>
      </c>
      <c r="W1472">
        <v>2232</v>
      </c>
      <c r="X1472" t="s">
        <v>122</v>
      </c>
      <c r="Y1472" t="s">
        <v>122</v>
      </c>
      <c r="Z1472" t="s">
        <v>122</v>
      </c>
      <c r="AA1472">
        <v>1636</v>
      </c>
      <c r="AB1472">
        <v>9920</v>
      </c>
    </row>
    <row r="1473" spans="1:28" x14ac:dyDescent="0.2">
      <c r="A1473">
        <v>1972</v>
      </c>
      <c r="B1473" t="s">
        <v>31</v>
      </c>
      <c r="C1473" t="s">
        <v>79</v>
      </c>
      <c r="D1473" t="s">
        <v>80</v>
      </c>
      <c r="E1473" t="b">
        <v>1</v>
      </c>
      <c r="F1473">
        <v>82</v>
      </c>
      <c r="G1473">
        <v>19780</v>
      </c>
      <c r="H1473">
        <v>3813</v>
      </c>
      <c r="I1473">
        <v>7653</v>
      </c>
      <c r="J1473">
        <v>0.498</v>
      </c>
      <c r="K1473" t="s">
        <v>122</v>
      </c>
      <c r="L1473" t="s">
        <v>122</v>
      </c>
      <c r="M1473" t="s">
        <v>122</v>
      </c>
      <c r="N1473">
        <v>3813</v>
      </c>
      <c r="O1473">
        <v>7653</v>
      </c>
      <c r="P1473">
        <v>0.498</v>
      </c>
      <c r="Q1473">
        <v>1774</v>
      </c>
      <c r="R1473">
        <v>2399</v>
      </c>
      <c r="S1473">
        <v>0.73899999999999999</v>
      </c>
      <c r="T1473" t="s">
        <v>122</v>
      </c>
      <c r="U1473" t="s">
        <v>122</v>
      </c>
      <c r="V1473">
        <v>4269</v>
      </c>
      <c r="W1473">
        <v>2160</v>
      </c>
      <c r="X1473" t="s">
        <v>122</v>
      </c>
      <c r="Y1473" t="s">
        <v>122</v>
      </c>
      <c r="Z1473" t="s">
        <v>122</v>
      </c>
      <c r="AA1473">
        <v>1862</v>
      </c>
      <c r="AB1473">
        <v>9400</v>
      </c>
    </row>
    <row r="1474" spans="1:28" x14ac:dyDescent="0.2">
      <c r="A1474">
        <v>1972</v>
      </c>
      <c r="B1474" t="s">
        <v>240</v>
      </c>
      <c r="C1474" t="s">
        <v>295</v>
      </c>
      <c r="D1474" t="s">
        <v>296</v>
      </c>
      <c r="E1474" t="b">
        <v>0</v>
      </c>
      <c r="F1474">
        <v>84</v>
      </c>
      <c r="G1474">
        <v>20285</v>
      </c>
      <c r="H1474">
        <v>3500</v>
      </c>
      <c r="I1474">
        <v>8408</v>
      </c>
      <c r="J1474">
        <v>0.41599999999999998</v>
      </c>
      <c r="K1474">
        <v>154</v>
      </c>
      <c r="L1474">
        <v>652</v>
      </c>
      <c r="M1474">
        <v>0.23599999999999999</v>
      </c>
      <c r="N1474">
        <v>3346</v>
      </c>
      <c r="O1474">
        <v>7756</v>
      </c>
      <c r="P1474">
        <v>0.43099999999999999</v>
      </c>
      <c r="Q1474">
        <v>1875</v>
      </c>
      <c r="R1474">
        <v>2525</v>
      </c>
      <c r="S1474">
        <v>0.74299999999999999</v>
      </c>
      <c r="T1474">
        <v>1845</v>
      </c>
      <c r="U1474">
        <v>2960</v>
      </c>
      <c r="V1474">
        <v>4805</v>
      </c>
      <c r="W1474">
        <v>1611</v>
      </c>
      <c r="X1474" t="s">
        <v>122</v>
      </c>
      <c r="Y1474" t="s">
        <v>122</v>
      </c>
      <c r="Z1474">
        <v>1565</v>
      </c>
      <c r="AA1474">
        <v>2169</v>
      </c>
      <c r="AB1474">
        <v>9029</v>
      </c>
    </row>
    <row r="1475" spans="1:28" x14ac:dyDescent="0.2">
      <c r="A1475">
        <v>1972</v>
      </c>
      <c r="B1475" t="s">
        <v>240</v>
      </c>
      <c r="C1475" t="s">
        <v>237</v>
      </c>
      <c r="D1475" t="s">
        <v>246</v>
      </c>
      <c r="E1475" t="b">
        <v>1</v>
      </c>
      <c r="F1475">
        <v>84</v>
      </c>
      <c r="G1475">
        <v>20435</v>
      </c>
      <c r="H1475">
        <v>3697</v>
      </c>
      <c r="I1475">
        <v>7698</v>
      </c>
      <c r="J1475">
        <v>0.48</v>
      </c>
      <c r="K1475">
        <v>92</v>
      </c>
      <c r="L1475">
        <v>318</v>
      </c>
      <c r="M1475">
        <v>0.28899999999999998</v>
      </c>
      <c r="N1475">
        <v>3605</v>
      </c>
      <c r="O1475">
        <v>7380</v>
      </c>
      <c r="P1475">
        <v>0.48799999999999999</v>
      </c>
      <c r="Q1475">
        <v>1990</v>
      </c>
      <c r="R1475">
        <v>2589</v>
      </c>
      <c r="S1475">
        <v>0.76900000000000002</v>
      </c>
      <c r="T1475">
        <v>1284</v>
      </c>
      <c r="U1475">
        <v>2871</v>
      </c>
      <c r="V1475">
        <v>4155</v>
      </c>
      <c r="W1475">
        <v>1842</v>
      </c>
      <c r="X1475" t="s">
        <v>122</v>
      </c>
      <c r="Y1475" t="s">
        <v>122</v>
      </c>
      <c r="Z1475">
        <v>1655</v>
      </c>
      <c r="AA1475">
        <v>2065</v>
      </c>
      <c r="AB1475">
        <v>9476</v>
      </c>
    </row>
    <row r="1476" spans="1:28" x14ac:dyDescent="0.2">
      <c r="A1476">
        <v>1972</v>
      </c>
      <c r="B1476" t="s">
        <v>31</v>
      </c>
      <c r="C1476" t="s">
        <v>88</v>
      </c>
      <c r="D1476" t="s">
        <v>89</v>
      </c>
      <c r="E1476" t="b">
        <v>1</v>
      </c>
      <c r="F1476">
        <v>82</v>
      </c>
      <c r="G1476">
        <v>19805</v>
      </c>
      <c r="H1476">
        <v>3521</v>
      </c>
      <c r="I1476">
        <v>7673</v>
      </c>
      <c r="J1476">
        <v>0.45900000000000002</v>
      </c>
      <c r="K1476" t="s">
        <v>122</v>
      </c>
      <c r="L1476" t="s">
        <v>122</v>
      </c>
      <c r="M1476" t="s">
        <v>122</v>
      </c>
      <c r="N1476">
        <v>3521</v>
      </c>
      <c r="O1476">
        <v>7673</v>
      </c>
      <c r="P1476">
        <v>0.45900000000000002</v>
      </c>
      <c r="Q1476">
        <v>1743</v>
      </c>
      <c r="R1476">
        <v>2303</v>
      </c>
      <c r="S1476">
        <v>0.75700000000000001</v>
      </c>
      <c r="T1476" t="s">
        <v>122</v>
      </c>
      <c r="U1476" t="s">
        <v>122</v>
      </c>
      <c r="V1476">
        <v>3909</v>
      </c>
      <c r="W1476">
        <v>1985</v>
      </c>
      <c r="X1476" t="s">
        <v>122</v>
      </c>
      <c r="Y1476" t="s">
        <v>122</v>
      </c>
      <c r="Z1476" t="s">
        <v>122</v>
      </c>
      <c r="AA1476">
        <v>1899</v>
      </c>
      <c r="AB1476">
        <v>8785</v>
      </c>
    </row>
    <row r="1477" spans="1:28" x14ac:dyDescent="0.2">
      <c r="A1477">
        <v>1972</v>
      </c>
      <c r="B1477" t="s">
        <v>31</v>
      </c>
      <c r="C1477" t="s">
        <v>97</v>
      </c>
      <c r="D1477" t="s">
        <v>98</v>
      </c>
      <c r="E1477" t="b">
        <v>0</v>
      </c>
      <c r="F1477">
        <v>82</v>
      </c>
      <c r="G1477">
        <v>19780</v>
      </c>
      <c r="H1477">
        <v>3577</v>
      </c>
      <c r="I1477">
        <v>8057</v>
      </c>
      <c r="J1477">
        <v>0.44400000000000001</v>
      </c>
      <c r="K1477" t="s">
        <v>122</v>
      </c>
      <c r="L1477" t="s">
        <v>122</v>
      </c>
      <c r="M1477" t="s">
        <v>122</v>
      </c>
      <c r="N1477">
        <v>3577</v>
      </c>
      <c r="O1477">
        <v>8057</v>
      </c>
      <c r="P1477">
        <v>0.44400000000000001</v>
      </c>
      <c r="Q1477">
        <v>2049</v>
      </c>
      <c r="R1477">
        <v>2825</v>
      </c>
      <c r="S1477">
        <v>0.72499999999999998</v>
      </c>
      <c r="T1477" t="s">
        <v>122</v>
      </c>
      <c r="U1477" t="s">
        <v>122</v>
      </c>
      <c r="V1477">
        <v>4318</v>
      </c>
      <c r="W1477">
        <v>1920</v>
      </c>
      <c r="X1477" t="s">
        <v>122</v>
      </c>
      <c r="Y1477" t="s">
        <v>122</v>
      </c>
      <c r="Z1477" t="s">
        <v>122</v>
      </c>
      <c r="AA1477">
        <v>2203</v>
      </c>
      <c r="AB1477">
        <v>9203</v>
      </c>
    </row>
    <row r="1478" spans="1:28" x14ac:dyDescent="0.2">
      <c r="A1478">
        <v>1972</v>
      </c>
      <c r="B1478" t="s">
        <v>31</v>
      </c>
      <c r="C1478" t="s">
        <v>100</v>
      </c>
      <c r="D1478" t="s">
        <v>101</v>
      </c>
      <c r="E1478" t="b">
        <v>0</v>
      </c>
      <c r="F1478">
        <v>82</v>
      </c>
      <c r="G1478">
        <v>19880</v>
      </c>
      <c r="H1478">
        <v>3599</v>
      </c>
      <c r="I1478">
        <v>7877</v>
      </c>
      <c r="J1478">
        <v>0.45700000000000002</v>
      </c>
      <c r="K1478" t="s">
        <v>122</v>
      </c>
      <c r="L1478" t="s">
        <v>122</v>
      </c>
      <c r="M1478" t="s">
        <v>122</v>
      </c>
      <c r="N1478">
        <v>3599</v>
      </c>
      <c r="O1478">
        <v>7877</v>
      </c>
      <c r="P1478">
        <v>0.45700000000000002</v>
      </c>
      <c r="Q1478">
        <v>2336</v>
      </c>
      <c r="R1478">
        <v>2999</v>
      </c>
      <c r="S1478">
        <v>0.77900000000000003</v>
      </c>
      <c r="T1478" t="s">
        <v>122</v>
      </c>
      <c r="U1478" t="s">
        <v>122</v>
      </c>
      <c r="V1478">
        <v>4301</v>
      </c>
      <c r="W1478">
        <v>1976</v>
      </c>
      <c r="X1478" t="s">
        <v>122</v>
      </c>
      <c r="Y1478" t="s">
        <v>122</v>
      </c>
      <c r="Z1478" t="s">
        <v>122</v>
      </c>
      <c r="AA1478">
        <v>2026</v>
      </c>
      <c r="AB1478">
        <v>9534</v>
      </c>
    </row>
    <row r="1479" spans="1:28" x14ac:dyDescent="0.2">
      <c r="A1479">
        <v>1972</v>
      </c>
      <c r="B1479" t="s">
        <v>31</v>
      </c>
      <c r="C1479" t="s">
        <v>103</v>
      </c>
      <c r="D1479" t="s">
        <v>104</v>
      </c>
      <c r="E1479" t="b">
        <v>0</v>
      </c>
      <c r="F1479">
        <v>82</v>
      </c>
      <c r="G1479">
        <v>19805</v>
      </c>
      <c r="H1479">
        <v>3462</v>
      </c>
      <c r="I1479">
        <v>7840</v>
      </c>
      <c r="J1479">
        <v>0.442</v>
      </c>
      <c r="K1479" t="s">
        <v>122</v>
      </c>
      <c r="L1479" t="s">
        <v>122</v>
      </c>
      <c r="M1479" t="s">
        <v>122</v>
      </c>
      <c r="N1479">
        <v>3462</v>
      </c>
      <c r="O1479">
        <v>7840</v>
      </c>
      <c r="P1479">
        <v>0.442</v>
      </c>
      <c r="Q1479">
        <v>1835</v>
      </c>
      <c r="R1479">
        <v>2494</v>
      </c>
      <c r="S1479">
        <v>0.73599999999999999</v>
      </c>
      <c r="T1479" t="s">
        <v>122</v>
      </c>
      <c r="U1479" t="s">
        <v>122</v>
      </c>
      <c r="V1479">
        <v>3996</v>
      </c>
      <c r="W1479">
        <v>2090</v>
      </c>
      <c r="X1479" t="s">
        <v>122</v>
      </c>
      <c r="Y1479" t="s">
        <v>122</v>
      </c>
      <c r="Z1479" t="s">
        <v>122</v>
      </c>
      <c r="AA1479">
        <v>1873</v>
      </c>
      <c r="AB1479">
        <v>8759</v>
      </c>
    </row>
    <row r="1480" spans="1:28" x14ac:dyDescent="0.2">
      <c r="A1480">
        <v>1972</v>
      </c>
      <c r="B1480" t="s">
        <v>240</v>
      </c>
      <c r="C1480" t="s">
        <v>297</v>
      </c>
      <c r="D1480" t="s">
        <v>298</v>
      </c>
      <c r="E1480" t="b">
        <v>0</v>
      </c>
      <c r="F1480">
        <v>84</v>
      </c>
      <c r="G1480">
        <v>20310</v>
      </c>
      <c r="H1480">
        <v>3912</v>
      </c>
      <c r="I1480">
        <v>8226</v>
      </c>
      <c r="J1480">
        <v>0.47599999999999998</v>
      </c>
      <c r="K1480">
        <v>140</v>
      </c>
      <c r="L1480">
        <v>448</v>
      </c>
      <c r="M1480">
        <v>0.313</v>
      </c>
      <c r="N1480">
        <v>3772</v>
      </c>
      <c r="O1480">
        <v>7778</v>
      </c>
      <c r="P1480">
        <v>0.48499999999999999</v>
      </c>
      <c r="Q1480">
        <v>2052</v>
      </c>
      <c r="R1480">
        <v>2725</v>
      </c>
      <c r="S1480">
        <v>0.753</v>
      </c>
      <c r="T1480">
        <v>1596</v>
      </c>
      <c r="U1480">
        <v>2842</v>
      </c>
      <c r="V1480">
        <v>4438</v>
      </c>
      <c r="W1480">
        <v>1835</v>
      </c>
      <c r="X1480" t="s">
        <v>122</v>
      </c>
      <c r="Y1480" t="s">
        <v>122</v>
      </c>
      <c r="Z1480">
        <v>1714</v>
      </c>
      <c r="AA1480">
        <v>2185</v>
      </c>
      <c r="AB1480">
        <v>10016</v>
      </c>
    </row>
    <row r="1481" spans="1:28" x14ac:dyDescent="0.2">
      <c r="A1481">
        <v>1972</v>
      </c>
      <c r="B1481" t="s">
        <v>31</v>
      </c>
      <c r="C1481" t="s">
        <v>163</v>
      </c>
      <c r="D1481" t="s">
        <v>164</v>
      </c>
      <c r="E1481" t="b">
        <v>0</v>
      </c>
      <c r="F1481">
        <v>82</v>
      </c>
      <c r="G1481">
        <v>19755</v>
      </c>
      <c r="H1481">
        <v>3461</v>
      </c>
      <c r="I1481">
        <v>7457</v>
      </c>
      <c r="J1481">
        <v>0.46400000000000002</v>
      </c>
      <c r="K1481" t="s">
        <v>122</v>
      </c>
      <c r="L1481" t="s">
        <v>122</v>
      </c>
      <c r="M1481" t="s">
        <v>122</v>
      </c>
      <c r="N1481">
        <v>3461</v>
      </c>
      <c r="O1481">
        <v>7457</v>
      </c>
      <c r="P1481">
        <v>0.46400000000000002</v>
      </c>
      <c r="Q1481">
        <v>2035</v>
      </c>
      <c r="R1481">
        <v>2659</v>
      </c>
      <c r="S1481">
        <v>0.76500000000000001</v>
      </c>
      <c r="T1481" t="s">
        <v>122</v>
      </c>
      <c r="U1481" t="s">
        <v>122</v>
      </c>
      <c r="V1481">
        <v>4123</v>
      </c>
      <c r="W1481">
        <v>1976</v>
      </c>
      <c r="X1481" t="s">
        <v>122</v>
      </c>
      <c r="Y1481" t="s">
        <v>122</v>
      </c>
      <c r="Z1481" t="s">
        <v>122</v>
      </c>
      <c r="AA1481">
        <v>1738</v>
      </c>
      <c r="AB1481">
        <v>8957</v>
      </c>
    </row>
    <row r="1482" spans="1:28" x14ac:dyDescent="0.2">
      <c r="A1482">
        <v>1972</v>
      </c>
      <c r="B1482" t="s">
        <v>240</v>
      </c>
      <c r="C1482" t="s">
        <v>253</v>
      </c>
      <c r="D1482" t="s">
        <v>254</v>
      </c>
      <c r="E1482" t="b">
        <v>1</v>
      </c>
      <c r="F1482">
        <v>84</v>
      </c>
      <c r="G1482">
        <v>20285</v>
      </c>
      <c r="H1482">
        <v>3731</v>
      </c>
      <c r="I1482">
        <v>7767</v>
      </c>
      <c r="J1482">
        <v>0.48</v>
      </c>
      <c r="K1482">
        <v>171</v>
      </c>
      <c r="L1482">
        <v>481</v>
      </c>
      <c r="M1482">
        <v>0.35599999999999998</v>
      </c>
      <c r="N1482">
        <v>3560</v>
      </c>
      <c r="O1482">
        <v>7286</v>
      </c>
      <c r="P1482">
        <v>0.48899999999999999</v>
      </c>
      <c r="Q1482">
        <v>2259</v>
      </c>
      <c r="R1482">
        <v>2863</v>
      </c>
      <c r="S1482">
        <v>0.78900000000000003</v>
      </c>
      <c r="T1482">
        <v>1479</v>
      </c>
      <c r="U1482">
        <v>3056</v>
      </c>
      <c r="V1482">
        <v>4535</v>
      </c>
      <c r="W1482">
        <v>1854</v>
      </c>
      <c r="X1482" t="s">
        <v>122</v>
      </c>
      <c r="Y1482" t="s">
        <v>122</v>
      </c>
      <c r="Z1482">
        <v>1508</v>
      </c>
      <c r="AA1482">
        <v>2060</v>
      </c>
      <c r="AB1482">
        <v>9892</v>
      </c>
    </row>
    <row r="1483" spans="1:28" x14ac:dyDescent="0.2">
      <c r="A1483">
        <v>1972</v>
      </c>
      <c r="B1483" t="s">
        <v>240</v>
      </c>
      <c r="C1483" t="s">
        <v>255</v>
      </c>
      <c r="D1483" t="s">
        <v>256</v>
      </c>
      <c r="E1483" t="b">
        <v>1</v>
      </c>
      <c r="F1483">
        <v>84</v>
      </c>
      <c r="G1483">
        <v>20385</v>
      </c>
      <c r="H1483">
        <v>3913</v>
      </c>
      <c r="I1483">
        <v>8458</v>
      </c>
      <c r="J1483">
        <v>0.46300000000000002</v>
      </c>
      <c r="K1483">
        <v>61</v>
      </c>
      <c r="L1483">
        <v>247</v>
      </c>
      <c r="M1483">
        <v>0.247</v>
      </c>
      <c r="N1483">
        <v>3852</v>
      </c>
      <c r="O1483">
        <v>8211</v>
      </c>
      <c r="P1483">
        <v>0.46899999999999997</v>
      </c>
      <c r="Q1483">
        <v>2101</v>
      </c>
      <c r="R1483">
        <v>2788</v>
      </c>
      <c r="S1483">
        <v>0.754</v>
      </c>
      <c r="T1483">
        <v>1720</v>
      </c>
      <c r="U1483">
        <v>2941</v>
      </c>
      <c r="V1483">
        <v>4661</v>
      </c>
      <c r="W1483">
        <v>1764</v>
      </c>
      <c r="X1483" t="s">
        <v>122</v>
      </c>
      <c r="Y1483" t="s">
        <v>122</v>
      </c>
      <c r="Z1483">
        <v>1645</v>
      </c>
      <c r="AA1483">
        <v>2234</v>
      </c>
      <c r="AB1483">
        <v>9988</v>
      </c>
    </row>
    <row r="1484" spans="1:28" x14ac:dyDescent="0.2">
      <c r="A1484">
        <v>1972</v>
      </c>
      <c r="B1484" t="s">
        <v>31</v>
      </c>
      <c r="C1484" t="s">
        <v>121</v>
      </c>
      <c r="D1484" t="s">
        <v>122</v>
      </c>
      <c r="E1484" t="b">
        <v>0</v>
      </c>
      <c r="F1484">
        <v>82</v>
      </c>
      <c r="G1484">
        <v>19774</v>
      </c>
      <c r="H1484">
        <v>3561</v>
      </c>
      <c r="I1484">
        <v>7832</v>
      </c>
      <c r="J1484">
        <v>0.45500000000000002</v>
      </c>
      <c r="K1484" t="s">
        <v>122</v>
      </c>
      <c r="L1484" t="s">
        <v>122</v>
      </c>
      <c r="M1484" t="s">
        <v>122</v>
      </c>
      <c r="N1484">
        <v>3561</v>
      </c>
      <c r="O1484">
        <v>7832</v>
      </c>
      <c r="P1484">
        <v>0.45500000000000002</v>
      </c>
      <c r="Q1484">
        <v>1913</v>
      </c>
      <c r="R1484">
        <v>2556</v>
      </c>
      <c r="S1484">
        <v>0.748</v>
      </c>
      <c r="T1484" t="s">
        <v>122</v>
      </c>
      <c r="U1484" t="s">
        <v>122</v>
      </c>
      <c r="V1484">
        <v>4194</v>
      </c>
      <c r="W1484">
        <v>1972</v>
      </c>
      <c r="X1484" t="s">
        <v>122</v>
      </c>
      <c r="Y1484" t="s">
        <v>122</v>
      </c>
      <c r="Z1484" t="s">
        <v>122</v>
      </c>
      <c r="AA1484">
        <v>1939</v>
      </c>
      <c r="AB1484">
        <v>9036</v>
      </c>
    </row>
    <row r="1485" spans="1:28" x14ac:dyDescent="0.2">
      <c r="A1485">
        <v>1972</v>
      </c>
      <c r="B1485" t="s">
        <v>240</v>
      </c>
      <c r="C1485" t="s">
        <v>121</v>
      </c>
      <c r="D1485" t="s">
        <v>122</v>
      </c>
      <c r="E1485" t="b">
        <v>0</v>
      </c>
      <c r="F1485">
        <v>84</v>
      </c>
      <c r="G1485">
        <v>20333</v>
      </c>
      <c r="H1485">
        <v>3690</v>
      </c>
      <c r="I1485">
        <v>8009</v>
      </c>
      <c r="J1485">
        <v>0.46100000000000002</v>
      </c>
      <c r="K1485">
        <v>131</v>
      </c>
      <c r="L1485">
        <v>442</v>
      </c>
      <c r="M1485">
        <v>0.29699999999999999</v>
      </c>
      <c r="N1485">
        <v>3559</v>
      </c>
      <c r="O1485">
        <v>7567</v>
      </c>
      <c r="P1485">
        <v>0.47</v>
      </c>
      <c r="Q1485">
        <v>2027</v>
      </c>
      <c r="R1485">
        <v>2672</v>
      </c>
      <c r="S1485">
        <v>0.75900000000000001</v>
      </c>
      <c r="T1485">
        <v>1509</v>
      </c>
      <c r="U1485">
        <v>2894</v>
      </c>
      <c r="V1485">
        <v>4403</v>
      </c>
      <c r="W1485">
        <v>1805</v>
      </c>
      <c r="X1485" t="s">
        <v>122</v>
      </c>
      <c r="Y1485" t="s">
        <v>122</v>
      </c>
      <c r="Z1485">
        <v>1528</v>
      </c>
      <c r="AA1485">
        <v>2139</v>
      </c>
      <c r="AB1485">
        <v>9538</v>
      </c>
    </row>
    <row r="1486" spans="1:28" x14ac:dyDescent="0.2">
      <c r="A1486">
        <v>1971</v>
      </c>
      <c r="B1486" t="s">
        <v>31</v>
      </c>
      <c r="C1486" t="s">
        <v>32</v>
      </c>
      <c r="D1486" t="s">
        <v>33</v>
      </c>
      <c r="E1486" t="b">
        <v>1</v>
      </c>
      <c r="F1486">
        <v>82</v>
      </c>
      <c r="G1486">
        <v>19755</v>
      </c>
      <c r="H1486">
        <v>3614</v>
      </c>
      <c r="I1486">
        <v>7779</v>
      </c>
      <c r="J1486">
        <v>0.46500000000000002</v>
      </c>
      <c r="K1486" t="s">
        <v>122</v>
      </c>
      <c r="L1486" t="s">
        <v>122</v>
      </c>
      <c r="M1486" t="s">
        <v>122</v>
      </c>
      <c r="N1486">
        <v>3614</v>
      </c>
      <c r="O1486">
        <v>7779</v>
      </c>
      <c r="P1486">
        <v>0.46500000000000002</v>
      </c>
      <c r="Q1486">
        <v>2120</v>
      </c>
      <c r="R1486">
        <v>2975</v>
      </c>
      <c r="S1486">
        <v>0.71299999999999997</v>
      </c>
      <c r="T1486" t="s">
        <v>122</v>
      </c>
      <c r="U1486" t="s">
        <v>122</v>
      </c>
      <c r="V1486">
        <v>4472</v>
      </c>
      <c r="W1486">
        <v>1906</v>
      </c>
      <c r="X1486" t="s">
        <v>122</v>
      </c>
      <c r="Y1486" t="s">
        <v>122</v>
      </c>
      <c r="Z1486" t="s">
        <v>122</v>
      </c>
      <c r="AA1486">
        <v>1958</v>
      </c>
      <c r="AB1486">
        <v>9348</v>
      </c>
    </row>
    <row r="1487" spans="1:28" x14ac:dyDescent="0.2">
      <c r="A1487">
        <v>1971</v>
      </c>
      <c r="B1487" t="s">
        <v>31</v>
      </c>
      <c r="C1487" t="s">
        <v>281</v>
      </c>
      <c r="D1487" t="s">
        <v>282</v>
      </c>
      <c r="E1487" t="b">
        <v>1</v>
      </c>
      <c r="F1487">
        <v>82</v>
      </c>
      <c r="G1487">
        <v>19805</v>
      </c>
      <c r="H1487">
        <v>3684</v>
      </c>
      <c r="I1487">
        <v>8331</v>
      </c>
      <c r="J1487">
        <v>0.442</v>
      </c>
      <c r="K1487" t="s">
        <v>122</v>
      </c>
      <c r="L1487" t="s">
        <v>122</v>
      </c>
      <c r="M1487" t="s">
        <v>122</v>
      </c>
      <c r="N1487">
        <v>3684</v>
      </c>
      <c r="O1487">
        <v>8331</v>
      </c>
      <c r="P1487">
        <v>0.442</v>
      </c>
      <c r="Q1487">
        <v>1886</v>
      </c>
      <c r="R1487">
        <v>2500</v>
      </c>
      <c r="S1487">
        <v>0.754</v>
      </c>
      <c r="T1487" t="s">
        <v>122</v>
      </c>
      <c r="U1487" t="s">
        <v>122</v>
      </c>
      <c r="V1487">
        <v>4550</v>
      </c>
      <c r="W1487">
        <v>1772</v>
      </c>
      <c r="X1487" t="s">
        <v>122</v>
      </c>
      <c r="Y1487" t="s">
        <v>122</v>
      </c>
      <c r="Z1487" t="s">
        <v>122</v>
      </c>
      <c r="AA1487">
        <v>1966</v>
      </c>
      <c r="AB1487">
        <v>9254</v>
      </c>
    </row>
    <row r="1488" spans="1:28" x14ac:dyDescent="0.2">
      <c r="A1488">
        <v>1971</v>
      </c>
      <c r="B1488" t="s">
        <v>31</v>
      </c>
      <c r="C1488" t="s">
        <v>35</v>
      </c>
      <c r="D1488" t="s">
        <v>36</v>
      </c>
      <c r="E1488" t="b">
        <v>0</v>
      </c>
      <c r="F1488">
        <v>82</v>
      </c>
      <c r="G1488">
        <v>19780</v>
      </c>
      <c r="H1488">
        <v>3804</v>
      </c>
      <c r="I1488">
        <v>8616</v>
      </c>
      <c r="J1488">
        <v>0.442</v>
      </c>
      <c r="K1488" t="s">
        <v>122</v>
      </c>
      <c r="L1488" t="s">
        <v>122</v>
      </c>
      <c r="M1488" t="s">
        <v>122</v>
      </c>
      <c r="N1488">
        <v>3804</v>
      </c>
      <c r="O1488">
        <v>8616</v>
      </c>
      <c r="P1488">
        <v>0.442</v>
      </c>
      <c r="Q1488">
        <v>2000</v>
      </c>
      <c r="R1488">
        <v>2648</v>
      </c>
      <c r="S1488">
        <v>0.755</v>
      </c>
      <c r="T1488" t="s">
        <v>122</v>
      </c>
      <c r="U1488" t="s">
        <v>122</v>
      </c>
      <c r="V1488">
        <v>4833</v>
      </c>
      <c r="W1488">
        <v>2052</v>
      </c>
      <c r="X1488" t="s">
        <v>122</v>
      </c>
      <c r="Y1488" t="s">
        <v>122</v>
      </c>
      <c r="Z1488" t="s">
        <v>122</v>
      </c>
      <c r="AA1488">
        <v>2138</v>
      </c>
      <c r="AB1488">
        <v>9608</v>
      </c>
    </row>
    <row r="1489" spans="1:28" x14ac:dyDescent="0.2">
      <c r="A1489">
        <v>1971</v>
      </c>
      <c r="B1489" t="s">
        <v>31</v>
      </c>
      <c r="C1489" t="s">
        <v>233</v>
      </c>
      <c r="D1489" t="s">
        <v>234</v>
      </c>
      <c r="E1489" t="b">
        <v>0</v>
      </c>
      <c r="F1489">
        <v>82</v>
      </c>
      <c r="G1489">
        <v>19805</v>
      </c>
      <c r="H1489">
        <v>3424</v>
      </c>
      <c r="I1489">
        <v>7860</v>
      </c>
      <c r="J1489">
        <v>0.436</v>
      </c>
      <c r="K1489" t="s">
        <v>122</v>
      </c>
      <c r="L1489" t="s">
        <v>122</v>
      </c>
      <c r="M1489" t="s">
        <v>122</v>
      </c>
      <c r="N1489">
        <v>3424</v>
      </c>
      <c r="O1489">
        <v>7860</v>
      </c>
      <c r="P1489">
        <v>0.436</v>
      </c>
      <c r="Q1489">
        <v>1805</v>
      </c>
      <c r="R1489">
        <v>2504</v>
      </c>
      <c r="S1489">
        <v>0.72099999999999997</v>
      </c>
      <c r="T1489" t="s">
        <v>122</v>
      </c>
      <c r="U1489" t="s">
        <v>122</v>
      </c>
      <c r="V1489">
        <v>4261</v>
      </c>
      <c r="W1489">
        <v>1962</v>
      </c>
      <c r="X1489" t="s">
        <v>122</v>
      </c>
      <c r="Y1489" t="s">
        <v>122</v>
      </c>
      <c r="Z1489" t="s">
        <v>122</v>
      </c>
      <c r="AA1489">
        <v>2232</v>
      </c>
      <c r="AB1489">
        <v>8653</v>
      </c>
    </row>
    <row r="1490" spans="1:28" x14ac:dyDescent="0.2">
      <c r="A1490">
        <v>1971</v>
      </c>
      <c r="B1490" t="s">
        <v>240</v>
      </c>
      <c r="C1490" t="s">
        <v>270</v>
      </c>
      <c r="D1490" t="s">
        <v>271</v>
      </c>
      <c r="E1490" t="b">
        <v>0</v>
      </c>
      <c r="F1490">
        <v>84</v>
      </c>
      <c r="G1490">
        <v>20305</v>
      </c>
      <c r="H1490">
        <v>3823</v>
      </c>
      <c r="I1490">
        <v>8329</v>
      </c>
      <c r="J1490">
        <v>0.45900000000000002</v>
      </c>
      <c r="K1490">
        <v>191</v>
      </c>
      <c r="L1490">
        <v>556</v>
      </c>
      <c r="M1490">
        <v>0.34399999999999997</v>
      </c>
      <c r="N1490">
        <v>3632</v>
      </c>
      <c r="O1490">
        <v>7773</v>
      </c>
      <c r="P1490">
        <v>0.46700000000000003</v>
      </c>
      <c r="Q1490">
        <v>1851</v>
      </c>
      <c r="R1490">
        <v>2809</v>
      </c>
      <c r="S1490">
        <v>0.65900000000000003</v>
      </c>
      <c r="T1490">
        <v>1516</v>
      </c>
      <c r="U1490">
        <v>2706</v>
      </c>
      <c r="V1490">
        <v>4222</v>
      </c>
      <c r="W1490">
        <v>1745</v>
      </c>
      <c r="X1490" t="s">
        <v>122</v>
      </c>
      <c r="Y1490" t="s">
        <v>122</v>
      </c>
      <c r="Z1490">
        <v>1644</v>
      </c>
      <c r="AA1490">
        <v>2172</v>
      </c>
      <c r="AB1490">
        <v>9688</v>
      </c>
    </row>
    <row r="1491" spans="1:28" x14ac:dyDescent="0.2">
      <c r="A1491">
        <v>1971</v>
      </c>
      <c r="B1491" t="s">
        <v>31</v>
      </c>
      <c r="C1491" t="s">
        <v>41</v>
      </c>
      <c r="D1491" t="s">
        <v>42</v>
      </c>
      <c r="E1491" t="b">
        <v>1</v>
      </c>
      <c r="F1491">
        <v>82</v>
      </c>
      <c r="G1491">
        <v>19755</v>
      </c>
      <c r="H1491">
        <v>3460</v>
      </c>
      <c r="I1491">
        <v>7660</v>
      </c>
      <c r="J1491">
        <v>0.45200000000000001</v>
      </c>
      <c r="K1491" t="s">
        <v>122</v>
      </c>
      <c r="L1491" t="s">
        <v>122</v>
      </c>
      <c r="M1491" t="s">
        <v>122</v>
      </c>
      <c r="N1491">
        <v>3460</v>
      </c>
      <c r="O1491">
        <v>7660</v>
      </c>
      <c r="P1491">
        <v>0.45200000000000001</v>
      </c>
      <c r="Q1491">
        <v>2150</v>
      </c>
      <c r="R1491">
        <v>2721</v>
      </c>
      <c r="S1491">
        <v>0.79</v>
      </c>
      <c r="T1491" t="s">
        <v>122</v>
      </c>
      <c r="U1491" t="s">
        <v>122</v>
      </c>
      <c r="V1491">
        <v>4325</v>
      </c>
      <c r="W1491">
        <v>2142</v>
      </c>
      <c r="X1491" t="s">
        <v>122</v>
      </c>
      <c r="Y1491" t="s">
        <v>122</v>
      </c>
      <c r="Z1491" t="s">
        <v>122</v>
      </c>
      <c r="AA1491">
        <v>1797</v>
      </c>
      <c r="AB1491">
        <v>9070</v>
      </c>
    </row>
    <row r="1492" spans="1:28" x14ac:dyDescent="0.2">
      <c r="A1492">
        <v>1971</v>
      </c>
      <c r="B1492" t="s">
        <v>31</v>
      </c>
      <c r="C1492" t="s">
        <v>289</v>
      </c>
      <c r="D1492" t="s">
        <v>290</v>
      </c>
      <c r="E1492" t="b">
        <v>0</v>
      </c>
      <c r="F1492">
        <v>82</v>
      </c>
      <c r="G1492">
        <v>19830</v>
      </c>
      <c r="H1492">
        <v>3805</v>
      </c>
      <c r="I1492">
        <v>8374</v>
      </c>
      <c r="J1492">
        <v>0.45400000000000001</v>
      </c>
      <c r="K1492" t="s">
        <v>122</v>
      </c>
      <c r="L1492" t="s">
        <v>122</v>
      </c>
      <c r="M1492" t="s">
        <v>122</v>
      </c>
      <c r="N1492">
        <v>3805</v>
      </c>
      <c r="O1492">
        <v>8374</v>
      </c>
      <c r="P1492">
        <v>0.45400000000000001</v>
      </c>
      <c r="Q1492">
        <v>1901</v>
      </c>
      <c r="R1492">
        <v>2622</v>
      </c>
      <c r="S1492">
        <v>0.72499999999999998</v>
      </c>
      <c r="T1492" t="s">
        <v>122</v>
      </c>
      <c r="U1492" t="s">
        <v>122</v>
      </c>
      <c r="V1492">
        <v>4151</v>
      </c>
      <c r="W1492">
        <v>2022</v>
      </c>
      <c r="X1492" t="s">
        <v>122</v>
      </c>
      <c r="Y1492" t="s">
        <v>122</v>
      </c>
      <c r="Z1492" t="s">
        <v>122</v>
      </c>
      <c r="AA1492">
        <v>2126</v>
      </c>
      <c r="AB1492">
        <v>9511</v>
      </c>
    </row>
    <row r="1493" spans="1:28" x14ac:dyDescent="0.2">
      <c r="A1493">
        <v>1971</v>
      </c>
      <c r="B1493" t="s">
        <v>31</v>
      </c>
      <c r="C1493" t="s">
        <v>47</v>
      </c>
      <c r="D1493" t="s">
        <v>48</v>
      </c>
      <c r="E1493" t="b">
        <v>0</v>
      </c>
      <c r="F1493">
        <v>82</v>
      </c>
      <c r="G1493">
        <v>19680</v>
      </c>
      <c r="H1493">
        <v>3299</v>
      </c>
      <c r="I1493">
        <v>7778</v>
      </c>
      <c r="J1493">
        <v>0.42399999999999999</v>
      </c>
      <c r="K1493" t="s">
        <v>122</v>
      </c>
      <c r="L1493" t="s">
        <v>122</v>
      </c>
      <c r="M1493" t="s">
        <v>122</v>
      </c>
      <c r="N1493">
        <v>3299</v>
      </c>
      <c r="O1493">
        <v>7778</v>
      </c>
      <c r="P1493">
        <v>0.42399999999999999</v>
      </c>
      <c r="Q1493">
        <v>1775</v>
      </c>
      <c r="R1493">
        <v>2380</v>
      </c>
      <c r="S1493">
        <v>0.746</v>
      </c>
      <c r="T1493" t="s">
        <v>122</v>
      </c>
      <c r="U1493" t="s">
        <v>122</v>
      </c>
      <c r="V1493">
        <v>3982</v>
      </c>
      <c r="W1493">
        <v>2065</v>
      </c>
      <c r="X1493" t="s">
        <v>122</v>
      </c>
      <c r="Y1493" t="s">
        <v>122</v>
      </c>
      <c r="Z1493" t="s">
        <v>122</v>
      </c>
      <c r="AA1493">
        <v>2114</v>
      </c>
      <c r="AB1493">
        <v>8373</v>
      </c>
    </row>
    <row r="1494" spans="1:28" x14ac:dyDescent="0.2">
      <c r="A1494">
        <v>1971</v>
      </c>
      <c r="B1494" t="s">
        <v>31</v>
      </c>
      <c r="C1494" t="s">
        <v>56</v>
      </c>
      <c r="D1494" t="s">
        <v>57</v>
      </c>
      <c r="E1494" t="b">
        <v>0</v>
      </c>
      <c r="F1494">
        <v>82</v>
      </c>
      <c r="G1494">
        <v>19855</v>
      </c>
      <c r="H1494">
        <v>3468</v>
      </c>
      <c r="I1494">
        <v>7730</v>
      </c>
      <c r="J1494">
        <v>0.44900000000000001</v>
      </c>
      <c r="K1494" t="s">
        <v>122</v>
      </c>
      <c r="L1494" t="s">
        <v>122</v>
      </c>
      <c r="M1494" t="s">
        <v>122</v>
      </c>
      <c r="N1494">
        <v>3468</v>
      </c>
      <c r="O1494">
        <v>7730</v>
      </c>
      <c r="P1494">
        <v>0.44900000000000001</v>
      </c>
      <c r="Q1494">
        <v>2093</v>
      </c>
      <c r="R1494">
        <v>2808</v>
      </c>
      <c r="S1494">
        <v>0.745</v>
      </c>
      <c r="T1494" t="s">
        <v>122</v>
      </c>
      <c r="U1494" t="s">
        <v>122</v>
      </c>
      <c r="V1494">
        <v>3923</v>
      </c>
      <c r="W1494">
        <v>1696</v>
      </c>
      <c r="X1494" t="s">
        <v>122</v>
      </c>
      <c r="Y1494" t="s">
        <v>122</v>
      </c>
      <c r="Z1494" t="s">
        <v>122</v>
      </c>
      <c r="AA1494">
        <v>1969</v>
      </c>
      <c r="AB1494">
        <v>9029</v>
      </c>
    </row>
    <row r="1495" spans="1:28" x14ac:dyDescent="0.2">
      <c r="A1495">
        <v>1971</v>
      </c>
      <c r="B1495" t="s">
        <v>240</v>
      </c>
      <c r="C1495" t="s">
        <v>274</v>
      </c>
      <c r="D1495" t="s">
        <v>275</v>
      </c>
      <c r="E1495" t="b">
        <v>1</v>
      </c>
      <c r="F1495">
        <v>84</v>
      </c>
      <c r="G1495">
        <v>20435</v>
      </c>
      <c r="H1495">
        <v>3852</v>
      </c>
      <c r="I1495">
        <v>8780</v>
      </c>
      <c r="J1495">
        <v>0.439</v>
      </c>
      <c r="K1495">
        <v>103</v>
      </c>
      <c r="L1495">
        <v>400</v>
      </c>
      <c r="M1495">
        <v>0.25800000000000001</v>
      </c>
      <c r="N1495">
        <v>3749</v>
      </c>
      <c r="O1495">
        <v>8380</v>
      </c>
      <c r="P1495">
        <v>0.44700000000000001</v>
      </c>
      <c r="Q1495">
        <v>2158</v>
      </c>
      <c r="R1495">
        <v>2841</v>
      </c>
      <c r="S1495">
        <v>0.76</v>
      </c>
      <c r="T1495">
        <v>1759</v>
      </c>
      <c r="U1495">
        <v>3090</v>
      </c>
      <c r="V1495">
        <v>4849</v>
      </c>
      <c r="W1495">
        <v>1642</v>
      </c>
      <c r="X1495" t="s">
        <v>122</v>
      </c>
      <c r="Y1495" t="s">
        <v>122</v>
      </c>
      <c r="Z1495">
        <v>1658</v>
      </c>
      <c r="AA1495">
        <v>1996</v>
      </c>
      <c r="AB1495">
        <v>9965</v>
      </c>
    </row>
    <row r="1496" spans="1:28" x14ac:dyDescent="0.2">
      <c r="A1496">
        <v>1971</v>
      </c>
      <c r="B1496" t="s">
        <v>240</v>
      </c>
      <c r="C1496" t="s">
        <v>292</v>
      </c>
      <c r="D1496" t="s">
        <v>293</v>
      </c>
      <c r="E1496" t="b">
        <v>1</v>
      </c>
      <c r="F1496">
        <v>84</v>
      </c>
      <c r="G1496">
        <v>20335</v>
      </c>
      <c r="H1496">
        <v>3659</v>
      </c>
      <c r="I1496">
        <v>8026</v>
      </c>
      <c r="J1496">
        <v>0.45600000000000002</v>
      </c>
      <c r="K1496">
        <v>82</v>
      </c>
      <c r="L1496">
        <v>268</v>
      </c>
      <c r="M1496">
        <v>0.30599999999999999</v>
      </c>
      <c r="N1496">
        <v>3577</v>
      </c>
      <c r="O1496">
        <v>7758</v>
      </c>
      <c r="P1496">
        <v>0.46100000000000002</v>
      </c>
      <c r="Q1496">
        <v>2179</v>
      </c>
      <c r="R1496">
        <v>2852</v>
      </c>
      <c r="S1496">
        <v>0.76400000000000001</v>
      </c>
      <c r="T1496">
        <v>1442</v>
      </c>
      <c r="U1496">
        <v>2854</v>
      </c>
      <c r="V1496">
        <v>4296</v>
      </c>
      <c r="W1496">
        <v>1939</v>
      </c>
      <c r="X1496" t="s">
        <v>122</v>
      </c>
      <c r="Y1496" t="s">
        <v>122</v>
      </c>
      <c r="Z1496">
        <v>1627</v>
      </c>
      <c r="AA1496">
        <v>2140</v>
      </c>
      <c r="AB1496">
        <v>9579</v>
      </c>
    </row>
    <row r="1497" spans="1:28" x14ac:dyDescent="0.2">
      <c r="A1497">
        <v>1971</v>
      </c>
      <c r="B1497" t="s">
        <v>240</v>
      </c>
      <c r="C1497" t="s">
        <v>65</v>
      </c>
      <c r="D1497" t="s">
        <v>242</v>
      </c>
      <c r="E1497" t="b">
        <v>1</v>
      </c>
      <c r="F1497">
        <v>84</v>
      </c>
      <c r="G1497">
        <v>20360</v>
      </c>
      <c r="H1497">
        <v>3796</v>
      </c>
      <c r="I1497">
        <v>8202</v>
      </c>
      <c r="J1497">
        <v>0.46300000000000002</v>
      </c>
      <c r="K1497">
        <v>306</v>
      </c>
      <c r="L1497">
        <v>1024</v>
      </c>
      <c r="M1497">
        <v>0.29899999999999999</v>
      </c>
      <c r="N1497">
        <v>3490</v>
      </c>
      <c r="O1497">
        <v>7178</v>
      </c>
      <c r="P1497">
        <v>0.48599999999999999</v>
      </c>
      <c r="Q1497">
        <v>2104</v>
      </c>
      <c r="R1497">
        <v>2741</v>
      </c>
      <c r="S1497">
        <v>0.76800000000000002</v>
      </c>
      <c r="T1497">
        <v>1420</v>
      </c>
      <c r="U1497">
        <v>2953</v>
      </c>
      <c r="V1497">
        <v>4373</v>
      </c>
      <c r="W1497">
        <v>2068</v>
      </c>
      <c r="X1497" t="s">
        <v>122</v>
      </c>
      <c r="Y1497" t="s">
        <v>122</v>
      </c>
      <c r="Z1497">
        <v>1429</v>
      </c>
      <c r="AA1497">
        <v>1953</v>
      </c>
      <c r="AB1497">
        <v>10002</v>
      </c>
    </row>
    <row r="1498" spans="1:28" x14ac:dyDescent="0.2">
      <c r="A1498">
        <v>1971</v>
      </c>
      <c r="B1498" t="s">
        <v>240</v>
      </c>
      <c r="C1498" t="s">
        <v>243</v>
      </c>
      <c r="D1498" t="s">
        <v>244</v>
      </c>
      <c r="E1498" t="b">
        <v>1</v>
      </c>
      <c r="F1498">
        <v>84</v>
      </c>
      <c r="G1498">
        <v>20185</v>
      </c>
      <c r="H1498">
        <v>3929</v>
      </c>
      <c r="I1498">
        <v>8520</v>
      </c>
      <c r="J1498">
        <v>0.46100000000000002</v>
      </c>
      <c r="K1498">
        <v>193</v>
      </c>
      <c r="L1498">
        <v>597</v>
      </c>
      <c r="M1498">
        <v>0.32300000000000001</v>
      </c>
      <c r="N1498">
        <v>3736</v>
      </c>
      <c r="O1498">
        <v>7923</v>
      </c>
      <c r="P1498">
        <v>0.47199999999999998</v>
      </c>
      <c r="Q1498">
        <v>2213</v>
      </c>
      <c r="R1498">
        <v>2930</v>
      </c>
      <c r="S1498">
        <v>0.755</v>
      </c>
      <c r="T1498">
        <v>1604</v>
      </c>
      <c r="U1498">
        <v>3186</v>
      </c>
      <c r="V1498">
        <v>4790</v>
      </c>
      <c r="W1498">
        <v>1878</v>
      </c>
      <c r="X1498" t="s">
        <v>122</v>
      </c>
      <c r="Y1498" t="s">
        <v>122</v>
      </c>
      <c r="Z1498">
        <v>1569</v>
      </c>
      <c r="AA1498">
        <v>2271</v>
      </c>
      <c r="AB1498">
        <v>10264</v>
      </c>
    </row>
    <row r="1499" spans="1:28" x14ac:dyDescent="0.2">
      <c r="A1499">
        <v>1971</v>
      </c>
      <c r="B1499" t="s">
        <v>31</v>
      </c>
      <c r="C1499" t="s">
        <v>71</v>
      </c>
      <c r="D1499" t="s">
        <v>72</v>
      </c>
      <c r="E1499" t="b">
        <v>1</v>
      </c>
      <c r="F1499">
        <v>82</v>
      </c>
      <c r="G1499">
        <v>19755</v>
      </c>
      <c r="H1499">
        <v>3739</v>
      </c>
      <c r="I1499">
        <v>7857</v>
      </c>
      <c r="J1499">
        <v>0.47599999999999998</v>
      </c>
      <c r="K1499" t="s">
        <v>122</v>
      </c>
      <c r="L1499" t="s">
        <v>122</v>
      </c>
      <c r="M1499" t="s">
        <v>122</v>
      </c>
      <c r="N1499">
        <v>3739</v>
      </c>
      <c r="O1499">
        <v>7857</v>
      </c>
      <c r="P1499">
        <v>0.47599999999999998</v>
      </c>
      <c r="Q1499">
        <v>1933</v>
      </c>
      <c r="R1499">
        <v>2717</v>
      </c>
      <c r="S1499">
        <v>0.71099999999999997</v>
      </c>
      <c r="T1499" t="s">
        <v>122</v>
      </c>
      <c r="U1499" t="s">
        <v>122</v>
      </c>
      <c r="V1499">
        <v>4269</v>
      </c>
      <c r="W1499">
        <v>2205</v>
      </c>
      <c r="X1499" t="s">
        <v>122</v>
      </c>
      <c r="Y1499" t="s">
        <v>122</v>
      </c>
      <c r="Z1499" t="s">
        <v>122</v>
      </c>
      <c r="AA1499">
        <v>1709</v>
      </c>
      <c r="AB1499">
        <v>9411</v>
      </c>
    </row>
    <row r="1500" spans="1:28" x14ac:dyDescent="0.2">
      <c r="A1500">
        <v>1971</v>
      </c>
      <c r="B1500" t="s">
        <v>31</v>
      </c>
      <c r="C1500" t="s">
        <v>79</v>
      </c>
      <c r="D1500" t="s">
        <v>80</v>
      </c>
      <c r="E1500" t="b">
        <v>1</v>
      </c>
      <c r="F1500">
        <v>82</v>
      </c>
      <c r="G1500">
        <v>19780</v>
      </c>
      <c r="H1500">
        <v>3972</v>
      </c>
      <c r="I1500">
        <v>7803</v>
      </c>
      <c r="J1500">
        <v>0.50900000000000001</v>
      </c>
      <c r="K1500" t="s">
        <v>122</v>
      </c>
      <c r="L1500" t="s">
        <v>122</v>
      </c>
      <c r="M1500" t="s">
        <v>122</v>
      </c>
      <c r="N1500">
        <v>3972</v>
      </c>
      <c r="O1500">
        <v>7803</v>
      </c>
      <c r="P1500">
        <v>0.50900000000000001</v>
      </c>
      <c r="Q1500">
        <v>1766</v>
      </c>
      <c r="R1500">
        <v>2379</v>
      </c>
      <c r="S1500">
        <v>0.74199999999999999</v>
      </c>
      <c r="T1500" t="s">
        <v>122</v>
      </c>
      <c r="U1500" t="s">
        <v>122</v>
      </c>
      <c r="V1500">
        <v>4344</v>
      </c>
      <c r="W1500">
        <v>2249</v>
      </c>
      <c r="X1500" t="s">
        <v>122</v>
      </c>
      <c r="Y1500" t="s">
        <v>122</v>
      </c>
      <c r="Z1500" t="s">
        <v>122</v>
      </c>
      <c r="AA1500">
        <v>1847</v>
      </c>
      <c r="AB1500">
        <v>9710</v>
      </c>
    </row>
    <row r="1501" spans="1:28" x14ac:dyDescent="0.2">
      <c r="A1501">
        <v>1971</v>
      </c>
      <c r="B1501" t="s">
        <v>240</v>
      </c>
      <c r="C1501" t="s">
        <v>295</v>
      </c>
      <c r="D1501" t="s">
        <v>296</v>
      </c>
      <c r="E1501" t="b">
        <v>1</v>
      </c>
      <c r="F1501">
        <v>84</v>
      </c>
      <c r="G1501">
        <v>20260</v>
      </c>
      <c r="H1501">
        <v>3700</v>
      </c>
      <c r="I1501">
        <v>8383</v>
      </c>
      <c r="J1501">
        <v>0.441</v>
      </c>
      <c r="K1501">
        <v>111</v>
      </c>
      <c r="L1501">
        <v>415</v>
      </c>
      <c r="M1501">
        <v>0.26700000000000002</v>
      </c>
      <c r="N1501">
        <v>3589</v>
      </c>
      <c r="O1501">
        <v>7968</v>
      </c>
      <c r="P1501">
        <v>0.45</v>
      </c>
      <c r="Q1501">
        <v>1664</v>
      </c>
      <c r="R1501">
        <v>2287</v>
      </c>
      <c r="S1501">
        <v>0.72799999999999998</v>
      </c>
      <c r="T1501">
        <v>1615</v>
      </c>
      <c r="U1501">
        <v>3023</v>
      </c>
      <c r="V1501">
        <v>4638</v>
      </c>
      <c r="W1501">
        <v>1893</v>
      </c>
      <c r="X1501" t="s">
        <v>122</v>
      </c>
      <c r="Y1501" t="s">
        <v>122</v>
      </c>
      <c r="Z1501">
        <v>1551</v>
      </c>
      <c r="AA1501">
        <v>2164</v>
      </c>
      <c r="AB1501">
        <v>9175</v>
      </c>
    </row>
    <row r="1502" spans="1:28" x14ac:dyDescent="0.2">
      <c r="A1502">
        <v>1971</v>
      </c>
      <c r="B1502" t="s">
        <v>240</v>
      </c>
      <c r="C1502" t="s">
        <v>237</v>
      </c>
      <c r="D1502" t="s">
        <v>246</v>
      </c>
      <c r="E1502" t="b">
        <v>1</v>
      </c>
      <c r="F1502">
        <v>84</v>
      </c>
      <c r="G1502">
        <v>20260</v>
      </c>
      <c r="H1502">
        <v>3638</v>
      </c>
      <c r="I1502">
        <v>7704</v>
      </c>
      <c r="J1502">
        <v>0.47199999999999998</v>
      </c>
      <c r="K1502">
        <v>38</v>
      </c>
      <c r="L1502">
        <v>170</v>
      </c>
      <c r="M1502">
        <v>0.224</v>
      </c>
      <c r="N1502">
        <v>3600</v>
      </c>
      <c r="O1502">
        <v>7534</v>
      </c>
      <c r="P1502">
        <v>0.47799999999999998</v>
      </c>
      <c r="Q1502">
        <v>2013</v>
      </c>
      <c r="R1502">
        <v>2653</v>
      </c>
      <c r="S1502">
        <v>0.75900000000000001</v>
      </c>
      <c r="T1502">
        <v>1330</v>
      </c>
      <c r="U1502">
        <v>2779</v>
      </c>
      <c r="V1502">
        <v>4109</v>
      </c>
      <c r="W1502">
        <v>1877</v>
      </c>
      <c r="X1502" t="s">
        <v>122</v>
      </c>
      <c r="Y1502" t="s">
        <v>122</v>
      </c>
      <c r="Z1502">
        <v>1782</v>
      </c>
      <c r="AA1502">
        <v>2203</v>
      </c>
      <c r="AB1502">
        <v>9327</v>
      </c>
    </row>
    <row r="1503" spans="1:28" x14ac:dyDescent="0.2">
      <c r="A1503">
        <v>1971</v>
      </c>
      <c r="B1503" t="s">
        <v>31</v>
      </c>
      <c r="C1503" t="s">
        <v>88</v>
      </c>
      <c r="D1503" t="s">
        <v>89</v>
      </c>
      <c r="E1503" t="b">
        <v>1</v>
      </c>
      <c r="F1503">
        <v>82</v>
      </c>
      <c r="G1503">
        <v>19755</v>
      </c>
      <c r="H1503">
        <v>3633</v>
      </c>
      <c r="I1503">
        <v>8076</v>
      </c>
      <c r="J1503">
        <v>0.45</v>
      </c>
      <c r="K1503" t="s">
        <v>122</v>
      </c>
      <c r="L1503" t="s">
        <v>122</v>
      </c>
      <c r="M1503" t="s">
        <v>122</v>
      </c>
      <c r="N1503">
        <v>3633</v>
      </c>
      <c r="O1503">
        <v>8076</v>
      </c>
      <c r="P1503">
        <v>0.45</v>
      </c>
      <c r="Q1503">
        <v>1760</v>
      </c>
      <c r="R1503">
        <v>2377</v>
      </c>
      <c r="S1503">
        <v>0.74</v>
      </c>
      <c r="T1503" t="s">
        <v>122</v>
      </c>
      <c r="U1503" t="s">
        <v>122</v>
      </c>
      <c r="V1503">
        <v>4075</v>
      </c>
      <c r="W1503">
        <v>1779</v>
      </c>
      <c r="X1503" t="s">
        <v>122</v>
      </c>
      <c r="Y1503" t="s">
        <v>122</v>
      </c>
      <c r="Z1503" t="s">
        <v>122</v>
      </c>
      <c r="AA1503">
        <v>1916</v>
      </c>
      <c r="AB1503">
        <v>9026</v>
      </c>
    </row>
    <row r="1504" spans="1:28" x14ac:dyDescent="0.2">
      <c r="A1504">
        <v>1971</v>
      </c>
      <c r="B1504" t="s">
        <v>31</v>
      </c>
      <c r="C1504" t="s">
        <v>97</v>
      </c>
      <c r="D1504" t="s">
        <v>98</v>
      </c>
      <c r="E1504" t="b">
        <v>1</v>
      </c>
      <c r="F1504">
        <v>82</v>
      </c>
      <c r="G1504">
        <v>19755</v>
      </c>
      <c r="H1504">
        <v>3608</v>
      </c>
      <c r="I1504">
        <v>8026</v>
      </c>
      <c r="J1504">
        <v>0.45</v>
      </c>
      <c r="K1504" t="s">
        <v>122</v>
      </c>
      <c r="L1504" t="s">
        <v>122</v>
      </c>
      <c r="M1504" t="s">
        <v>122</v>
      </c>
      <c r="N1504">
        <v>3608</v>
      </c>
      <c r="O1504">
        <v>8026</v>
      </c>
      <c r="P1504">
        <v>0.45</v>
      </c>
      <c r="Q1504">
        <v>2199</v>
      </c>
      <c r="R1504">
        <v>2967</v>
      </c>
      <c r="S1504">
        <v>0.74099999999999999</v>
      </c>
      <c r="T1504" t="s">
        <v>122</v>
      </c>
      <c r="U1504" t="s">
        <v>122</v>
      </c>
      <c r="V1504">
        <v>4437</v>
      </c>
      <c r="W1504">
        <v>1976</v>
      </c>
      <c r="X1504" t="s">
        <v>122</v>
      </c>
      <c r="Y1504" t="s">
        <v>122</v>
      </c>
      <c r="Z1504" t="s">
        <v>122</v>
      </c>
      <c r="AA1504">
        <v>2168</v>
      </c>
      <c r="AB1504">
        <v>9415</v>
      </c>
    </row>
    <row r="1505" spans="1:28" x14ac:dyDescent="0.2">
      <c r="A1505">
        <v>1971</v>
      </c>
      <c r="B1505" t="s">
        <v>31</v>
      </c>
      <c r="C1505" t="s">
        <v>100</v>
      </c>
      <c r="D1505" t="s">
        <v>101</v>
      </c>
      <c r="E1505" t="b">
        <v>0</v>
      </c>
      <c r="F1505">
        <v>82</v>
      </c>
      <c r="G1505">
        <v>19780</v>
      </c>
      <c r="H1505">
        <v>3503</v>
      </c>
      <c r="I1505">
        <v>8021</v>
      </c>
      <c r="J1505">
        <v>0.437</v>
      </c>
      <c r="K1505" t="s">
        <v>122</v>
      </c>
      <c r="L1505" t="s">
        <v>122</v>
      </c>
      <c r="M1505" t="s">
        <v>122</v>
      </c>
      <c r="N1505">
        <v>3503</v>
      </c>
      <c r="O1505">
        <v>8021</v>
      </c>
      <c r="P1505">
        <v>0.437</v>
      </c>
      <c r="Q1505">
        <v>2327</v>
      </c>
      <c r="R1505">
        <v>3078</v>
      </c>
      <c r="S1505">
        <v>0.75600000000000001</v>
      </c>
      <c r="T1505" t="s">
        <v>122</v>
      </c>
      <c r="U1505" t="s">
        <v>122</v>
      </c>
      <c r="V1505">
        <v>4442</v>
      </c>
      <c r="W1505">
        <v>1927</v>
      </c>
      <c r="X1505" t="s">
        <v>122</v>
      </c>
      <c r="Y1505" t="s">
        <v>122</v>
      </c>
      <c r="Z1505" t="s">
        <v>122</v>
      </c>
      <c r="AA1505">
        <v>2132</v>
      </c>
      <c r="AB1505">
        <v>9333</v>
      </c>
    </row>
    <row r="1506" spans="1:28" x14ac:dyDescent="0.2">
      <c r="A1506">
        <v>1971</v>
      </c>
      <c r="B1506" t="s">
        <v>31</v>
      </c>
      <c r="C1506" t="s">
        <v>103</v>
      </c>
      <c r="D1506" t="s">
        <v>104</v>
      </c>
      <c r="E1506" t="b">
        <v>0</v>
      </c>
      <c r="F1506">
        <v>82</v>
      </c>
      <c r="G1506">
        <v>19755</v>
      </c>
      <c r="H1506">
        <v>3721</v>
      </c>
      <c r="I1506">
        <v>8562</v>
      </c>
      <c r="J1506">
        <v>0.435</v>
      </c>
      <c r="K1506" t="s">
        <v>122</v>
      </c>
      <c r="L1506" t="s">
        <v>122</v>
      </c>
      <c r="M1506" t="s">
        <v>122</v>
      </c>
      <c r="N1506">
        <v>3721</v>
      </c>
      <c r="O1506">
        <v>8562</v>
      </c>
      <c r="P1506">
        <v>0.435</v>
      </c>
      <c r="Q1506">
        <v>2025</v>
      </c>
      <c r="R1506">
        <v>2671</v>
      </c>
      <c r="S1506">
        <v>0.75800000000000001</v>
      </c>
      <c r="T1506" t="s">
        <v>122</v>
      </c>
      <c r="U1506" t="s">
        <v>122</v>
      </c>
      <c r="V1506">
        <v>4210</v>
      </c>
      <c r="W1506">
        <v>2227</v>
      </c>
      <c r="X1506" t="s">
        <v>122</v>
      </c>
      <c r="Y1506" t="s">
        <v>122</v>
      </c>
      <c r="Z1506" t="s">
        <v>122</v>
      </c>
      <c r="AA1506">
        <v>2024</v>
      </c>
      <c r="AB1506">
        <v>9467</v>
      </c>
    </row>
    <row r="1507" spans="1:28" x14ac:dyDescent="0.2">
      <c r="A1507">
        <v>1971</v>
      </c>
      <c r="B1507" t="s">
        <v>240</v>
      </c>
      <c r="C1507" t="s">
        <v>297</v>
      </c>
      <c r="D1507" t="s">
        <v>298</v>
      </c>
      <c r="E1507" t="b">
        <v>0</v>
      </c>
      <c r="F1507">
        <v>84</v>
      </c>
      <c r="G1507">
        <v>20230</v>
      </c>
      <c r="H1507">
        <v>3906</v>
      </c>
      <c r="I1507">
        <v>8661</v>
      </c>
      <c r="J1507">
        <v>0.45100000000000001</v>
      </c>
      <c r="K1507">
        <v>177</v>
      </c>
      <c r="L1507">
        <v>578</v>
      </c>
      <c r="M1507">
        <v>0.30599999999999999</v>
      </c>
      <c r="N1507">
        <v>3729</v>
      </c>
      <c r="O1507">
        <v>8083</v>
      </c>
      <c r="P1507">
        <v>0.46100000000000002</v>
      </c>
      <c r="Q1507">
        <v>2012</v>
      </c>
      <c r="R1507">
        <v>2659</v>
      </c>
      <c r="S1507">
        <v>0.75700000000000001</v>
      </c>
      <c r="T1507">
        <v>1764</v>
      </c>
      <c r="U1507">
        <v>3067</v>
      </c>
      <c r="V1507">
        <v>4831</v>
      </c>
      <c r="W1507">
        <v>1619</v>
      </c>
      <c r="X1507" t="s">
        <v>122</v>
      </c>
      <c r="Y1507" t="s">
        <v>122</v>
      </c>
      <c r="Z1507">
        <v>1724</v>
      </c>
      <c r="AA1507">
        <v>2208</v>
      </c>
      <c r="AB1507">
        <v>10001</v>
      </c>
    </row>
    <row r="1508" spans="1:28" x14ac:dyDescent="0.2">
      <c r="A1508">
        <v>1971</v>
      </c>
      <c r="B1508" t="s">
        <v>31</v>
      </c>
      <c r="C1508" t="s">
        <v>301</v>
      </c>
      <c r="D1508" t="s">
        <v>302</v>
      </c>
      <c r="E1508" t="b">
        <v>0</v>
      </c>
      <c r="F1508">
        <v>82</v>
      </c>
      <c r="G1508">
        <v>19730</v>
      </c>
      <c r="H1508">
        <v>3547</v>
      </c>
      <c r="I1508">
        <v>8426</v>
      </c>
      <c r="J1508">
        <v>0.42099999999999999</v>
      </c>
      <c r="K1508" t="s">
        <v>122</v>
      </c>
      <c r="L1508" t="s">
        <v>122</v>
      </c>
      <c r="M1508" t="s">
        <v>122</v>
      </c>
      <c r="N1508">
        <v>3547</v>
      </c>
      <c r="O1508">
        <v>8426</v>
      </c>
      <c r="P1508">
        <v>0.42099999999999999</v>
      </c>
      <c r="Q1508">
        <v>2188</v>
      </c>
      <c r="R1508">
        <v>2921</v>
      </c>
      <c r="S1508">
        <v>0.749</v>
      </c>
      <c r="T1508" t="s">
        <v>122</v>
      </c>
      <c r="U1508" t="s">
        <v>122</v>
      </c>
      <c r="V1508">
        <v>4686</v>
      </c>
      <c r="W1508">
        <v>1921</v>
      </c>
      <c r="X1508" t="s">
        <v>122</v>
      </c>
      <c r="Y1508" t="s">
        <v>122</v>
      </c>
      <c r="Z1508" t="s">
        <v>122</v>
      </c>
      <c r="AA1508">
        <v>2128</v>
      </c>
      <c r="AB1508">
        <v>9282</v>
      </c>
    </row>
    <row r="1509" spans="1:28" x14ac:dyDescent="0.2">
      <c r="A1509">
        <v>1971</v>
      </c>
      <c r="B1509" t="s">
        <v>31</v>
      </c>
      <c r="C1509" t="s">
        <v>163</v>
      </c>
      <c r="D1509" t="s">
        <v>164</v>
      </c>
      <c r="E1509" t="b">
        <v>0</v>
      </c>
      <c r="F1509">
        <v>82</v>
      </c>
      <c r="G1509">
        <v>19730</v>
      </c>
      <c r="H1509">
        <v>3664</v>
      </c>
      <c r="I1509">
        <v>8034</v>
      </c>
      <c r="J1509">
        <v>0.45600000000000002</v>
      </c>
      <c r="K1509" t="s">
        <v>122</v>
      </c>
      <c r="L1509" t="s">
        <v>122</v>
      </c>
      <c r="M1509" t="s">
        <v>122</v>
      </c>
      <c r="N1509">
        <v>3664</v>
      </c>
      <c r="O1509">
        <v>8034</v>
      </c>
      <c r="P1509">
        <v>0.45600000000000002</v>
      </c>
      <c r="Q1509">
        <v>2101</v>
      </c>
      <c r="R1509">
        <v>2790</v>
      </c>
      <c r="S1509">
        <v>0.753</v>
      </c>
      <c r="T1509" t="s">
        <v>122</v>
      </c>
      <c r="U1509" t="s">
        <v>122</v>
      </c>
      <c r="V1509">
        <v>4456</v>
      </c>
      <c r="W1509">
        <v>2049</v>
      </c>
      <c r="X1509" t="s">
        <v>122</v>
      </c>
      <c r="Y1509" t="s">
        <v>122</v>
      </c>
      <c r="Z1509" t="s">
        <v>122</v>
      </c>
      <c r="AA1509">
        <v>1917</v>
      </c>
      <c r="AB1509">
        <v>9429</v>
      </c>
    </row>
    <row r="1510" spans="1:28" x14ac:dyDescent="0.2">
      <c r="A1510">
        <v>1971</v>
      </c>
      <c r="B1510" t="s">
        <v>31</v>
      </c>
      <c r="C1510" t="s">
        <v>303</v>
      </c>
      <c r="D1510" t="s">
        <v>304</v>
      </c>
      <c r="E1510" t="b">
        <v>1</v>
      </c>
      <c r="F1510">
        <v>82</v>
      </c>
      <c r="G1510">
        <v>19705</v>
      </c>
      <c r="H1510">
        <v>3454</v>
      </c>
      <c r="I1510">
        <v>7709</v>
      </c>
      <c r="J1510">
        <v>0.44800000000000001</v>
      </c>
      <c r="K1510" t="s">
        <v>122</v>
      </c>
      <c r="L1510" t="s">
        <v>122</v>
      </c>
      <c r="M1510" t="s">
        <v>122</v>
      </c>
      <c r="N1510">
        <v>3454</v>
      </c>
      <c r="O1510">
        <v>7709</v>
      </c>
      <c r="P1510">
        <v>0.44800000000000001</v>
      </c>
      <c r="Q1510">
        <v>1875</v>
      </c>
      <c r="R1510">
        <v>2468</v>
      </c>
      <c r="S1510">
        <v>0.76</v>
      </c>
      <c r="T1510" t="s">
        <v>122</v>
      </c>
      <c r="U1510" t="s">
        <v>122</v>
      </c>
      <c r="V1510">
        <v>4643</v>
      </c>
      <c r="W1510">
        <v>1893</v>
      </c>
      <c r="X1510" t="s">
        <v>122</v>
      </c>
      <c r="Y1510" t="s">
        <v>122</v>
      </c>
      <c r="Z1510" t="s">
        <v>122</v>
      </c>
      <c r="AA1510">
        <v>1833</v>
      </c>
      <c r="AB1510">
        <v>8783</v>
      </c>
    </row>
    <row r="1511" spans="1:28" x14ac:dyDescent="0.2">
      <c r="A1511">
        <v>1971</v>
      </c>
      <c r="B1511" t="s">
        <v>240</v>
      </c>
      <c r="C1511" t="s">
        <v>305</v>
      </c>
      <c r="D1511" t="s">
        <v>306</v>
      </c>
      <c r="E1511" t="b">
        <v>1</v>
      </c>
      <c r="F1511">
        <v>84</v>
      </c>
      <c r="G1511">
        <v>20385</v>
      </c>
      <c r="H1511">
        <v>3964</v>
      </c>
      <c r="I1511">
        <v>8938</v>
      </c>
      <c r="J1511">
        <v>0.443</v>
      </c>
      <c r="K1511">
        <v>241</v>
      </c>
      <c r="L1511">
        <v>776</v>
      </c>
      <c r="M1511">
        <v>0.311</v>
      </c>
      <c r="N1511">
        <v>3723</v>
      </c>
      <c r="O1511">
        <v>8162</v>
      </c>
      <c r="P1511">
        <v>0.45600000000000002</v>
      </c>
      <c r="Q1511">
        <v>2038</v>
      </c>
      <c r="R1511">
        <v>2661</v>
      </c>
      <c r="S1511">
        <v>0.76600000000000001</v>
      </c>
      <c r="T1511">
        <v>1733</v>
      </c>
      <c r="U1511">
        <v>2964</v>
      </c>
      <c r="V1511">
        <v>4697</v>
      </c>
      <c r="W1511">
        <v>1901</v>
      </c>
      <c r="X1511" t="s">
        <v>122</v>
      </c>
      <c r="Y1511" t="s">
        <v>122</v>
      </c>
      <c r="Z1511">
        <v>1475</v>
      </c>
      <c r="AA1511">
        <v>2093</v>
      </c>
      <c r="AB1511">
        <v>10207</v>
      </c>
    </row>
    <row r="1512" spans="1:28" x14ac:dyDescent="0.2">
      <c r="A1512">
        <v>1971</v>
      </c>
      <c r="B1512" t="s">
        <v>240</v>
      </c>
      <c r="C1512" t="s">
        <v>253</v>
      </c>
      <c r="D1512" t="s">
        <v>254</v>
      </c>
      <c r="E1512" t="b">
        <v>1</v>
      </c>
      <c r="F1512">
        <v>84</v>
      </c>
      <c r="G1512">
        <v>20260</v>
      </c>
      <c r="H1512">
        <v>3787</v>
      </c>
      <c r="I1512">
        <v>8409</v>
      </c>
      <c r="J1512">
        <v>0.45</v>
      </c>
      <c r="K1512">
        <v>201</v>
      </c>
      <c r="L1512">
        <v>676</v>
      </c>
      <c r="M1512">
        <v>0.29699999999999999</v>
      </c>
      <c r="N1512">
        <v>3586</v>
      </c>
      <c r="O1512">
        <v>7733</v>
      </c>
      <c r="P1512">
        <v>0.46400000000000002</v>
      </c>
      <c r="Q1512">
        <v>2219</v>
      </c>
      <c r="R1512">
        <v>2831</v>
      </c>
      <c r="S1512">
        <v>0.78400000000000003</v>
      </c>
      <c r="T1512">
        <v>1666</v>
      </c>
      <c r="U1512">
        <v>3200</v>
      </c>
      <c r="V1512">
        <v>4866</v>
      </c>
      <c r="W1512">
        <v>1789</v>
      </c>
      <c r="X1512" t="s">
        <v>122</v>
      </c>
      <c r="Y1512" t="s">
        <v>122</v>
      </c>
      <c r="Z1512">
        <v>1405</v>
      </c>
      <c r="AA1512">
        <v>2050</v>
      </c>
      <c r="AB1512">
        <v>9994</v>
      </c>
    </row>
    <row r="1513" spans="1:28" x14ac:dyDescent="0.2">
      <c r="A1513">
        <v>1971</v>
      </c>
      <c r="B1513" t="s">
        <v>240</v>
      </c>
      <c r="C1513" t="s">
        <v>255</v>
      </c>
      <c r="D1513" t="s">
        <v>256</v>
      </c>
      <c r="E1513" t="b">
        <v>1</v>
      </c>
      <c r="F1513">
        <v>84</v>
      </c>
      <c r="G1513">
        <v>20335</v>
      </c>
      <c r="H1513">
        <v>4014</v>
      </c>
      <c r="I1513">
        <v>8497</v>
      </c>
      <c r="J1513">
        <v>0.47199999999999998</v>
      </c>
      <c r="K1513">
        <v>54</v>
      </c>
      <c r="L1513">
        <v>215</v>
      </c>
      <c r="M1513">
        <v>0.251</v>
      </c>
      <c r="N1513">
        <v>3960</v>
      </c>
      <c r="O1513">
        <v>8282</v>
      </c>
      <c r="P1513">
        <v>0.47799999999999998</v>
      </c>
      <c r="Q1513">
        <v>2273</v>
      </c>
      <c r="R1513">
        <v>2975</v>
      </c>
      <c r="S1513">
        <v>0.76400000000000001</v>
      </c>
      <c r="T1513">
        <v>1589</v>
      </c>
      <c r="U1513">
        <v>2974</v>
      </c>
      <c r="V1513">
        <v>4563</v>
      </c>
      <c r="W1513">
        <v>2231</v>
      </c>
      <c r="X1513" t="s">
        <v>122</v>
      </c>
      <c r="Y1513" t="s">
        <v>122</v>
      </c>
      <c r="Z1513">
        <v>1716</v>
      </c>
      <c r="AA1513">
        <v>2371</v>
      </c>
      <c r="AB1513">
        <v>10355</v>
      </c>
    </row>
    <row r="1514" spans="1:28" x14ac:dyDescent="0.2">
      <c r="A1514">
        <v>1971</v>
      </c>
      <c r="B1514" t="s">
        <v>31</v>
      </c>
      <c r="C1514" t="s">
        <v>121</v>
      </c>
      <c r="D1514" t="s">
        <v>122</v>
      </c>
      <c r="E1514" t="b">
        <v>0</v>
      </c>
      <c r="F1514">
        <v>82</v>
      </c>
      <c r="G1514">
        <v>19765</v>
      </c>
      <c r="H1514">
        <v>3612</v>
      </c>
      <c r="I1514">
        <v>8038</v>
      </c>
      <c r="J1514">
        <v>0.44900000000000001</v>
      </c>
      <c r="K1514" t="s">
        <v>122</v>
      </c>
      <c r="L1514" t="s">
        <v>122</v>
      </c>
      <c r="M1514" t="s">
        <v>122</v>
      </c>
      <c r="N1514">
        <v>3612</v>
      </c>
      <c r="O1514">
        <v>8038</v>
      </c>
      <c r="P1514">
        <v>0.44900000000000001</v>
      </c>
      <c r="Q1514">
        <v>1994</v>
      </c>
      <c r="R1514">
        <v>2678</v>
      </c>
      <c r="S1514">
        <v>0.745</v>
      </c>
      <c r="T1514" t="s">
        <v>122</v>
      </c>
      <c r="U1514" t="s">
        <v>122</v>
      </c>
      <c r="V1514">
        <v>4356</v>
      </c>
      <c r="W1514">
        <v>1991</v>
      </c>
      <c r="X1514" t="s">
        <v>122</v>
      </c>
      <c r="Y1514" t="s">
        <v>122</v>
      </c>
      <c r="Z1514" t="s">
        <v>122</v>
      </c>
      <c r="AA1514">
        <v>1998</v>
      </c>
      <c r="AB1514">
        <v>9218</v>
      </c>
    </row>
    <row r="1515" spans="1:28" x14ac:dyDescent="0.2">
      <c r="A1515">
        <v>1971</v>
      </c>
      <c r="B1515" t="s">
        <v>240</v>
      </c>
      <c r="C1515" t="s">
        <v>121</v>
      </c>
      <c r="D1515" t="s">
        <v>122</v>
      </c>
      <c r="E1515" t="b">
        <v>0</v>
      </c>
      <c r="F1515">
        <v>84</v>
      </c>
      <c r="G1515">
        <v>20305</v>
      </c>
      <c r="H1515">
        <v>3824</v>
      </c>
      <c r="I1515">
        <v>8404</v>
      </c>
      <c r="J1515">
        <v>0.45500000000000002</v>
      </c>
      <c r="K1515">
        <v>154</v>
      </c>
      <c r="L1515">
        <v>516</v>
      </c>
      <c r="M1515">
        <v>0.29899999999999999</v>
      </c>
      <c r="N1515">
        <v>3670</v>
      </c>
      <c r="O1515">
        <v>7889</v>
      </c>
      <c r="P1515">
        <v>0.46500000000000002</v>
      </c>
      <c r="Q1515">
        <v>2066</v>
      </c>
      <c r="R1515">
        <v>2749</v>
      </c>
      <c r="S1515">
        <v>0.751</v>
      </c>
      <c r="T1515">
        <v>1585</v>
      </c>
      <c r="U1515">
        <v>2981</v>
      </c>
      <c r="V1515">
        <v>4567</v>
      </c>
      <c r="W1515">
        <v>1871</v>
      </c>
      <c r="X1515" t="s">
        <v>122</v>
      </c>
      <c r="Y1515" t="s">
        <v>122</v>
      </c>
      <c r="Z1515">
        <v>1598</v>
      </c>
      <c r="AA1515">
        <v>2147</v>
      </c>
      <c r="AB1515">
        <v>9869</v>
      </c>
    </row>
    <row r="1516" spans="1:28" x14ac:dyDescent="0.2">
      <c r="A1516">
        <v>1970</v>
      </c>
      <c r="B1516" t="s">
        <v>31</v>
      </c>
      <c r="C1516" t="s">
        <v>32</v>
      </c>
      <c r="D1516" t="s">
        <v>33</v>
      </c>
      <c r="E1516" t="b">
        <v>1</v>
      </c>
      <c r="F1516">
        <v>82</v>
      </c>
      <c r="G1516">
        <v>19780</v>
      </c>
      <c r="H1516">
        <v>3817</v>
      </c>
      <c r="I1516">
        <v>7907</v>
      </c>
      <c r="J1516">
        <v>0.48299999999999998</v>
      </c>
      <c r="K1516" t="s">
        <v>122</v>
      </c>
      <c r="L1516" t="s">
        <v>122</v>
      </c>
      <c r="M1516" t="s">
        <v>122</v>
      </c>
      <c r="N1516">
        <v>3817</v>
      </c>
      <c r="O1516">
        <v>7907</v>
      </c>
      <c r="P1516">
        <v>0.48299999999999998</v>
      </c>
      <c r="Q1516">
        <v>2012</v>
      </c>
      <c r="R1516">
        <v>2669</v>
      </c>
      <c r="S1516">
        <v>0.754</v>
      </c>
      <c r="T1516" t="s">
        <v>122</v>
      </c>
      <c r="U1516" t="s">
        <v>122</v>
      </c>
      <c r="V1516">
        <v>4210</v>
      </c>
      <c r="W1516">
        <v>2142</v>
      </c>
      <c r="X1516" t="s">
        <v>122</v>
      </c>
      <c r="Y1516" t="s">
        <v>122</v>
      </c>
      <c r="Z1516" t="s">
        <v>122</v>
      </c>
      <c r="AA1516">
        <v>2016</v>
      </c>
      <c r="AB1516">
        <v>9646</v>
      </c>
    </row>
    <row r="1517" spans="1:28" x14ac:dyDescent="0.2">
      <c r="A1517">
        <v>1970</v>
      </c>
      <c r="B1517" t="s">
        <v>31</v>
      </c>
      <c r="C1517" t="s">
        <v>281</v>
      </c>
      <c r="D1517" t="s">
        <v>282</v>
      </c>
      <c r="E1517" t="b">
        <v>1</v>
      </c>
      <c r="F1517">
        <v>82</v>
      </c>
      <c r="G1517">
        <v>19905</v>
      </c>
      <c r="H1517">
        <v>3925</v>
      </c>
      <c r="I1517">
        <v>8567</v>
      </c>
      <c r="J1517">
        <v>0.45800000000000002</v>
      </c>
      <c r="K1517" t="s">
        <v>122</v>
      </c>
      <c r="L1517" t="s">
        <v>122</v>
      </c>
      <c r="M1517" t="s">
        <v>122</v>
      </c>
      <c r="N1517">
        <v>3925</v>
      </c>
      <c r="O1517">
        <v>8567</v>
      </c>
      <c r="P1517">
        <v>0.45800000000000002</v>
      </c>
      <c r="Q1517">
        <v>2050</v>
      </c>
      <c r="R1517">
        <v>2652</v>
      </c>
      <c r="S1517">
        <v>0.77300000000000002</v>
      </c>
      <c r="T1517" t="s">
        <v>122</v>
      </c>
      <c r="U1517" t="s">
        <v>122</v>
      </c>
      <c r="V1517">
        <v>4679</v>
      </c>
      <c r="W1517">
        <v>1881</v>
      </c>
      <c r="X1517" t="s">
        <v>122</v>
      </c>
      <c r="Y1517" t="s">
        <v>122</v>
      </c>
      <c r="Z1517" t="s">
        <v>122</v>
      </c>
      <c r="AA1517">
        <v>1896</v>
      </c>
      <c r="AB1517">
        <v>9900</v>
      </c>
    </row>
    <row r="1518" spans="1:28" x14ac:dyDescent="0.2">
      <c r="A1518">
        <v>1970</v>
      </c>
      <c r="B1518" t="s">
        <v>31</v>
      </c>
      <c r="C1518" t="s">
        <v>35</v>
      </c>
      <c r="D1518" t="s">
        <v>36</v>
      </c>
      <c r="E1518" t="b">
        <v>0</v>
      </c>
      <c r="F1518">
        <v>82</v>
      </c>
      <c r="G1518">
        <v>19780</v>
      </c>
      <c r="H1518">
        <v>3645</v>
      </c>
      <c r="I1518">
        <v>8235</v>
      </c>
      <c r="J1518">
        <v>0.443</v>
      </c>
      <c r="K1518" t="s">
        <v>122</v>
      </c>
      <c r="L1518" t="s">
        <v>122</v>
      </c>
      <c r="M1518" t="s">
        <v>122</v>
      </c>
      <c r="N1518">
        <v>3645</v>
      </c>
      <c r="O1518">
        <v>8235</v>
      </c>
      <c r="P1518">
        <v>0.443</v>
      </c>
      <c r="Q1518">
        <v>2132</v>
      </c>
      <c r="R1518">
        <v>2711</v>
      </c>
      <c r="S1518">
        <v>0.78600000000000003</v>
      </c>
      <c r="T1518" t="s">
        <v>122</v>
      </c>
      <c r="U1518" t="s">
        <v>122</v>
      </c>
      <c r="V1518">
        <v>4336</v>
      </c>
      <c r="W1518">
        <v>1875</v>
      </c>
      <c r="X1518" t="s">
        <v>122</v>
      </c>
      <c r="Y1518" t="s">
        <v>122</v>
      </c>
      <c r="Z1518" t="s">
        <v>122</v>
      </c>
      <c r="AA1518">
        <v>2320</v>
      </c>
      <c r="AB1518">
        <v>9422</v>
      </c>
    </row>
    <row r="1519" spans="1:28" x14ac:dyDescent="0.2">
      <c r="A1519">
        <v>1970</v>
      </c>
      <c r="B1519" t="s">
        <v>240</v>
      </c>
      <c r="C1519" t="s">
        <v>270</v>
      </c>
      <c r="D1519" t="s">
        <v>271</v>
      </c>
      <c r="E1519" t="b">
        <v>1</v>
      </c>
      <c r="F1519">
        <v>84</v>
      </c>
      <c r="G1519">
        <v>20260</v>
      </c>
      <c r="H1519">
        <v>3470</v>
      </c>
      <c r="I1519">
        <v>7859</v>
      </c>
      <c r="J1519">
        <v>0.442</v>
      </c>
      <c r="K1519">
        <v>89</v>
      </c>
      <c r="L1519">
        <v>329</v>
      </c>
      <c r="M1519">
        <v>0.27100000000000002</v>
      </c>
      <c r="N1519">
        <v>3381</v>
      </c>
      <c r="O1519">
        <v>7530</v>
      </c>
      <c r="P1519">
        <v>0.44900000000000001</v>
      </c>
      <c r="Q1519">
        <v>1942</v>
      </c>
      <c r="R1519">
        <v>2662</v>
      </c>
      <c r="S1519">
        <v>0.73</v>
      </c>
      <c r="T1519">
        <v>1470</v>
      </c>
      <c r="U1519">
        <v>2839</v>
      </c>
      <c r="V1519">
        <v>4309</v>
      </c>
      <c r="W1519">
        <v>1746</v>
      </c>
      <c r="X1519" t="s">
        <v>122</v>
      </c>
      <c r="Y1519" t="s">
        <v>122</v>
      </c>
      <c r="Z1519">
        <v>1621</v>
      </c>
      <c r="AA1519">
        <v>2243</v>
      </c>
      <c r="AB1519">
        <v>8971</v>
      </c>
    </row>
    <row r="1520" spans="1:28" x14ac:dyDescent="0.2">
      <c r="A1520">
        <v>1970</v>
      </c>
      <c r="B1520" t="s">
        <v>31</v>
      </c>
      <c r="C1520" t="s">
        <v>41</v>
      </c>
      <c r="D1520" t="s">
        <v>42</v>
      </c>
      <c r="E1520" t="b">
        <v>1</v>
      </c>
      <c r="F1520">
        <v>82</v>
      </c>
      <c r="G1520">
        <v>19880</v>
      </c>
      <c r="H1520">
        <v>3607</v>
      </c>
      <c r="I1520">
        <v>8133</v>
      </c>
      <c r="J1520">
        <v>0.44400000000000001</v>
      </c>
      <c r="K1520" t="s">
        <v>122</v>
      </c>
      <c r="L1520" t="s">
        <v>122</v>
      </c>
      <c r="M1520" t="s">
        <v>122</v>
      </c>
      <c r="N1520">
        <v>3607</v>
      </c>
      <c r="O1520">
        <v>8133</v>
      </c>
      <c r="P1520">
        <v>0.44400000000000001</v>
      </c>
      <c r="Q1520">
        <v>2209</v>
      </c>
      <c r="R1520">
        <v>2861</v>
      </c>
      <c r="S1520">
        <v>0.77200000000000002</v>
      </c>
      <c r="T1520" t="s">
        <v>122</v>
      </c>
      <c r="U1520" t="s">
        <v>122</v>
      </c>
      <c r="V1520">
        <v>4383</v>
      </c>
      <c r="W1520">
        <v>2133</v>
      </c>
      <c r="X1520" t="s">
        <v>122</v>
      </c>
      <c r="Y1520" t="s">
        <v>122</v>
      </c>
      <c r="Z1520" t="s">
        <v>122</v>
      </c>
      <c r="AA1520">
        <v>1863</v>
      </c>
      <c r="AB1520">
        <v>9423</v>
      </c>
    </row>
    <row r="1521" spans="1:28" x14ac:dyDescent="0.2">
      <c r="A1521">
        <v>1970</v>
      </c>
      <c r="B1521" t="s">
        <v>31</v>
      </c>
      <c r="C1521" t="s">
        <v>289</v>
      </c>
      <c r="D1521" t="s">
        <v>290</v>
      </c>
      <c r="E1521" t="b">
        <v>0</v>
      </c>
      <c r="F1521">
        <v>82</v>
      </c>
      <c r="G1521">
        <v>19880</v>
      </c>
      <c r="H1521">
        <v>3767</v>
      </c>
      <c r="I1521">
        <v>8271</v>
      </c>
      <c r="J1521">
        <v>0.45500000000000002</v>
      </c>
      <c r="K1521" t="s">
        <v>122</v>
      </c>
      <c r="L1521" t="s">
        <v>122</v>
      </c>
      <c r="M1521" t="s">
        <v>122</v>
      </c>
      <c r="N1521">
        <v>3767</v>
      </c>
      <c r="O1521">
        <v>8271</v>
      </c>
      <c r="P1521">
        <v>0.45500000000000002</v>
      </c>
      <c r="Q1521">
        <v>2082</v>
      </c>
      <c r="R1521">
        <v>2841</v>
      </c>
      <c r="S1521">
        <v>0.73299999999999998</v>
      </c>
      <c r="T1521" t="s">
        <v>122</v>
      </c>
      <c r="U1521" t="s">
        <v>122</v>
      </c>
      <c r="V1521">
        <v>4163</v>
      </c>
      <c r="W1521">
        <v>1992</v>
      </c>
      <c r="X1521" t="s">
        <v>122</v>
      </c>
      <c r="Y1521" t="s">
        <v>122</v>
      </c>
      <c r="Z1521" t="s">
        <v>122</v>
      </c>
      <c r="AA1521">
        <v>2215</v>
      </c>
      <c r="AB1521">
        <v>9616</v>
      </c>
    </row>
    <row r="1522" spans="1:28" x14ac:dyDescent="0.2">
      <c r="A1522">
        <v>1970</v>
      </c>
      <c r="B1522" t="s">
        <v>31</v>
      </c>
      <c r="C1522" t="s">
        <v>56</v>
      </c>
      <c r="D1522" t="s">
        <v>57</v>
      </c>
      <c r="E1522" t="b">
        <v>0</v>
      </c>
      <c r="F1522">
        <v>82</v>
      </c>
      <c r="G1522">
        <v>19855</v>
      </c>
      <c r="H1522">
        <v>3565</v>
      </c>
      <c r="I1522">
        <v>7657</v>
      </c>
      <c r="J1522">
        <v>0.46600000000000003</v>
      </c>
      <c r="K1522" t="s">
        <v>122</v>
      </c>
      <c r="L1522" t="s">
        <v>122</v>
      </c>
      <c r="M1522" t="s">
        <v>122</v>
      </c>
      <c r="N1522">
        <v>3565</v>
      </c>
      <c r="O1522">
        <v>7657</v>
      </c>
      <c r="P1522">
        <v>0.46600000000000003</v>
      </c>
      <c r="Q1522">
        <v>2116</v>
      </c>
      <c r="R1522">
        <v>2881</v>
      </c>
      <c r="S1522">
        <v>0.73399999999999999</v>
      </c>
      <c r="T1522" t="s">
        <v>122</v>
      </c>
      <c r="U1522" t="s">
        <v>122</v>
      </c>
      <c r="V1522">
        <v>3831</v>
      </c>
      <c r="W1522">
        <v>1709</v>
      </c>
      <c r="X1522" t="s">
        <v>122</v>
      </c>
      <c r="Y1522" t="s">
        <v>122</v>
      </c>
      <c r="Z1522" t="s">
        <v>122</v>
      </c>
      <c r="AA1522">
        <v>1930</v>
      </c>
      <c r="AB1522">
        <v>9246</v>
      </c>
    </row>
    <row r="1523" spans="1:28" x14ac:dyDescent="0.2">
      <c r="A1523">
        <v>1970</v>
      </c>
      <c r="B1523" t="s">
        <v>240</v>
      </c>
      <c r="C1523" t="s">
        <v>284</v>
      </c>
      <c r="D1523" t="s">
        <v>285</v>
      </c>
      <c r="E1523" t="b">
        <v>1</v>
      </c>
      <c r="F1523">
        <v>84</v>
      </c>
      <c r="G1523">
        <v>20310</v>
      </c>
      <c r="H1523">
        <v>3775</v>
      </c>
      <c r="I1523">
        <v>8265</v>
      </c>
      <c r="J1523">
        <v>0.45700000000000002</v>
      </c>
      <c r="K1523">
        <v>187</v>
      </c>
      <c r="L1523">
        <v>584</v>
      </c>
      <c r="M1523">
        <v>0.32</v>
      </c>
      <c r="N1523">
        <v>3588</v>
      </c>
      <c r="O1523">
        <v>7681</v>
      </c>
      <c r="P1523">
        <v>0.46700000000000003</v>
      </c>
      <c r="Q1523">
        <v>2340</v>
      </c>
      <c r="R1523">
        <v>2968</v>
      </c>
      <c r="S1523">
        <v>0.78800000000000003</v>
      </c>
      <c r="T1523">
        <v>1482</v>
      </c>
      <c r="U1523">
        <v>3154</v>
      </c>
      <c r="V1523">
        <v>4636</v>
      </c>
      <c r="W1523">
        <v>1633</v>
      </c>
      <c r="X1523" t="s">
        <v>122</v>
      </c>
      <c r="Y1523" t="s">
        <v>122</v>
      </c>
      <c r="Z1523">
        <v>1709</v>
      </c>
      <c r="AA1523">
        <v>2138</v>
      </c>
      <c r="AB1523">
        <v>10077</v>
      </c>
    </row>
    <row r="1524" spans="1:28" x14ac:dyDescent="0.2">
      <c r="A1524">
        <v>1970</v>
      </c>
      <c r="B1524" t="s">
        <v>240</v>
      </c>
      <c r="C1524" t="s">
        <v>274</v>
      </c>
      <c r="D1524" t="s">
        <v>275</v>
      </c>
      <c r="E1524" t="b">
        <v>1</v>
      </c>
      <c r="F1524">
        <v>84</v>
      </c>
      <c r="G1524">
        <v>20360</v>
      </c>
      <c r="H1524">
        <v>3743</v>
      </c>
      <c r="I1524">
        <v>8381</v>
      </c>
      <c r="J1524">
        <v>0.44700000000000001</v>
      </c>
      <c r="K1524">
        <v>188</v>
      </c>
      <c r="L1524">
        <v>684</v>
      </c>
      <c r="M1524">
        <v>0.27500000000000002</v>
      </c>
      <c r="N1524">
        <v>3555</v>
      </c>
      <c r="O1524">
        <v>7697</v>
      </c>
      <c r="P1524">
        <v>0.46200000000000002</v>
      </c>
      <c r="Q1524">
        <v>2023</v>
      </c>
      <c r="R1524">
        <v>2713</v>
      </c>
      <c r="S1524">
        <v>0.746</v>
      </c>
      <c r="T1524">
        <v>1621</v>
      </c>
      <c r="U1524">
        <v>3224</v>
      </c>
      <c r="V1524">
        <v>4845</v>
      </c>
      <c r="W1524">
        <v>1621</v>
      </c>
      <c r="X1524" t="s">
        <v>122</v>
      </c>
      <c r="Y1524" t="s">
        <v>122</v>
      </c>
      <c r="Z1524">
        <v>1404</v>
      </c>
      <c r="AA1524">
        <v>2064</v>
      </c>
      <c r="AB1524">
        <v>9697</v>
      </c>
    </row>
    <row r="1525" spans="1:28" x14ac:dyDescent="0.2">
      <c r="A1525">
        <v>1970</v>
      </c>
      <c r="B1525" t="s">
        <v>240</v>
      </c>
      <c r="C1525" t="s">
        <v>65</v>
      </c>
      <c r="D1525" t="s">
        <v>242</v>
      </c>
      <c r="E1525" t="b">
        <v>1</v>
      </c>
      <c r="F1525">
        <v>84</v>
      </c>
      <c r="G1525">
        <v>20285</v>
      </c>
      <c r="H1525">
        <v>3593</v>
      </c>
      <c r="I1525">
        <v>7896</v>
      </c>
      <c r="J1525">
        <v>0.45500000000000002</v>
      </c>
      <c r="K1525">
        <v>215</v>
      </c>
      <c r="L1525">
        <v>784</v>
      </c>
      <c r="M1525">
        <v>0.27400000000000002</v>
      </c>
      <c r="N1525">
        <v>3378</v>
      </c>
      <c r="O1525">
        <v>7112</v>
      </c>
      <c r="P1525">
        <v>0.47499999999999998</v>
      </c>
      <c r="Q1525">
        <v>2110</v>
      </c>
      <c r="R1525">
        <v>2846</v>
      </c>
      <c r="S1525">
        <v>0.74099999999999999</v>
      </c>
      <c r="T1525">
        <v>1496</v>
      </c>
      <c r="U1525">
        <v>2937</v>
      </c>
      <c r="V1525">
        <v>4433</v>
      </c>
      <c r="W1525">
        <v>1826</v>
      </c>
      <c r="X1525" t="s">
        <v>122</v>
      </c>
      <c r="Y1525" t="s">
        <v>122</v>
      </c>
      <c r="Z1525">
        <v>1485</v>
      </c>
      <c r="AA1525">
        <v>2125</v>
      </c>
      <c r="AB1525">
        <v>9511</v>
      </c>
    </row>
    <row r="1526" spans="1:28" x14ac:dyDescent="0.2">
      <c r="A1526">
        <v>1970</v>
      </c>
      <c r="B1526" t="s">
        <v>240</v>
      </c>
      <c r="C1526" t="s">
        <v>243</v>
      </c>
      <c r="D1526" t="s">
        <v>244</v>
      </c>
      <c r="E1526" t="b">
        <v>1</v>
      </c>
      <c r="F1526">
        <v>84</v>
      </c>
      <c r="G1526">
        <v>20360</v>
      </c>
      <c r="H1526">
        <v>3593</v>
      </c>
      <c r="I1526">
        <v>8378</v>
      </c>
      <c r="J1526">
        <v>0.42899999999999999</v>
      </c>
      <c r="K1526">
        <v>330</v>
      </c>
      <c r="L1526">
        <v>923</v>
      </c>
      <c r="M1526">
        <v>0.35799999999999998</v>
      </c>
      <c r="N1526">
        <v>3263</v>
      </c>
      <c r="O1526">
        <v>7455</v>
      </c>
      <c r="P1526">
        <v>0.438</v>
      </c>
      <c r="Q1526">
        <v>2020</v>
      </c>
      <c r="R1526">
        <v>2733</v>
      </c>
      <c r="S1526">
        <v>0.73899999999999999</v>
      </c>
      <c r="T1526">
        <v>1714</v>
      </c>
      <c r="U1526">
        <v>3019</v>
      </c>
      <c r="V1526">
        <v>4733</v>
      </c>
      <c r="W1526">
        <v>1765</v>
      </c>
      <c r="X1526" t="s">
        <v>122</v>
      </c>
      <c r="Y1526" t="s">
        <v>122</v>
      </c>
      <c r="Z1526">
        <v>1637</v>
      </c>
      <c r="AA1526">
        <v>2409</v>
      </c>
      <c r="AB1526">
        <v>9536</v>
      </c>
    </row>
    <row r="1527" spans="1:28" x14ac:dyDescent="0.2">
      <c r="A1527">
        <v>1970</v>
      </c>
      <c r="B1527" t="s">
        <v>31</v>
      </c>
      <c r="C1527" t="s">
        <v>71</v>
      </c>
      <c r="D1527" t="s">
        <v>72</v>
      </c>
      <c r="E1527" t="b">
        <v>1</v>
      </c>
      <c r="F1527">
        <v>82</v>
      </c>
      <c r="G1527">
        <v>19830</v>
      </c>
      <c r="H1527">
        <v>3668</v>
      </c>
      <c r="I1527">
        <v>7952</v>
      </c>
      <c r="J1527">
        <v>0.46100000000000002</v>
      </c>
      <c r="K1527" t="s">
        <v>122</v>
      </c>
      <c r="L1527" t="s">
        <v>122</v>
      </c>
      <c r="M1527" t="s">
        <v>122</v>
      </c>
      <c r="N1527">
        <v>3668</v>
      </c>
      <c r="O1527">
        <v>7952</v>
      </c>
      <c r="P1527">
        <v>0.46100000000000002</v>
      </c>
      <c r="Q1527">
        <v>1991</v>
      </c>
      <c r="R1527">
        <v>2641</v>
      </c>
      <c r="S1527">
        <v>0.754</v>
      </c>
      <c r="T1527" t="s">
        <v>122</v>
      </c>
      <c r="U1527" t="s">
        <v>122</v>
      </c>
      <c r="V1527">
        <v>4154</v>
      </c>
      <c r="W1527">
        <v>2030</v>
      </c>
      <c r="X1527" t="s">
        <v>122</v>
      </c>
      <c r="Y1527" t="s">
        <v>122</v>
      </c>
      <c r="Z1527" t="s">
        <v>122</v>
      </c>
      <c r="AA1527">
        <v>1896</v>
      </c>
      <c r="AB1527">
        <v>9327</v>
      </c>
    </row>
    <row r="1528" spans="1:28" x14ac:dyDescent="0.2">
      <c r="A1528">
        <v>1970</v>
      </c>
      <c r="B1528" t="s">
        <v>240</v>
      </c>
      <c r="C1528" t="s">
        <v>309</v>
      </c>
      <c r="D1528" t="s">
        <v>310</v>
      </c>
      <c r="E1528" t="b">
        <v>1</v>
      </c>
      <c r="F1528">
        <v>84</v>
      </c>
      <c r="G1528">
        <v>20410</v>
      </c>
      <c r="H1528">
        <v>3575</v>
      </c>
      <c r="I1528">
        <v>8120</v>
      </c>
      <c r="J1528">
        <v>0.44</v>
      </c>
      <c r="K1528">
        <v>131</v>
      </c>
      <c r="L1528">
        <v>489</v>
      </c>
      <c r="M1528">
        <v>0.26800000000000002</v>
      </c>
      <c r="N1528">
        <v>3444</v>
      </c>
      <c r="O1528">
        <v>7631</v>
      </c>
      <c r="P1528">
        <v>0.45100000000000001</v>
      </c>
      <c r="Q1528">
        <v>2266</v>
      </c>
      <c r="R1528">
        <v>3022</v>
      </c>
      <c r="S1528">
        <v>0.75</v>
      </c>
      <c r="T1528">
        <v>1498</v>
      </c>
      <c r="U1528">
        <v>3099</v>
      </c>
      <c r="V1528">
        <v>4597</v>
      </c>
      <c r="W1528">
        <v>1772</v>
      </c>
      <c r="X1528" t="s">
        <v>122</v>
      </c>
      <c r="Y1528" t="s">
        <v>122</v>
      </c>
      <c r="Z1528">
        <v>1593</v>
      </c>
      <c r="AA1528">
        <v>2234</v>
      </c>
      <c r="AB1528">
        <v>9547</v>
      </c>
    </row>
    <row r="1529" spans="1:28" x14ac:dyDescent="0.2">
      <c r="A1529">
        <v>1970</v>
      </c>
      <c r="B1529" t="s">
        <v>31</v>
      </c>
      <c r="C1529" t="s">
        <v>79</v>
      </c>
      <c r="D1529" t="s">
        <v>80</v>
      </c>
      <c r="E1529" t="b">
        <v>1</v>
      </c>
      <c r="F1529">
        <v>82</v>
      </c>
      <c r="G1529">
        <v>19780</v>
      </c>
      <c r="H1529">
        <v>3923</v>
      </c>
      <c r="I1529">
        <v>8041</v>
      </c>
      <c r="J1529">
        <v>0.48799999999999999</v>
      </c>
      <c r="K1529" t="s">
        <v>122</v>
      </c>
      <c r="L1529" t="s">
        <v>122</v>
      </c>
      <c r="M1529" t="s">
        <v>122</v>
      </c>
      <c r="N1529">
        <v>3923</v>
      </c>
      <c r="O1529">
        <v>8041</v>
      </c>
      <c r="P1529">
        <v>0.48799999999999999</v>
      </c>
      <c r="Q1529">
        <v>1895</v>
      </c>
      <c r="R1529">
        <v>2589</v>
      </c>
      <c r="S1529">
        <v>0.73199999999999998</v>
      </c>
      <c r="T1529" t="s">
        <v>122</v>
      </c>
      <c r="U1529" t="s">
        <v>122</v>
      </c>
      <c r="V1529">
        <v>4419</v>
      </c>
      <c r="W1529">
        <v>2168</v>
      </c>
      <c r="X1529" t="s">
        <v>122</v>
      </c>
      <c r="Y1529" t="s">
        <v>122</v>
      </c>
      <c r="Z1529" t="s">
        <v>122</v>
      </c>
      <c r="AA1529">
        <v>1971</v>
      </c>
      <c r="AB1529">
        <v>9741</v>
      </c>
    </row>
    <row r="1530" spans="1:28" x14ac:dyDescent="0.2">
      <c r="A1530">
        <v>1970</v>
      </c>
      <c r="B1530" t="s">
        <v>240</v>
      </c>
      <c r="C1530" t="s">
        <v>311</v>
      </c>
      <c r="D1530" t="s">
        <v>312</v>
      </c>
      <c r="E1530" t="b">
        <v>0</v>
      </c>
      <c r="F1530">
        <v>84</v>
      </c>
      <c r="G1530">
        <v>20185</v>
      </c>
      <c r="H1530">
        <v>3598</v>
      </c>
      <c r="I1530">
        <v>8345</v>
      </c>
      <c r="J1530">
        <v>0.43099999999999999</v>
      </c>
      <c r="K1530">
        <v>88</v>
      </c>
      <c r="L1530">
        <v>342</v>
      </c>
      <c r="M1530">
        <v>0.25700000000000001</v>
      </c>
      <c r="N1530">
        <v>3510</v>
      </c>
      <c r="O1530">
        <v>8003</v>
      </c>
      <c r="P1530">
        <v>0.439</v>
      </c>
      <c r="Q1530">
        <v>2225</v>
      </c>
      <c r="R1530">
        <v>2991</v>
      </c>
      <c r="S1530">
        <v>0.74399999999999999</v>
      </c>
      <c r="T1530">
        <v>1685</v>
      </c>
      <c r="U1530">
        <v>2806</v>
      </c>
      <c r="V1530">
        <v>4491</v>
      </c>
      <c r="W1530">
        <v>1281</v>
      </c>
      <c r="X1530" t="s">
        <v>122</v>
      </c>
      <c r="Y1530" t="s">
        <v>122</v>
      </c>
      <c r="Z1530">
        <v>1569</v>
      </c>
      <c r="AA1530">
        <v>2264</v>
      </c>
      <c r="AB1530">
        <v>9509</v>
      </c>
    </row>
    <row r="1531" spans="1:28" x14ac:dyDescent="0.2">
      <c r="A1531">
        <v>1970</v>
      </c>
      <c r="B1531" t="s">
        <v>240</v>
      </c>
      <c r="C1531" t="s">
        <v>313</v>
      </c>
      <c r="D1531" t="s">
        <v>314</v>
      </c>
      <c r="E1531" t="b">
        <v>0</v>
      </c>
      <c r="F1531">
        <v>84</v>
      </c>
      <c r="G1531">
        <v>20435</v>
      </c>
      <c r="H1531">
        <v>3463</v>
      </c>
      <c r="I1531">
        <v>7982</v>
      </c>
      <c r="J1531">
        <v>0.434</v>
      </c>
      <c r="K1531">
        <v>168</v>
      </c>
      <c r="L1531">
        <v>596</v>
      </c>
      <c r="M1531">
        <v>0.28199999999999997</v>
      </c>
      <c r="N1531">
        <v>3295</v>
      </c>
      <c r="O1531">
        <v>7386</v>
      </c>
      <c r="P1531">
        <v>0.44600000000000001</v>
      </c>
      <c r="Q1531">
        <v>1970</v>
      </c>
      <c r="R1531">
        <v>2531</v>
      </c>
      <c r="S1531">
        <v>0.77800000000000002</v>
      </c>
      <c r="T1531">
        <v>1342</v>
      </c>
      <c r="U1531">
        <v>3100</v>
      </c>
      <c r="V1531">
        <v>4442</v>
      </c>
      <c r="W1531">
        <v>1638</v>
      </c>
      <c r="X1531" t="s">
        <v>122</v>
      </c>
      <c r="Y1531" t="s">
        <v>122</v>
      </c>
      <c r="Z1531">
        <v>1526</v>
      </c>
      <c r="AA1531">
        <v>2091</v>
      </c>
      <c r="AB1531">
        <v>9064</v>
      </c>
    </row>
    <row r="1532" spans="1:28" x14ac:dyDescent="0.2">
      <c r="A1532">
        <v>1970</v>
      </c>
      <c r="B1532" t="s">
        <v>240</v>
      </c>
      <c r="C1532" t="s">
        <v>237</v>
      </c>
      <c r="D1532" t="s">
        <v>246</v>
      </c>
      <c r="E1532" t="b">
        <v>1</v>
      </c>
      <c r="F1532">
        <v>84</v>
      </c>
      <c r="G1532">
        <v>20335</v>
      </c>
      <c r="H1532">
        <v>3543</v>
      </c>
      <c r="I1532">
        <v>7854</v>
      </c>
      <c r="J1532">
        <v>0.45100000000000001</v>
      </c>
      <c r="K1532">
        <v>70</v>
      </c>
      <c r="L1532">
        <v>282</v>
      </c>
      <c r="M1532">
        <v>0.248</v>
      </c>
      <c r="N1532">
        <v>3473</v>
      </c>
      <c r="O1532">
        <v>7572</v>
      </c>
      <c r="P1532">
        <v>0.45900000000000002</v>
      </c>
      <c r="Q1532">
        <v>1990</v>
      </c>
      <c r="R1532">
        <v>2826</v>
      </c>
      <c r="S1532">
        <v>0.70399999999999996</v>
      </c>
      <c r="T1532">
        <v>1609</v>
      </c>
      <c r="U1532">
        <v>2547</v>
      </c>
      <c r="V1532">
        <v>4156</v>
      </c>
      <c r="W1532">
        <v>1762</v>
      </c>
      <c r="X1532" t="s">
        <v>122</v>
      </c>
      <c r="Y1532" t="s">
        <v>122</v>
      </c>
      <c r="Z1532">
        <v>1714</v>
      </c>
      <c r="AA1532">
        <v>2381</v>
      </c>
      <c r="AB1532">
        <v>9146</v>
      </c>
    </row>
    <row r="1533" spans="1:28" x14ac:dyDescent="0.2">
      <c r="A1533">
        <v>1970</v>
      </c>
      <c r="B1533" t="s">
        <v>31</v>
      </c>
      <c r="C1533" t="s">
        <v>88</v>
      </c>
      <c r="D1533" t="s">
        <v>89</v>
      </c>
      <c r="E1533" t="b">
        <v>1</v>
      </c>
      <c r="F1533">
        <v>82</v>
      </c>
      <c r="G1533">
        <v>19730</v>
      </c>
      <c r="H1533">
        <v>3803</v>
      </c>
      <c r="I1533">
        <v>7975</v>
      </c>
      <c r="J1533">
        <v>0.47699999999999998</v>
      </c>
      <c r="K1533" t="s">
        <v>122</v>
      </c>
      <c r="L1533" t="s">
        <v>122</v>
      </c>
      <c r="M1533" t="s">
        <v>122</v>
      </c>
      <c r="N1533">
        <v>3803</v>
      </c>
      <c r="O1533">
        <v>7975</v>
      </c>
      <c r="P1533">
        <v>0.47699999999999998</v>
      </c>
      <c r="Q1533">
        <v>1821</v>
      </c>
      <c r="R1533">
        <v>2484</v>
      </c>
      <c r="S1533">
        <v>0.73299999999999998</v>
      </c>
      <c r="T1533" t="s">
        <v>122</v>
      </c>
      <c r="U1533" t="s">
        <v>122</v>
      </c>
      <c r="V1533">
        <v>4006</v>
      </c>
      <c r="W1533">
        <v>2135</v>
      </c>
      <c r="X1533" t="s">
        <v>122</v>
      </c>
      <c r="Y1533" t="s">
        <v>122</v>
      </c>
      <c r="Z1533" t="s">
        <v>122</v>
      </c>
      <c r="AA1533">
        <v>2016</v>
      </c>
      <c r="AB1533">
        <v>9427</v>
      </c>
    </row>
    <row r="1534" spans="1:28" x14ac:dyDescent="0.2">
      <c r="A1534">
        <v>1970</v>
      </c>
      <c r="B1534" t="s">
        <v>31</v>
      </c>
      <c r="C1534" t="s">
        <v>97</v>
      </c>
      <c r="D1534" t="s">
        <v>98</v>
      </c>
      <c r="E1534" t="b">
        <v>1</v>
      </c>
      <c r="F1534">
        <v>82</v>
      </c>
      <c r="G1534">
        <v>19755</v>
      </c>
      <c r="H1534">
        <v>3915</v>
      </c>
      <c r="I1534">
        <v>8345</v>
      </c>
      <c r="J1534">
        <v>0.46899999999999997</v>
      </c>
      <c r="K1534" t="s">
        <v>122</v>
      </c>
      <c r="L1534" t="s">
        <v>122</v>
      </c>
      <c r="M1534" t="s">
        <v>122</v>
      </c>
      <c r="N1534">
        <v>3915</v>
      </c>
      <c r="O1534">
        <v>8345</v>
      </c>
      <c r="P1534">
        <v>0.46899999999999997</v>
      </c>
      <c r="Q1534">
        <v>2168</v>
      </c>
      <c r="R1534">
        <v>2884</v>
      </c>
      <c r="S1534">
        <v>0.752</v>
      </c>
      <c r="T1534" t="s">
        <v>122</v>
      </c>
      <c r="U1534" t="s">
        <v>122</v>
      </c>
      <c r="V1534">
        <v>4463</v>
      </c>
      <c r="W1534">
        <v>2127</v>
      </c>
      <c r="X1534" t="s">
        <v>122</v>
      </c>
      <c r="Y1534" t="s">
        <v>122</v>
      </c>
      <c r="Z1534" t="s">
        <v>122</v>
      </c>
      <c r="AA1534">
        <v>2196</v>
      </c>
      <c r="AB1534">
        <v>9998</v>
      </c>
    </row>
    <row r="1535" spans="1:28" x14ac:dyDescent="0.2">
      <c r="A1535">
        <v>1970</v>
      </c>
      <c r="B1535" t="s">
        <v>31</v>
      </c>
      <c r="C1535" t="s">
        <v>100</v>
      </c>
      <c r="D1535" t="s">
        <v>101</v>
      </c>
      <c r="E1535" t="b">
        <v>1</v>
      </c>
      <c r="F1535">
        <v>82</v>
      </c>
      <c r="G1535">
        <v>19805</v>
      </c>
      <c r="H1535">
        <v>3676</v>
      </c>
      <c r="I1535">
        <v>7856</v>
      </c>
      <c r="J1535">
        <v>0.46800000000000003</v>
      </c>
      <c r="K1535" t="s">
        <v>122</v>
      </c>
      <c r="L1535" t="s">
        <v>122</v>
      </c>
      <c r="M1535" t="s">
        <v>122</v>
      </c>
      <c r="N1535">
        <v>3676</v>
      </c>
      <c r="O1535">
        <v>7856</v>
      </c>
      <c r="P1535">
        <v>0.46800000000000003</v>
      </c>
      <c r="Q1535">
        <v>2434</v>
      </c>
      <c r="R1535">
        <v>3270</v>
      </c>
      <c r="S1535">
        <v>0.74399999999999999</v>
      </c>
      <c r="T1535" t="s">
        <v>122</v>
      </c>
      <c r="U1535" t="s">
        <v>122</v>
      </c>
      <c r="V1535">
        <v>4183</v>
      </c>
      <c r="W1535">
        <v>2076</v>
      </c>
      <c r="X1535" t="s">
        <v>122</v>
      </c>
      <c r="Y1535" t="s">
        <v>122</v>
      </c>
      <c r="Z1535" t="s">
        <v>122</v>
      </c>
      <c r="AA1535">
        <v>2183</v>
      </c>
      <c r="AB1535">
        <v>9786</v>
      </c>
    </row>
    <row r="1536" spans="1:28" x14ac:dyDescent="0.2">
      <c r="A1536">
        <v>1970</v>
      </c>
      <c r="B1536" t="s">
        <v>240</v>
      </c>
      <c r="C1536" t="s">
        <v>316</v>
      </c>
      <c r="D1536" t="s">
        <v>317</v>
      </c>
      <c r="E1536" t="b">
        <v>0</v>
      </c>
      <c r="F1536">
        <v>84</v>
      </c>
      <c r="G1536">
        <v>20335</v>
      </c>
      <c r="H1536">
        <v>3721</v>
      </c>
      <c r="I1536">
        <v>8370</v>
      </c>
      <c r="J1536">
        <v>0.44500000000000001</v>
      </c>
      <c r="K1536">
        <v>128</v>
      </c>
      <c r="L1536">
        <v>477</v>
      </c>
      <c r="M1536">
        <v>0.26800000000000002</v>
      </c>
      <c r="N1536">
        <v>3593</v>
      </c>
      <c r="O1536">
        <v>7893</v>
      </c>
      <c r="P1536">
        <v>0.45500000000000002</v>
      </c>
      <c r="Q1536">
        <v>1875</v>
      </c>
      <c r="R1536">
        <v>2673</v>
      </c>
      <c r="S1536">
        <v>0.70099999999999996</v>
      </c>
      <c r="T1536">
        <v>1661</v>
      </c>
      <c r="U1536">
        <v>3059</v>
      </c>
      <c r="V1536">
        <v>4720</v>
      </c>
      <c r="W1536">
        <v>1629</v>
      </c>
      <c r="X1536" t="s">
        <v>122</v>
      </c>
      <c r="Y1536" t="s">
        <v>122</v>
      </c>
      <c r="Z1536">
        <v>1760</v>
      </c>
      <c r="AA1536">
        <v>2184</v>
      </c>
      <c r="AB1536">
        <v>9445</v>
      </c>
    </row>
    <row r="1537" spans="1:28" x14ac:dyDescent="0.2">
      <c r="A1537">
        <v>1970</v>
      </c>
      <c r="B1537" t="s">
        <v>31</v>
      </c>
      <c r="C1537" t="s">
        <v>301</v>
      </c>
      <c r="D1537" t="s">
        <v>302</v>
      </c>
      <c r="E1537" t="b">
        <v>0</v>
      </c>
      <c r="F1537">
        <v>82</v>
      </c>
      <c r="G1537">
        <v>19780</v>
      </c>
      <c r="H1537">
        <v>3866</v>
      </c>
      <c r="I1537">
        <v>8867</v>
      </c>
      <c r="J1537">
        <v>0.436</v>
      </c>
      <c r="K1537" t="s">
        <v>122</v>
      </c>
      <c r="L1537" t="s">
        <v>122</v>
      </c>
      <c r="M1537" t="s">
        <v>122</v>
      </c>
      <c r="N1537">
        <v>3866</v>
      </c>
      <c r="O1537">
        <v>8867</v>
      </c>
      <c r="P1537">
        <v>0.436</v>
      </c>
      <c r="Q1537">
        <v>2000</v>
      </c>
      <c r="R1537">
        <v>2728</v>
      </c>
      <c r="S1537">
        <v>0.73299999999999998</v>
      </c>
      <c r="T1537" t="s">
        <v>122</v>
      </c>
      <c r="U1537" t="s">
        <v>122</v>
      </c>
      <c r="V1537">
        <v>4786</v>
      </c>
      <c r="W1537">
        <v>2036</v>
      </c>
      <c r="X1537" t="s">
        <v>122</v>
      </c>
      <c r="Y1537" t="s">
        <v>122</v>
      </c>
      <c r="Z1537" t="s">
        <v>122</v>
      </c>
      <c r="AA1537">
        <v>2096</v>
      </c>
      <c r="AB1537">
        <v>9732</v>
      </c>
    </row>
    <row r="1538" spans="1:28" x14ac:dyDescent="0.2">
      <c r="A1538">
        <v>1970</v>
      </c>
      <c r="B1538" t="s">
        <v>31</v>
      </c>
      <c r="C1538" t="s">
        <v>163</v>
      </c>
      <c r="D1538" t="s">
        <v>164</v>
      </c>
      <c r="E1538" t="b">
        <v>0</v>
      </c>
      <c r="F1538">
        <v>82</v>
      </c>
      <c r="G1538">
        <v>19780</v>
      </c>
      <c r="H1538">
        <v>3709</v>
      </c>
      <c r="I1538">
        <v>8029</v>
      </c>
      <c r="J1538">
        <v>0.46200000000000002</v>
      </c>
      <c r="K1538" t="s">
        <v>122</v>
      </c>
      <c r="L1538" t="s">
        <v>122</v>
      </c>
      <c r="M1538" t="s">
        <v>122</v>
      </c>
      <c r="N1538">
        <v>3709</v>
      </c>
      <c r="O1538">
        <v>8029</v>
      </c>
      <c r="P1538">
        <v>0.46200000000000002</v>
      </c>
      <c r="Q1538">
        <v>2171</v>
      </c>
      <c r="R1538">
        <v>2851</v>
      </c>
      <c r="S1538">
        <v>0.76100000000000001</v>
      </c>
      <c r="T1538" t="s">
        <v>122</v>
      </c>
      <c r="U1538" t="s">
        <v>122</v>
      </c>
      <c r="V1538">
        <v>4312</v>
      </c>
      <c r="W1538">
        <v>2214</v>
      </c>
      <c r="X1538" t="s">
        <v>122</v>
      </c>
      <c r="Y1538" t="s">
        <v>122</v>
      </c>
      <c r="Z1538" t="s">
        <v>122</v>
      </c>
      <c r="AA1538">
        <v>2175</v>
      </c>
      <c r="AB1538">
        <v>9589</v>
      </c>
    </row>
    <row r="1539" spans="1:28" x14ac:dyDescent="0.2">
      <c r="A1539">
        <v>1970</v>
      </c>
      <c r="B1539" t="s">
        <v>31</v>
      </c>
      <c r="C1539" t="s">
        <v>303</v>
      </c>
      <c r="D1539" t="s">
        <v>304</v>
      </c>
      <c r="E1539" t="b">
        <v>0</v>
      </c>
      <c r="F1539">
        <v>82</v>
      </c>
      <c r="G1539">
        <v>19830</v>
      </c>
      <c r="H1539">
        <v>3555</v>
      </c>
      <c r="I1539">
        <v>8224</v>
      </c>
      <c r="J1539">
        <v>0.432</v>
      </c>
      <c r="K1539" t="s">
        <v>122</v>
      </c>
      <c r="L1539" t="s">
        <v>122</v>
      </c>
      <c r="M1539" t="s">
        <v>122</v>
      </c>
      <c r="N1539">
        <v>3555</v>
      </c>
      <c r="O1539">
        <v>8224</v>
      </c>
      <c r="P1539">
        <v>0.432</v>
      </c>
      <c r="Q1539">
        <v>2004</v>
      </c>
      <c r="R1539">
        <v>2646</v>
      </c>
      <c r="S1539">
        <v>0.75700000000000001</v>
      </c>
      <c r="T1539" t="s">
        <v>122</v>
      </c>
      <c r="U1539" t="s">
        <v>122</v>
      </c>
      <c r="V1539">
        <v>4772</v>
      </c>
      <c r="W1539">
        <v>1861</v>
      </c>
      <c r="X1539" t="s">
        <v>122</v>
      </c>
      <c r="Y1539" t="s">
        <v>122</v>
      </c>
      <c r="Z1539" t="s">
        <v>122</v>
      </c>
      <c r="AA1539">
        <v>2050</v>
      </c>
      <c r="AB1539">
        <v>9114</v>
      </c>
    </row>
    <row r="1540" spans="1:28" x14ac:dyDescent="0.2">
      <c r="A1540">
        <v>1970</v>
      </c>
      <c r="B1540" t="s">
        <v>240</v>
      </c>
      <c r="C1540" t="s">
        <v>318</v>
      </c>
      <c r="D1540" t="s">
        <v>319</v>
      </c>
      <c r="E1540" t="b">
        <v>1</v>
      </c>
      <c r="F1540">
        <v>84</v>
      </c>
      <c r="G1540">
        <v>20235</v>
      </c>
      <c r="H1540">
        <v>3709</v>
      </c>
      <c r="I1540">
        <v>7988</v>
      </c>
      <c r="J1540">
        <v>0.46400000000000002</v>
      </c>
      <c r="K1540">
        <v>108</v>
      </c>
      <c r="L1540">
        <v>352</v>
      </c>
      <c r="M1540">
        <v>0.307</v>
      </c>
      <c r="N1540">
        <v>3601</v>
      </c>
      <c r="O1540">
        <v>7636</v>
      </c>
      <c r="P1540">
        <v>0.47199999999999998</v>
      </c>
      <c r="Q1540">
        <v>2403</v>
      </c>
      <c r="R1540">
        <v>3177</v>
      </c>
      <c r="S1540">
        <v>0.75600000000000001</v>
      </c>
      <c r="T1540">
        <v>1526</v>
      </c>
      <c r="U1540">
        <v>3103</v>
      </c>
      <c r="V1540">
        <v>4629</v>
      </c>
      <c r="W1540">
        <v>1961</v>
      </c>
      <c r="X1540" t="s">
        <v>122</v>
      </c>
      <c r="Y1540" t="s">
        <v>122</v>
      </c>
      <c r="Z1540">
        <v>1991</v>
      </c>
      <c r="AA1540">
        <v>2329</v>
      </c>
      <c r="AB1540">
        <v>9929</v>
      </c>
    </row>
    <row r="1541" spans="1:28" x14ac:dyDescent="0.2">
      <c r="A1541">
        <v>1970</v>
      </c>
      <c r="B1541" t="s">
        <v>31</v>
      </c>
      <c r="C1541" t="s">
        <v>121</v>
      </c>
      <c r="D1541" t="s">
        <v>122</v>
      </c>
      <c r="E1541" t="b">
        <v>0</v>
      </c>
      <c r="F1541">
        <v>82</v>
      </c>
      <c r="G1541">
        <v>19812</v>
      </c>
      <c r="H1541">
        <v>3746</v>
      </c>
      <c r="I1541">
        <v>8147</v>
      </c>
      <c r="J1541">
        <v>0.46</v>
      </c>
      <c r="K1541" t="s">
        <v>122</v>
      </c>
      <c r="L1541" t="s">
        <v>122</v>
      </c>
      <c r="M1541" t="s">
        <v>122</v>
      </c>
      <c r="N1541">
        <v>3746</v>
      </c>
      <c r="O1541">
        <v>8147</v>
      </c>
      <c r="P1541">
        <v>0.46</v>
      </c>
      <c r="Q1541">
        <v>2078</v>
      </c>
      <c r="R1541">
        <v>2765</v>
      </c>
      <c r="S1541">
        <v>0.751</v>
      </c>
      <c r="T1541" t="s">
        <v>122</v>
      </c>
      <c r="U1541" t="s">
        <v>122</v>
      </c>
      <c r="V1541">
        <v>4336</v>
      </c>
      <c r="W1541">
        <v>2027</v>
      </c>
      <c r="X1541" t="s">
        <v>122</v>
      </c>
      <c r="Y1541" t="s">
        <v>122</v>
      </c>
      <c r="Z1541" t="s">
        <v>122</v>
      </c>
      <c r="AA1541">
        <v>2059</v>
      </c>
      <c r="AB1541">
        <v>9569</v>
      </c>
    </row>
    <row r="1542" spans="1:28" x14ac:dyDescent="0.2">
      <c r="A1542">
        <v>1970</v>
      </c>
      <c r="B1542" t="s">
        <v>240</v>
      </c>
      <c r="C1542" t="s">
        <v>121</v>
      </c>
      <c r="D1542" t="s">
        <v>122</v>
      </c>
      <c r="E1542" t="b">
        <v>0</v>
      </c>
      <c r="F1542">
        <v>84</v>
      </c>
      <c r="G1542">
        <v>20319</v>
      </c>
      <c r="H1542">
        <v>3617</v>
      </c>
      <c r="I1542">
        <v>8131</v>
      </c>
      <c r="J1542">
        <v>0.44500000000000001</v>
      </c>
      <c r="K1542">
        <v>155</v>
      </c>
      <c r="L1542">
        <v>531</v>
      </c>
      <c r="M1542">
        <v>0.29099999999999998</v>
      </c>
      <c r="N1542">
        <v>3462</v>
      </c>
      <c r="O1542">
        <v>7600</v>
      </c>
      <c r="P1542">
        <v>0.45600000000000002</v>
      </c>
      <c r="Q1542">
        <v>2106</v>
      </c>
      <c r="R1542">
        <v>2831</v>
      </c>
      <c r="S1542">
        <v>0.74399999999999999</v>
      </c>
      <c r="T1542">
        <v>1555</v>
      </c>
      <c r="U1542">
        <v>2990</v>
      </c>
      <c r="V1542">
        <v>4545</v>
      </c>
      <c r="W1542">
        <v>1694</v>
      </c>
      <c r="X1542" t="s">
        <v>122</v>
      </c>
      <c r="Y1542" t="s">
        <v>122</v>
      </c>
      <c r="Z1542">
        <v>1637</v>
      </c>
      <c r="AA1542">
        <v>2224</v>
      </c>
      <c r="AB1542">
        <v>9494</v>
      </c>
    </row>
    <row r="1543" spans="1:28" x14ac:dyDescent="0.2">
      <c r="A1543">
        <v>1969</v>
      </c>
      <c r="B1543" t="s">
        <v>31</v>
      </c>
      <c r="C1543" t="s">
        <v>32</v>
      </c>
      <c r="D1543" t="s">
        <v>33</v>
      </c>
      <c r="E1543" t="b">
        <v>1</v>
      </c>
      <c r="F1543">
        <v>82</v>
      </c>
      <c r="G1543">
        <v>19730</v>
      </c>
      <c r="H1543">
        <v>3605</v>
      </c>
      <c r="I1543">
        <v>7844</v>
      </c>
      <c r="J1543">
        <v>0.46</v>
      </c>
      <c r="K1543" t="s">
        <v>122</v>
      </c>
      <c r="L1543" t="s">
        <v>122</v>
      </c>
      <c r="M1543" t="s">
        <v>122</v>
      </c>
      <c r="N1543">
        <v>3605</v>
      </c>
      <c r="O1543">
        <v>7844</v>
      </c>
      <c r="P1543">
        <v>0.46</v>
      </c>
      <c r="Q1543">
        <v>1913</v>
      </c>
      <c r="R1543">
        <v>2785</v>
      </c>
      <c r="S1543">
        <v>0.68700000000000006</v>
      </c>
      <c r="T1543" t="s">
        <v>122</v>
      </c>
      <c r="U1543" t="s">
        <v>122</v>
      </c>
      <c r="V1543">
        <v>4599</v>
      </c>
      <c r="W1543">
        <v>2069</v>
      </c>
      <c r="X1543" t="s">
        <v>122</v>
      </c>
      <c r="Y1543" t="s">
        <v>122</v>
      </c>
      <c r="Z1543" t="s">
        <v>122</v>
      </c>
      <c r="AA1543">
        <v>2082</v>
      </c>
      <c r="AB1543">
        <v>9123</v>
      </c>
    </row>
    <row r="1544" spans="1:28" x14ac:dyDescent="0.2">
      <c r="A1544">
        <v>1969</v>
      </c>
      <c r="B1544" t="s">
        <v>31</v>
      </c>
      <c r="C1544" t="s">
        <v>281</v>
      </c>
      <c r="D1544" t="s">
        <v>282</v>
      </c>
      <c r="E1544" t="b">
        <v>1</v>
      </c>
      <c r="F1544">
        <v>82</v>
      </c>
      <c r="G1544">
        <v>19755</v>
      </c>
      <c r="H1544">
        <v>3770</v>
      </c>
      <c r="I1544">
        <v>8567</v>
      </c>
      <c r="J1544">
        <v>0.44</v>
      </c>
      <c r="K1544" t="s">
        <v>122</v>
      </c>
      <c r="L1544" t="s">
        <v>122</v>
      </c>
      <c r="M1544" t="s">
        <v>122</v>
      </c>
      <c r="N1544">
        <v>3770</v>
      </c>
      <c r="O1544">
        <v>8567</v>
      </c>
      <c r="P1544">
        <v>0.44</v>
      </c>
      <c r="Q1544">
        <v>2002</v>
      </c>
      <c r="R1544">
        <v>2734</v>
      </c>
      <c r="S1544">
        <v>0.73199999999999998</v>
      </c>
      <c r="T1544" t="s">
        <v>122</v>
      </c>
      <c r="U1544" t="s">
        <v>122</v>
      </c>
      <c r="V1544">
        <v>4963</v>
      </c>
      <c r="W1544">
        <v>1682</v>
      </c>
      <c r="X1544" t="s">
        <v>122</v>
      </c>
      <c r="Y1544" t="s">
        <v>122</v>
      </c>
      <c r="Z1544" t="s">
        <v>122</v>
      </c>
      <c r="AA1544">
        <v>2038</v>
      </c>
      <c r="AB1544">
        <v>9542</v>
      </c>
    </row>
    <row r="1545" spans="1:28" x14ac:dyDescent="0.2">
      <c r="A1545">
        <v>1969</v>
      </c>
      <c r="B1545" t="s">
        <v>31</v>
      </c>
      <c r="C1545" t="s">
        <v>35</v>
      </c>
      <c r="D1545" t="s">
        <v>36</v>
      </c>
      <c r="E1545" t="b">
        <v>1</v>
      </c>
      <c r="F1545">
        <v>82</v>
      </c>
      <c r="G1545">
        <v>19830</v>
      </c>
      <c r="H1545">
        <v>3583</v>
      </c>
      <c r="I1545">
        <v>8316</v>
      </c>
      <c r="J1545">
        <v>0.43099999999999999</v>
      </c>
      <c r="K1545" t="s">
        <v>122</v>
      </c>
      <c r="L1545" t="s">
        <v>122</v>
      </c>
      <c r="M1545" t="s">
        <v>122</v>
      </c>
      <c r="N1545">
        <v>3583</v>
      </c>
      <c r="O1545">
        <v>8316</v>
      </c>
      <c r="P1545">
        <v>0.43099999999999999</v>
      </c>
      <c r="Q1545">
        <v>1936</v>
      </c>
      <c r="R1545">
        <v>2657</v>
      </c>
      <c r="S1545">
        <v>0.72899999999999998</v>
      </c>
      <c r="T1545" t="s">
        <v>122</v>
      </c>
      <c r="U1545" t="s">
        <v>122</v>
      </c>
      <c r="V1545">
        <v>4840</v>
      </c>
      <c r="W1545">
        <v>1953</v>
      </c>
      <c r="X1545" t="s">
        <v>122</v>
      </c>
      <c r="Y1545" t="s">
        <v>122</v>
      </c>
      <c r="Z1545" t="s">
        <v>122</v>
      </c>
      <c r="AA1545">
        <v>2073</v>
      </c>
      <c r="AB1545">
        <v>9102</v>
      </c>
    </row>
    <row r="1546" spans="1:28" x14ac:dyDescent="0.2">
      <c r="A1546">
        <v>1969</v>
      </c>
      <c r="B1546" t="s">
        <v>31</v>
      </c>
      <c r="C1546" t="s">
        <v>41</v>
      </c>
      <c r="D1546" t="s">
        <v>42</v>
      </c>
      <c r="E1546" t="b">
        <v>0</v>
      </c>
      <c r="F1546">
        <v>82</v>
      </c>
      <c r="G1546">
        <v>19755</v>
      </c>
      <c r="H1546">
        <v>3355</v>
      </c>
      <c r="I1546">
        <v>8021</v>
      </c>
      <c r="J1546">
        <v>0.41799999999999998</v>
      </c>
      <c r="K1546" t="s">
        <v>122</v>
      </c>
      <c r="L1546" t="s">
        <v>122</v>
      </c>
      <c r="M1546" t="s">
        <v>122</v>
      </c>
      <c r="N1546">
        <v>3355</v>
      </c>
      <c r="O1546">
        <v>8021</v>
      </c>
      <c r="P1546">
        <v>0.41799999999999998</v>
      </c>
      <c r="Q1546">
        <v>1877</v>
      </c>
      <c r="R1546">
        <v>2577</v>
      </c>
      <c r="S1546">
        <v>0.72799999999999998</v>
      </c>
      <c r="T1546" t="s">
        <v>122</v>
      </c>
      <c r="U1546" t="s">
        <v>122</v>
      </c>
      <c r="V1546">
        <v>4550</v>
      </c>
      <c r="W1546">
        <v>1597</v>
      </c>
      <c r="X1546" t="s">
        <v>122</v>
      </c>
      <c r="Y1546" t="s">
        <v>122</v>
      </c>
      <c r="Z1546" t="s">
        <v>122</v>
      </c>
      <c r="AA1546">
        <v>2064</v>
      </c>
      <c r="AB1546">
        <v>8587</v>
      </c>
    </row>
    <row r="1547" spans="1:28" x14ac:dyDescent="0.2">
      <c r="A1547">
        <v>1969</v>
      </c>
      <c r="B1547" t="s">
        <v>31</v>
      </c>
      <c r="C1547" t="s">
        <v>289</v>
      </c>
      <c r="D1547" t="s">
        <v>290</v>
      </c>
      <c r="E1547" t="b">
        <v>0</v>
      </c>
      <c r="F1547">
        <v>82</v>
      </c>
      <c r="G1547">
        <v>19805</v>
      </c>
      <c r="H1547">
        <v>3565</v>
      </c>
      <c r="I1547">
        <v>7742</v>
      </c>
      <c r="J1547">
        <v>0.46</v>
      </c>
      <c r="K1547" t="s">
        <v>122</v>
      </c>
      <c r="L1547" t="s">
        <v>122</v>
      </c>
      <c r="M1547" t="s">
        <v>122</v>
      </c>
      <c r="N1547">
        <v>3565</v>
      </c>
      <c r="O1547">
        <v>7742</v>
      </c>
      <c r="P1547">
        <v>0.46</v>
      </c>
      <c r="Q1547">
        <v>2262</v>
      </c>
      <c r="R1547">
        <v>3012</v>
      </c>
      <c r="S1547">
        <v>0.751</v>
      </c>
      <c r="T1547" t="s">
        <v>122</v>
      </c>
      <c r="U1547" t="s">
        <v>122</v>
      </c>
      <c r="V1547">
        <v>4525</v>
      </c>
      <c r="W1547">
        <v>1983</v>
      </c>
      <c r="X1547" t="s">
        <v>122</v>
      </c>
      <c r="Y1547" t="s">
        <v>122</v>
      </c>
      <c r="Z1547" t="s">
        <v>122</v>
      </c>
      <c r="AA1547">
        <v>2031</v>
      </c>
      <c r="AB1547">
        <v>9392</v>
      </c>
    </row>
    <row r="1548" spans="1:28" x14ac:dyDescent="0.2">
      <c r="A1548">
        <v>1969</v>
      </c>
      <c r="B1548" t="s">
        <v>31</v>
      </c>
      <c r="C1548" t="s">
        <v>56</v>
      </c>
      <c r="D1548" t="s">
        <v>57</v>
      </c>
      <c r="E1548" t="b">
        <v>0</v>
      </c>
      <c r="F1548">
        <v>82</v>
      </c>
      <c r="G1548">
        <v>19755</v>
      </c>
      <c r="H1548">
        <v>3609</v>
      </c>
      <c r="I1548">
        <v>7997</v>
      </c>
      <c r="J1548">
        <v>0.45100000000000001</v>
      </c>
      <c r="K1548" t="s">
        <v>122</v>
      </c>
      <c r="L1548" t="s">
        <v>122</v>
      </c>
      <c r="M1548" t="s">
        <v>122</v>
      </c>
      <c r="N1548">
        <v>3609</v>
      </c>
      <c r="O1548">
        <v>7997</v>
      </c>
      <c r="P1548">
        <v>0.45100000000000001</v>
      </c>
      <c r="Q1548">
        <v>2141</v>
      </c>
      <c r="R1548">
        <v>3025</v>
      </c>
      <c r="S1548">
        <v>0.70799999999999996</v>
      </c>
      <c r="T1548" t="s">
        <v>122</v>
      </c>
      <c r="U1548" t="s">
        <v>122</v>
      </c>
      <c r="V1548">
        <v>4471</v>
      </c>
      <c r="W1548">
        <v>1757</v>
      </c>
      <c r="X1548" t="s">
        <v>122</v>
      </c>
      <c r="Y1548" t="s">
        <v>122</v>
      </c>
      <c r="Z1548" t="s">
        <v>122</v>
      </c>
      <c r="AA1548">
        <v>2105</v>
      </c>
      <c r="AB1548">
        <v>9359</v>
      </c>
    </row>
    <row r="1549" spans="1:28" x14ac:dyDescent="0.2">
      <c r="A1549">
        <v>1969</v>
      </c>
      <c r="B1549" t="s">
        <v>240</v>
      </c>
      <c r="C1549" t="s">
        <v>284</v>
      </c>
      <c r="D1549" t="s">
        <v>285</v>
      </c>
      <c r="E1549" t="b">
        <v>1</v>
      </c>
      <c r="F1549">
        <v>78</v>
      </c>
      <c r="G1549">
        <v>18845</v>
      </c>
      <c r="H1549">
        <v>3185</v>
      </c>
      <c r="I1549">
        <v>7155</v>
      </c>
      <c r="J1549">
        <v>0.44500000000000001</v>
      </c>
      <c r="K1549">
        <v>95</v>
      </c>
      <c r="L1549">
        <v>301</v>
      </c>
      <c r="M1549">
        <v>0.316</v>
      </c>
      <c r="N1549">
        <v>3090</v>
      </c>
      <c r="O1549">
        <v>6854</v>
      </c>
      <c r="P1549">
        <v>0.45100000000000001</v>
      </c>
      <c r="Q1549">
        <v>2192</v>
      </c>
      <c r="R1549">
        <v>2948</v>
      </c>
      <c r="S1549">
        <v>0.74399999999999999</v>
      </c>
      <c r="T1549">
        <v>1357</v>
      </c>
      <c r="U1549">
        <v>2731</v>
      </c>
      <c r="V1549">
        <v>4088</v>
      </c>
      <c r="W1549">
        <v>1320</v>
      </c>
      <c r="X1549" t="s">
        <v>122</v>
      </c>
      <c r="Y1549" t="s">
        <v>122</v>
      </c>
      <c r="Z1549">
        <v>1473</v>
      </c>
      <c r="AA1549">
        <v>2180</v>
      </c>
      <c r="AB1549">
        <v>8657</v>
      </c>
    </row>
    <row r="1550" spans="1:28" x14ac:dyDescent="0.2">
      <c r="A1550">
        <v>1969</v>
      </c>
      <c r="B1550" t="s">
        <v>240</v>
      </c>
      <c r="C1550" t="s">
        <v>274</v>
      </c>
      <c r="D1550" t="s">
        <v>275</v>
      </c>
      <c r="E1550" t="b">
        <v>1</v>
      </c>
      <c r="F1550">
        <v>78</v>
      </c>
      <c r="G1550">
        <v>18895</v>
      </c>
      <c r="H1550">
        <v>3427</v>
      </c>
      <c r="I1550">
        <v>7554</v>
      </c>
      <c r="J1550">
        <v>0.45400000000000001</v>
      </c>
      <c r="K1550">
        <v>79</v>
      </c>
      <c r="L1550">
        <v>314</v>
      </c>
      <c r="M1550">
        <v>0.252</v>
      </c>
      <c r="N1550">
        <v>3348</v>
      </c>
      <c r="O1550">
        <v>7240</v>
      </c>
      <c r="P1550">
        <v>0.46200000000000002</v>
      </c>
      <c r="Q1550">
        <v>2026</v>
      </c>
      <c r="R1550">
        <v>2769</v>
      </c>
      <c r="S1550">
        <v>0.73199999999999998</v>
      </c>
      <c r="T1550">
        <v>1376</v>
      </c>
      <c r="U1550">
        <v>2741</v>
      </c>
      <c r="V1550">
        <v>4117</v>
      </c>
      <c r="W1550">
        <v>1239</v>
      </c>
      <c r="X1550" t="s">
        <v>122</v>
      </c>
      <c r="Y1550" t="s">
        <v>122</v>
      </c>
      <c r="Z1550">
        <v>1331</v>
      </c>
      <c r="AA1550">
        <v>2102</v>
      </c>
      <c r="AB1550">
        <v>8959</v>
      </c>
    </row>
    <row r="1551" spans="1:28" x14ac:dyDescent="0.2">
      <c r="A1551">
        <v>1969</v>
      </c>
      <c r="B1551" t="s">
        <v>240</v>
      </c>
      <c r="C1551" t="s">
        <v>321</v>
      </c>
      <c r="D1551" t="s">
        <v>322</v>
      </c>
      <c r="E1551" t="b">
        <v>0</v>
      </c>
      <c r="F1551">
        <v>78</v>
      </c>
      <c r="G1551">
        <v>18845</v>
      </c>
      <c r="H1551">
        <v>3179</v>
      </c>
      <c r="I1551">
        <v>7732</v>
      </c>
      <c r="J1551">
        <v>0.41099999999999998</v>
      </c>
      <c r="K1551">
        <v>129</v>
      </c>
      <c r="L1551">
        <v>487</v>
      </c>
      <c r="M1551">
        <v>0.26500000000000001</v>
      </c>
      <c r="N1551">
        <v>3050</v>
      </c>
      <c r="O1551">
        <v>7245</v>
      </c>
      <c r="P1551">
        <v>0.42099999999999999</v>
      </c>
      <c r="Q1551">
        <v>2196</v>
      </c>
      <c r="R1551">
        <v>2991</v>
      </c>
      <c r="S1551">
        <v>0.73399999999999999</v>
      </c>
      <c r="T1551">
        <v>1685</v>
      </c>
      <c r="U1551">
        <v>2695</v>
      </c>
      <c r="V1551">
        <v>4380</v>
      </c>
      <c r="W1551">
        <v>1371</v>
      </c>
      <c r="X1551" t="s">
        <v>122</v>
      </c>
      <c r="Y1551" t="s">
        <v>122</v>
      </c>
      <c r="Z1551">
        <v>1396</v>
      </c>
      <c r="AA1551">
        <v>2157</v>
      </c>
      <c r="AB1551">
        <v>8683</v>
      </c>
    </row>
    <row r="1552" spans="1:28" x14ac:dyDescent="0.2">
      <c r="A1552">
        <v>1969</v>
      </c>
      <c r="B1552" t="s">
        <v>240</v>
      </c>
      <c r="C1552" t="s">
        <v>65</v>
      </c>
      <c r="D1552" t="s">
        <v>242</v>
      </c>
      <c r="E1552" t="b">
        <v>1</v>
      </c>
      <c r="F1552">
        <v>78</v>
      </c>
      <c r="G1552">
        <v>18920</v>
      </c>
      <c r="H1552">
        <v>3474</v>
      </c>
      <c r="I1552">
        <v>7709</v>
      </c>
      <c r="J1552">
        <v>0.45100000000000001</v>
      </c>
      <c r="K1552">
        <v>110</v>
      </c>
      <c r="L1552">
        <v>368</v>
      </c>
      <c r="M1552">
        <v>0.29899999999999999</v>
      </c>
      <c r="N1552">
        <v>3364</v>
      </c>
      <c r="O1552">
        <v>7341</v>
      </c>
      <c r="P1552">
        <v>0.45800000000000002</v>
      </c>
      <c r="Q1552">
        <v>2273</v>
      </c>
      <c r="R1552">
        <v>3180</v>
      </c>
      <c r="S1552">
        <v>0.71499999999999997</v>
      </c>
      <c r="T1552">
        <v>1604</v>
      </c>
      <c r="U1552">
        <v>2827</v>
      </c>
      <c r="V1552">
        <v>4431</v>
      </c>
      <c r="W1552">
        <v>1553</v>
      </c>
      <c r="X1552" t="s">
        <v>122</v>
      </c>
      <c r="Y1552" t="s">
        <v>122</v>
      </c>
      <c r="Z1552">
        <v>1518</v>
      </c>
      <c r="AA1552">
        <v>2106</v>
      </c>
      <c r="AB1552">
        <v>9331</v>
      </c>
    </row>
    <row r="1553" spans="1:28" x14ac:dyDescent="0.2">
      <c r="A1553">
        <v>1969</v>
      </c>
      <c r="B1553" t="s">
        <v>240</v>
      </c>
      <c r="C1553" t="s">
        <v>243</v>
      </c>
      <c r="D1553" t="s">
        <v>244</v>
      </c>
      <c r="E1553" t="b">
        <v>1</v>
      </c>
      <c r="F1553">
        <v>78</v>
      </c>
      <c r="G1553">
        <v>18845</v>
      </c>
      <c r="H1553">
        <v>3180</v>
      </c>
      <c r="I1553">
        <v>7613</v>
      </c>
      <c r="J1553">
        <v>0.41799999999999998</v>
      </c>
      <c r="K1553">
        <v>335</v>
      </c>
      <c r="L1553">
        <v>948</v>
      </c>
      <c r="M1553">
        <v>0.35299999999999998</v>
      </c>
      <c r="N1553">
        <v>2845</v>
      </c>
      <c r="O1553">
        <v>6665</v>
      </c>
      <c r="P1553">
        <v>0.42699999999999999</v>
      </c>
      <c r="Q1553">
        <v>1977</v>
      </c>
      <c r="R1553">
        <v>2690</v>
      </c>
      <c r="S1553">
        <v>0.73499999999999999</v>
      </c>
      <c r="T1553">
        <v>1555</v>
      </c>
      <c r="U1553">
        <v>2694</v>
      </c>
      <c r="V1553">
        <v>4249</v>
      </c>
      <c r="W1553">
        <v>1453</v>
      </c>
      <c r="X1553" t="s">
        <v>122</v>
      </c>
      <c r="Y1553" t="s">
        <v>122</v>
      </c>
      <c r="Z1553">
        <v>1383</v>
      </c>
      <c r="AA1553">
        <v>2077</v>
      </c>
      <c r="AB1553">
        <v>8672</v>
      </c>
    </row>
    <row r="1554" spans="1:28" x14ac:dyDescent="0.2">
      <c r="A1554">
        <v>1969</v>
      </c>
      <c r="B1554" t="s">
        <v>31</v>
      </c>
      <c r="C1554" t="s">
        <v>71</v>
      </c>
      <c r="D1554" t="s">
        <v>72</v>
      </c>
      <c r="E1554" t="b">
        <v>1</v>
      </c>
      <c r="F1554">
        <v>82</v>
      </c>
      <c r="G1554">
        <v>19905</v>
      </c>
      <c r="H1554">
        <v>3574</v>
      </c>
      <c r="I1554">
        <v>7620</v>
      </c>
      <c r="J1554">
        <v>0.46899999999999997</v>
      </c>
      <c r="K1554" t="s">
        <v>122</v>
      </c>
      <c r="L1554" t="s">
        <v>122</v>
      </c>
      <c r="M1554" t="s">
        <v>122</v>
      </c>
      <c r="N1554">
        <v>3574</v>
      </c>
      <c r="O1554">
        <v>7620</v>
      </c>
      <c r="P1554">
        <v>0.46899999999999997</v>
      </c>
      <c r="Q1554">
        <v>2056</v>
      </c>
      <c r="R1554">
        <v>3161</v>
      </c>
      <c r="S1554">
        <v>0.65</v>
      </c>
      <c r="T1554" t="s">
        <v>122</v>
      </c>
      <c r="U1554" t="s">
        <v>122</v>
      </c>
      <c r="V1554">
        <v>4749</v>
      </c>
      <c r="W1554">
        <v>2068</v>
      </c>
      <c r="X1554" t="s">
        <v>122</v>
      </c>
      <c r="Y1554" t="s">
        <v>122</v>
      </c>
      <c r="Z1554" t="s">
        <v>122</v>
      </c>
      <c r="AA1554">
        <v>1773</v>
      </c>
      <c r="AB1554">
        <v>9204</v>
      </c>
    </row>
    <row r="1555" spans="1:28" x14ac:dyDescent="0.2">
      <c r="A1555">
        <v>1969</v>
      </c>
      <c r="B1555" t="s">
        <v>240</v>
      </c>
      <c r="C1555" t="s">
        <v>309</v>
      </c>
      <c r="D1555" t="s">
        <v>310</v>
      </c>
      <c r="E1555" t="b">
        <v>0</v>
      </c>
      <c r="F1555">
        <v>78</v>
      </c>
      <c r="G1555">
        <v>18995</v>
      </c>
      <c r="H1555">
        <v>3208</v>
      </c>
      <c r="I1555">
        <v>7419</v>
      </c>
      <c r="J1555">
        <v>0.432</v>
      </c>
      <c r="K1555">
        <v>218</v>
      </c>
      <c r="L1555">
        <v>678</v>
      </c>
      <c r="M1555">
        <v>0.32200000000000001</v>
      </c>
      <c r="N1555">
        <v>2990</v>
      </c>
      <c r="O1555">
        <v>6741</v>
      </c>
      <c r="P1555">
        <v>0.44400000000000001</v>
      </c>
      <c r="Q1555">
        <v>2291</v>
      </c>
      <c r="R1555">
        <v>3243</v>
      </c>
      <c r="S1555">
        <v>0.70599999999999996</v>
      </c>
      <c r="T1555">
        <v>1508</v>
      </c>
      <c r="U1555">
        <v>2633</v>
      </c>
      <c r="V1555">
        <v>4141</v>
      </c>
      <c r="W1555">
        <v>1244</v>
      </c>
      <c r="X1555" t="s">
        <v>122</v>
      </c>
      <c r="Y1555" t="s">
        <v>122</v>
      </c>
      <c r="Z1555">
        <v>1520</v>
      </c>
      <c r="AA1555">
        <v>2276</v>
      </c>
      <c r="AB1555">
        <v>8925</v>
      </c>
    </row>
    <row r="1556" spans="1:28" x14ac:dyDescent="0.2">
      <c r="A1556">
        <v>1969</v>
      </c>
      <c r="B1556" t="s">
        <v>31</v>
      </c>
      <c r="C1556" t="s">
        <v>79</v>
      </c>
      <c r="D1556" t="s">
        <v>80</v>
      </c>
      <c r="E1556" t="b">
        <v>0</v>
      </c>
      <c r="F1556">
        <v>82</v>
      </c>
      <c r="G1556">
        <v>19680</v>
      </c>
      <c r="H1556">
        <v>3537</v>
      </c>
      <c r="I1556">
        <v>8258</v>
      </c>
      <c r="J1556">
        <v>0.42799999999999999</v>
      </c>
      <c r="K1556" t="s">
        <v>122</v>
      </c>
      <c r="L1556" t="s">
        <v>122</v>
      </c>
      <c r="M1556" t="s">
        <v>122</v>
      </c>
      <c r="N1556">
        <v>3537</v>
      </c>
      <c r="O1556">
        <v>8258</v>
      </c>
      <c r="P1556">
        <v>0.42799999999999999</v>
      </c>
      <c r="Q1556">
        <v>1966</v>
      </c>
      <c r="R1556">
        <v>2638</v>
      </c>
      <c r="S1556">
        <v>0.745</v>
      </c>
      <c r="T1556" t="s">
        <v>122</v>
      </c>
      <c r="U1556" t="s">
        <v>122</v>
      </c>
      <c r="V1556">
        <v>4727</v>
      </c>
      <c r="W1556">
        <v>1882</v>
      </c>
      <c r="X1556" t="s">
        <v>122</v>
      </c>
      <c r="Y1556" t="s">
        <v>122</v>
      </c>
      <c r="Z1556" t="s">
        <v>122</v>
      </c>
      <c r="AA1556">
        <v>2187</v>
      </c>
      <c r="AB1556">
        <v>9040</v>
      </c>
    </row>
    <row r="1557" spans="1:28" x14ac:dyDescent="0.2">
      <c r="A1557">
        <v>1969</v>
      </c>
      <c r="B1557" t="s">
        <v>240</v>
      </c>
      <c r="C1557" t="s">
        <v>311</v>
      </c>
      <c r="D1557" t="s">
        <v>312</v>
      </c>
      <c r="E1557" t="b">
        <v>1</v>
      </c>
      <c r="F1557">
        <v>78</v>
      </c>
      <c r="G1557">
        <v>18895</v>
      </c>
      <c r="H1557">
        <v>3406</v>
      </c>
      <c r="I1557">
        <v>7625</v>
      </c>
      <c r="J1557">
        <v>0.44700000000000001</v>
      </c>
      <c r="K1557">
        <v>29</v>
      </c>
      <c r="L1557">
        <v>152</v>
      </c>
      <c r="M1557">
        <v>0.191</v>
      </c>
      <c r="N1557">
        <v>3377</v>
      </c>
      <c r="O1557">
        <v>7473</v>
      </c>
      <c r="P1557">
        <v>0.45200000000000001</v>
      </c>
      <c r="Q1557">
        <v>2167</v>
      </c>
      <c r="R1557">
        <v>3023</v>
      </c>
      <c r="S1557">
        <v>0.71699999999999997</v>
      </c>
      <c r="T1557">
        <v>1583</v>
      </c>
      <c r="U1557">
        <v>2599</v>
      </c>
      <c r="V1557">
        <v>4182</v>
      </c>
      <c r="W1557">
        <v>1532</v>
      </c>
      <c r="X1557" t="s">
        <v>122</v>
      </c>
      <c r="Y1557" t="s">
        <v>122</v>
      </c>
      <c r="Z1557">
        <v>1508</v>
      </c>
      <c r="AA1557">
        <v>2092</v>
      </c>
      <c r="AB1557">
        <v>9008</v>
      </c>
    </row>
    <row r="1558" spans="1:28" x14ac:dyDescent="0.2">
      <c r="A1558">
        <v>1969</v>
      </c>
      <c r="B1558" t="s">
        <v>240</v>
      </c>
      <c r="C1558" t="s">
        <v>324</v>
      </c>
      <c r="D1558" t="s">
        <v>325</v>
      </c>
      <c r="E1558" t="b">
        <v>1</v>
      </c>
      <c r="F1558">
        <v>78</v>
      </c>
      <c r="G1558">
        <v>18920</v>
      </c>
      <c r="H1558">
        <v>3320</v>
      </c>
      <c r="I1558">
        <v>7985</v>
      </c>
      <c r="J1558">
        <v>0.41599999999999998</v>
      </c>
      <c r="K1558">
        <v>281</v>
      </c>
      <c r="L1558">
        <v>1006</v>
      </c>
      <c r="M1558">
        <v>0.27900000000000003</v>
      </c>
      <c r="N1558">
        <v>3039</v>
      </c>
      <c r="O1558">
        <v>6979</v>
      </c>
      <c r="P1558">
        <v>0.435</v>
      </c>
      <c r="Q1558">
        <v>1991</v>
      </c>
      <c r="R1558">
        <v>2868</v>
      </c>
      <c r="S1558">
        <v>0.69399999999999995</v>
      </c>
      <c r="T1558">
        <v>1771</v>
      </c>
      <c r="U1558">
        <v>2497</v>
      </c>
      <c r="V1558">
        <v>4268</v>
      </c>
      <c r="W1558">
        <v>1331</v>
      </c>
      <c r="X1558" t="s">
        <v>122</v>
      </c>
      <c r="Y1558" t="s">
        <v>122</v>
      </c>
      <c r="Z1558">
        <v>1429</v>
      </c>
      <c r="AA1558">
        <v>1988</v>
      </c>
      <c r="AB1558">
        <v>8912</v>
      </c>
    </row>
    <row r="1559" spans="1:28" x14ac:dyDescent="0.2">
      <c r="A1559">
        <v>1969</v>
      </c>
      <c r="B1559" t="s">
        <v>240</v>
      </c>
      <c r="C1559" t="s">
        <v>313</v>
      </c>
      <c r="D1559" t="s">
        <v>314</v>
      </c>
      <c r="E1559" t="b">
        <v>1</v>
      </c>
      <c r="F1559">
        <v>78</v>
      </c>
      <c r="G1559">
        <v>18870</v>
      </c>
      <c r="H1559">
        <v>3386</v>
      </c>
      <c r="I1559">
        <v>7697</v>
      </c>
      <c r="J1559">
        <v>0.44</v>
      </c>
      <c r="K1559">
        <v>133</v>
      </c>
      <c r="L1559">
        <v>422</v>
      </c>
      <c r="M1559">
        <v>0.315</v>
      </c>
      <c r="N1559">
        <v>3253</v>
      </c>
      <c r="O1559">
        <v>7275</v>
      </c>
      <c r="P1559">
        <v>0.44700000000000001</v>
      </c>
      <c r="Q1559">
        <v>2148</v>
      </c>
      <c r="R1559">
        <v>2845</v>
      </c>
      <c r="S1559">
        <v>0.755</v>
      </c>
      <c r="T1559">
        <v>1504</v>
      </c>
      <c r="U1559">
        <v>2772</v>
      </c>
      <c r="V1559">
        <v>4276</v>
      </c>
      <c r="W1559">
        <v>1617</v>
      </c>
      <c r="X1559" t="s">
        <v>122</v>
      </c>
      <c r="Y1559" t="s">
        <v>122</v>
      </c>
      <c r="Z1559">
        <v>1273</v>
      </c>
      <c r="AA1559">
        <v>1917</v>
      </c>
      <c r="AB1559">
        <v>9053</v>
      </c>
    </row>
    <row r="1560" spans="1:28" x14ac:dyDescent="0.2">
      <c r="A1560">
        <v>1969</v>
      </c>
      <c r="B1560" t="s">
        <v>240</v>
      </c>
      <c r="C1560" t="s">
        <v>237</v>
      </c>
      <c r="D1560" t="s">
        <v>246</v>
      </c>
      <c r="E1560" t="b">
        <v>0</v>
      </c>
      <c r="F1560">
        <v>78</v>
      </c>
      <c r="G1560">
        <v>18870</v>
      </c>
      <c r="H1560">
        <v>3148</v>
      </c>
      <c r="I1560">
        <v>7563</v>
      </c>
      <c r="J1560">
        <v>0.41599999999999998</v>
      </c>
      <c r="K1560">
        <v>77</v>
      </c>
      <c r="L1560">
        <v>264</v>
      </c>
      <c r="M1560">
        <v>0.29199999999999998</v>
      </c>
      <c r="N1560">
        <v>3071</v>
      </c>
      <c r="O1560">
        <v>7299</v>
      </c>
      <c r="P1560">
        <v>0.42099999999999999</v>
      </c>
      <c r="Q1560">
        <v>2090</v>
      </c>
      <c r="R1560">
        <v>2816</v>
      </c>
      <c r="S1560">
        <v>0.74199999999999999</v>
      </c>
      <c r="T1560">
        <v>1459</v>
      </c>
      <c r="U1560">
        <v>2576</v>
      </c>
      <c r="V1560">
        <v>4035</v>
      </c>
      <c r="W1560">
        <v>1409</v>
      </c>
      <c r="X1560" t="s">
        <v>122</v>
      </c>
      <c r="Y1560" t="s">
        <v>122</v>
      </c>
      <c r="Z1560">
        <v>1537</v>
      </c>
      <c r="AA1560">
        <v>2260</v>
      </c>
      <c r="AB1560">
        <v>8463</v>
      </c>
    </row>
    <row r="1561" spans="1:28" x14ac:dyDescent="0.2">
      <c r="A1561">
        <v>1969</v>
      </c>
      <c r="B1561" t="s">
        <v>31</v>
      </c>
      <c r="C1561" t="s">
        <v>88</v>
      </c>
      <c r="D1561" t="s">
        <v>89</v>
      </c>
      <c r="E1561" t="b">
        <v>1</v>
      </c>
      <c r="F1561">
        <v>82</v>
      </c>
      <c r="G1561">
        <v>19730</v>
      </c>
      <c r="H1561">
        <v>3588</v>
      </c>
      <c r="I1561">
        <v>7813</v>
      </c>
      <c r="J1561">
        <v>0.45900000000000002</v>
      </c>
      <c r="K1561" t="s">
        <v>122</v>
      </c>
      <c r="L1561" t="s">
        <v>122</v>
      </c>
      <c r="M1561" t="s">
        <v>122</v>
      </c>
      <c r="N1561">
        <v>3588</v>
      </c>
      <c r="O1561">
        <v>7813</v>
      </c>
      <c r="P1561">
        <v>0.45900000000000002</v>
      </c>
      <c r="Q1561">
        <v>1911</v>
      </c>
      <c r="R1561">
        <v>2596</v>
      </c>
      <c r="S1561">
        <v>0.73599999999999999</v>
      </c>
      <c r="T1561" t="s">
        <v>122</v>
      </c>
      <c r="U1561" t="s">
        <v>122</v>
      </c>
      <c r="V1561">
        <v>4246</v>
      </c>
      <c r="W1561">
        <v>2071</v>
      </c>
      <c r="X1561" t="s">
        <v>122</v>
      </c>
      <c r="Y1561" t="s">
        <v>122</v>
      </c>
      <c r="Z1561" t="s">
        <v>122</v>
      </c>
      <c r="AA1561">
        <v>2175</v>
      </c>
      <c r="AB1561">
        <v>9087</v>
      </c>
    </row>
    <row r="1562" spans="1:28" x14ac:dyDescent="0.2">
      <c r="A1562">
        <v>1969</v>
      </c>
      <c r="B1562" t="s">
        <v>240</v>
      </c>
      <c r="C1562" t="s">
        <v>329</v>
      </c>
      <c r="D1562" t="s">
        <v>330</v>
      </c>
      <c r="E1562" t="b">
        <v>1</v>
      </c>
      <c r="F1562">
        <v>78</v>
      </c>
      <c r="G1562">
        <v>18820</v>
      </c>
      <c r="H1562">
        <v>3615</v>
      </c>
      <c r="I1562">
        <v>7663</v>
      </c>
      <c r="J1562">
        <v>0.47199999999999998</v>
      </c>
      <c r="K1562">
        <v>29</v>
      </c>
      <c r="L1562">
        <v>120</v>
      </c>
      <c r="M1562">
        <v>0.24199999999999999</v>
      </c>
      <c r="N1562">
        <v>3586</v>
      </c>
      <c r="O1562">
        <v>7543</v>
      </c>
      <c r="P1562">
        <v>0.47499999999999998</v>
      </c>
      <c r="Q1562">
        <v>2607</v>
      </c>
      <c r="R1562">
        <v>3434</v>
      </c>
      <c r="S1562">
        <v>0.75900000000000001</v>
      </c>
      <c r="T1562">
        <v>1591</v>
      </c>
      <c r="U1562">
        <v>2916</v>
      </c>
      <c r="V1562">
        <v>4507</v>
      </c>
      <c r="W1562">
        <v>1668</v>
      </c>
      <c r="X1562" t="s">
        <v>122</v>
      </c>
      <c r="Y1562" t="s">
        <v>122</v>
      </c>
      <c r="Z1562">
        <v>1837</v>
      </c>
      <c r="AA1562">
        <v>2126</v>
      </c>
      <c r="AB1562">
        <v>9866</v>
      </c>
    </row>
    <row r="1563" spans="1:28" x14ac:dyDescent="0.2">
      <c r="A1563">
        <v>1969</v>
      </c>
      <c r="B1563" t="s">
        <v>31</v>
      </c>
      <c r="C1563" t="s">
        <v>97</v>
      </c>
      <c r="D1563" t="s">
        <v>98</v>
      </c>
      <c r="E1563" t="b">
        <v>1</v>
      </c>
      <c r="F1563">
        <v>82</v>
      </c>
      <c r="G1563">
        <v>19805</v>
      </c>
      <c r="H1563">
        <v>3754</v>
      </c>
      <c r="I1563">
        <v>8274</v>
      </c>
      <c r="J1563">
        <v>0.45400000000000001</v>
      </c>
      <c r="K1563" t="s">
        <v>122</v>
      </c>
      <c r="L1563" t="s">
        <v>122</v>
      </c>
      <c r="M1563" t="s">
        <v>122</v>
      </c>
      <c r="N1563">
        <v>3754</v>
      </c>
      <c r="O1563">
        <v>8274</v>
      </c>
      <c r="P1563">
        <v>0.45400000000000001</v>
      </c>
      <c r="Q1563">
        <v>2238</v>
      </c>
      <c r="R1563">
        <v>3087</v>
      </c>
      <c r="S1563">
        <v>0.72499999999999998</v>
      </c>
      <c r="T1563" t="s">
        <v>122</v>
      </c>
      <c r="U1563" t="s">
        <v>122</v>
      </c>
      <c r="V1563">
        <v>4513</v>
      </c>
      <c r="W1563">
        <v>1914</v>
      </c>
      <c r="X1563" t="s">
        <v>122</v>
      </c>
      <c r="Y1563" t="s">
        <v>122</v>
      </c>
      <c r="Z1563" t="s">
        <v>122</v>
      </c>
      <c r="AA1563">
        <v>2145</v>
      </c>
      <c r="AB1563">
        <v>9746</v>
      </c>
    </row>
    <row r="1564" spans="1:28" x14ac:dyDescent="0.2">
      <c r="A1564">
        <v>1969</v>
      </c>
      <c r="B1564" t="s">
        <v>31</v>
      </c>
      <c r="C1564" t="s">
        <v>100</v>
      </c>
      <c r="D1564" t="s">
        <v>101</v>
      </c>
      <c r="E1564" t="b">
        <v>0</v>
      </c>
      <c r="F1564">
        <v>82</v>
      </c>
      <c r="G1564">
        <v>19805</v>
      </c>
      <c r="H1564">
        <v>3541</v>
      </c>
      <c r="I1564">
        <v>8242</v>
      </c>
      <c r="J1564">
        <v>0.43</v>
      </c>
      <c r="K1564" t="s">
        <v>122</v>
      </c>
      <c r="L1564" t="s">
        <v>122</v>
      </c>
      <c r="M1564" t="s">
        <v>122</v>
      </c>
      <c r="N1564">
        <v>3541</v>
      </c>
      <c r="O1564">
        <v>8242</v>
      </c>
      <c r="P1564">
        <v>0.43</v>
      </c>
      <c r="Q1564">
        <v>2080</v>
      </c>
      <c r="R1564">
        <v>2950</v>
      </c>
      <c r="S1564">
        <v>0.70499999999999996</v>
      </c>
      <c r="T1564" t="s">
        <v>122</v>
      </c>
      <c r="U1564" t="s">
        <v>122</v>
      </c>
      <c r="V1564">
        <v>4508</v>
      </c>
      <c r="W1564">
        <v>1918</v>
      </c>
      <c r="X1564" t="s">
        <v>122</v>
      </c>
      <c r="Y1564" t="s">
        <v>122</v>
      </c>
      <c r="Z1564" t="s">
        <v>122</v>
      </c>
      <c r="AA1564">
        <v>2086</v>
      </c>
      <c r="AB1564">
        <v>9162</v>
      </c>
    </row>
    <row r="1565" spans="1:28" x14ac:dyDescent="0.2">
      <c r="A1565">
        <v>1969</v>
      </c>
      <c r="B1565" t="s">
        <v>31</v>
      </c>
      <c r="C1565" t="s">
        <v>301</v>
      </c>
      <c r="D1565" t="s">
        <v>302</v>
      </c>
      <c r="E1565" t="b">
        <v>1</v>
      </c>
      <c r="F1565">
        <v>82</v>
      </c>
      <c r="G1565">
        <v>19780</v>
      </c>
      <c r="H1565">
        <v>3691</v>
      </c>
      <c r="I1565">
        <v>8631</v>
      </c>
      <c r="J1565">
        <v>0.42799999999999999</v>
      </c>
      <c r="K1565" t="s">
        <v>122</v>
      </c>
      <c r="L1565" t="s">
        <v>122</v>
      </c>
      <c r="M1565" t="s">
        <v>122</v>
      </c>
      <c r="N1565">
        <v>3691</v>
      </c>
      <c r="O1565">
        <v>8631</v>
      </c>
      <c r="P1565">
        <v>0.42799999999999999</v>
      </c>
      <c r="Q1565">
        <v>2074</v>
      </c>
      <c r="R1565">
        <v>3039</v>
      </c>
      <c r="S1565">
        <v>0.68200000000000005</v>
      </c>
      <c r="T1565" t="s">
        <v>122</v>
      </c>
      <c r="U1565" t="s">
        <v>122</v>
      </c>
      <c r="V1565">
        <v>5026</v>
      </c>
      <c r="W1565">
        <v>1925</v>
      </c>
      <c r="X1565" t="s">
        <v>122</v>
      </c>
      <c r="Y1565" t="s">
        <v>122</v>
      </c>
      <c r="Z1565" t="s">
        <v>122</v>
      </c>
      <c r="AA1565">
        <v>2110</v>
      </c>
      <c r="AB1565">
        <v>9456</v>
      </c>
    </row>
    <row r="1566" spans="1:28" x14ac:dyDescent="0.2">
      <c r="A1566">
        <v>1969</v>
      </c>
      <c r="B1566" t="s">
        <v>31</v>
      </c>
      <c r="C1566" t="s">
        <v>163</v>
      </c>
      <c r="D1566" t="s">
        <v>164</v>
      </c>
      <c r="E1566" t="b">
        <v>0</v>
      </c>
      <c r="F1566">
        <v>82</v>
      </c>
      <c r="G1566">
        <v>19830</v>
      </c>
      <c r="H1566">
        <v>3543</v>
      </c>
      <c r="I1566">
        <v>8149</v>
      </c>
      <c r="J1566">
        <v>0.435</v>
      </c>
      <c r="K1566" t="s">
        <v>122</v>
      </c>
      <c r="L1566" t="s">
        <v>122</v>
      </c>
      <c r="M1566" t="s">
        <v>122</v>
      </c>
      <c r="N1566">
        <v>3543</v>
      </c>
      <c r="O1566">
        <v>8149</v>
      </c>
      <c r="P1566">
        <v>0.435</v>
      </c>
      <c r="Q1566">
        <v>2105</v>
      </c>
      <c r="R1566">
        <v>2979</v>
      </c>
      <c r="S1566">
        <v>0.70699999999999996</v>
      </c>
      <c r="T1566" t="s">
        <v>122</v>
      </c>
      <c r="U1566" t="s">
        <v>122</v>
      </c>
      <c r="V1566">
        <v>4498</v>
      </c>
      <c r="W1566">
        <v>1927</v>
      </c>
      <c r="X1566" t="s">
        <v>122</v>
      </c>
      <c r="Y1566" t="s">
        <v>122</v>
      </c>
      <c r="Z1566" t="s">
        <v>122</v>
      </c>
      <c r="AA1566">
        <v>2281</v>
      </c>
      <c r="AB1566">
        <v>9191</v>
      </c>
    </row>
    <row r="1567" spans="1:28" x14ac:dyDescent="0.2">
      <c r="A1567">
        <v>1969</v>
      </c>
      <c r="B1567" t="s">
        <v>31</v>
      </c>
      <c r="C1567" t="s">
        <v>303</v>
      </c>
      <c r="D1567" t="s">
        <v>304</v>
      </c>
      <c r="E1567" t="b">
        <v>1</v>
      </c>
      <c r="F1567">
        <v>82</v>
      </c>
      <c r="G1567">
        <v>19905</v>
      </c>
      <c r="H1567">
        <v>3414</v>
      </c>
      <c r="I1567">
        <v>8218</v>
      </c>
      <c r="J1567">
        <v>0.41499999999999998</v>
      </c>
      <c r="K1567" t="s">
        <v>122</v>
      </c>
      <c r="L1567" t="s">
        <v>122</v>
      </c>
      <c r="M1567" t="s">
        <v>122</v>
      </c>
      <c r="N1567">
        <v>3414</v>
      </c>
      <c r="O1567">
        <v>8218</v>
      </c>
      <c r="P1567">
        <v>0.41499999999999998</v>
      </c>
      <c r="Q1567">
        <v>2119</v>
      </c>
      <c r="R1567">
        <v>2949</v>
      </c>
      <c r="S1567">
        <v>0.71899999999999997</v>
      </c>
      <c r="T1567" t="s">
        <v>122</v>
      </c>
      <c r="U1567" t="s">
        <v>122</v>
      </c>
      <c r="V1567">
        <v>5109</v>
      </c>
      <c r="W1567">
        <v>1822</v>
      </c>
      <c r="X1567" t="s">
        <v>122</v>
      </c>
      <c r="Y1567" t="s">
        <v>122</v>
      </c>
      <c r="Z1567" t="s">
        <v>122</v>
      </c>
      <c r="AA1567">
        <v>2087</v>
      </c>
      <c r="AB1567">
        <v>8947</v>
      </c>
    </row>
    <row r="1568" spans="1:28" x14ac:dyDescent="0.2">
      <c r="A1568">
        <v>1969</v>
      </c>
      <c r="B1568" t="s">
        <v>31</v>
      </c>
      <c r="C1568" t="s">
        <v>121</v>
      </c>
      <c r="D1568" t="s">
        <v>122</v>
      </c>
      <c r="E1568" t="b">
        <v>0</v>
      </c>
      <c r="F1568">
        <v>82</v>
      </c>
      <c r="G1568">
        <v>19791</v>
      </c>
      <c r="H1568">
        <v>3581</v>
      </c>
      <c r="I1568">
        <v>8121</v>
      </c>
      <c r="J1568">
        <v>0.441</v>
      </c>
      <c r="K1568" t="s">
        <v>122</v>
      </c>
      <c r="L1568" t="s">
        <v>122</v>
      </c>
      <c r="M1568" t="s">
        <v>122</v>
      </c>
      <c r="N1568">
        <v>3581</v>
      </c>
      <c r="O1568">
        <v>8121</v>
      </c>
      <c r="P1568">
        <v>0.441</v>
      </c>
      <c r="Q1568">
        <v>2049</v>
      </c>
      <c r="R1568">
        <v>2871</v>
      </c>
      <c r="S1568">
        <v>0.71399999999999997</v>
      </c>
      <c r="T1568" t="s">
        <v>122</v>
      </c>
      <c r="U1568" t="s">
        <v>122</v>
      </c>
      <c r="V1568">
        <v>4666</v>
      </c>
      <c r="W1568">
        <v>1898</v>
      </c>
      <c r="X1568" t="s">
        <v>122</v>
      </c>
      <c r="Y1568" t="s">
        <v>122</v>
      </c>
      <c r="Z1568" t="s">
        <v>122</v>
      </c>
      <c r="AA1568">
        <v>2088</v>
      </c>
      <c r="AB1568">
        <v>9210</v>
      </c>
    </row>
    <row r="1569" spans="1:28" x14ac:dyDescent="0.2">
      <c r="A1569">
        <v>1969</v>
      </c>
      <c r="B1569" t="s">
        <v>240</v>
      </c>
      <c r="C1569" t="s">
        <v>121</v>
      </c>
      <c r="D1569" t="s">
        <v>122</v>
      </c>
      <c r="E1569" t="b">
        <v>0</v>
      </c>
      <c r="F1569">
        <v>78</v>
      </c>
      <c r="G1569">
        <v>18884</v>
      </c>
      <c r="H1569">
        <v>3321</v>
      </c>
      <c r="I1569">
        <v>7610</v>
      </c>
      <c r="J1569">
        <v>0.436</v>
      </c>
      <c r="K1569">
        <v>138</v>
      </c>
      <c r="L1569">
        <v>460</v>
      </c>
      <c r="M1569">
        <v>0.29899999999999999</v>
      </c>
      <c r="N1569">
        <v>3183</v>
      </c>
      <c r="O1569">
        <v>7150</v>
      </c>
      <c r="P1569">
        <v>0.44500000000000001</v>
      </c>
      <c r="Q1569">
        <v>2178</v>
      </c>
      <c r="R1569">
        <v>2982</v>
      </c>
      <c r="S1569">
        <v>0.73</v>
      </c>
      <c r="T1569">
        <v>1545</v>
      </c>
      <c r="U1569">
        <v>2698</v>
      </c>
      <c r="V1569">
        <v>4243</v>
      </c>
      <c r="W1569">
        <v>1431</v>
      </c>
      <c r="X1569" t="s">
        <v>122</v>
      </c>
      <c r="Y1569" t="s">
        <v>122</v>
      </c>
      <c r="Z1569">
        <v>1473</v>
      </c>
      <c r="AA1569">
        <v>2116</v>
      </c>
      <c r="AB1569">
        <v>8957</v>
      </c>
    </row>
    <row r="1570" spans="1:28" x14ac:dyDescent="0.2">
      <c r="A1570">
        <v>1968</v>
      </c>
      <c r="B1570" t="s">
        <v>240</v>
      </c>
      <c r="C1570" t="s">
        <v>331</v>
      </c>
      <c r="D1570" t="s">
        <v>332</v>
      </c>
      <c r="E1570" t="b">
        <v>0</v>
      </c>
      <c r="F1570">
        <v>78</v>
      </c>
      <c r="G1570">
        <v>18795</v>
      </c>
      <c r="H1570">
        <v>3172</v>
      </c>
      <c r="I1570">
        <v>7606</v>
      </c>
      <c r="J1570">
        <v>0.41699999999999998</v>
      </c>
      <c r="K1570">
        <v>219</v>
      </c>
      <c r="L1570">
        <v>716</v>
      </c>
      <c r="M1570">
        <v>0.30599999999999999</v>
      </c>
      <c r="N1570">
        <v>2953</v>
      </c>
      <c r="O1570">
        <v>6890</v>
      </c>
      <c r="P1570">
        <v>0.42899999999999999</v>
      </c>
      <c r="Q1570">
        <v>2141</v>
      </c>
      <c r="R1570">
        <v>2916</v>
      </c>
      <c r="S1570">
        <v>0.73399999999999999</v>
      </c>
      <c r="T1570" t="s">
        <v>122</v>
      </c>
      <c r="U1570" t="s">
        <v>122</v>
      </c>
      <c r="V1570">
        <v>4158</v>
      </c>
      <c r="W1570">
        <v>1297</v>
      </c>
      <c r="X1570" t="s">
        <v>122</v>
      </c>
      <c r="Y1570" t="s">
        <v>122</v>
      </c>
      <c r="Z1570">
        <v>1516</v>
      </c>
      <c r="AA1570">
        <v>2174</v>
      </c>
      <c r="AB1570">
        <v>8704</v>
      </c>
    </row>
    <row r="1571" spans="1:28" x14ac:dyDescent="0.2">
      <c r="A1571">
        <v>1968</v>
      </c>
      <c r="B1571" t="s">
        <v>31</v>
      </c>
      <c r="C1571" t="s">
        <v>281</v>
      </c>
      <c r="D1571" t="s">
        <v>282</v>
      </c>
      <c r="E1571" t="b">
        <v>0</v>
      </c>
      <c r="F1571">
        <v>82</v>
      </c>
      <c r="G1571">
        <v>19755</v>
      </c>
      <c r="H1571">
        <v>3691</v>
      </c>
      <c r="I1571">
        <v>8428</v>
      </c>
      <c r="J1571">
        <v>0.438</v>
      </c>
      <c r="K1571" t="s">
        <v>122</v>
      </c>
      <c r="L1571" t="s">
        <v>122</v>
      </c>
      <c r="M1571" t="s">
        <v>122</v>
      </c>
      <c r="N1571">
        <v>3691</v>
      </c>
      <c r="O1571">
        <v>8428</v>
      </c>
      <c r="P1571">
        <v>0.438</v>
      </c>
      <c r="Q1571">
        <v>2245</v>
      </c>
      <c r="R1571">
        <v>2994</v>
      </c>
      <c r="S1571">
        <v>0.75</v>
      </c>
      <c r="T1571" t="s">
        <v>122</v>
      </c>
      <c r="U1571" t="s">
        <v>122</v>
      </c>
      <c r="V1571">
        <v>5431</v>
      </c>
      <c r="W1571">
        <v>1534</v>
      </c>
      <c r="X1571" t="s">
        <v>122</v>
      </c>
      <c r="Y1571" t="s">
        <v>122</v>
      </c>
      <c r="Z1571" t="s">
        <v>122</v>
      </c>
      <c r="AA1571">
        <v>2127</v>
      </c>
      <c r="AB1571">
        <v>9627</v>
      </c>
    </row>
    <row r="1572" spans="1:28" x14ac:dyDescent="0.2">
      <c r="A1572">
        <v>1968</v>
      </c>
      <c r="B1572" t="s">
        <v>31</v>
      </c>
      <c r="C1572" t="s">
        <v>35</v>
      </c>
      <c r="D1572" t="s">
        <v>36</v>
      </c>
      <c r="E1572" t="b">
        <v>1</v>
      </c>
      <c r="F1572">
        <v>82</v>
      </c>
      <c r="G1572">
        <v>19705</v>
      </c>
      <c r="H1572">
        <v>3686</v>
      </c>
      <c r="I1572">
        <v>8371</v>
      </c>
      <c r="J1572">
        <v>0.44</v>
      </c>
      <c r="K1572" t="s">
        <v>122</v>
      </c>
      <c r="L1572" t="s">
        <v>122</v>
      </c>
      <c r="M1572" t="s">
        <v>122</v>
      </c>
      <c r="N1572">
        <v>3686</v>
      </c>
      <c r="O1572">
        <v>8371</v>
      </c>
      <c r="P1572">
        <v>0.44</v>
      </c>
      <c r="Q1572">
        <v>2151</v>
      </c>
      <c r="R1572">
        <v>2983</v>
      </c>
      <c r="S1572">
        <v>0.72099999999999997</v>
      </c>
      <c r="T1572" t="s">
        <v>122</v>
      </c>
      <c r="U1572" t="s">
        <v>122</v>
      </c>
      <c r="V1572">
        <v>5666</v>
      </c>
      <c r="W1572">
        <v>1798</v>
      </c>
      <c r="X1572" t="s">
        <v>122</v>
      </c>
      <c r="Y1572" t="s">
        <v>122</v>
      </c>
      <c r="Z1572" t="s">
        <v>122</v>
      </c>
      <c r="AA1572">
        <v>2147</v>
      </c>
      <c r="AB1572">
        <v>9523</v>
      </c>
    </row>
    <row r="1573" spans="1:28" x14ac:dyDescent="0.2">
      <c r="A1573">
        <v>1968</v>
      </c>
      <c r="B1573" t="s">
        <v>31</v>
      </c>
      <c r="C1573" t="s">
        <v>41</v>
      </c>
      <c r="D1573" t="s">
        <v>42</v>
      </c>
      <c r="E1573" t="b">
        <v>1</v>
      </c>
      <c r="F1573">
        <v>82</v>
      </c>
      <c r="G1573">
        <v>19805</v>
      </c>
      <c r="H1573">
        <v>3488</v>
      </c>
      <c r="I1573">
        <v>8138</v>
      </c>
      <c r="J1573">
        <v>0.42899999999999999</v>
      </c>
      <c r="K1573" t="s">
        <v>122</v>
      </c>
      <c r="L1573" t="s">
        <v>122</v>
      </c>
      <c r="M1573" t="s">
        <v>122</v>
      </c>
      <c r="N1573">
        <v>3488</v>
      </c>
      <c r="O1573">
        <v>8138</v>
      </c>
      <c r="P1573">
        <v>0.42899999999999999</v>
      </c>
      <c r="Q1573">
        <v>2006</v>
      </c>
      <c r="R1573">
        <v>2718</v>
      </c>
      <c r="S1573">
        <v>0.73799999999999999</v>
      </c>
      <c r="T1573" t="s">
        <v>122</v>
      </c>
      <c r="U1573" t="s">
        <v>122</v>
      </c>
      <c r="V1573">
        <v>5117</v>
      </c>
      <c r="W1573">
        <v>1527</v>
      </c>
      <c r="X1573" t="s">
        <v>122</v>
      </c>
      <c r="Y1573" t="s">
        <v>122</v>
      </c>
      <c r="Z1573" t="s">
        <v>122</v>
      </c>
      <c r="AA1573">
        <v>2130</v>
      </c>
      <c r="AB1573">
        <v>8982</v>
      </c>
    </row>
    <row r="1574" spans="1:28" x14ac:dyDescent="0.2">
      <c r="A1574">
        <v>1968</v>
      </c>
      <c r="B1574" t="s">
        <v>31</v>
      </c>
      <c r="C1574" t="s">
        <v>289</v>
      </c>
      <c r="D1574" t="s">
        <v>290</v>
      </c>
      <c r="E1574" t="b">
        <v>0</v>
      </c>
      <c r="F1574">
        <v>82</v>
      </c>
      <c r="G1574">
        <v>19805</v>
      </c>
      <c r="H1574">
        <v>3679</v>
      </c>
      <c r="I1574">
        <v>7864</v>
      </c>
      <c r="J1574">
        <v>0.46800000000000003</v>
      </c>
      <c r="K1574" t="s">
        <v>122</v>
      </c>
      <c r="L1574" t="s">
        <v>122</v>
      </c>
      <c r="M1574" t="s">
        <v>122</v>
      </c>
      <c r="N1574">
        <v>3679</v>
      </c>
      <c r="O1574">
        <v>7864</v>
      </c>
      <c r="P1574">
        <v>0.46800000000000003</v>
      </c>
      <c r="Q1574">
        <v>2204</v>
      </c>
      <c r="R1574">
        <v>2892</v>
      </c>
      <c r="S1574">
        <v>0.76200000000000001</v>
      </c>
      <c r="T1574" t="s">
        <v>122</v>
      </c>
      <c r="U1574" t="s">
        <v>122</v>
      </c>
      <c r="V1574">
        <v>5129</v>
      </c>
      <c r="W1574">
        <v>2048</v>
      </c>
      <c r="X1574" t="s">
        <v>122</v>
      </c>
      <c r="Y1574" t="s">
        <v>122</v>
      </c>
      <c r="Z1574" t="s">
        <v>122</v>
      </c>
      <c r="AA1574">
        <v>2016</v>
      </c>
      <c r="AB1574">
        <v>9562</v>
      </c>
    </row>
    <row r="1575" spans="1:28" x14ac:dyDescent="0.2">
      <c r="A1575">
        <v>1968</v>
      </c>
      <c r="B1575" t="s">
        <v>31</v>
      </c>
      <c r="C1575" t="s">
        <v>56</v>
      </c>
      <c r="D1575" t="s">
        <v>57</v>
      </c>
      <c r="E1575" t="b">
        <v>1</v>
      </c>
      <c r="F1575">
        <v>82</v>
      </c>
      <c r="G1575">
        <v>19780</v>
      </c>
      <c r="H1575">
        <v>3755</v>
      </c>
      <c r="I1575">
        <v>8386</v>
      </c>
      <c r="J1575">
        <v>0.44800000000000001</v>
      </c>
      <c r="K1575" t="s">
        <v>122</v>
      </c>
      <c r="L1575" t="s">
        <v>122</v>
      </c>
      <c r="M1575" t="s">
        <v>122</v>
      </c>
      <c r="N1575">
        <v>3755</v>
      </c>
      <c r="O1575">
        <v>8386</v>
      </c>
      <c r="P1575">
        <v>0.44800000000000001</v>
      </c>
      <c r="Q1575">
        <v>2215</v>
      </c>
      <c r="R1575">
        <v>3129</v>
      </c>
      <c r="S1575">
        <v>0.70799999999999996</v>
      </c>
      <c r="T1575" t="s">
        <v>122</v>
      </c>
      <c r="U1575" t="s">
        <v>122</v>
      </c>
      <c r="V1575">
        <v>5452</v>
      </c>
      <c r="W1575">
        <v>1700</v>
      </c>
      <c r="X1575" t="s">
        <v>122</v>
      </c>
      <c r="Y1575" t="s">
        <v>122</v>
      </c>
      <c r="Z1575" t="s">
        <v>122</v>
      </c>
      <c r="AA1575">
        <v>2240</v>
      </c>
      <c r="AB1575">
        <v>9725</v>
      </c>
    </row>
    <row r="1576" spans="1:28" x14ac:dyDescent="0.2">
      <c r="A1576">
        <v>1968</v>
      </c>
      <c r="B1576" t="s">
        <v>240</v>
      </c>
      <c r="C1576" t="s">
        <v>284</v>
      </c>
      <c r="D1576" t="s">
        <v>285</v>
      </c>
      <c r="E1576" t="b">
        <v>1</v>
      </c>
      <c r="F1576">
        <v>78</v>
      </c>
      <c r="G1576">
        <v>18895</v>
      </c>
      <c r="H1576">
        <v>3260</v>
      </c>
      <c r="I1576">
        <v>7167</v>
      </c>
      <c r="J1576">
        <v>0.45500000000000002</v>
      </c>
      <c r="K1576">
        <v>29</v>
      </c>
      <c r="L1576">
        <v>120</v>
      </c>
      <c r="M1576">
        <v>0.24199999999999999</v>
      </c>
      <c r="N1576">
        <v>3231</v>
      </c>
      <c r="O1576">
        <v>7047</v>
      </c>
      <c r="P1576">
        <v>0.45800000000000002</v>
      </c>
      <c r="Q1576">
        <v>2027</v>
      </c>
      <c r="R1576">
        <v>2810</v>
      </c>
      <c r="S1576">
        <v>0.72099999999999997</v>
      </c>
      <c r="T1576" t="s">
        <v>122</v>
      </c>
      <c r="U1576" t="s">
        <v>122</v>
      </c>
      <c r="V1576">
        <v>4030</v>
      </c>
      <c r="W1576">
        <v>1344</v>
      </c>
      <c r="X1576" t="s">
        <v>122</v>
      </c>
      <c r="Y1576" t="s">
        <v>122</v>
      </c>
      <c r="Z1576">
        <v>1431</v>
      </c>
      <c r="AA1576">
        <v>1997</v>
      </c>
      <c r="AB1576">
        <v>8576</v>
      </c>
    </row>
    <row r="1577" spans="1:28" x14ac:dyDescent="0.2">
      <c r="A1577">
        <v>1968</v>
      </c>
      <c r="B1577" t="s">
        <v>240</v>
      </c>
      <c r="C1577" t="s">
        <v>274</v>
      </c>
      <c r="D1577" t="s">
        <v>275</v>
      </c>
      <c r="E1577" t="b">
        <v>1</v>
      </c>
      <c r="F1577">
        <v>78</v>
      </c>
      <c r="G1577">
        <v>18820</v>
      </c>
      <c r="H1577">
        <v>3119</v>
      </c>
      <c r="I1577">
        <v>7271</v>
      </c>
      <c r="J1577">
        <v>0.42899999999999999</v>
      </c>
      <c r="K1577">
        <v>25</v>
      </c>
      <c r="L1577">
        <v>149</v>
      </c>
      <c r="M1577">
        <v>0.16800000000000001</v>
      </c>
      <c r="N1577">
        <v>3094</v>
      </c>
      <c r="O1577">
        <v>7122</v>
      </c>
      <c r="P1577">
        <v>0.434</v>
      </c>
      <c r="Q1577">
        <v>1981</v>
      </c>
      <c r="R1577">
        <v>2725</v>
      </c>
      <c r="S1577">
        <v>0.72699999999999998</v>
      </c>
      <c r="T1577" t="s">
        <v>122</v>
      </c>
      <c r="U1577" t="s">
        <v>122</v>
      </c>
      <c r="V1577">
        <v>4121</v>
      </c>
      <c r="W1577">
        <v>1044</v>
      </c>
      <c r="X1577" t="s">
        <v>122</v>
      </c>
      <c r="Y1577" t="s">
        <v>122</v>
      </c>
      <c r="Z1577">
        <v>1293</v>
      </c>
      <c r="AA1577">
        <v>1992</v>
      </c>
      <c r="AB1577">
        <v>8244</v>
      </c>
    </row>
    <row r="1578" spans="1:28" x14ac:dyDescent="0.2">
      <c r="A1578">
        <v>1968</v>
      </c>
      <c r="B1578" t="s">
        <v>240</v>
      </c>
      <c r="C1578" t="s">
        <v>321</v>
      </c>
      <c r="D1578" t="s">
        <v>322</v>
      </c>
      <c r="E1578" t="b">
        <v>1</v>
      </c>
      <c r="F1578">
        <v>78</v>
      </c>
      <c r="G1578">
        <v>18845</v>
      </c>
      <c r="H1578">
        <v>3094</v>
      </c>
      <c r="I1578">
        <v>7731</v>
      </c>
      <c r="J1578">
        <v>0.4</v>
      </c>
      <c r="K1578">
        <v>112</v>
      </c>
      <c r="L1578">
        <v>389</v>
      </c>
      <c r="M1578">
        <v>0.28799999999999998</v>
      </c>
      <c r="N1578">
        <v>2982</v>
      </c>
      <c r="O1578">
        <v>7342</v>
      </c>
      <c r="P1578">
        <v>0.40600000000000003</v>
      </c>
      <c r="Q1578">
        <v>1774</v>
      </c>
      <c r="R1578">
        <v>2537</v>
      </c>
      <c r="S1578">
        <v>0.69899999999999995</v>
      </c>
      <c r="T1578" t="s">
        <v>122</v>
      </c>
      <c r="U1578" t="s">
        <v>122</v>
      </c>
      <c r="V1578">
        <v>4207</v>
      </c>
      <c r="W1578">
        <v>1175</v>
      </c>
      <c r="X1578" t="s">
        <v>122</v>
      </c>
      <c r="Y1578" t="s">
        <v>122</v>
      </c>
      <c r="Z1578">
        <v>1093</v>
      </c>
      <c r="AA1578">
        <v>1906</v>
      </c>
      <c r="AB1578">
        <v>8074</v>
      </c>
    </row>
    <row r="1579" spans="1:28" x14ac:dyDescent="0.2">
      <c r="A1579">
        <v>1968</v>
      </c>
      <c r="B1579" t="s">
        <v>240</v>
      </c>
      <c r="C1579" t="s">
        <v>65</v>
      </c>
      <c r="D1579" t="s">
        <v>242</v>
      </c>
      <c r="E1579" t="b">
        <v>1</v>
      </c>
      <c r="F1579">
        <v>78</v>
      </c>
      <c r="G1579">
        <v>18845</v>
      </c>
      <c r="H1579">
        <v>3174</v>
      </c>
      <c r="I1579">
        <v>7397</v>
      </c>
      <c r="J1579">
        <v>0.42899999999999999</v>
      </c>
      <c r="K1579">
        <v>96</v>
      </c>
      <c r="L1579">
        <v>360</v>
      </c>
      <c r="M1579">
        <v>0.26700000000000002</v>
      </c>
      <c r="N1579">
        <v>3078</v>
      </c>
      <c r="O1579">
        <v>7037</v>
      </c>
      <c r="P1579">
        <v>0.437</v>
      </c>
      <c r="Q1579">
        <v>2102</v>
      </c>
      <c r="R1579">
        <v>2971</v>
      </c>
      <c r="S1579">
        <v>0.70799999999999996</v>
      </c>
      <c r="T1579" t="s">
        <v>122</v>
      </c>
      <c r="U1579" t="s">
        <v>122</v>
      </c>
      <c r="V1579">
        <v>4257</v>
      </c>
      <c r="W1579">
        <v>1176</v>
      </c>
      <c r="X1579" t="s">
        <v>122</v>
      </c>
      <c r="Y1579" t="s">
        <v>122</v>
      </c>
      <c r="Z1579">
        <v>1402</v>
      </c>
      <c r="AA1579">
        <v>1788</v>
      </c>
      <c r="AB1579">
        <v>8546</v>
      </c>
    </row>
    <row r="1580" spans="1:28" x14ac:dyDescent="0.2">
      <c r="A1580">
        <v>1968</v>
      </c>
      <c r="B1580" t="s">
        <v>240</v>
      </c>
      <c r="C1580" t="s">
        <v>243</v>
      </c>
      <c r="D1580" t="s">
        <v>244</v>
      </c>
      <c r="E1580" t="b">
        <v>1</v>
      </c>
      <c r="F1580">
        <v>78</v>
      </c>
      <c r="G1580">
        <v>18795</v>
      </c>
      <c r="H1580">
        <v>3044</v>
      </c>
      <c r="I1580">
        <v>7427</v>
      </c>
      <c r="J1580">
        <v>0.41</v>
      </c>
      <c r="K1580">
        <v>141</v>
      </c>
      <c r="L1580">
        <v>461</v>
      </c>
      <c r="M1580">
        <v>0.30599999999999999</v>
      </c>
      <c r="N1580">
        <v>2903</v>
      </c>
      <c r="O1580">
        <v>6966</v>
      </c>
      <c r="P1580">
        <v>0.41699999999999998</v>
      </c>
      <c r="Q1580">
        <v>1921</v>
      </c>
      <c r="R1580">
        <v>2677</v>
      </c>
      <c r="S1580">
        <v>0.71799999999999997</v>
      </c>
      <c r="T1580" t="s">
        <v>122</v>
      </c>
      <c r="U1580" t="s">
        <v>122</v>
      </c>
      <c r="V1580">
        <v>4404</v>
      </c>
      <c r="W1580">
        <v>1165</v>
      </c>
      <c r="X1580" t="s">
        <v>122</v>
      </c>
      <c r="Y1580" t="s">
        <v>122</v>
      </c>
      <c r="Z1580">
        <v>1319</v>
      </c>
      <c r="AA1580">
        <v>1928</v>
      </c>
      <c r="AB1580">
        <v>8150</v>
      </c>
    </row>
    <row r="1581" spans="1:28" x14ac:dyDescent="0.2">
      <c r="A1581">
        <v>1968</v>
      </c>
      <c r="B1581" t="s">
        <v>31</v>
      </c>
      <c r="C1581" t="s">
        <v>71</v>
      </c>
      <c r="D1581" t="s">
        <v>72</v>
      </c>
      <c r="E1581" t="b">
        <v>1</v>
      </c>
      <c r="F1581">
        <v>82</v>
      </c>
      <c r="G1581">
        <v>19855</v>
      </c>
      <c r="H1581">
        <v>3827</v>
      </c>
      <c r="I1581">
        <v>8031</v>
      </c>
      <c r="J1581">
        <v>0.47699999999999998</v>
      </c>
      <c r="K1581" t="s">
        <v>122</v>
      </c>
      <c r="L1581" t="s">
        <v>122</v>
      </c>
      <c r="M1581" t="s">
        <v>122</v>
      </c>
      <c r="N1581">
        <v>3827</v>
      </c>
      <c r="O1581">
        <v>8031</v>
      </c>
      <c r="P1581">
        <v>0.47699999999999998</v>
      </c>
      <c r="Q1581">
        <v>2283</v>
      </c>
      <c r="R1581">
        <v>3143</v>
      </c>
      <c r="S1581">
        <v>0.72599999999999998</v>
      </c>
      <c r="T1581" t="s">
        <v>122</v>
      </c>
      <c r="U1581" t="s">
        <v>122</v>
      </c>
      <c r="V1581">
        <v>5225</v>
      </c>
      <c r="W1581">
        <v>1983</v>
      </c>
      <c r="X1581" t="s">
        <v>122</v>
      </c>
      <c r="Y1581" t="s">
        <v>122</v>
      </c>
      <c r="Z1581" t="s">
        <v>122</v>
      </c>
      <c r="AA1581">
        <v>2152</v>
      </c>
      <c r="AB1581">
        <v>9937</v>
      </c>
    </row>
    <row r="1582" spans="1:28" x14ac:dyDescent="0.2">
      <c r="A1582">
        <v>1968</v>
      </c>
      <c r="B1582" t="s">
        <v>240</v>
      </c>
      <c r="C1582" t="s">
        <v>334</v>
      </c>
      <c r="D1582" t="s">
        <v>335</v>
      </c>
      <c r="E1582" t="b">
        <v>1</v>
      </c>
      <c r="F1582">
        <v>78</v>
      </c>
      <c r="G1582">
        <v>18895</v>
      </c>
      <c r="H1582">
        <v>3248</v>
      </c>
      <c r="I1582">
        <v>8084</v>
      </c>
      <c r="J1582">
        <v>0.40200000000000002</v>
      </c>
      <c r="K1582">
        <v>77</v>
      </c>
      <c r="L1582">
        <v>271</v>
      </c>
      <c r="M1582">
        <v>0.28399999999999997</v>
      </c>
      <c r="N1582">
        <v>3171</v>
      </c>
      <c r="O1582">
        <v>7813</v>
      </c>
      <c r="P1582">
        <v>0.40600000000000003</v>
      </c>
      <c r="Q1582">
        <v>1896</v>
      </c>
      <c r="R1582">
        <v>2968</v>
      </c>
      <c r="S1582">
        <v>0.63900000000000001</v>
      </c>
      <c r="T1582" t="s">
        <v>122</v>
      </c>
      <c r="U1582" t="s">
        <v>122</v>
      </c>
      <c r="V1582">
        <v>4828</v>
      </c>
      <c r="W1582">
        <v>1019</v>
      </c>
      <c r="X1582" t="s">
        <v>122</v>
      </c>
      <c r="Y1582" t="s">
        <v>122</v>
      </c>
      <c r="Z1582">
        <v>1313</v>
      </c>
      <c r="AA1582">
        <v>1860</v>
      </c>
      <c r="AB1582">
        <v>8469</v>
      </c>
    </row>
    <row r="1583" spans="1:28" x14ac:dyDescent="0.2">
      <c r="A1583">
        <v>1968</v>
      </c>
      <c r="B1583" t="s">
        <v>240</v>
      </c>
      <c r="C1583" t="s">
        <v>336</v>
      </c>
      <c r="D1583" t="s">
        <v>337</v>
      </c>
      <c r="E1583" t="b">
        <v>0</v>
      </c>
      <c r="F1583">
        <v>78</v>
      </c>
      <c r="G1583">
        <v>18745</v>
      </c>
      <c r="H1583">
        <v>3189</v>
      </c>
      <c r="I1583">
        <v>7727</v>
      </c>
      <c r="J1583">
        <v>0.41299999999999998</v>
      </c>
      <c r="K1583">
        <v>125</v>
      </c>
      <c r="L1583">
        <v>456</v>
      </c>
      <c r="M1583">
        <v>0.27400000000000002</v>
      </c>
      <c r="N1583">
        <v>3064</v>
      </c>
      <c r="O1583">
        <v>7271</v>
      </c>
      <c r="P1583">
        <v>0.42099999999999999</v>
      </c>
      <c r="Q1583">
        <v>2138</v>
      </c>
      <c r="R1583">
        <v>2876</v>
      </c>
      <c r="S1583">
        <v>0.74299999999999999</v>
      </c>
      <c r="T1583" t="s">
        <v>122</v>
      </c>
      <c r="U1583" t="s">
        <v>122</v>
      </c>
      <c r="V1583">
        <v>4075</v>
      </c>
      <c r="W1583">
        <v>1200</v>
      </c>
      <c r="X1583" t="s">
        <v>122</v>
      </c>
      <c r="Y1583" t="s">
        <v>122</v>
      </c>
      <c r="Z1583">
        <v>1231</v>
      </c>
      <c r="AA1583">
        <v>2051</v>
      </c>
      <c r="AB1583">
        <v>8641</v>
      </c>
    </row>
    <row r="1584" spans="1:28" x14ac:dyDescent="0.2">
      <c r="A1584">
        <v>1968</v>
      </c>
      <c r="B1584" t="s">
        <v>240</v>
      </c>
      <c r="C1584" t="s">
        <v>313</v>
      </c>
      <c r="D1584" t="s">
        <v>314</v>
      </c>
      <c r="E1584" t="b">
        <v>1</v>
      </c>
      <c r="F1584">
        <v>78</v>
      </c>
      <c r="G1584">
        <v>18820</v>
      </c>
      <c r="H1584">
        <v>3207</v>
      </c>
      <c r="I1584">
        <v>7521</v>
      </c>
      <c r="J1584">
        <v>0.42599999999999999</v>
      </c>
      <c r="K1584">
        <v>53</v>
      </c>
      <c r="L1584">
        <v>220</v>
      </c>
      <c r="M1584">
        <v>0.24099999999999999</v>
      </c>
      <c r="N1584">
        <v>3154</v>
      </c>
      <c r="O1584">
        <v>7301</v>
      </c>
      <c r="P1584">
        <v>0.432</v>
      </c>
      <c r="Q1584">
        <v>2245</v>
      </c>
      <c r="R1584">
        <v>3000</v>
      </c>
      <c r="S1584">
        <v>0.748</v>
      </c>
      <c r="T1584" t="s">
        <v>122</v>
      </c>
      <c r="U1584" t="s">
        <v>122</v>
      </c>
      <c r="V1584">
        <v>4453</v>
      </c>
      <c r="W1584">
        <v>1355</v>
      </c>
      <c r="X1584" t="s">
        <v>122</v>
      </c>
      <c r="Y1584" t="s">
        <v>122</v>
      </c>
      <c r="Z1584">
        <v>1416</v>
      </c>
      <c r="AA1584">
        <v>1839</v>
      </c>
      <c r="AB1584">
        <v>8712</v>
      </c>
    </row>
    <row r="1585" spans="1:28" x14ac:dyDescent="0.2">
      <c r="A1585">
        <v>1968</v>
      </c>
      <c r="B1585" t="s">
        <v>31</v>
      </c>
      <c r="C1585" t="s">
        <v>88</v>
      </c>
      <c r="D1585" t="s">
        <v>89</v>
      </c>
      <c r="E1585" t="b">
        <v>1</v>
      </c>
      <c r="F1585">
        <v>82</v>
      </c>
      <c r="G1585">
        <v>19880</v>
      </c>
      <c r="H1585">
        <v>3682</v>
      </c>
      <c r="I1585">
        <v>8070</v>
      </c>
      <c r="J1585">
        <v>0.45600000000000002</v>
      </c>
      <c r="K1585" t="s">
        <v>122</v>
      </c>
      <c r="L1585" t="s">
        <v>122</v>
      </c>
      <c r="M1585" t="s">
        <v>122</v>
      </c>
      <c r="N1585">
        <v>3682</v>
      </c>
      <c r="O1585">
        <v>8070</v>
      </c>
      <c r="P1585">
        <v>0.45600000000000002</v>
      </c>
      <c r="Q1585">
        <v>2159</v>
      </c>
      <c r="R1585">
        <v>3042</v>
      </c>
      <c r="S1585">
        <v>0.71</v>
      </c>
      <c r="T1585" t="s">
        <v>122</v>
      </c>
      <c r="U1585" t="s">
        <v>122</v>
      </c>
      <c r="V1585">
        <v>5122</v>
      </c>
      <c r="W1585">
        <v>1967</v>
      </c>
      <c r="X1585" t="s">
        <v>122</v>
      </c>
      <c r="Y1585" t="s">
        <v>122</v>
      </c>
      <c r="Z1585" t="s">
        <v>122</v>
      </c>
      <c r="AA1585">
        <v>2364</v>
      </c>
      <c r="AB1585">
        <v>9523</v>
      </c>
    </row>
    <row r="1586" spans="1:28" x14ac:dyDescent="0.2">
      <c r="A1586">
        <v>1968</v>
      </c>
      <c r="B1586" t="s">
        <v>240</v>
      </c>
      <c r="C1586" t="s">
        <v>329</v>
      </c>
      <c r="D1586" t="s">
        <v>330</v>
      </c>
      <c r="E1586" t="b">
        <v>0</v>
      </c>
      <c r="F1586">
        <v>78</v>
      </c>
      <c r="G1586">
        <v>18820</v>
      </c>
      <c r="H1586">
        <v>3215</v>
      </c>
      <c r="I1586">
        <v>7680</v>
      </c>
      <c r="J1586">
        <v>0.41899999999999998</v>
      </c>
      <c r="K1586">
        <v>103</v>
      </c>
      <c r="L1586">
        <v>353</v>
      </c>
      <c r="M1586">
        <v>0.29199999999999998</v>
      </c>
      <c r="N1586">
        <v>3112</v>
      </c>
      <c r="O1586">
        <v>7327</v>
      </c>
      <c r="P1586">
        <v>0.42499999999999999</v>
      </c>
      <c r="Q1586">
        <v>2109</v>
      </c>
      <c r="R1586">
        <v>2850</v>
      </c>
      <c r="S1586">
        <v>0.74</v>
      </c>
      <c r="T1586" t="s">
        <v>122</v>
      </c>
      <c r="U1586" t="s">
        <v>122</v>
      </c>
      <c r="V1586">
        <v>4164</v>
      </c>
      <c r="W1586">
        <v>1149</v>
      </c>
      <c r="X1586" t="s">
        <v>122</v>
      </c>
      <c r="Y1586" t="s">
        <v>122</v>
      </c>
      <c r="Z1586">
        <v>1429</v>
      </c>
      <c r="AA1586">
        <v>1957</v>
      </c>
      <c r="AB1586">
        <v>8642</v>
      </c>
    </row>
    <row r="1587" spans="1:28" x14ac:dyDescent="0.2">
      <c r="A1587">
        <v>1968</v>
      </c>
      <c r="B1587" t="s">
        <v>31</v>
      </c>
      <c r="C1587" t="s">
        <v>97</v>
      </c>
      <c r="D1587" t="s">
        <v>98</v>
      </c>
      <c r="E1587" t="b">
        <v>1</v>
      </c>
      <c r="F1587">
        <v>82</v>
      </c>
      <c r="G1587">
        <v>19780</v>
      </c>
      <c r="H1587">
        <v>3965</v>
      </c>
      <c r="I1587">
        <v>8414</v>
      </c>
      <c r="J1587">
        <v>0.47099999999999997</v>
      </c>
      <c r="K1587" t="s">
        <v>122</v>
      </c>
      <c r="L1587" t="s">
        <v>122</v>
      </c>
      <c r="M1587" t="s">
        <v>122</v>
      </c>
      <c r="N1587">
        <v>3965</v>
      </c>
      <c r="O1587">
        <v>8414</v>
      </c>
      <c r="P1587">
        <v>0.47099999999999997</v>
      </c>
      <c r="Q1587">
        <v>2121</v>
      </c>
      <c r="R1587">
        <v>3338</v>
      </c>
      <c r="S1587">
        <v>0.63500000000000001</v>
      </c>
      <c r="T1587" t="s">
        <v>122</v>
      </c>
      <c r="U1587" t="s">
        <v>122</v>
      </c>
      <c r="V1587">
        <v>5914</v>
      </c>
      <c r="W1587">
        <v>2197</v>
      </c>
      <c r="X1587" t="s">
        <v>122</v>
      </c>
      <c r="Y1587" t="s">
        <v>122</v>
      </c>
      <c r="Z1587" t="s">
        <v>122</v>
      </c>
      <c r="AA1587">
        <v>1851</v>
      </c>
      <c r="AB1587">
        <v>10051</v>
      </c>
    </row>
    <row r="1588" spans="1:28" x14ac:dyDescent="0.2">
      <c r="A1588">
        <v>1968</v>
      </c>
      <c r="B1588" t="s">
        <v>240</v>
      </c>
      <c r="C1588" t="s">
        <v>316</v>
      </c>
      <c r="D1588" t="s">
        <v>317</v>
      </c>
      <c r="E1588" t="b">
        <v>1</v>
      </c>
      <c r="F1588">
        <v>78</v>
      </c>
      <c r="G1588">
        <v>18795</v>
      </c>
      <c r="H1588">
        <v>3230</v>
      </c>
      <c r="I1588">
        <v>7528</v>
      </c>
      <c r="J1588">
        <v>0.42899999999999999</v>
      </c>
      <c r="K1588">
        <v>243</v>
      </c>
      <c r="L1588">
        <v>790</v>
      </c>
      <c r="M1588">
        <v>0.308</v>
      </c>
      <c r="N1588">
        <v>2987</v>
      </c>
      <c r="O1588">
        <v>6738</v>
      </c>
      <c r="P1588">
        <v>0.443</v>
      </c>
      <c r="Q1588">
        <v>2028</v>
      </c>
      <c r="R1588">
        <v>2839</v>
      </c>
      <c r="S1588">
        <v>0.71399999999999997</v>
      </c>
      <c r="T1588" t="s">
        <v>122</v>
      </c>
      <c r="U1588" t="s">
        <v>122</v>
      </c>
      <c r="V1588">
        <v>4260</v>
      </c>
      <c r="W1588">
        <v>1239</v>
      </c>
      <c r="X1588" t="s">
        <v>122</v>
      </c>
      <c r="Y1588" t="s">
        <v>122</v>
      </c>
      <c r="Z1588">
        <v>1310</v>
      </c>
      <c r="AA1588">
        <v>1846</v>
      </c>
      <c r="AB1588">
        <v>8731</v>
      </c>
    </row>
    <row r="1589" spans="1:28" x14ac:dyDescent="0.2">
      <c r="A1589">
        <v>1968</v>
      </c>
      <c r="B1589" t="s">
        <v>31</v>
      </c>
      <c r="C1589" t="s">
        <v>301</v>
      </c>
      <c r="D1589" t="s">
        <v>302</v>
      </c>
      <c r="E1589" t="b">
        <v>0</v>
      </c>
      <c r="F1589">
        <v>82</v>
      </c>
      <c r="G1589">
        <v>19755</v>
      </c>
      <c r="H1589">
        <v>3566</v>
      </c>
      <c r="I1589">
        <v>8547</v>
      </c>
      <c r="J1589">
        <v>0.41699999999999998</v>
      </c>
      <c r="K1589" t="s">
        <v>122</v>
      </c>
      <c r="L1589" t="s">
        <v>122</v>
      </c>
      <c r="M1589" t="s">
        <v>122</v>
      </c>
      <c r="N1589">
        <v>3566</v>
      </c>
      <c r="O1589">
        <v>8547</v>
      </c>
      <c r="P1589">
        <v>0.41699999999999998</v>
      </c>
      <c r="Q1589">
        <v>2083</v>
      </c>
      <c r="R1589">
        <v>2929</v>
      </c>
      <c r="S1589">
        <v>0.71099999999999997</v>
      </c>
      <c r="T1589" t="s">
        <v>122</v>
      </c>
      <c r="U1589" t="s">
        <v>122</v>
      </c>
      <c r="V1589">
        <v>5418</v>
      </c>
      <c r="W1589">
        <v>1837</v>
      </c>
      <c r="X1589" t="s">
        <v>122</v>
      </c>
      <c r="Y1589" t="s">
        <v>122</v>
      </c>
      <c r="Z1589" t="s">
        <v>122</v>
      </c>
      <c r="AA1589">
        <v>2188</v>
      </c>
      <c r="AB1589">
        <v>9215</v>
      </c>
    </row>
    <row r="1590" spans="1:28" x14ac:dyDescent="0.2">
      <c r="A1590">
        <v>1968</v>
      </c>
      <c r="B1590" t="s">
        <v>31</v>
      </c>
      <c r="C1590" t="s">
        <v>163</v>
      </c>
      <c r="D1590" t="s">
        <v>164</v>
      </c>
      <c r="E1590" t="b">
        <v>0</v>
      </c>
      <c r="F1590">
        <v>82</v>
      </c>
      <c r="G1590">
        <v>19755</v>
      </c>
      <c r="H1590">
        <v>3772</v>
      </c>
      <c r="I1590">
        <v>8593</v>
      </c>
      <c r="J1590">
        <v>0.439</v>
      </c>
      <c r="K1590" t="s">
        <v>122</v>
      </c>
      <c r="L1590" t="s">
        <v>122</v>
      </c>
      <c r="M1590" t="s">
        <v>122</v>
      </c>
      <c r="N1590">
        <v>3772</v>
      </c>
      <c r="O1590">
        <v>8593</v>
      </c>
      <c r="P1590">
        <v>0.439</v>
      </c>
      <c r="Q1590">
        <v>2188</v>
      </c>
      <c r="R1590">
        <v>3042</v>
      </c>
      <c r="S1590">
        <v>0.71899999999999997</v>
      </c>
      <c r="T1590" t="s">
        <v>122</v>
      </c>
      <c r="U1590" t="s">
        <v>122</v>
      </c>
      <c r="V1590">
        <v>5338</v>
      </c>
      <c r="W1590">
        <v>1998</v>
      </c>
      <c r="X1590" t="s">
        <v>122</v>
      </c>
      <c r="Y1590" t="s">
        <v>122</v>
      </c>
      <c r="Z1590" t="s">
        <v>122</v>
      </c>
      <c r="AA1590">
        <v>2372</v>
      </c>
      <c r="AB1590">
        <v>9732</v>
      </c>
    </row>
    <row r="1591" spans="1:28" x14ac:dyDescent="0.2">
      <c r="A1591">
        <v>1968</v>
      </c>
      <c r="B1591" t="s">
        <v>31</v>
      </c>
      <c r="C1591" t="s">
        <v>303</v>
      </c>
      <c r="D1591" t="s">
        <v>304</v>
      </c>
      <c r="E1591" t="b">
        <v>1</v>
      </c>
      <c r="F1591">
        <v>82</v>
      </c>
      <c r="G1591">
        <v>19805</v>
      </c>
      <c r="H1591">
        <v>3632</v>
      </c>
      <c r="I1591">
        <v>8587</v>
      </c>
      <c r="J1591">
        <v>0.42299999999999999</v>
      </c>
      <c r="K1591" t="s">
        <v>122</v>
      </c>
      <c r="L1591" t="s">
        <v>122</v>
      </c>
      <c r="M1591" t="s">
        <v>122</v>
      </c>
      <c r="N1591">
        <v>3632</v>
      </c>
      <c r="O1591">
        <v>8587</v>
      </c>
      <c r="P1591">
        <v>0.42299999999999999</v>
      </c>
      <c r="Q1591">
        <v>2334</v>
      </c>
      <c r="R1591">
        <v>3153</v>
      </c>
      <c r="S1591">
        <v>0.74</v>
      </c>
      <c r="T1591" t="s">
        <v>122</v>
      </c>
      <c r="U1591" t="s">
        <v>122</v>
      </c>
      <c r="V1591">
        <v>6029</v>
      </c>
      <c r="W1591">
        <v>1901</v>
      </c>
      <c r="X1591" t="s">
        <v>122</v>
      </c>
      <c r="Y1591" t="s">
        <v>122</v>
      </c>
      <c r="Z1591" t="s">
        <v>122</v>
      </c>
      <c r="AA1591">
        <v>2265</v>
      </c>
      <c r="AB1591">
        <v>9598</v>
      </c>
    </row>
    <row r="1592" spans="1:28" x14ac:dyDescent="0.2">
      <c r="A1592">
        <v>1968</v>
      </c>
      <c r="B1592" t="s">
        <v>31</v>
      </c>
      <c r="C1592" t="s">
        <v>341</v>
      </c>
      <c r="D1592" t="s">
        <v>342</v>
      </c>
      <c r="E1592" t="b">
        <v>1</v>
      </c>
      <c r="F1592">
        <v>82</v>
      </c>
      <c r="G1592">
        <v>19880</v>
      </c>
      <c r="H1592">
        <v>3504</v>
      </c>
      <c r="I1592">
        <v>7765</v>
      </c>
      <c r="J1592">
        <v>0.45100000000000001</v>
      </c>
      <c r="K1592" t="s">
        <v>122</v>
      </c>
      <c r="L1592" t="s">
        <v>122</v>
      </c>
      <c r="M1592" t="s">
        <v>122</v>
      </c>
      <c r="N1592">
        <v>3504</v>
      </c>
      <c r="O1592">
        <v>7765</v>
      </c>
      <c r="P1592">
        <v>0.45100000000000001</v>
      </c>
      <c r="Q1592">
        <v>2258</v>
      </c>
      <c r="R1592">
        <v>3111</v>
      </c>
      <c r="S1592">
        <v>0.72599999999999998</v>
      </c>
      <c r="T1592" t="s">
        <v>122</v>
      </c>
      <c r="U1592" t="s">
        <v>122</v>
      </c>
      <c r="V1592">
        <v>5325</v>
      </c>
      <c r="W1592">
        <v>1988</v>
      </c>
      <c r="X1592" t="s">
        <v>122</v>
      </c>
      <c r="Y1592" t="s">
        <v>122</v>
      </c>
      <c r="Z1592" t="s">
        <v>122</v>
      </c>
      <c r="AA1592">
        <v>2046</v>
      </c>
      <c r="AB1592">
        <v>9266</v>
      </c>
    </row>
    <row r="1593" spans="1:28" x14ac:dyDescent="0.2">
      <c r="A1593">
        <v>1968</v>
      </c>
      <c r="B1593" t="s">
        <v>31</v>
      </c>
      <c r="C1593" t="s">
        <v>121</v>
      </c>
      <c r="D1593" t="s">
        <v>122</v>
      </c>
      <c r="E1593" t="b">
        <v>0</v>
      </c>
      <c r="F1593">
        <v>82</v>
      </c>
      <c r="G1593">
        <v>19797</v>
      </c>
      <c r="H1593">
        <v>3687</v>
      </c>
      <c r="I1593">
        <v>8266</v>
      </c>
      <c r="J1593">
        <v>0.44600000000000001</v>
      </c>
      <c r="K1593" t="s">
        <v>122</v>
      </c>
      <c r="L1593" t="s">
        <v>122</v>
      </c>
      <c r="M1593" t="s">
        <v>122</v>
      </c>
      <c r="N1593">
        <v>3687</v>
      </c>
      <c r="O1593">
        <v>8266</v>
      </c>
      <c r="P1593">
        <v>0.44600000000000001</v>
      </c>
      <c r="Q1593">
        <v>2187</v>
      </c>
      <c r="R1593">
        <v>3040</v>
      </c>
      <c r="S1593">
        <v>0.72</v>
      </c>
      <c r="T1593" t="s">
        <v>122</v>
      </c>
      <c r="U1593" t="s">
        <v>122</v>
      </c>
      <c r="V1593">
        <v>5431</v>
      </c>
      <c r="W1593">
        <v>1873</v>
      </c>
      <c r="X1593" t="s">
        <v>122</v>
      </c>
      <c r="Y1593" t="s">
        <v>122</v>
      </c>
      <c r="Z1593" t="s">
        <v>122</v>
      </c>
      <c r="AA1593">
        <v>2158</v>
      </c>
      <c r="AB1593">
        <v>9562</v>
      </c>
    </row>
    <row r="1594" spans="1:28" x14ac:dyDescent="0.2">
      <c r="A1594">
        <v>1968</v>
      </c>
      <c r="B1594" t="s">
        <v>240</v>
      </c>
      <c r="C1594" t="s">
        <v>121</v>
      </c>
      <c r="D1594" t="s">
        <v>122</v>
      </c>
      <c r="E1594" t="b">
        <v>0</v>
      </c>
      <c r="F1594">
        <v>78</v>
      </c>
      <c r="G1594">
        <v>18825</v>
      </c>
      <c r="H1594">
        <v>3177</v>
      </c>
      <c r="I1594">
        <v>7558</v>
      </c>
      <c r="J1594">
        <v>0.42</v>
      </c>
      <c r="K1594">
        <v>111</v>
      </c>
      <c r="L1594">
        <v>390</v>
      </c>
      <c r="M1594">
        <v>0.28499999999999998</v>
      </c>
      <c r="N1594">
        <v>3066</v>
      </c>
      <c r="O1594">
        <v>7169</v>
      </c>
      <c r="P1594">
        <v>0.42799999999999999</v>
      </c>
      <c r="Q1594">
        <v>2033</v>
      </c>
      <c r="R1594">
        <v>2834</v>
      </c>
      <c r="S1594">
        <v>0.71699999999999997</v>
      </c>
      <c r="T1594" t="s">
        <v>122</v>
      </c>
      <c r="U1594" t="s">
        <v>122</v>
      </c>
      <c r="V1594">
        <v>4269</v>
      </c>
      <c r="W1594">
        <v>1197</v>
      </c>
      <c r="X1594" t="s">
        <v>122</v>
      </c>
      <c r="Y1594" t="s">
        <v>122</v>
      </c>
      <c r="Z1594">
        <v>1341</v>
      </c>
      <c r="AA1594">
        <v>1940</v>
      </c>
      <c r="AB1594">
        <v>8499</v>
      </c>
    </row>
    <row r="1595" spans="1:28" x14ac:dyDescent="0.2">
      <c r="A1595">
        <v>1967</v>
      </c>
      <c r="B1595" t="s">
        <v>31</v>
      </c>
      <c r="C1595" t="s">
        <v>281</v>
      </c>
      <c r="D1595" t="s">
        <v>282</v>
      </c>
      <c r="E1595" t="b">
        <v>0</v>
      </c>
      <c r="F1595">
        <v>81</v>
      </c>
      <c r="G1595">
        <v>19540</v>
      </c>
      <c r="H1595">
        <v>3664</v>
      </c>
      <c r="I1595">
        <v>8578</v>
      </c>
      <c r="J1595">
        <v>0.42699999999999999</v>
      </c>
      <c r="K1595" t="s">
        <v>122</v>
      </c>
      <c r="L1595" t="s">
        <v>122</v>
      </c>
      <c r="M1595" t="s">
        <v>122</v>
      </c>
      <c r="N1595">
        <v>3664</v>
      </c>
      <c r="O1595">
        <v>8578</v>
      </c>
      <c r="P1595">
        <v>0.42699999999999999</v>
      </c>
      <c r="Q1595">
        <v>2025</v>
      </c>
      <c r="R1595">
        <v>2771</v>
      </c>
      <c r="S1595">
        <v>0.73099999999999998</v>
      </c>
      <c r="T1595" t="s">
        <v>122</v>
      </c>
      <c r="U1595" t="s">
        <v>122</v>
      </c>
      <c r="V1595">
        <v>5342</v>
      </c>
      <c r="W1595">
        <v>1652</v>
      </c>
      <c r="X1595" t="s">
        <v>122</v>
      </c>
      <c r="Y1595" t="s">
        <v>122</v>
      </c>
      <c r="Z1595" t="s">
        <v>122</v>
      </c>
      <c r="AA1595">
        <v>2153</v>
      </c>
      <c r="AB1595">
        <v>9353</v>
      </c>
    </row>
    <row r="1596" spans="1:28" x14ac:dyDescent="0.2">
      <c r="A1596">
        <v>1967</v>
      </c>
      <c r="B1596" t="s">
        <v>31</v>
      </c>
      <c r="C1596" t="s">
        <v>35</v>
      </c>
      <c r="D1596" t="s">
        <v>36</v>
      </c>
      <c r="E1596" t="b">
        <v>1</v>
      </c>
      <c r="F1596">
        <v>81</v>
      </c>
      <c r="G1596">
        <v>19615</v>
      </c>
      <c r="H1596">
        <v>3724</v>
      </c>
      <c r="I1596">
        <v>8325</v>
      </c>
      <c r="J1596">
        <v>0.44700000000000001</v>
      </c>
      <c r="K1596" t="s">
        <v>122</v>
      </c>
      <c r="L1596" t="s">
        <v>122</v>
      </c>
      <c r="M1596" t="s">
        <v>122</v>
      </c>
      <c r="N1596">
        <v>3724</v>
      </c>
      <c r="O1596">
        <v>8325</v>
      </c>
      <c r="P1596">
        <v>0.44700000000000001</v>
      </c>
      <c r="Q1596">
        <v>2216</v>
      </c>
      <c r="R1596">
        <v>2963</v>
      </c>
      <c r="S1596">
        <v>0.748</v>
      </c>
      <c r="T1596" t="s">
        <v>122</v>
      </c>
      <c r="U1596" t="s">
        <v>122</v>
      </c>
      <c r="V1596">
        <v>5703</v>
      </c>
      <c r="W1596">
        <v>1962</v>
      </c>
      <c r="X1596" t="s">
        <v>122</v>
      </c>
      <c r="Y1596" t="s">
        <v>122</v>
      </c>
      <c r="Z1596" t="s">
        <v>122</v>
      </c>
      <c r="AA1596">
        <v>2138</v>
      </c>
      <c r="AB1596">
        <v>9664</v>
      </c>
    </row>
    <row r="1597" spans="1:28" x14ac:dyDescent="0.2">
      <c r="A1597">
        <v>1967</v>
      </c>
      <c r="B1597" t="s">
        <v>31</v>
      </c>
      <c r="C1597" t="s">
        <v>41</v>
      </c>
      <c r="D1597" t="s">
        <v>42</v>
      </c>
      <c r="E1597" t="b">
        <v>1</v>
      </c>
      <c r="F1597">
        <v>81</v>
      </c>
      <c r="G1597">
        <v>19490</v>
      </c>
      <c r="H1597">
        <v>3565</v>
      </c>
      <c r="I1597">
        <v>8505</v>
      </c>
      <c r="J1597">
        <v>0.41899999999999998</v>
      </c>
      <c r="K1597" t="s">
        <v>122</v>
      </c>
      <c r="L1597" t="s">
        <v>122</v>
      </c>
      <c r="M1597" t="s">
        <v>122</v>
      </c>
      <c r="N1597">
        <v>3565</v>
      </c>
      <c r="O1597">
        <v>8505</v>
      </c>
      <c r="P1597">
        <v>0.41899999999999998</v>
      </c>
      <c r="Q1597">
        <v>2037</v>
      </c>
      <c r="R1597">
        <v>2784</v>
      </c>
      <c r="S1597">
        <v>0.73199999999999998</v>
      </c>
      <c r="T1597" t="s">
        <v>122</v>
      </c>
      <c r="U1597" t="s">
        <v>122</v>
      </c>
      <c r="V1597">
        <v>5295</v>
      </c>
      <c r="W1597">
        <v>1827</v>
      </c>
      <c r="X1597" t="s">
        <v>122</v>
      </c>
      <c r="Y1597" t="s">
        <v>122</v>
      </c>
      <c r="Z1597" t="s">
        <v>122</v>
      </c>
      <c r="AA1597">
        <v>2205</v>
      </c>
      <c r="AB1597">
        <v>9167</v>
      </c>
    </row>
    <row r="1598" spans="1:28" x14ac:dyDescent="0.2">
      <c r="A1598">
        <v>1967</v>
      </c>
      <c r="B1598" t="s">
        <v>31</v>
      </c>
      <c r="C1598" t="s">
        <v>289</v>
      </c>
      <c r="D1598" t="s">
        <v>290</v>
      </c>
      <c r="E1598" t="b">
        <v>1</v>
      </c>
      <c r="F1598">
        <v>81</v>
      </c>
      <c r="G1598">
        <v>19515</v>
      </c>
      <c r="H1598">
        <v>3654</v>
      </c>
      <c r="I1598">
        <v>8137</v>
      </c>
      <c r="J1598">
        <v>0.44900000000000001</v>
      </c>
      <c r="K1598" t="s">
        <v>122</v>
      </c>
      <c r="L1598" t="s">
        <v>122</v>
      </c>
      <c r="M1598" t="s">
        <v>122</v>
      </c>
      <c r="N1598">
        <v>3654</v>
      </c>
      <c r="O1598">
        <v>8137</v>
      </c>
      <c r="P1598">
        <v>0.44900000000000001</v>
      </c>
      <c r="Q1598">
        <v>2179</v>
      </c>
      <c r="R1598">
        <v>2806</v>
      </c>
      <c r="S1598">
        <v>0.77700000000000002</v>
      </c>
      <c r="T1598" t="s">
        <v>122</v>
      </c>
      <c r="U1598" t="s">
        <v>122</v>
      </c>
      <c r="V1598">
        <v>5198</v>
      </c>
      <c r="W1598">
        <v>1858</v>
      </c>
      <c r="X1598" t="s">
        <v>122</v>
      </c>
      <c r="Y1598" t="s">
        <v>122</v>
      </c>
      <c r="Z1598" t="s">
        <v>122</v>
      </c>
      <c r="AA1598">
        <v>2073</v>
      </c>
      <c r="AB1598">
        <v>9487</v>
      </c>
    </row>
    <row r="1599" spans="1:28" x14ac:dyDescent="0.2">
      <c r="A1599">
        <v>1967</v>
      </c>
      <c r="B1599" t="s">
        <v>31</v>
      </c>
      <c r="C1599" t="s">
        <v>56</v>
      </c>
      <c r="D1599" t="s">
        <v>57</v>
      </c>
      <c r="E1599" t="b">
        <v>0</v>
      </c>
      <c r="F1599">
        <v>81</v>
      </c>
      <c r="G1599">
        <v>19590</v>
      </c>
      <c r="H1599">
        <v>3523</v>
      </c>
      <c r="I1599">
        <v>8542</v>
      </c>
      <c r="J1599">
        <v>0.41199999999999998</v>
      </c>
      <c r="K1599" t="s">
        <v>122</v>
      </c>
      <c r="L1599" t="s">
        <v>122</v>
      </c>
      <c r="M1599" t="s">
        <v>122</v>
      </c>
      <c r="N1599">
        <v>3523</v>
      </c>
      <c r="O1599">
        <v>8542</v>
      </c>
      <c r="P1599">
        <v>0.41199999999999998</v>
      </c>
      <c r="Q1599">
        <v>1969</v>
      </c>
      <c r="R1599">
        <v>2725</v>
      </c>
      <c r="S1599">
        <v>0.72299999999999998</v>
      </c>
      <c r="T1599" t="s">
        <v>122</v>
      </c>
      <c r="U1599" t="s">
        <v>122</v>
      </c>
      <c r="V1599">
        <v>5511</v>
      </c>
      <c r="W1599">
        <v>1465</v>
      </c>
      <c r="X1599" t="s">
        <v>122</v>
      </c>
      <c r="Y1599" t="s">
        <v>122</v>
      </c>
      <c r="Z1599" t="s">
        <v>122</v>
      </c>
      <c r="AA1599">
        <v>2198</v>
      </c>
      <c r="AB1599">
        <v>9015</v>
      </c>
    </row>
    <row r="1600" spans="1:28" x14ac:dyDescent="0.2">
      <c r="A1600">
        <v>1967</v>
      </c>
      <c r="B1600" t="s">
        <v>31</v>
      </c>
      <c r="C1600" t="s">
        <v>71</v>
      </c>
      <c r="D1600" t="s">
        <v>72</v>
      </c>
      <c r="E1600" t="b">
        <v>1</v>
      </c>
      <c r="F1600">
        <v>81</v>
      </c>
      <c r="G1600">
        <v>19565</v>
      </c>
      <c r="H1600">
        <v>3786</v>
      </c>
      <c r="I1600">
        <v>8466</v>
      </c>
      <c r="J1600">
        <v>0.44700000000000001</v>
      </c>
      <c r="K1600" t="s">
        <v>122</v>
      </c>
      <c r="L1600" t="s">
        <v>122</v>
      </c>
      <c r="M1600" t="s">
        <v>122</v>
      </c>
      <c r="N1600">
        <v>3786</v>
      </c>
      <c r="O1600">
        <v>8466</v>
      </c>
      <c r="P1600">
        <v>0.44700000000000001</v>
      </c>
      <c r="Q1600">
        <v>2192</v>
      </c>
      <c r="R1600">
        <v>2917</v>
      </c>
      <c r="S1600">
        <v>0.751</v>
      </c>
      <c r="T1600" t="s">
        <v>122</v>
      </c>
      <c r="U1600" t="s">
        <v>122</v>
      </c>
      <c r="V1600">
        <v>5415</v>
      </c>
      <c r="W1600">
        <v>1906</v>
      </c>
      <c r="X1600" t="s">
        <v>122</v>
      </c>
      <c r="Y1600" t="s">
        <v>122</v>
      </c>
      <c r="Z1600" t="s">
        <v>122</v>
      </c>
      <c r="AA1600">
        <v>2168</v>
      </c>
      <c r="AB1600">
        <v>9764</v>
      </c>
    </row>
    <row r="1601" spans="1:28" x14ac:dyDescent="0.2">
      <c r="A1601">
        <v>1967</v>
      </c>
      <c r="B1601" t="s">
        <v>31</v>
      </c>
      <c r="C1601" t="s">
        <v>88</v>
      </c>
      <c r="D1601" t="s">
        <v>89</v>
      </c>
      <c r="E1601" t="b">
        <v>1</v>
      </c>
      <c r="F1601">
        <v>81</v>
      </c>
      <c r="G1601">
        <v>19490</v>
      </c>
      <c r="H1601">
        <v>3637</v>
      </c>
      <c r="I1601">
        <v>8025</v>
      </c>
      <c r="J1601">
        <v>0.45300000000000001</v>
      </c>
      <c r="K1601" t="s">
        <v>122</v>
      </c>
      <c r="L1601" t="s">
        <v>122</v>
      </c>
      <c r="M1601" t="s">
        <v>122</v>
      </c>
      <c r="N1601">
        <v>3637</v>
      </c>
      <c r="O1601">
        <v>8025</v>
      </c>
      <c r="P1601">
        <v>0.45300000000000001</v>
      </c>
      <c r="Q1601">
        <v>2151</v>
      </c>
      <c r="R1601">
        <v>2980</v>
      </c>
      <c r="S1601">
        <v>0.72199999999999998</v>
      </c>
      <c r="T1601" t="s">
        <v>122</v>
      </c>
      <c r="U1601" t="s">
        <v>122</v>
      </c>
      <c r="V1601">
        <v>5178</v>
      </c>
      <c r="W1601">
        <v>1782</v>
      </c>
      <c r="X1601" t="s">
        <v>122</v>
      </c>
      <c r="Y1601" t="s">
        <v>122</v>
      </c>
      <c r="Z1601" t="s">
        <v>122</v>
      </c>
      <c r="AA1601">
        <v>2110</v>
      </c>
      <c r="AB1601">
        <v>9425</v>
      </c>
    </row>
    <row r="1602" spans="1:28" x14ac:dyDescent="0.2">
      <c r="A1602">
        <v>1967</v>
      </c>
      <c r="B1602" t="s">
        <v>31</v>
      </c>
      <c r="C1602" t="s">
        <v>97</v>
      </c>
      <c r="D1602" t="s">
        <v>98</v>
      </c>
      <c r="E1602" t="b">
        <v>1</v>
      </c>
      <c r="F1602">
        <v>81</v>
      </c>
      <c r="G1602">
        <v>19515</v>
      </c>
      <c r="H1602">
        <v>3912</v>
      </c>
      <c r="I1602">
        <v>8103</v>
      </c>
      <c r="J1602">
        <v>0.48299999999999998</v>
      </c>
      <c r="K1602" t="s">
        <v>122</v>
      </c>
      <c r="L1602" t="s">
        <v>122</v>
      </c>
      <c r="M1602" t="s">
        <v>122</v>
      </c>
      <c r="N1602">
        <v>3912</v>
      </c>
      <c r="O1602">
        <v>8103</v>
      </c>
      <c r="P1602">
        <v>0.48299999999999998</v>
      </c>
      <c r="Q1602">
        <v>2319</v>
      </c>
      <c r="R1602">
        <v>3411</v>
      </c>
      <c r="S1602">
        <v>0.68</v>
      </c>
      <c r="T1602" t="s">
        <v>122</v>
      </c>
      <c r="U1602" t="s">
        <v>122</v>
      </c>
      <c r="V1602">
        <v>5701</v>
      </c>
      <c r="W1602">
        <v>2138</v>
      </c>
      <c r="X1602" t="s">
        <v>122</v>
      </c>
      <c r="Y1602" t="s">
        <v>122</v>
      </c>
      <c r="Z1602" t="s">
        <v>122</v>
      </c>
      <c r="AA1602">
        <v>1906</v>
      </c>
      <c r="AB1602">
        <v>10143</v>
      </c>
    </row>
    <row r="1603" spans="1:28" x14ac:dyDescent="0.2">
      <c r="A1603">
        <v>1967</v>
      </c>
      <c r="B1603" t="s">
        <v>31</v>
      </c>
      <c r="C1603" t="s">
        <v>303</v>
      </c>
      <c r="D1603" t="s">
        <v>304</v>
      </c>
      <c r="E1603" t="b">
        <v>1</v>
      </c>
      <c r="F1603">
        <v>81</v>
      </c>
      <c r="G1603">
        <v>19590</v>
      </c>
      <c r="H1603">
        <v>3814</v>
      </c>
      <c r="I1603">
        <v>8818</v>
      </c>
      <c r="J1603">
        <v>0.433</v>
      </c>
      <c r="K1603" t="s">
        <v>122</v>
      </c>
      <c r="L1603" t="s">
        <v>122</v>
      </c>
      <c r="M1603" t="s">
        <v>122</v>
      </c>
      <c r="N1603">
        <v>3814</v>
      </c>
      <c r="O1603">
        <v>8818</v>
      </c>
      <c r="P1603">
        <v>0.433</v>
      </c>
      <c r="Q1603">
        <v>2283</v>
      </c>
      <c r="R1603">
        <v>3021</v>
      </c>
      <c r="S1603">
        <v>0.75600000000000001</v>
      </c>
      <c r="T1603" t="s">
        <v>122</v>
      </c>
      <c r="U1603" t="s">
        <v>122</v>
      </c>
      <c r="V1603">
        <v>5974</v>
      </c>
      <c r="W1603">
        <v>1876</v>
      </c>
      <c r="X1603" t="s">
        <v>122</v>
      </c>
      <c r="Y1603" t="s">
        <v>122</v>
      </c>
      <c r="Z1603" t="s">
        <v>122</v>
      </c>
      <c r="AA1603">
        <v>2120</v>
      </c>
      <c r="AB1603">
        <v>9911</v>
      </c>
    </row>
    <row r="1604" spans="1:28" x14ac:dyDescent="0.2">
      <c r="A1604">
        <v>1967</v>
      </c>
      <c r="B1604" t="s">
        <v>31</v>
      </c>
      <c r="C1604" t="s">
        <v>341</v>
      </c>
      <c r="D1604" t="s">
        <v>342</v>
      </c>
      <c r="E1604" t="b">
        <v>1</v>
      </c>
      <c r="F1604">
        <v>81</v>
      </c>
      <c r="G1604">
        <v>19540</v>
      </c>
      <c r="H1604">
        <v>3547</v>
      </c>
      <c r="I1604">
        <v>8004</v>
      </c>
      <c r="J1604">
        <v>0.443</v>
      </c>
      <c r="K1604" t="s">
        <v>122</v>
      </c>
      <c r="L1604" t="s">
        <v>122</v>
      </c>
      <c r="M1604" t="s">
        <v>122</v>
      </c>
      <c r="N1604">
        <v>3547</v>
      </c>
      <c r="O1604">
        <v>8004</v>
      </c>
      <c r="P1604">
        <v>0.443</v>
      </c>
      <c r="Q1604">
        <v>2110</v>
      </c>
      <c r="R1604">
        <v>2979</v>
      </c>
      <c r="S1604">
        <v>0.70799999999999996</v>
      </c>
      <c r="T1604" t="s">
        <v>122</v>
      </c>
      <c r="U1604" t="s">
        <v>122</v>
      </c>
      <c r="V1604">
        <v>5219</v>
      </c>
      <c r="W1604">
        <v>1708</v>
      </c>
      <c r="X1604" t="s">
        <v>122</v>
      </c>
      <c r="Y1604" t="s">
        <v>122</v>
      </c>
      <c r="Z1604" t="s">
        <v>122</v>
      </c>
      <c r="AA1604">
        <v>2173</v>
      </c>
      <c r="AB1604">
        <v>9204</v>
      </c>
    </row>
    <row r="1605" spans="1:28" x14ac:dyDescent="0.2">
      <c r="A1605">
        <v>1967</v>
      </c>
      <c r="B1605" t="s">
        <v>31</v>
      </c>
      <c r="C1605" t="s">
        <v>121</v>
      </c>
      <c r="D1605" t="s">
        <v>122</v>
      </c>
      <c r="E1605" t="b">
        <v>0</v>
      </c>
      <c r="F1605">
        <v>81</v>
      </c>
      <c r="G1605">
        <v>19545</v>
      </c>
      <c r="H1605">
        <v>3683</v>
      </c>
      <c r="I1605">
        <v>8350</v>
      </c>
      <c r="J1605">
        <v>0.441</v>
      </c>
      <c r="K1605" t="s">
        <v>122</v>
      </c>
      <c r="L1605" t="s">
        <v>122</v>
      </c>
      <c r="M1605" t="s">
        <v>122</v>
      </c>
      <c r="N1605">
        <v>3683</v>
      </c>
      <c r="O1605">
        <v>8350</v>
      </c>
      <c r="P1605">
        <v>0.441</v>
      </c>
      <c r="Q1605">
        <v>2148</v>
      </c>
      <c r="R1605">
        <v>2936</v>
      </c>
      <c r="S1605">
        <v>0.73199999999999998</v>
      </c>
      <c r="T1605" t="s">
        <v>122</v>
      </c>
      <c r="U1605" t="s">
        <v>122</v>
      </c>
      <c r="V1605">
        <v>5454</v>
      </c>
      <c r="W1605">
        <v>1817</v>
      </c>
      <c r="X1605" t="s">
        <v>122</v>
      </c>
      <c r="Y1605" t="s">
        <v>122</v>
      </c>
      <c r="Z1605" t="s">
        <v>122</v>
      </c>
      <c r="AA1605">
        <v>2124</v>
      </c>
      <c r="AB1605">
        <v>9513</v>
      </c>
    </row>
    <row r="1606" spans="1:28" x14ac:dyDescent="0.2">
      <c r="A1606">
        <v>1966</v>
      </c>
      <c r="B1606" t="s">
        <v>31</v>
      </c>
      <c r="C1606" t="s">
        <v>281</v>
      </c>
      <c r="D1606" t="s">
        <v>282</v>
      </c>
      <c r="E1606" t="b">
        <v>1</v>
      </c>
      <c r="F1606">
        <v>80</v>
      </c>
      <c r="G1606">
        <v>19250</v>
      </c>
      <c r="H1606">
        <v>3599</v>
      </c>
      <c r="I1606">
        <v>8210</v>
      </c>
      <c r="J1606">
        <v>0.438</v>
      </c>
      <c r="K1606" t="s">
        <v>122</v>
      </c>
      <c r="L1606" t="s">
        <v>122</v>
      </c>
      <c r="M1606" t="s">
        <v>122</v>
      </c>
      <c r="N1606">
        <v>3599</v>
      </c>
      <c r="O1606">
        <v>8210</v>
      </c>
      <c r="P1606">
        <v>0.438</v>
      </c>
      <c r="Q1606">
        <v>2267</v>
      </c>
      <c r="R1606">
        <v>3186</v>
      </c>
      <c r="S1606">
        <v>0.71199999999999997</v>
      </c>
      <c r="T1606" t="s">
        <v>122</v>
      </c>
      <c r="U1606" t="s">
        <v>122</v>
      </c>
      <c r="V1606">
        <v>5542</v>
      </c>
      <c r="W1606">
        <v>1890</v>
      </c>
      <c r="X1606" t="s">
        <v>122</v>
      </c>
      <c r="Y1606" t="s">
        <v>122</v>
      </c>
      <c r="Z1606" t="s">
        <v>122</v>
      </c>
      <c r="AA1606">
        <v>2199</v>
      </c>
      <c r="AB1606">
        <v>9465</v>
      </c>
    </row>
    <row r="1607" spans="1:28" x14ac:dyDescent="0.2">
      <c r="A1607">
        <v>1966</v>
      </c>
      <c r="B1607" t="s">
        <v>31</v>
      </c>
      <c r="C1607" t="s">
        <v>35</v>
      </c>
      <c r="D1607" t="s">
        <v>36</v>
      </c>
      <c r="E1607" t="b">
        <v>1</v>
      </c>
      <c r="F1607">
        <v>80</v>
      </c>
      <c r="G1607">
        <v>19225</v>
      </c>
      <c r="H1607">
        <v>3488</v>
      </c>
      <c r="I1607">
        <v>8367</v>
      </c>
      <c r="J1607">
        <v>0.41699999999999998</v>
      </c>
      <c r="K1607" t="s">
        <v>122</v>
      </c>
      <c r="L1607" t="s">
        <v>122</v>
      </c>
      <c r="M1607" t="s">
        <v>122</v>
      </c>
      <c r="N1607">
        <v>3488</v>
      </c>
      <c r="O1607">
        <v>8367</v>
      </c>
      <c r="P1607">
        <v>0.41699999999999998</v>
      </c>
      <c r="Q1607">
        <v>2038</v>
      </c>
      <c r="R1607">
        <v>2758</v>
      </c>
      <c r="S1607">
        <v>0.73899999999999999</v>
      </c>
      <c r="T1607" t="s">
        <v>122</v>
      </c>
      <c r="U1607" t="s">
        <v>122</v>
      </c>
      <c r="V1607">
        <v>5591</v>
      </c>
      <c r="W1607">
        <v>1795</v>
      </c>
      <c r="X1607" t="s">
        <v>122</v>
      </c>
      <c r="Y1607" t="s">
        <v>122</v>
      </c>
      <c r="Z1607" t="s">
        <v>122</v>
      </c>
      <c r="AA1607">
        <v>2012</v>
      </c>
      <c r="AB1607">
        <v>9014</v>
      </c>
    </row>
    <row r="1608" spans="1:28" x14ac:dyDescent="0.2">
      <c r="A1608">
        <v>1966</v>
      </c>
      <c r="B1608" t="s">
        <v>31</v>
      </c>
      <c r="C1608" t="s">
        <v>289</v>
      </c>
      <c r="D1608" t="s">
        <v>290</v>
      </c>
      <c r="E1608" t="b">
        <v>1</v>
      </c>
      <c r="F1608">
        <v>80</v>
      </c>
      <c r="G1608">
        <v>19275</v>
      </c>
      <c r="H1608">
        <v>3610</v>
      </c>
      <c r="I1608">
        <v>8123</v>
      </c>
      <c r="J1608">
        <v>0.44400000000000001</v>
      </c>
      <c r="K1608" t="s">
        <v>122</v>
      </c>
      <c r="L1608" t="s">
        <v>122</v>
      </c>
      <c r="M1608" t="s">
        <v>122</v>
      </c>
      <c r="N1608">
        <v>3610</v>
      </c>
      <c r="O1608">
        <v>8123</v>
      </c>
      <c r="P1608">
        <v>0.44400000000000001</v>
      </c>
      <c r="Q1608">
        <v>2204</v>
      </c>
      <c r="R1608">
        <v>2906</v>
      </c>
      <c r="S1608">
        <v>0.75800000000000001</v>
      </c>
      <c r="T1608" t="s">
        <v>122</v>
      </c>
      <c r="U1608" t="s">
        <v>122</v>
      </c>
      <c r="V1608">
        <v>5559</v>
      </c>
      <c r="W1608">
        <v>1818</v>
      </c>
      <c r="X1608" t="s">
        <v>122</v>
      </c>
      <c r="Y1608" t="s">
        <v>122</v>
      </c>
      <c r="Z1608" t="s">
        <v>122</v>
      </c>
      <c r="AA1608">
        <v>2033</v>
      </c>
      <c r="AB1608">
        <v>9424</v>
      </c>
    </row>
    <row r="1609" spans="1:28" x14ac:dyDescent="0.2">
      <c r="A1609">
        <v>1966</v>
      </c>
      <c r="B1609" t="s">
        <v>31</v>
      </c>
      <c r="C1609" t="s">
        <v>56</v>
      </c>
      <c r="D1609" t="s">
        <v>57</v>
      </c>
      <c r="E1609" t="b">
        <v>0</v>
      </c>
      <c r="F1609">
        <v>80</v>
      </c>
      <c r="G1609">
        <v>19200</v>
      </c>
      <c r="H1609">
        <v>3475</v>
      </c>
      <c r="I1609">
        <v>8502</v>
      </c>
      <c r="J1609">
        <v>0.40899999999999997</v>
      </c>
      <c r="K1609" t="s">
        <v>122</v>
      </c>
      <c r="L1609" t="s">
        <v>122</v>
      </c>
      <c r="M1609" t="s">
        <v>122</v>
      </c>
      <c r="N1609">
        <v>3475</v>
      </c>
      <c r="O1609">
        <v>8502</v>
      </c>
      <c r="P1609">
        <v>0.40899999999999997</v>
      </c>
      <c r="Q1609">
        <v>1877</v>
      </c>
      <c r="R1609">
        <v>2734</v>
      </c>
      <c r="S1609">
        <v>0.68700000000000006</v>
      </c>
      <c r="T1609" t="s">
        <v>122</v>
      </c>
      <c r="U1609" t="s">
        <v>122</v>
      </c>
      <c r="V1609">
        <v>5427</v>
      </c>
      <c r="W1609">
        <v>1569</v>
      </c>
      <c r="X1609" t="s">
        <v>122</v>
      </c>
      <c r="Y1609" t="s">
        <v>122</v>
      </c>
      <c r="Z1609" t="s">
        <v>122</v>
      </c>
      <c r="AA1609">
        <v>2016</v>
      </c>
      <c r="AB1609">
        <v>8827</v>
      </c>
    </row>
    <row r="1610" spans="1:28" x14ac:dyDescent="0.2">
      <c r="A1610">
        <v>1966</v>
      </c>
      <c r="B1610" t="s">
        <v>31</v>
      </c>
      <c r="C1610" t="s">
        <v>71</v>
      </c>
      <c r="D1610" t="s">
        <v>72</v>
      </c>
      <c r="E1610" t="b">
        <v>1</v>
      </c>
      <c r="F1610">
        <v>80</v>
      </c>
      <c r="G1610">
        <v>19250</v>
      </c>
      <c r="H1610">
        <v>3597</v>
      </c>
      <c r="I1610">
        <v>8109</v>
      </c>
      <c r="J1610">
        <v>0.44400000000000001</v>
      </c>
      <c r="K1610" t="s">
        <v>122</v>
      </c>
      <c r="L1610" t="s">
        <v>122</v>
      </c>
      <c r="M1610" t="s">
        <v>122</v>
      </c>
      <c r="N1610">
        <v>3597</v>
      </c>
      <c r="O1610">
        <v>8109</v>
      </c>
      <c r="P1610">
        <v>0.44400000000000001</v>
      </c>
      <c r="Q1610">
        <v>2363</v>
      </c>
      <c r="R1610">
        <v>3057</v>
      </c>
      <c r="S1610">
        <v>0.77300000000000002</v>
      </c>
      <c r="T1610" t="s">
        <v>122</v>
      </c>
      <c r="U1610" t="s">
        <v>122</v>
      </c>
      <c r="V1610">
        <v>5334</v>
      </c>
      <c r="W1610">
        <v>1936</v>
      </c>
      <c r="X1610" t="s">
        <v>122</v>
      </c>
      <c r="Y1610" t="s">
        <v>122</v>
      </c>
      <c r="Z1610" t="s">
        <v>122</v>
      </c>
      <c r="AA1610">
        <v>2035</v>
      </c>
      <c r="AB1610">
        <v>9557</v>
      </c>
    </row>
    <row r="1611" spans="1:28" x14ac:dyDescent="0.2">
      <c r="A1611">
        <v>1966</v>
      </c>
      <c r="B1611" t="s">
        <v>31</v>
      </c>
      <c r="C1611" t="s">
        <v>88</v>
      </c>
      <c r="D1611" t="s">
        <v>89</v>
      </c>
      <c r="E1611" t="b">
        <v>0</v>
      </c>
      <c r="F1611">
        <v>80</v>
      </c>
      <c r="G1611">
        <v>19275</v>
      </c>
      <c r="H1611">
        <v>3559</v>
      </c>
      <c r="I1611">
        <v>7910</v>
      </c>
      <c r="J1611">
        <v>0.45</v>
      </c>
      <c r="K1611" t="s">
        <v>122</v>
      </c>
      <c r="L1611" t="s">
        <v>122</v>
      </c>
      <c r="M1611" t="s">
        <v>122</v>
      </c>
      <c r="N1611">
        <v>3559</v>
      </c>
      <c r="O1611">
        <v>7910</v>
      </c>
      <c r="P1611">
        <v>0.45</v>
      </c>
      <c r="Q1611">
        <v>2217</v>
      </c>
      <c r="R1611">
        <v>3078</v>
      </c>
      <c r="S1611">
        <v>0.72</v>
      </c>
      <c r="T1611" t="s">
        <v>122</v>
      </c>
      <c r="U1611" t="s">
        <v>122</v>
      </c>
      <c r="V1611">
        <v>5119</v>
      </c>
      <c r="W1611">
        <v>1896</v>
      </c>
      <c r="X1611" t="s">
        <v>122</v>
      </c>
      <c r="Y1611" t="s">
        <v>122</v>
      </c>
      <c r="Z1611" t="s">
        <v>122</v>
      </c>
      <c r="AA1611">
        <v>2227</v>
      </c>
      <c r="AB1611">
        <v>9335</v>
      </c>
    </row>
    <row r="1612" spans="1:28" x14ac:dyDescent="0.2">
      <c r="A1612">
        <v>1966</v>
      </c>
      <c r="B1612" t="s">
        <v>31</v>
      </c>
      <c r="C1612" t="s">
        <v>97</v>
      </c>
      <c r="D1612" t="s">
        <v>98</v>
      </c>
      <c r="E1612" t="b">
        <v>1</v>
      </c>
      <c r="F1612">
        <v>80</v>
      </c>
      <c r="G1612">
        <v>19250</v>
      </c>
      <c r="H1612">
        <v>3650</v>
      </c>
      <c r="I1612">
        <v>8189</v>
      </c>
      <c r="J1612">
        <v>0.44600000000000001</v>
      </c>
      <c r="K1612" t="s">
        <v>122</v>
      </c>
      <c r="L1612" t="s">
        <v>122</v>
      </c>
      <c r="M1612" t="s">
        <v>122</v>
      </c>
      <c r="N1612">
        <v>3650</v>
      </c>
      <c r="O1612">
        <v>8189</v>
      </c>
      <c r="P1612">
        <v>0.44600000000000001</v>
      </c>
      <c r="Q1612">
        <v>2087</v>
      </c>
      <c r="R1612">
        <v>3141</v>
      </c>
      <c r="S1612">
        <v>0.66400000000000003</v>
      </c>
      <c r="T1612" t="s">
        <v>122</v>
      </c>
      <c r="U1612" t="s">
        <v>122</v>
      </c>
      <c r="V1612">
        <v>5652</v>
      </c>
      <c r="W1612">
        <v>1905</v>
      </c>
      <c r="X1612" t="s">
        <v>122</v>
      </c>
      <c r="Y1612" t="s">
        <v>122</v>
      </c>
      <c r="Z1612" t="s">
        <v>122</v>
      </c>
      <c r="AA1612">
        <v>2094</v>
      </c>
      <c r="AB1612">
        <v>9387</v>
      </c>
    </row>
    <row r="1613" spans="1:28" x14ac:dyDescent="0.2">
      <c r="A1613">
        <v>1966</v>
      </c>
      <c r="B1613" t="s">
        <v>31</v>
      </c>
      <c r="C1613" t="s">
        <v>303</v>
      </c>
      <c r="D1613" t="s">
        <v>304</v>
      </c>
      <c r="E1613" t="b">
        <v>0</v>
      </c>
      <c r="F1613">
        <v>80</v>
      </c>
      <c r="G1613">
        <v>19225</v>
      </c>
      <c r="H1613">
        <v>3557</v>
      </c>
      <c r="I1613">
        <v>8512</v>
      </c>
      <c r="J1613">
        <v>0.41799999999999998</v>
      </c>
      <c r="K1613" t="s">
        <v>122</v>
      </c>
      <c r="L1613" t="s">
        <v>122</v>
      </c>
      <c r="M1613" t="s">
        <v>122</v>
      </c>
      <c r="N1613">
        <v>3557</v>
      </c>
      <c r="O1613">
        <v>8512</v>
      </c>
      <c r="P1613">
        <v>0.41799999999999998</v>
      </c>
      <c r="Q1613">
        <v>2129</v>
      </c>
      <c r="R1613">
        <v>2879</v>
      </c>
      <c r="S1613">
        <v>0.73899999999999999</v>
      </c>
      <c r="T1613" t="s">
        <v>122</v>
      </c>
      <c r="U1613" t="s">
        <v>122</v>
      </c>
      <c r="V1613">
        <v>5727</v>
      </c>
      <c r="W1613">
        <v>1872</v>
      </c>
      <c r="X1613" t="s">
        <v>122</v>
      </c>
      <c r="Y1613" t="s">
        <v>122</v>
      </c>
      <c r="Z1613" t="s">
        <v>122</v>
      </c>
      <c r="AA1613">
        <v>2069</v>
      </c>
      <c r="AB1613">
        <v>9243</v>
      </c>
    </row>
    <row r="1614" spans="1:28" x14ac:dyDescent="0.2">
      <c r="A1614">
        <v>1966</v>
      </c>
      <c r="B1614" t="s">
        <v>31</v>
      </c>
      <c r="C1614" t="s">
        <v>341</v>
      </c>
      <c r="D1614" t="s">
        <v>342</v>
      </c>
      <c r="E1614" t="b">
        <v>1</v>
      </c>
      <c r="F1614">
        <v>80</v>
      </c>
      <c r="G1614">
        <v>19200</v>
      </c>
      <c r="H1614">
        <v>3379</v>
      </c>
      <c r="I1614">
        <v>7836</v>
      </c>
      <c r="J1614">
        <v>0.43099999999999999</v>
      </c>
      <c r="K1614" t="s">
        <v>122</v>
      </c>
      <c r="L1614" t="s">
        <v>122</v>
      </c>
      <c r="M1614" t="s">
        <v>122</v>
      </c>
      <c r="N1614">
        <v>3379</v>
      </c>
      <c r="O1614">
        <v>7836</v>
      </c>
      <c r="P1614">
        <v>0.43099999999999999</v>
      </c>
      <c r="Q1614">
        <v>2155</v>
      </c>
      <c r="R1614">
        <v>2870</v>
      </c>
      <c r="S1614">
        <v>0.751</v>
      </c>
      <c r="T1614" t="s">
        <v>122</v>
      </c>
      <c r="U1614" t="s">
        <v>122</v>
      </c>
      <c r="V1614">
        <v>5167</v>
      </c>
      <c r="W1614">
        <v>1782</v>
      </c>
      <c r="X1614" t="s">
        <v>122</v>
      </c>
      <c r="Y1614" t="s">
        <v>122</v>
      </c>
      <c r="Z1614" t="s">
        <v>122</v>
      </c>
      <c r="AA1614">
        <v>2179</v>
      </c>
      <c r="AB1614">
        <v>8913</v>
      </c>
    </row>
    <row r="1615" spans="1:28" x14ac:dyDescent="0.2">
      <c r="A1615">
        <v>1966</v>
      </c>
      <c r="B1615" t="s">
        <v>31</v>
      </c>
      <c r="C1615" t="s">
        <v>121</v>
      </c>
      <c r="D1615" t="s">
        <v>122</v>
      </c>
      <c r="E1615" t="b">
        <v>0</v>
      </c>
      <c r="F1615">
        <v>80</v>
      </c>
      <c r="G1615">
        <v>19239</v>
      </c>
      <c r="H1615">
        <v>3546</v>
      </c>
      <c r="I1615">
        <v>8195</v>
      </c>
      <c r="J1615">
        <v>0.433</v>
      </c>
      <c r="K1615" t="s">
        <v>122</v>
      </c>
      <c r="L1615" t="s">
        <v>122</v>
      </c>
      <c r="M1615" t="s">
        <v>122</v>
      </c>
      <c r="N1615">
        <v>3546</v>
      </c>
      <c r="O1615">
        <v>8195</v>
      </c>
      <c r="P1615">
        <v>0.433</v>
      </c>
      <c r="Q1615">
        <v>2149</v>
      </c>
      <c r="R1615">
        <v>2957</v>
      </c>
      <c r="S1615">
        <v>0.72699999999999998</v>
      </c>
      <c r="T1615" t="s">
        <v>122</v>
      </c>
      <c r="U1615" t="s">
        <v>122</v>
      </c>
      <c r="V1615">
        <v>5458</v>
      </c>
      <c r="W1615">
        <v>1829</v>
      </c>
      <c r="X1615" t="s">
        <v>122</v>
      </c>
      <c r="Y1615" t="s">
        <v>122</v>
      </c>
      <c r="Z1615" t="s">
        <v>122</v>
      </c>
      <c r="AA1615">
        <v>2096</v>
      </c>
      <c r="AB1615">
        <v>9241</v>
      </c>
    </row>
    <row r="1616" spans="1:28" x14ac:dyDescent="0.2">
      <c r="A1616">
        <v>1965</v>
      </c>
      <c r="B1616" t="s">
        <v>31</v>
      </c>
      <c r="C1616" t="s">
        <v>281</v>
      </c>
      <c r="D1616" t="s">
        <v>282</v>
      </c>
      <c r="E1616" t="b">
        <v>1</v>
      </c>
      <c r="F1616">
        <v>80</v>
      </c>
      <c r="G1616">
        <v>19375</v>
      </c>
      <c r="H1616">
        <v>3421</v>
      </c>
      <c r="I1616">
        <v>7734</v>
      </c>
      <c r="J1616">
        <v>0.442</v>
      </c>
      <c r="K1616" t="s">
        <v>122</v>
      </c>
      <c r="L1616" t="s">
        <v>122</v>
      </c>
      <c r="M1616" t="s">
        <v>122</v>
      </c>
      <c r="N1616">
        <v>3421</v>
      </c>
      <c r="O1616">
        <v>7734</v>
      </c>
      <c r="P1616">
        <v>0.442</v>
      </c>
      <c r="Q1616">
        <v>2245</v>
      </c>
      <c r="R1616">
        <v>3144</v>
      </c>
      <c r="S1616">
        <v>0.71399999999999997</v>
      </c>
      <c r="T1616" t="s">
        <v>122</v>
      </c>
      <c r="U1616" t="s">
        <v>122</v>
      </c>
      <c r="V1616">
        <v>5298</v>
      </c>
      <c r="W1616">
        <v>1676</v>
      </c>
      <c r="X1616" t="s">
        <v>122</v>
      </c>
      <c r="Y1616" t="s">
        <v>122</v>
      </c>
      <c r="Z1616" t="s">
        <v>122</v>
      </c>
      <c r="AA1616">
        <v>2119</v>
      </c>
      <c r="AB1616">
        <v>9087</v>
      </c>
    </row>
    <row r="1617" spans="1:28" x14ac:dyDescent="0.2">
      <c r="A1617">
        <v>1965</v>
      </c>
      <c r="B1617" t="s">
        <v>31</v>
      </c>
      <c r="C1617" t="s">
        <v>35</v>
      </c>
      <c r="D1617" t="s">
        <v>36</v>
      </c>
      <c r="E1617" t="b">
        <v>1</v>
      </c>
      <c r="F1617">
        <v>80</v>
      </c>
      <c r="G1617">
        <v>19275</v>
      </c>
      <c r="H1617">
        <v>3567</v>
      </c>
      <c r="I1617">
        <v>8609</v>
      </c>
      <c r="J1617">
        <v>0.41399999999999998</v>
      </c>
      <c r="K1617" t="s">
        <v>122</v>
      </c>
      <c r="L1617" t="s">
        <v>122</v>
      </c>
      <c r="M1617" t="s">
        <v>122</v>
      </c>
      <c r="N1617">
        <v>3567</v>
      </c>
      <c r="O1617">
        <v>8609</v>
      </c>
      <c r="P1617">
        <v>0.41399999999999998</v>
      </c>
      <c r="Q1617">
        <v>1890</v>
      </c>
      <c r="R1617">
        <v>2587</v>
      </c>
      <c r="S1617">
        <v>0.73099999999999998</v>
      </c>
      <c r="T1617" t="s">
        <v>122</v>
      </c>
      <c r="U1617" t="s">
        <v>122</v>
      </c>
      <c r="V1617">
        <v>5748</v>
      </c>
      <c r="W1617">
        <v>1772</v>
      </c>
      <c r="X1617" t="s">
        <v>122</v>
      </c>
      <c r="Y1617" t="s">
        <v>122</v>
      </c>
      <c r="Z1617" t="s">
        <v>122</v>
      </c>
      <c r="AA1617">
        <v>2065</v>
      </c>
      <c r="AB1617">
        <v>9024</v>
      </c>
    </row>
    <row r="1618" spans="1:28" x14ac:dyDescent="0.2">
      <c r="A1618">
        <v>1965</v>
      </c>
      <c r="B1618" t="s">
        <v>31</v>
      </c>
      <c r="C1618" t="s">
        <v>289</v>
      </c>
      <c r="D1618" t="s">
        <v>290</v>
      </c>
      <c r="E1618" t="b">
        <v>1</v>
      </c>
      <c r="F1618">
        <v>80</v>
      </c>
      <c r="G1618">
        <v>19325</v>
      </c>
      <c r="H1618">
        <v>3482</v>
      </c>
      <c r="I1618">
        <v>7797</v>
      </c>
      <c r="J1618">
        <v>0.44700000000000001</v>
      </c>
      <c r="K1618" t="s">
        <v>122</v>
      </c>
      <c r="L1618" t="s">
        <v>122</v>
      </c>
      <c r="M1618" t="s">
        <v>122</v>
      </c>
      <c r="N1618">
        <v>3482</v>
      </c>
      <c r="O1618">
        <v>7797</v>
      </c>
      <c r="P1618">
        <v>0.44700000000000001</v>
      </c>
      <c r="Q1618">
        <v>2170</v>
      </c>
      <c r="R1618">
        <v>2866</v>
      </c>
      <c r="S1618">
        <v>0.75700000000000001</v>
      </c>
      <c r="T1618" t="s">
        <v>122</v>
      </c>
      <c r="U1618" t="s">
        <v>122</v>
      </c>
      <c r="V1618">
        <v>5387</v>
      </c>
      <c r="W1618">
        <v>1843</v>
      </c>
      <c r="X1618" t="s">
        <v>122</v>
      </c>
      <c r="Y1618" t="s">
        <v>122</v>
      </c>
      <c r="Z1618" t="s">
        <v>122</v>
      </c>
      <c r="AA1618">
        <v>1992</v>
      </c>
      <c r="AB1618">
        <v>9134</v>
      </c>
    </row>
    <row r="1619" spans="1:28" x14ac:dyDescent="0.2">
      <c r="A1619">
        <v>1965</v>
      </c>
      <c r="B1619" t="s">
        <v>31</v>
      </c>
      <c r="C1619" t="s">
        <v>56</v>
      </c>
      <c r="D1619" t="s">
        <v>57</v>
      </c>
      <c r="E1619" t="b">
        <v>0</v>
      </c>
      <c r="F1619">
        <v>80</v>
      </c>
      <c r="G1619">
        <v>19325</v>
      </c>
      <c r="H1619">
        <v>3467</v>
      </c>
      <c r="I1619">
        <v>8297</v>
      </c>
      <c r="J1619">
        <v>0.41799999999999998</v>
      </c>
      <c r="K1619" t="s">
        <v>122</v>
      </c>
      <c r="L1619" t="s">
        <v>122</v>
      </c>
      <c r="M1619" t="s">
        <v>122</v>
      </c>
      <c r="N1619">
        <v>3467</v>
      </c>
      <c r="O1619">
        <v>8297</v>
      </c>
      <c r="P1619">
        <v>0.41799999999999998</v>
      </c>
      <c r="Q1619">
        <v>1747</v>
      </c>
      <c r="R1619">
        <v>2537</v>
      </c>
      <c r="S1619">
        <v>0.68899999999999995</v>
      </c>
      <c r="T1619" t="s">
        <v>122</v>
      </c>
      <c r="U1619" t="s">
        <v>122</v>
      </c>
      <c r="V1619">
        <v>5394</v>
      </c>
      <c r="W1619">
        <v>1609</v>
      </c>
      <c r="X1619" t="s">
        <v>122</v>
      </c>
      <c r="Y1619" t="s">
        <v>122</v>
      </c>
      <c r="Z1619" t="s">
        <v>122</v>
      </c>
      <c r="AA1619">
        <v>2058</v>
      </c>
      <c r="AB1619">
        <v>8681</v>
      </c>
    </row>
    <row r="1620" spans="1:28" x14ac:dyDescent="0.2">
      <c r="A1620">
        <v>1965</v>
      </c>
      <c r="B1620" t="s">
        <v>31</v>
      </c>
      <c r="C1620" t="s">
        <v>71</v>
      </c>
      <c r="D1620" t="s">
        <v>72</v>
      </c>
      <c r="E1620" t="b">
        <v>1</v>
      </c>
      <c r="F1620">
        <v>80</v>
      </c>
      <c r="G1620">
        <v>19350</v>
      </c>
      <c r="H1620">
        <v>3336</v>
      </c>
      <c r="I1620">
        <v>7628</v>
      </c>
      <c r="J1620">
        <v>0.437</v>
      </c>
      <c r="K1620" t="s">
        <v>122</v>
      </c>
      <c r="L1620" t="s">
        <v>122</v>
      </c>
      <c r="M1620" t="s">
        <v>122</v>
      </c>
      <c r="N1620">
        <v>3336</v>
      </c>
      <c r="O1620">
        <v>7628</v>
      </c>
      <c r="P1620">
        <v>0.437</v>
      </c>
      <c r="Q1620">
        <v>2276</v>
      </c>
      <c r="R1620">
        <v>2984</v>
      </c>
      <c r="S1620">
        <v>0.76300000000000001</v>
      </c>
      <c r="T1620" t="s">
        <v>122</v>
      </c>
      <c r="U1620" t="s">
        <v>122</v>
      </c>
      <c r="V1620">
        <v>5231</v>
      </c>
      <c r="W1620">
        <v>1601</v>
      </c>
      <c r="X1620" t="s">
        <v>122</v>
      </c>
      <c r="Y1620" t="s">
        <v>122</v>
      </c>
      <c r="Z1620" t="s">
        <v>122</v>
      </c>
      <c r="AA1620">
        <v>1998</v>
      </c>
      <c r="AB1620">
        <v>8948</v>
      </c>
    </row>
    <row r="1621" spans="1:28" x14ac:dyDescent="0.2">
      <c r="A1621">
        <v>1965</v>
      </c>
      <c r="B1621" t="s">
        <v>31</v>
      </c>
      <c r="C1621" t="s">
        <v>88</v>
      </c>
      <c r="D1621" t="s">
        <v>89</v>
      </c>
      <c r="E1621" t="b">
        <v>0</v>
      </c>
      <c r="F1621">
        <v>80</v>
      </c>
      <c r="G1621">
        <v>19500</v>
      </c>
      <c r="H1621">
        <v>3339</v>
      </c>
      <c r="I1621">
        <v>7834</v>
      </c>
      <c r="J1621">
        <v>0.42599999999999999</v>
      </c>
      <c r="K1621" t="s">
        <v>122</v>
      </c>
      <c r="L1621" t="s">
        <v>122</v>
      </c>
      <c r="M1621" t="s">
        <v>122</v>
      </c>
      <c r="N1621">
        <v>3339</v>
      </c>
      <c r="O1621">
        <v>7834</v>
      </c>
      <c r="P1621">
        <v>0.42599999999999999</v>
      </c>
      <c r="Q1621">
        <v>1915</v>
      </c>
      <c r="R1621">
        <v>2684</v>
      </c>
      <c r="S1621">
        <v>0.71299999999999997</v>
      </c>
      <c r="T1621" t="s">
        <v>122</v>
      </c>
      <c r="U1621" t="s">
        <v>122</v>
      </c>
      <c r="V1621">
        <v>5206</v>
      </c>
      <c r="W1621">
        <v>1550</v>
      </c>
      <c r="X1621" t="s">
        <v>122</v>
      </c>
      <c r="Y1621" t="s">
        <v>122</v>
      </c>
      <c r="Z1621" t="s">
        <v>122</v>
      </c>
      <c r="AA1621">
        <v>2283</v>
      </c>
      <c r="AB1621">
        <v>8593</v>
      </c>
    </row>
    <row r="1622" spans="1:28" x14ac:dyDescent="0.2">
      <c r="A1622">
        <v>1965</v>
      </c>
      <c r="B1622" t="s">
        <v>31</v>
      </c>
      <c r="C1622" t="s">
        <v>97</v>
      </c>
      <c r="D1622" t="s">
        <v>98</v>
      </c>
      <c r="E1622" t="b">
        <v>1</v>
      </c>
      <c r="F1622">
        <v>80</v>
      </c>
      <c r="G1622">
        <v>19275</v>
      </c>
      <c r="H1622">
        <v>3391</v>
      </c>
      <c r="I1622">
        <v>8028</v>
      </c>
      <c r="J1622">
        <v>0.42199999999999999</v>
      </c>
      <c r="K1622" t="s">
        <v>122</v>
      </c>
      <c r="L1622" t="s">
        <v>122</v>
      </c>
      <c r="M1622" t="s">
        <v>122</v>
      </c>
      <c r="N1622">
        <v>3391</v>
      </c>
      <c r="O1622">
        <v>8028</v>
      </c>
      <c r="P1622">
        <v>0.42199999999999999</v>
      </c>
      <c r="Q1622">
        <v>2221</v>
      </c>
      <c r="R1622">
        <v>3011</v>
      </c>
      <c r="S1622">
        <v>0.73799999999999999</v>
      </c>
      <c r="T1622" t="s">
        <v>122</v>
      </c>
      <c r="U1622" t="s">
        <v>122</v>
      </c>
      <c r="V1622">
        <v>5246</v>
      </c>
      <c r="W1622">
        <v>1692</v>
      </c>
      <c r="X1622" t="s">
        <v>122</v>
      </c>
      <c r="Y1622" t="s">
        <v>122</v>
      </c>
      <c r="Z1622" t="s">
        <v>122</v>
      </c>
      <c r="AA1622">
        <v>2096</v>
      </c>
      <c r="AB1622">
        <v>9003</v>
      </c>
    </row>
    <row r="1623" spans="1:28" x14ac:dyDescent="0.2">
      <c r="A1623">
        <v>1965</v>
      </c>
      <c r="B1623" t="s">
        <v>31</v>
      </c>
      <c r="C1623" t="s">
        <v>303</v>
      </c>
      <c r="D1623" t="s">
        <v>304</v>
      </c>
      <c r="E1623" t="b">
        <v>0</v>
      </c>
      <c r="F1623">
        <v>80</v>
      </c>
      <c r="G1623">
        <v>19350</v>
      </c>
      <c r="H1623">
        <v>3323</v>
      </c>
      <c r="I1623">
        <v>8245</v>
      </c>
      <c r="J1623">
        <v>0.40300000000000002</v>
      </c>
      <c r="K1623" t="s">
        <v>122</v>
      </c>
      <c r="L1623" t="s">
        <v>122</v>
      </c>
      <c r="M1623" t="s">
        <v>122</v>
      </c>
      <c r="N1623">
        <v>3323</v>
      </c>
      <c r="O1623">
        <v>8245</v>
      </c>
      <c r="P1623">
        <v>0.40300000000000002</v>
      </c>
      <c r="Q1623">
        <v>1819</v>
      </c>
      <c r="R1623">
        <v>2844</v>
      </c>
      <c r="S1623">
        <v>0.64</v>
      </c>
      <c r="T1623" t="s">
        <v>122</v>
      </c>
      <c r="U1623" t="s">
        <v>122</v>
      </c>
      <c r="V1623">
        <v>5715</v>
      </c>
      <c r="W1623">
        <v>1653</v>
      </c>
      <c r="X1623" t="s">
        <v>122</v>
      </c>
      <c r="Y1623" t="s">
        <v>122</v>
      </c>
      <c r="Z1623" t="s">
        <v>122</v>
      </c>
      <c r="AA1623">
        <v>2002</v>
      </c>
      <c r="AB1623">
        <v>8465</v>
      </c>
    </row>
    <row r="1624" spans="1:28" x14ac:dyDescent="0.2">
      <c r="A1624">
        <v>1965</v>
      </c>
      <c r="B1624" t="s">
        <v>31</v>
      </c>
      <c r="C1624" t="s">
        <v>341</v>
      </c>
      <c r="D1624" t="s">
        <v>342</v>
      </c>
      <c r="E1624" t="b">
        <v>1</v>
      </c>
      <c r="F1624">
        <v>80</v>
      </c>
      <c r="G1624">
        <v>19225</v>
      </c>
      <c r="H1624">
        <v>3269</v>
      </c>
      <c r="I1624">
        <v>7710</v>
      </c>
      <c r="J1624">
        <v>0.42399999999999999</v>
      </c>
      <c r="K1624" t="s">
        <v>122</v>
      </c>
      <c r="L1624" t="s">
        <v>122</v>
      </c>
      <c r="M1624" t="s">
        <v>122</v>
      </c>
      <c r="N1624">
        <v>3269</v>
      </c>
      <c r="O1624">
        <v>7710</v>
      </c>
      <c r="P1624">
        <v>0.42399999999999999</v>
      </c>
      <c r="Q1624">
        <v>2168</v>
      </c>
      <c r="R1624">
        <v>2947</v>
      </c>
      <c r="S1624">
        <v>0.73599999999999999</v>
      </c>
      <c r="T1624" t="s">
        <v>122</v>
      </c>
      <c r="U1624" t="s">
        <v>122</v>
      </c>
      <c r="V1624">
        <v>5208</v>
      </c>
      <c r="W1624">
        <v>1691</v>
      </c>
      <c r="X1624" t="s">
        <v>122</v>
      </c>
      <c r="Y1624" t="s">
        <v>122</v>
      </c>
      <c r="Z1624" t="s">
        <v>122</v>
      </c>
      <c r="AA1624">
        <v>2069</v>
      </c>
      <c r="AB1624">
        <v>8706</v>
      </c>
    </row>
    <row r="1625" spans="1:28" x14ac:dyDescent="0.2">
      <c r="A1625">
        <v>1965</v>
      </c>
      <c r="B1625" t="s">
        <v>31</v>
      </c>
      <c r="C1625" t="s">
        <v>121</v>
      </c>
      <c r="D1625" t="s">
        <v>122</v>
      </c>
      <c r="E1625" t="b">
        <v>0</v>
      </c>
      <c r="F1625">
        <v>80</v>
      </c>
      <c r="G1625">
        <v>19333</v>
      </c>
      <c r="H1625">
        <v>3399</v>
      </c>
      <c r="I1625">
        <v>7987</v>
      </c>
      <c r="J1625">
        <v>0.42599999999999999</v>
      </c>
      <c r="K1625" t="s">
        <v>122</v>
      </c>
      <c r="L1625" t="s">
        <v>122</v>
      </c>
      <c r="M1625" t="s">
        <v>122</v>
      </c>
      <c r="N1625">
        <v>3399</v>
      </c>
      <c r="O1625">
        <v>7987</v>
      </c>
      <c r="P1625">
        <v>0.42599999999999999</v>
      </c>
      <c r="Q1625">
        <v>2050</v>
      </c>
      <c r="R1625">
        <v>2845</v>
      </c>
      <c r="S1625">
        <v>0.72099999999999997</v>
      </c>
      <c r="T1625" t="s">
        <v>122</v>
      </c>
      <c r="U1625" t="s">
        <v>122</v>
      </c>
      <c r="V1625">
        <v>5381</v>
      </c>
      <c r="W1625">
        <v>1676</v>
      </c>
      <c r="X1625" t="s">
        <v>122</v>
      </c>
      <c r="Y1625" t="s">
        <v>122</v>
      </c>
      <c r="Z1625" t="s">
        <v>122</v>
      </c>
      <c r="AA1625">
        <v>2076</v>
      </c>
      <c r="AB1625">
        <v>8849</v>
      </c>
    </row>
    <row r="1626" spans="1:28" x14ac:dyDescent="0.2">
      <c r="A1626">
        <v>1964</v>
      </c>
      <c r="B1626" t="s">
        <v>31</v>
      </c>
      <c r="C1626" t="s">
        <v>281</v>
      </c>
      <c r="D1626" t="s">
        <v>282</v>
      </c>
      <c r="E1626" t="b">
        <v>0</v>
      </c>
      <c r="F1626">
        <v>80</v>
      </c>
      <c r="G1626" t="s">
        <v>122</v>
      </c>
      <c r="H1626">
        <v>3456</v>
      </c>
      <c r="I1626">
        <v>7862</v>
      </c>
      <c r="J1626">
        <v>0.44</v>
      </c>
      <c r="K1626" t="s">
        <v>122</v>
      </c>
      <c r="L1626" t="s">
        <v>122</v>
      </c>
      <c r="M1626" t="s">
        <v>122</v>
      </c>
      <c r="N1626">
        <v>3456</v>
      </c>
      <c r="O1626">
        <v>7862</v>
      </c>
      <c r="P1626">
        <v>0.44</v>
      </c>
      <c r="Q1626">
        <v>2036</v>
      </c>
      <c r="R1626">
        <v>2958</v>
      </c>
      <c r="S1626">
        <v>0.68799999999999994</v>
      </c>
      <c r="T1626" t="s">
        <v>122</v>
      </c>
      <c r="U1626" t="s">
        <v>122</v>
      </c>
      <c r="V1626">
        <v>5460</v>
      </c>
      <c r="W1626">
        <v>1423</v>
      </c>
      <c r="X1626" t="s">
        <v>122</v>
      </c>
      <c r="Y1626" t="s">
        <v>122</v>
      </c>
      <c r="Z1626" t="s">
        <v>122</v>
      </c>
      <c r="AA1626">
        <v>2073</v>
      </c>
      <c r="AB1626">
        <v>8948</v>
      </c>
    </row>
    <row r="1627" spans="1:28" x14ac:dyDescent="0.2">
      <c r="A1627">
        <v>1964</v>
      </c>
      <c r="B1627" t="s">
        <v>31</v>
      </c>
      <c r="C1627" t="s">
        <v>35</v>
      </c>
      <c r="D1627" t="s">
        <v>36</v>
      </c>
      <c r="E1627" t="b">
        <v>1</v>
      </c>
      <c r="F1627">
        <v>80</v>
      </c>
      <c r="G1627" t="s">
        <v>122</v>
      </c>
      <c r="H1627">
        <v>3619</v>
      </c>
      <c r="I1627">
        <v>8770</v>
      </c>
      <c r="J1627">
        <v>0.41299999999999998</v>
      </c>
      <c r="K1627" t="s">
        <v>122</v>
      </c>
      <c r="L1627" t="s">
        <v>122</v>
      </c>
      <c r="M1627" t="s">
        <v>122</v>
      </c>
      <c r="N1627">
        <v>3619</v>
      </c>
      <c r="O1627">
        <v>8770</v>
      </c>
      <c r="P1627">
        <v>0.41299999999999998</v>
      </c>
      <c r="Q1627">
        <v>1804</v>
      </c>
      <c r="R1627">
        <v>2489</v>
      </c>
      <c r="S1627">
        <v>0.72499999999999998</v>
      </c>
      <c r="T1627" t="s">
        <v>122</v>
      </c>
      <c r="U1627" t="s">
        <v>122</v>
      </c>
      <c r="V1627">
        <v>5736</v>
      </c>
      <c r="W1627">
        <v>1760</v>
      </c>
      <c r="X1627" t="s">
        <v>122</v>
      </c>
      <c r="Y1627" t="s">
        <v>122</v>
      </c>
      <c r="Z1627" t="s">
        <v>122</v>
      </c>
      <c r="AA1627">
        <v>2125</v>
      </c>
      <c r="AB1627">
        <v>9042</v>
      </c>
    </row>
    <row r="1628" spans="1:28" x14ac:dyDescent="0.2">
      <c r="A1628">
        <v>1964</v>
      </c>
      <c r="B1628" t="s">
        <v>31</v>
      </c>
      <c r="C1628" t="s">
        <v>289</v>
      </c>
      <c r="D1628" t="s">
        <v>290</v>
      </c>
      <c r="E1628" t="b">
        <v>1</v>
      </c>
      <c r="F1628">
        <v>80</v>
      </c>
      <c r="G1628" t="s">
        <v>122</v>
      </c>
      <c r="H1628">
        <v>3516</v>
      </c>
      <c r="I1628">
        <v>7761</v>
      </c>
      <c r="J1628">
        <v>0.45300000000000001</v>
      </c>
      <c r="K1628" t="s">
        <v>122</v>
      </c>
      <c r="L1628" t="s">
        <v>122</v>
      </c>
      <c r="M1628" t="s">
        <v>122</v>
      </c>
      <c r="N1628">
        <v>3516</v>
      </c>
      <c r="O1628">
        <v>7761</v>
      </c>
      <c r="P1628">
        <v>0.45300000000000001</v>
      </c>
      <c r="Q1628">
        <v>2146</v>
      </c>
      <c r="R1628">
        <v>2828</v>
      </c>
      <c r="S1628">
        <v>0.75900000000000001</v>
      </c>
      <c r="T1628" t="s">
        <v>122</v>
      </c>
      <c r="U1628" t="s">
        <v>122</v>
      </c>
      <c r="V1628">
        <v>5400</v>
      </c>
      <c r="W1628">
        <v>1916</v>
      </c>
      <c r="X1628" t="s">
        <v>122</v>
      </c>
      <c r="Y1628" t="s">
        <v>122</v>
      </c>
      <c r="Z1628" t="s">
        <v>122</v>
      </c>
      <c r="AA1628">
        <v>2139</v>
      </c>
      <c r="AB1628">
        <v>9178</v>
      </c>
    </row>
    <row r="1629" spans="1:28" x14ac:dyDescent="0.2">
      <c r="A1629">
        <v>1964</v>
      </c>
      <c r="B1629" t="s">
        <v>31</v>
      </c>
      <c r="C1629" t="s">
        <v>56</v>
      </c>
      <c r="D1629" t="s">
        <v>57</v>
      </c>
      <c r="E1629" t="b">
        <v>0</v>
      </c>
      <c r="F1629">
        <v>80</v>
      </c>
      <c r="G1629" t="s">
        <v>122</v>
      </c>
      <c r="H1629">
        <v>3346</v>
      </c>
      <c r="I1629">
        <v>7943</v>
      </c>
      <c r="J1629">
        <v>0.42099999999999999</v>
      </c>
      <c r="K1629" t="s">
        <v>122</v>
      </c>
      <c r="L1629" t="s">
        <v>122</v>
      </c>
      <c r="M1629" t="s">
        <v>122</v>
      </c>
      <c r="N1629">
        <v>3346</v>
      </c>
      <c r="O1629">
        <v>7943</v>
      </c>
      <c r="P1629">
        <v>0.42099999999999999</v>
      </c>
      <c r="Q1629">
        <v>1928</v>
      </c>
      <c r="R1629">
        <v>2685</v>
      </c>
      <c r="S1629">
        <v>0.71799999999999997</v>
      </c>
      <c r="T1629" t="s">
        <v>122</v>
      </c>
      <c r="U1629" t="s">
        <v>122</v>
      </c>
      <c r="V1629">
        <v>5145</v>
      </c>
      <c r="W1629">
        <v>1633</v>
      </c>
      <c r="X1629" t="s">
        <v>122</v>
      </c>
      <c r="Y1629" t="s">
        <v>122</v>
      </c>
      <c r="Z1629" t="s">
        <v>122</v>
      </c>
      <c r="AA1629">
        <v>2235</v>
      </c>
      <c r="AB1629">
        <v>8620</v>
      </c>
    </row>
    <row r="1630" spans="1:28" x14ac:dyDescent="0.2">
      <c r="A1630">
        <v>1964</v>
      </c>
      <c r="B1630" t="s">
        <v>31</v>
      </c>
      <c r="C1630" t="s">
        <v>71</v>
      </c>
      <c r="D1630" t="s">
        <v>72</v>
      </c>
      <c r="E1630" t="b">
        <v>1</v>
      </c>
      <c r="F1630">
        <v>80</v>
      </c>
      <c r="G1630" t="s">
        <v>122</v>
      </c>
      <c r="H1630">
        <v>3272</v>
      </c>
      <c r="I1630">
        <v>7438</v>
      </c>
      <c r="J1630">
        <v>0.44</v>
      </c>
      <c r="K1630" t="s">
        <v>122</v>
      </c>
      <c r="L1630" t="s">
        <v>122</v>
      </c>
      <c r="M1630" t="s">
        <v>122</v>
      </c>
      <c r="N1630">
        <v>3272</v>
      </c>
      <c r="O1630">
        <v>7438</v>
      </c>
      <c r="P1630">
        <v>0.44</v>
      </c>
      <c r="Q1630">
        <v>2230</v>
      </c>
      <c r="R1630">
        <v>2910</v>
      </c>
      <c r="S1630">
        <v>0.76600000000000001</v>
      </c>
      <c r="T1630" t="s">
        <v>122</v>
      </c>
      <c r="U1630" t="s">
        <v>122</v>
      </c>
      <c r="V1630">
        <v>5025</v>
      </c>
      <c r="W1630">
        <v>1676</v>
      </c>
      <c r="X1630" t="s">
        <v>122</v>
      </c>
      <c r="Y1630" t="s">
        <v>122</v>
      </c>
      <c r="Z1630" t="s">
        <v>122</v>
      </c>
      <c r="AA1630">
        <v>1997</v>
      </c>
      <c r="AB1630">
        <v>8774</v>
      </c>
    </row>
    <row r="1631" spans="1:28" x14ac:dyDescent="0.2">
      <c r="A1631">
        <v>1964</v>
      </c>
      <c r="B1631" t="s">
        <v>31</v>
      </c>
      <c r="C1631" t="s">
        <v>88</v>
      </c>
      <c r="D1631" t="s">
        <v>89</v>
      </c>
      <c r="E1631" t="b">
        <v>0</v>
      </c>
      <c r="F1631">
        <v>80</v>
      </c>
      <c r="G1631" t="s">
        <v>122</v>
      </c>
      <c r="H1631">
        <v>3512</v>
      </c>
      <c r="I1631">
        <v>7888</v>
      </c>
      <c r="J1631">
        <v>0.44500000000000001</v>
      </c>
      <c r="K1631" t="s">
        <v>122</v>
      </c>
      <c r="L1631" t="s">
        <v>122</v>
      </c>
      <c r="M1631" t="s">
        <v>122</v>
      </c>
      <c r="N1631">
        <v>3512</v>
      </c>
      <c r="O1631">
        <v>7888</v>
      </c>
      <c r="P1631">
        <v>0.44500000000000001</v>
      </c>
      <c r="Q1631">
        <v>1952</v>
      </c>
      <c r="R1631">
        <v>2852</v>
      </c>
      <c r="S1631">
        <v>0.68400000000000005</v>
      </c>
      <c r="T1631" t="s">
        <v>122</v>
      </c>
      <c r="U1631" t="s">
        <v>122</v>
      </c>
      <c r="V1631">
        <v>5067</v>
      </c>
      <c r="W1631">
        <v>1563</v>
      </c>
      <c r="X1631" t="s">
        <v>122</v>
      </c>
      <c r="Y1631" t="s">
        <v>122</v>
      </c>
      <c r="Z1631" t="s">
        <v>122</v>
      </c>
      <c r="AA1631">
        <v>2222</v>
      </c>
      <c r="AB1631">
        <v>8976</v>
      </c>
    </row>
    <row r="1632" spans="1:28" x14ac:dyDescent="0.2">
      <c r="A1632">
        <v>1964</v>
      </c>
      <c r="B1632" t="s">
        <v>31</v>
      </c>
      <c r="C1632" t="s">
        <v>97</v>
      </c>
      <c r="D1632" t="s">
        <v>98</v>
      </c>
      <c r="E1632" t="b">
        <v>1</v>
      </c>
      <c r="F1632">
        <v>80</v>
      </c>
      <c r="G1632" t="s">
        <v>122</v>
      </c>
      <c r="H1632">
        <v>3394</v>
      </c>
      <c r="I1632">
        <v>8116</v>
      </c>
      <c r="J1632">
        <v>0.41799999999999998</v>
      </c>
      <c r="K1632" t="s">
        <v>122</v>
      </c>
      <c r="L1632" t="s">
        <v>122</v>
      </c>
      <c r="M1632" t="s">
        <v>122</v>
      </c>
      <c r="N1632">
        <v>3394</v>
      </c>
      <c r="O1632">
        <v>8116</v>
      </c>
      <c r="P1632">
        <v>0.41799999999999998</v>
      </c>
      <c r="Q1632">
        <v>2184</v>
      </c>
      <c r="R1632">
        <v>2851</v>
      </c>
      <c r="S1632">
        <v>0.76600000000000001</v>
      </c>
      <c r="T1632" t="s">
        <v>122</v>
      </c>
      <c r="U1632" t="s">
        <v>122</v>
      </c>
      <c r="V1632">
        <v>5132</v>
      </c>
      <c r="W1632">
        <v>1643</v>
      </c>
      <c r="X1632" t="s">
        <v>122</v>
      </c>
      <c r="Y1632" t="s">
        <v>122</v>
      </c>
      <c r="Z1632" t="s">
        <v>122</v>
      </c>
      <c r="AA1632">
        <v>2251</v>
      </c>
      <c r="AB1632">
        <v>8972</v>
      </c>
    </row>
    <row r="1633" spans="1:28" x14ac:dyDescent="0.2">
      <c r="A1633">
        <v>1964</v>
      </c>
      <c r="B1633" t="s">
        <v>31</v>
      </c>
      <c r="C1633" t="s">
        <v>303</v>
      </c>
      <c r="D1633" t="s">
        <v>304</v>
      </c>
      <c r="E1633" t="b">
        <v>1</v>
      </c>
      <c r="F1633">
        <v>80</v>
      </c>
      <c r="G1633" t="s">
        <v>122</v>
      </c>
      <c r="H1633">
        <v>3407</v>
      </c>
      <c r="I1633">
        <v>7779</v>
      </c>
      <c r="J1633">
        <v>0.438</v>
      </c>
      <c r="K1633" t="s">
        <v>122</v>
      </c>
      <c r="L1633" t="s">
        <v>122</v>
      </c>
      <c r="M1633" t="s">
        <v>122</v>
      </c>
      <c r="N1633">
        <v>3407</v>
      </c>
      <c r="O1633">
        <v>7779</v>
      </c>
      <c r="P1633">
        <v>0.438</v>
      </c>
      <c r="Q1633">
        <v>1800</v>
      </c>
      <c r="R1633">
        <v>2821</v>
      </c>
      <c r="S1633">
        <v>0.63800000000000001</v>
      </c>
      <c r="T1633" t="s">
        <v>122</v>
      </c>
      <c r="U1633" t="s">
        <v>122</v>
      </c>
      <c r="V1633">
        <v>5499</v>
      </c>
      <c r="W1633">
        <v>1899</v>
      </c>
      <c r="X1633" t="s">
        <v>122</v>
      </c>
      <c r="Y1633" t="s">
        <v>122</v>
      </c>
      <c r="Z1633" t="s">
        <v>122</v>
      </c>
      <c r="AA1633">
        <v>1978</v>
      </c>
      <c r="AB1633">
        <v>8614</v>
      </c>
    </row>
    <row r="1634" spans="1:28" x14ac:dyDescent="0.2">
      <c r="A1634">
        <v>1964</v>
      </c>
      <c r="B1634" t="s">
        <v>31</v>
      </c>
      <c r="C1634" t="s">
        <v>341</v>
      </c>
      <c r="D1634" t="s">
        <v>342</v>
      </c>
      <c r="E1634" t="b">
        <v>1</v>
      </c>
      <c r="F1634">
        <v>80</v>
      </c>
      <c r="G1634" t="s">
        <v>122</v>
      </c>
      <c r="H1634">
        <v>3341</v>
      </c>
      <c r="I1634">
        <v>7776</v>
      </c>
      <c r="J1634">
        <v>0.43</v>
      </c>
      <c r="K1634" t="s">
        <v>122</v>
      </c>
      <c r="L1634" t="s">
        <v>122</v>
      </c>
      <c r="M1634" t="s">
        <v>122</v>
      </c>
      <c r="N1634">
        <v>3341</v>
      </c>
      <c r="O1634">
        <v>7776</v>
      </c>
      <c r="P1634">
        <v>0.43</v>
      </c>
      <c r="Q1634">
        <v>2115</v>
      </c>
      <c r="R1634">
        <v>2795</v>
      </c>
      <c r="S1634">
        <v>0.75700000000000001</v>
      </c>
      <c r="T1634" t="s">
        <v>122</v>
      </c>
      <c r="U1634" t="s">
        <v>122</v>
      </c>
      <c r="V1634">
        <v>4959</v>
      </c>
      <c r="W1634">
        <v>1901</v>
      </c>
      <c r="X1634" t="s">
        <v>122</v>
      </c>
      <c r="Y1634" t="s">
        <v>122</v>
      </c>
      <c r="Z1634" t="s">
        <v>122</v>
      </c>
      <c r="AA1634">
        <v>2266</v>
      </c>
      <c r="AB1634">
        <v>8797</v>
      </c>
    </row>
    <row r="1635" spans="1:28" x14ac:dyDescent="0.2">
      <c r="A1635">
        <v>1964</v>
      </c>
      <c r="B1635" t="s">
        <v>31</v>
      </c>
      <c r="C1635" t="s">
        <v>121</v>
      </c>
      <c r="D1635" t="s">
        <v>122</v>
      </c>
      <c r="E1635" t="b">
        <v>0</v>
      </c>
      <c r="F1635">
        <v>80</v>
      </c>
      <c r="G1635" t="s">
        <v>122</v>
      </c>
      <c r="H1635">
        <v>3429</v>
      </c>
      <c r="I1635">
        <v>7926</v>
      </c>
      <c r="J1635">
        <v>0.433</v>
      </c>
      <c r="K1635" t="s">
        <v>122</v>
      </c>
      <c r="L1635" t="s">
        <v>122</v>
      </c>
      <c r="M1635" t="s">
        <v>122</v>
      </c>
      <c r="N1635">
        <v>3429</v>
      </c>
      <c r="O1635">
        <v>7926</v>
      </c>
      <c r="P1635">
        <v>0.433</v>
      </c>
      <c r="Q1635">
        <v>2022</v>
      </c>
      <c r="R1635">
        <v>2799</v>
      </c>
      <c r="S1635">
        <v>0.72199999999999998</v>
      </c>
      <c r="T1635" t="s">
        <v>122</v>
      </c>
      <c r="U1635" t="s">
        <v>122</v>
      </c>
      <c r="V1635">
        <v>5269</v>
      </c>
      <c r="W1635">
        <v>1713</v>
      </c>
      <c r="X1635" t="s">
        <v>122</v>
      </c>
      <c r="Y1635" t="s">
        <v>122</v>
      </c>
      <c r="Z1635" t="s">
        <v>122</v>
      </c>
      <c r="AA1635">
        <v>2143</v>
      </c>
      <c r="AB1635">
        <v>8880</v>
      </c>
    </row>
    <row r="1636" spans="1:28" x14ac:dyDescent="0.2">
      <c r="A1636">
        <v>1963</v>
      </c>
      <c r="B1636" t="s">
        <v>31</v>
      </c>
      <c r="C1636" t="s">
        <v>35</v>
      </c>
      <c r="D1636" t="s">
        <v>36</v>
      </c>
      <c r="E1636" t="b">
        <v>1</v>
      </c>
      <c r="F1636">
        <v>80</v>
      </c>
      <c r="G1636" t="s">
        <v>122</v>
      </c>
      <c r="H1636">
        <v>3746</v>
      </c>
      <c r="I1636">
        <v>8779</v>
      </c>
      <c r="J1636">
        <v>0.42699999999999999</v>
      </c>
      <c r="K1636" t="s">
        <v>122</v>
      </c>
      <c r="L1636" t="s">
        <v>122</v>
      </c>
      <c r="M1636" t="s">
        <v>122</v>
      </c>
      <c r="N1636">
        <v>3746</v>
      </c>
      <c r="O1636">
        <v>8779</v>
      </c>
      <c r="P1636">
        <v>0.42699999999999999</v>
      </c>
      <c r="Q1636">
        <v>2012</v>
      </c>
      <c r="R1636">
        <v>2777</v>
      </c>
      <c r="S1636">
        <v>0.72499999999999998</v>
      </c>
      <c r="T1636" t="s">
        <v>122</v>
      </c>
      <c r="U1636" t="s">
        <v>122</v>
      </c>
      <c r="V1636">
        <v>5818</v>
      </c>
      <c r="W1636">
        <v>1960</v>
      </c>
      <c r="X1636" t="s">
        <v>122</v>
      </c>
      <c r="Y1636" t="s">
        <v>122</v>
      </c>
      <c r="Z1636" t="s">
        <v>122</v>
      </c>
      <c r="AA1636">
        <v>2090</v>
      </c>
      <c r="AB1636">
        <v>9504</v>
      </c>
    </row>
    <row r="1637" spans="1:28" x14ac:dyDescent="0.2">
      <c r="A1637">
        <v>1963</v>
      </c>
      <c r="B1637" t="s">
        <v>31</v>
      </c>
      <c r="C1637" t="s">
        <v>347</v>
      </c>
      <c r="D1637" t="s">
        <v>348</v>
      </c>
      <c r="E1637" t="b">
        <v>0</v>
      </c>
      <c r="F1637">
        <v>80</v>
      </c>
      <c r="G1637" t="s">
        <v>122</v>
      </c>
      <c r="H1637">
        <v>3371</v>
      </c>
      <c r="I1637">
        <v>7448</v>
      </c>
      <c r="J1637">
        <v>0.45300000000000001</v>
      </c>
      <c r="K1637" t="s">
        <v>122</v>
      </c>
      <c r="L1637" t="s">
        <v>122</v>
      </c>
      <c r="M1637" t="s">
        <v>122</v>
      </c>
      <c r="N1637">
        <v>3371</v>
      </c>
      <c r="O1637">
        <v>7448</v>
      </c>
      <c r="P1637">
        <v>0.45300000000000001</v>
      </c>
      <c r="Q1637">
        <v>2053</v>
      </c>
      <c r="R1637">
        <v>2944</v>
      </c>
      <c r="S1637">
        <v>0.69699999999999995</v>
      </c>
      <c r="T1637" t="s">
        <v>122</v>
      </c>
      <c r="U1637" t="s">
        <v>122</v>
      </c>
      <c r="V1637">
        <v>5145</v>
      </c>
      <c r="W1637">
        <v>1773</v>
      </c>
      <c r="X1637" t="s">
        <v>122</v>
      </c>
      <c r="Y1637" t="s">
        <v>122</v>
      </c>
      <c r="Z1637" t="s">
        <v>122</v>
      </c>
      <c r="AA1637">
        <v>2065</v>
      </c>
      <c r="AB1637">
        <v>8795</v>
      </c>
    </row>
    <row r="1638" spans="1:28" x14ac:dyDescent="0.2">
      <c r="A1638">
        <v>1963</v>
      </c>
      <c r="B1638" t="s">
        <v>31</v>
      </c>
      <c r="C1638" t="s">
        <v>289</v>
      </c>
      <c r="D1638" t="s">
        <v>290</v>
      </c>
      <c r="E1638" t="b">
        <v>1</v>
      </c>
      <c r="F1638">
        <v>80</v>
      </c>
      <c r="G1638" t="s">
        <v>122</v>
      </c>
      <c r="H1638">
        <v>3672</v>
      </c>
      <c r="I1638">
        <v>7998</v>
      </c>
      <c r="J1638">
        <v>0.45900000000000002</v>
      </c>
      <c r="K1638" t="s">
        <v>122</v>
      </c>
      <c r="L1638" t="s">
        <v>122</v>
      </c>
      <c r="M1638" t="s">
        <v>122</v>
      </c>
      <c r="N1638">
        <v>3672</v>
      </c>
      <c r="O1638">
        <v>7998</v>
      </c>
      <c r="P1638">
        <v>0.45900000000000002</v>
      </c>
      <c r="Q1638">
        <v>2183</v>
      </c>
      <c r="R1638">
        <v>2923</v>
      </c>
      <c r="S1638">
        <v>0.747</v>
      </c>
      <c r="T1638" t="s">
        <v>122</v>
      </c>
      <c r="U1638" t="s">
        <v>122</v>
      </c>
      <c r="V1638">
        <v>5561</v>
      </c>
      <c r="W1638">
        <v>1931</v>
      </c>
      <c r="X1638" t="s">
        <v>122</v>
      </c>
      <c r="Y1638" t="s">
        <v>122</v>
      </c>
      <c r="Z1638" t="s">
        <v>122</v>
      </c>
      <c r="AA1638">
        <v>2203</v>
      </c>
      <c r="AB1638">
        <v>9527</v>
      </c>
    </row>
    <row r="1639" spans="1:28" x14ac:dyDescent="0.2">
      <c r="A1639">
        <v>1963</v>
      </c>
      <c r="B1639" t="s">
        <v>31</v>
      </c>
      <c r="C1639" t="s">
        <v>56</v>
      </c>
      <c r="D1639" t="s">
        <v>57</v>
      </c>
      <c r="E1639" t="b">
        <v>1</v>
      </c>
      <c r="F1639">
        <v>80</v>
      </c>
      <c r="G1639" t="s">
        <v>122</v>
      </c>
      <c r="H1639">
        <v>3534</v>
      </c>
      <c r="I1639">
        <v>8188</v>
      </c>
      <c r="J1639">
        <v>0.432</v>
      </c>
      <c r="K1639" t="s">
        <v>122</v>
      </c>
      <c r="L1639" t="s">
        <v>122</v>
      </c>
      <c r="M1639" t="s">
        <v>122</v>
      </c>
      <c r="N1639">
        <v>3534</v>
      </c>
      <c r="O1639">
        <v>8188</v>
      </c>
      <c r="P1639">
        <v>0.432</v>
      </c>
      <c r="Q1639">
        <v>2044</v>
      </c>
      <c r="R1639">
        <v>2852</v>
      </c>
      <c r="S1639">
        <v>0.71699999999999997</v>
      </c>
      <c r="T1639" t="s">
        <v>122</v>
      </c>
      <c r="U1639" t="s">
        <v>122</v>
      </c>
      <c r="V1639">
        <v>5315</v>
      </c>
      <c r="W1639">
        <v>1731</v>
      </c>
      <c r="X1639" t="s">
        <v>122</v>
      </c>
      <c r="Y1639" t="s">
        <v>122</v>
      </c>
      <c r="Z1639" t="s">
        <v>122</v>
      </c>
      <c r="AA1639">
        <v>2181</v>
      </c>
      <c r="AB1639">
        <v>9112</v>
      </c>
    </row>
    <row r="1640" spans="1:28" x14ac:dyDescent="0.2">
      <c r="A1640">
        <v>1963</v>
      </c>
      <c r="B1640" t="s">
        <v>31</v>
      </c>
      <c r="C1640" t="s">
        <v>71</v>
      </c>
      <c r="D1640" t="s">
        <v>72</v>
      </c>
      <c r="E1640" t="b">
        <v>1</v>
      </c>
      <c r="F1640">
        <v>80</v>
      </c>
      <c r="G1640" t="s">
        <v>122</v>
      </c>
      <c r="H1640">
        <v>3506</v>
      </c>
      <c r="I1640">
        <v>7948</v>
      </c>
      <c r="J1640">
        <v>0.441</v>
      </c>
      <c r="K1640" t="s">
        <v>122</v>
      </c>
      <c r="L1640" t="s">
        <v>122</v>
      </c>
      <c r="M1640" t="s">
        <v>122</v>
      </c>
      <c r="N1640">
        <v>3506</v>
      </c>
      <c r="O1640">
        <v>7948</v>
      </c>
      <c r="P1640">
        <v>0.441</v>
      </c>
      <c r="Q1640">
        <v>2230</v>
      </c>
      <c r="R1640">
        <v>2931</v>
      </c>
      <c r="S1640">
        <v>0.76100000000000001</v>
      </c>
      <c r="T1640" t="s">
        <v>122</v>
      </c>
      <c r="U1640" t="s">
        <v>122</v>
      </c>
      <c r="V1640">
        <v>5282</v>
      </c>
      <c r="W1640">
        <v>1739</v>
      </c>
      <c r="X1640" t="s">
        <v>122</v>
      </c>
      <c r="Y1640" t="s">
        <v>122</v>
      </c>
      <c r="Z1640" t="s">
        <v>122</v>
      </c>
      <c r="AA1640">
        <v>1775</v>
      </c>
      <c r="AB1640">
        <v>9242</v>
      </c>
    </row>
    <row r="1641" spans="1:28" x14ac:dyDescent="0.2">
      <c r="A1641">
        <v>1963</v>
      </c>
      <c r="B1641" t="s">
        <v>31</v>
      </c>
      <c r="C1641" t="s">
        <v>88</v>
      </c>
      <c r="D1641" t="s">
        <v>89</v>
      </c>
      <c r="E1641" t="b">
        <v>0</v>
      </c>
      <c r="F1641">
        <v>80</v>
      </c>
      <c r="G1641" t="s">
        <v>122</v>
      </c>
      <c r="H1641">
        <v>3433</v>
      </c>
      <c r="I1641">
        <v>8007</v>
      </c>
      <c r="J1641">
        <v>0.42899999999999999</v>
      </c>
      <c r="K1641" t="s">
        <v>122</v>
      </c>
      <c r="L1641" t="s">
        <v>122</v>
      </c>
      <c r="M1641" t="s">
        <v>122</v>
      </c>
      <c r="N1641">
        <v>3433</v>
      </c>
      <c r="O1641">
        <v>8007</v>
      </c>
      <c r="P1641">
        <v>0.42899999999999999</v>
      </c>
      <c r="Q1641">
        <v>1971</v>
      </c>
      <c r="R1641">
        <v>2778</v>
      </c>
      <c r="S1641">
        <v>0.71</v>
      </c>
      <c r="T1641" t="s">
        <v>122</v>
      </c>
      <c r="U1641" t="s">
        <v>122</v>
      </c>
      <c r="V1641">
        <v>4952</v>
      </c>
      <c r="W1641">
        <v>1658</v>
      </c>
      <c r="X1641" t="s">
        <v>122</v>
      </c>
      <c r="Y1641" t="s">
        <v>122</v>
      </c>
      <c r="Z1641" t="s">
        <v>122</v>
      </c>
      <c r="AA1641">
        <v>2144</v>
      </c>
      <c r="AB1641">
        <v>8837</v>
      </c>
    </row>
    <row r="1642" spans="1:28" x14ac:dyDescent="0.2">
      <c r="A1642">
        <v>1963</v>
      </c>
      <c r="B1642" t="s">
        <v>31</v>
      </c>
      <c r="C1642" t="s">
        <v>303</v>
      </c>
      <c r="D1642" t="s">
        <v>304</v>
      </c>
      <c r="E1642" t="b">
        <v>0</v>
      </c>
      <c r="F1642">
        <v>80</v>
      </c>
      <c r="G1642" t="s">
        <v>122</v>
      </c>
      <c r="H1642">
        <v>3805</v>
      </c>
      <c r="I1642">
        <v>8449</v>
      </c>
      <c r="J1642">
        <v>0.45</v>
      </c>
      <c r="K1642" t="s">
        <v>122</v>
      </c>
      <c r="L1642" t="s">
        <v>122</v>
      </c>
      <c r="M1642" t="s">
        <v>122</v>
      </c>
      <c r="N1642">
        <v>3805</v>
      </c>
      <c r="O1642">
        <v>8449</v>
      </c>
      <c r="P1642">
        <v>0.45</v>
      </c>
      <c r="Q1642">
        <v>1870</v>
      </c>
      <c r="R1642">
        <v>2797</v>
      </c>
      <c r="S1642">
        <v>0.66900000000000004</v>
      </c>
      <c r="T1642" t="s">
        <v>122</v>
      </c>
      <c r="U1642" t="s">
        <v>122</v>
      </c>
      <c r="V1642">
        <v>5359</v>
      </c>
      <c r="W1642">
        <v>1906</v>
      </c>
      <c r="X1642" t="s">
        <v>122</v>
      </c>
      <c r="Y1642" t="s">
        <v>122</v>
      </c>
      <c r="Z1642" t="s">
        <v>122</v>
      </c>
      <c r="AA1642">
        <v>1882</v>
      </c>
      <c r="AB1642">
        <v>9480</v>
      </c>
    </row>
    <row r="1643" spans="1:28" x14ac:dyDescent="0.2">
      <c r="A1643">
        <v>1963</v>
      </c>
      <c r="B1643" t="s">
        <v>31</v>
      </c>
      <c r="C1643" t="s">
        <v>341</v>
      </c>
      <c r="D1643" t="s">
        <v>342</v>
      </c>
      <c r="E1643" t="b">
        <v>1</v>
      </c>
      <c r="F1643">
        <v>80</v>
      </c>
      <c r="G1643" t="s">
        <v>122</v>
      </c>
      <c r="H1643">
        <v>3355</v>
      </c>
      <c r="I1643">
        <v>7780</v>
      </c>
      <c r="J1643">
        <v>0.43099999999999999</v>
      </c>
      <c r="K1643" t="s">
        <v>122</v>
      </c>
      <c r="L1643" t="s">
        <v>122</v>
      </c>
      <c r="M1643" t="s">
        <v>122</v>
      </c>
      <c r="N1643">
        <v>3355</v>
      </c>
      <c r="O1643">
        <v>7780</v>
      </c>
      <c r="P1643">
        <v>0.43099999999999999</v>
      </c>
      <c r="Q1643">
        <v>2056</v>
      </c>
      <c r="R1643">
        <v>2820</v>
      </c>
      <c r="S1643">
        <v>0.72899999999999998</v>
      </c>
      <c r="T1643" t="s">
        <v>122</v>
      </c>
      <c r="U1643" t="s">
        <v>122</v>
      </c>
      <c r="V1643">
        <v>5096</v>
      </c>
      <c r="W1643">
        <v>1902</v>
      </c>
      <c r="X1643" t="s">
        <v>122</v>
      </c>
      <c r="Y1643" t="s">
        <v>122</v>
      </c>
      <c r="Z1643" t="s">
        <v>122</v>
      </c>
      <c r="AA1643">
        <v>2077</v>
      </c>
      <c r="AB1643">
        <v>8766</v>
      </c>
    </row>
    <row r="1644" spans="1:28" x14ac:dyDescent="0.2">
      <c r="A1644">
        <v>1963</v>
      </c>
      <c r="B1644" t="s">
        <v>31</v>
      </c>
      <c r="C1644" t="s">
        <v>350</v>
      </c>
      <c r="D1644" t="s">
        <v>351</v>
      </c>
      <c r="E1644" t="b">
        <v>1</v>
      </c>
      <c r="F1644">
        <v>80</v>
      </c>
      <c r="G1644" t="s">
        <v>122</v>
      </c>
      <c r="H1644">
        <v>3690</v>
      </c>
      <c r="I1644">
        <v>8290</v>
      </c>
      <c r="J1644">
        <v>0.44500000000000001</v>
      </c>
      <c r="K1644" t="s">
        <v>122</v>
      </c>
      <c r="L1644" t="s">
        <v>122</v>
      </c>
      <c r="M1644" t="s">
        <v>122</v>
      </c>
      <c r="N1644">
        <v>3690</v>
      </c>
      <c r="O1644">
        <v>8290</v>
      </c>
      <c r="P1644">
        <v>0.44500000000000001</v>
      </c>
      <c r="Q1644">
        <v>2350</v>
      </c>
      <c r="R1644">
        <v>3005</v>
      </c>
      <c r="S1644">
        <v>0.78200000000000003</v>
      </c>
      <c r="T1644" t="s">
        <v>122</v>
      </c>
      <c r="U1644" t="s">
        <v>122</v>
      </c>
      <c r="V1644">
        <v>5516</v>
      </c>
      <c r="W1644">
        <v>1742</v>
      </c>
      <c r="X1644" t="s">
        <v>122</v>
      </c>
      <c r="Y1644" t="s">
        <v>122</v>
      </c>
      <c r="Z1644" t="s">
        <v>122</v>
      </c>
      <c r="AA1644">
        <v>2277</v>
      </c>
      <c r="AB1644">
        <v>9730</v>
      </c>
    </row>
    <row r="1645" spans="1:28" x14ac:dyDescent="0.2">
      <c r="A1645">
        <v>1963</v>
      </c>
      <c r="B1645" t="s">
        <v>31</v>
      </c>
      <c r="C1645" t="s">
        <v>121</v>
      </c>
      <c r="D1645" t="s">
        <v>122</v>
      </c>
      <c r="E1645" t="b">
        <v>0</v>
      </c>
      <c r="F1645">
        <v>80</v>
      </c>
      <c r="G1645" t="s">
        <v>122</v>
      </c>
      <c r="H1645">
        <v>3568</v>
      </c>
      <c r="I1645">
        <v>8099</v>
      </c>
      <c r="J1645">
        <v>0.441</v>
      </c>
      <c r="K1645" t="s">
        <v>122</v>
      </c>
      <c r="L1645" t="s">
        <v>122</v>
      </c>
      <c r="M1645" t="s">
        <v>122</v>
      </c>
      <c r="N1645">
        <v>3568</v>
      </c>
      <c r="O1645">
        <v>8099</v>
      </c>
      <c r="P1645">
        <v>0.441</v>
      </c>
      <c r="Q1645">
        <v>2085</v>
      </c>
      <c r="R1645">
        <v>2870</v>
      </c>
      <c r="S1645">
        <v>0.72699999999999998</v>
      </c>
      <c r="T1645" t="s">
        <v>122</v>
      </c>
      <c r="U1645" t="s">
        <v>122</v>
      </c>
      <c r="V1645">
        <v>5338</v>
      </c>
      <c r="W1645">
        <v>1816</v>
      </c>
      <c r="X1645" t="s">
        <v>122</v>
      </c>
      <c r="Y1645" t="s">
        <v>122</v>
      </c>
      <c r="Z1645" t="s">
        <v>122</v>
      </c>
      <c r="AA1645">
        <v>2077</v>
      </c>
      <c r="AB1645">
        <v>9221</v>
      </c>
    </row>
    <row r="1646" spans="1:28" x14ac:dyDescent="0.2">
      <c r="A1646">
        <v>1962</v>
      </c>
      <c r="B1646" t="s">
        <v>31</v>
      </c>
      <c r="C1646" t="s">
        <v>35</v>
      </c>
      <c r="D1646" t="s">
        <v>36</v>
      </c>
      <c r="E1646" t="b">
        <v>1</v>
      </c>
      <c r="F1646">
        <v>80</v>
      </c>
      <c r="G1646" t="s">
        <v>122</v>
      </c>
      <c r="H1646">
        <v>3855</v>
      </c>
      <c r="I1646">
        <v>9109</v>
      </c>
      <c r="J1646">
        <v>0.42299999999999999</v>
      </c>
      <c r="K1646" t="s">
        <v>122</v>
      </c>
      <c r="L1646" t="s">
        <v>122</v>
      </c>
      <c r="M1646" t="s">
        <v>122</v>
      </c>
      <c r="N1646">
        <v>3855</v>
      </c>
      <c r="O1646">
        <v>9109</v>
      </c>
      <c r="P1646">
        <v>0.42299999999999999</v>
      </c>
      <c r="Q1646">
        <v>1977</v>
      </c>
      <c r="R1646">
        <v>2715</v>
      </c>
      <c r="S1646">
        <v>0.72799999999999998</v>
      </c>
      <c r="T1646" t="s">
        <v>122</v>
      </c>
      <c r="U1646" t="s">
        <v>122</v>
      </c>
      <c r="V1646">
        <v>6080</v>
      </c>
      <c r="W1646">
        <v>2049</v>
      </c>
      <c r="X1646" t="s">
        <v>122</v>
      </c>
      <c r="Y1646" t="s">
        <v>122</v>
      </c>
      <c r="Z1646" t="s">
        <v>122</v>
      </c>
      <c r="AA1646">
        <v>1909</v>
      </c>
      <c r="AB1646">
        <v>9687</v>
      </c>
    </row>
    <row r="1647" spans="1:28" x14ac:dyDescent="0.2">
      <c r="A1647">
        <v>1962</v>
      </c>
      <c r="B1647" t="s">
        <v>31</v>
      </c>
      <c r="C1647" t="s">
        <v>353</v>
      </c>
      <c r="D1647" t="s">
        <v>354</v>
      </c>
      <c r="E1647" t="b">
        <v>0</v>
      </c>
      <c r="F1647">
        <v>80</v>
      </c>
      <c r="G1647" t="s">
        <v>122</v>
      </c>
      <c r="H1647">
        <v>3461</v>
      </c>
      <c r="I1647">
        <v>8405</v>
      </c>
      <c r="J1647">
        <v>0.41199999999999998</v>
      </c>
      <c r="K1647" t="s">
        <v>122</v>
      </c>
      <c r="L1647" t="s">
        <v>122</v>
      </c>
      <c r="M1647" t="s">
        <v>122</v>
      </c>
      <c r="N1647">
        <v>3461</v>
      </c>
      <c r="O1647">
        <v>8405</v>
      </c>
      <c r="P1647">
        <v>0.41199999999999998</v>
      </c>
      <c r="Q1647">
        <v>1952</v>
      </c>
      <c r="R1647">
        <v>2901</v>
      </c>
      <c r="S1647">
        <v>0.67300000000000004</v>
      </c>
      <c r="T1647" t="s">
        <v>122</v>
      </c>
      <c r="U1647" t="s">
        <v>122</v>
      </c>
      <c r="V1647">
        <v>5547</v>
      </c>
      <c r="W1647">
        <v>1802</v>
      </c>
      <c r="X1647" t="s">
        <v>122</v>
      </c>
      <c r="Y1647" t="s">
        <v>122</v>
      </c>
      <c r="Z1647" t="s">
        <v>122</v>
      </c>
      <c r="AA1647">
        <v>1954</v>
      </c>
      <c r="AB1647">
        <v>8874</v>
      </c>
    </row>
    <row r="1648" spans="1:28" x14ac:dyDescent="0.2">
      <c r="A1648">
        <v>1962</v>
      </c>
      <c r="B1648" t="s">
        <v>31</v>
      </c>
      <c r="C1648" t="s">
        <v>289</v>
      </c>
      <c r="D1648" t="s">
        <v>290</v>
      </c>
      <c r="E1648" t="b">
        <v>1</v>
      </c>
      <c r="F1648">
        <v>80</v>
      </c>
      <c r="G1648" t="s">
        <v>122</v>
      </c>
      <c r="H1648">
        <v>3806</v>
      </c>
      <c r="I1648">
        <v>8414</v>
      </c>
      <c r="J1648">
        <v>0.45200000000000001</v>
      </c>
      <c r="K1648" t="s">
        <v>122</v>
      </c>
      <c r="L1648" t="s">
        <v>122</v>
      </c>
      <c r="M1648" t="s">
        <v>122</v>
      </c>
      <c r="N1648">
        <v>3806</v>
      </c>
      <c r="O1648">
        <v>8414</v>
      </c>
      <c r="P1648">
        <v>0.45200000000000001</v>
      </c>
      <c r="Q1648">
        <v>2233</v>
      </c>
      <c r="R1648">
        <v>2969</v>
      </c>
      <c r="S1648">
        <v>0.752</v>
      </c>
      <c r="T1648" t="s">
        <v>122</v>
      </c>
      <c r="U1648" t="s">
        <v>122</v>
      </c>
      <c r="V1648">
        <v>5665</v>
      </c>
      <c r="W1648">
        <v>2154</v>
      </c>
      <c r="X1648" t="s">
        <v>122</v>
      </c>
      <c r="Y1648" t="s">
        <v>122</v>
      </c>
      <c r="Z1648" t="s">
        <v>122</v>
      </c>
      <c r="AA1648">
        <v>2081</v>
      </c>
      <c r="AB1648">
        <v>9845</v>
      </c>
    </row>
    <row r="1649" spans="1:28" x14ac:dyDescent="0.2">
      <c r="A1649">
        <v>1962</v>
      </c>
      <c r="B1649" t="s">
        <v>31</v>
      </c>
      <c r="C1649" t="s">
        <v>56</v>
      </c>
      <c r="D1649" t="s">
        <v>57</v>
      </c>
      <c r="E1649" t="b">
        <v>1</v>
      </c>
      <c r="F1649">
        <v>80</v>
      </c>
      <c r="G1649" t="s">
        <v>122</v>
      </c>
      <c r="H1649">
        <v>3472</v>
      </c>
      <c r="I1649">
        <v>8366</v>
      </c>
      <c r="J1649">
        <v>0.41499999999999998</v>
      </c>
      <c r="K1649" t="s">
        <v>122</v>
      </c>
      <c r="L1649" t="s">
        <v>122</v>
      </c>
      <c r="M1649" t="s">
        <v>122</v>
      </c>
      <c r="N1649">
        <v>3472</v>
      </c>
      <c r="O1649">
        <v>8366</v>
      </c>
      <c r="P1649">
        <v>0.41499999999999998</v>
      </c>
      <c r="Q1649">
        <v>2290</v>
      </c>
      <c r="R1649">
        <v>3142</v>
      </c>
      <c r="S1649">
        <v>0.72899999999999998</v>
      </c>
      <c r="T1649" t="s">
        <v>122</v>
      </c>
      <c r="U1649" t="s">
        <v>122</v>
      </c>
      <c r="V1649">
        <v>5823</v>
      </c>
      <c r="W1649">
        <v>1723</v>
      </c>
      <c r="X1649" t="s">
        <v>122</v>
      </c>
      <c r="Y1649" t="s">
        <v>122</v>
      </c>
      <c r="Z1649" t="s">
        <v>122</v>
      </c>
      <c r="AA1649">
        <v>2040</v>
      </c>
      <c r="AB1649">
        <v>9234</v>
      </c>
    </row>
    <row r="1650" spans="1:28" x14ac:dyDescent="0.2">
      <c r="A1650">
        <v>1962</v>
      </c>
      <c r="B1650" t="s">
        <v>31</v>
      </c>
      <c r="C1650" t="s">
        <v>71</v>
      </c>
      <c r="D1650" t="s">
        <v>72</v>
      </c>
      <c r="E1650" t="b">
        <v>1</v>
      </c>
      <c r="F1650">
        <v>80</v>
      </c>
      <c r="G1650" t="s">
        <v>122</v>
      </c>
      <c r="H1650">
        <v>3552</v>
      </c>
      <c r="I1650">
        <v>8315</v>
      </c>
      <c r="J1650">
        <v>0.42699999999999999</v>
      </c>
      <c r="K1650" t="s">
        <v>122</v>
      </c>
      <c r="L1650" t="s">
        <v>122</v>
      </c>
      <c r="M1650" t="s">
        <v>122</v>
      </c>
      <c r="N1650">
        <v>3552</v>
      </c>
      <c r="O1650">
        <v>8315</v>
      </c>
      <c r="P1650">
        <v>0.42699999999999999</v>
      </c>
      <c r="Q1650">
        <v>2378</v>
      </c>
      <c r="R1650">
        <v>3240</v>
      </c>
      <c r="S1650">
        <v>0.73399999999999999</v>
      </c>
      <c r="T1650" t="s">
        <v>122</v>
      </c>
      <c r="U1650" t="s">
        <v>122</v>
      </c>
      <c r="V1650">
        <v>5600</v>
      </c>
      <c r="W1650">
        <v>1878</v>
      </c>
      <c r="X1650" t="s">
        <v>122</v>
      </c>
      <c r="Y1650" t="s">
        <v>122</v>
      </c>
      <c r="Z1650" t="s">
        <v>122</v>
      </c>
      <c r="AA1650">
        <v>2057</v>
      </c>
      <c r="AB1650">
        <v>9482</v>
      </c>
    </row>
    <row r="1651" spans="1:28" x14ac:dyDescent="0.2">
      <c r="A1651">
        <v>1962</v>
      </c>
      <c r="B1651" t="s">
        <v>31</v>
      </c>
      <c r="C1651" t="s">
        <v>88</v>
      </c>
      <c r="D1651" t="s">
        <v>89</v>
      </c>
      <c r="E1651" t="b">
        <v>0</v>
      </c>
      <c r="F1651">
        <v>80</v>
      </c>
      <c r="G1651" t="s">
        <v>122</v>
      </c>
      <c r="H1651">
        <v>3638</v>
      </c>
      <c r="I1651">
        <v>8696</v>
      </c>
      <c r="J1651">
        <v>0.41799999999999998</v>
      </c>
      <c r="K1651" t="s">
        <v>122</v>
      </c>
      <c r="L1651" t="s">
        <v>122</v>
      </c>
      <c r="M1651" t="s">
        <v>122</v>
      </c>
      <c r="N1651">
        <v>3638</v>
      </c>
      <c r="O1651">
        <v>8696</v>
      </c>
      <c r="P1651">
        <v>0.41799999999999998</v>
      </c>
      <c r="Q1651">
        <v>1911</v>
      </c>
      <c r="R1651">
        <v>2693</v>
      </c>
      <c r="S1651">
        <v>0.71</v>
      </c>
      <c r="T1651" t="s">
        <v>122</v>
      </c>
      <c r="U1651" t="s">
        <v>122</v>
      </c>
      <c r="V1651">
        <v>5440</v>
      </c>
      <c r="W1651">
        <v>1765</v>
      </c>
      <c r="X1651" t="s">
        <v>122</v>
      </c>
      <c r="Y1651" t="s">
        <v>122</v>
      </c>
      <c r="Z1651" t="s">
        <v>122</v>
      </c>
      <c r="AA1651">
        <v>2056</v>
      </c>
      <c r="AB1651">
        <v>9187</v>
      </c>
    </row>
    <row r="1652" spans="1:28" x14ac:dyDescent="0.2">
      <c r="A1652">
        <v>1962</v>
      </c>
      <c r="B1652" t="s">
        <v>31</v>
      </c>
      <c r="C1652" t="s">
        <v>355</v>
      </c>
      <c r="D1652" t="s">
        <v>356</v>
      </c>
      <c r="E1652" t="b">
        <v>1</v>
      </c>
      <c r="F1652">
        <v>80</v>
      </c>
      <c r="G1652" t="s">
        <v>122</v>
      </c>
      <c r="H1652">
        <v>3917</v>
      </c>
      <c r="I1652">
        <v>8929</v>
      </c>
      <c r="J1652">
        <v>0.439</v>
      </c>
      <c r="K1652" t="s">
        <v>122</v>
      </c>
      <c r="L1652" t="s">
        <v>122</v>
      </c>
      <c r="M1652" t="s">
        <v>122</v>
      </c>
      <c r="N1652">
        <v>3917</v>
      </c>
      <c r="O1652">
        <v>8929</v>
      </c>
      <c r="P1652">
        <v>0.439</v>
      </c>
      <c r="Q1652">
        <v>2201</v>
      </c>
      <c r="R1652">
        <v>3207</v>
      </c>
      <c r="S1652">
        <v>0.68600000000000005</v>
      </c>
      <c r="T1652" t="s">
        <v>122</v>
      </c>
      <c r="U1652" t="s">
        <v>122</v>
      </c>
      <c r="V1652">
        <v>5939</v>
      </c>
      <c r="W1652">
        <v>2073</v>
      </c>
      <c r="X1652" t="s">
        <v>122</v>
      </c>
      <c r="Y1652" t="s">
        <v>122</v>
      </c>
      <c r="Z1652" t="s">
        <v>122</v>
      </c>
      <c r="AA1652">
        <v>2013</v>
      </c>
      <c r="AB1652">
        <v>10035</v>
      </c>
    </row>
    <row r="1653" spans="1:28" x14ac:dyDescent="0.2">
      <c r="A1653">
        <v>1962</v>
      </c>
      <c r="B1653" t="s">
        <v>31</v>
      </c>
      <c r="C1653" t="s">
        <v>341</v>
      </c>
      <c r="D1653" t="s">
        <v>342</v>
      </c>
      <c r="E1653" t="b">
        <v>0</v>
      </c>
      <c r="F1653">
        <v>80</v>
      </c>
      <c r="G1653" t="s">
        <v>122</v>
      </c>
      <c r="H1653">
        <v>3641</v>
      </c>
      <c r="I1653">
        <v>8461</v>
      </c>
      <c r="J1653">
        <v>0.43</v>
      </c>
      <c r="K1653" t="s">
        <v>122</v>
      </c>
      <c r="L1653" t="s">
        <v>122</v>
      </c>
      <c r="M1653" t="s">
        <v>122</v>
      </c>
      <c r="N1653">
        <v>3641</v>
      </c>
      <c r="O1653">
        <v>8461</v>
      </c>
      <c r="P1653">
        <v>0.43</v>
      </c>
      <c r="Q1653">
        <v>2226</v>
      </c>
      <c r="R1653">
        <v>2939</v>
      </c>
      <c r="S1653">
        <v>0.75700000000000001</v>
      </c>
      <c r="T1653" t="s">
        <v>122</v>
      </c>
      <c r="U1653" t="s">
        <v>122</v>
      </c>
      <c r="V1653">
        <v>5557</v>
      </c>
      <c r="W1653">
        <v>1996</v>
      </c>
      <c r="X1653" t="s">
        <v>122</v>
      </c>
      <c r="Y1653" t="s">
        <v>122</v>
      </c>
      <c r="Z1653" t="s">
        <v>122</v>
      </c>
      <c r="AA1653">
        <v>2166</v>
      </c>
      <c r="AB1653">
        <v>9508</v>
      </c>
    </row>
    <row r="1654" spans="1:28" x14ac:dyDescent="0.2">
      <c r="A1654">
        <v>1962</v>
      </c>
      <c r="B1654" t="s">
        <v>31</v>
      </c>
      <c r="C1654" t="s">
        <v>350</v>
      </c>
      <c r="D1654" t="s">
        <v>351</v>
      </c>
      <c r="E1654" t="b">
        <v>1</v>
      </c>
      <c r="F1654">
        <v>80</v>
      </c>
      <c r="G1654" t="s">
        <v>122</v>
      </c>
      <c r="H1654">
        <v>3706</v>
      </c>
      <c r="I1654">
        <v>8875</v>
      </c>
      <c r="J1654">
        <v>0.41799999999999998</v>
      </c>
      <c r="K1654" t="s">
        <v>122</v>
      </c>
      <c r="L1654" t="s">
        <v>122</v>
      </c>
      <c r="M1654" t="s">
        <v>122</v>
      </c>
      <c r="N1654">
        <v>3706</v>
      </c>
      <c r="O1654">
        <v>8875</v>
      </c>
      <c r="P1654">
        <v>0.41799999999999998</v>
      </c>
      <c r="Q1654">
        <v>2246</v>
      </c>
      <c r="R1654">
        <v>2880</v>
      </c>
      <c r="S1654">
        <v>0.78</v>
      </c>
      <c r="T1654" t="s">
        <v>122</v>
      </c>
      <c r="U1654" t="s">
        <v>122</v>
      </c>
      <c r="V1654">
        <v>5764</v>
      </c>
      <c r="W1654">
        <v>1791</v>
      </c>
      <c r="X1654" t="s">
        <v>122</v>
      </c>
      <c r="Y1654" t="s">
        <v>122</v>
      </c>
      <c r="Z1654" t="s">
        <v>122</v>
      </c>
      <c r="AA1654">
        <v>2344</v>
      </c>
      <c r="AB1654">
        <v>9658</v>
      </c>
    </row>
    <row r="1655" spans="1:28" x14ac:dyDescent="0.2">
      <c r="A1655">
        <v>1962</v>
      </c>
      <c r="B1655" t="s">
        <v>31</v>
      </c>
      <c r="C1655" t="s">
        <v>121</v>
      </c>
      <c r="D1655" t="s">
        <v>122</v>
      </c>
      <c r="E1655" t="b">
        <v>0</v>
      </c>
      <c r="F1655">
        <v>80</v>
      </c>
      <c r="G1655" t="s">
        <v>122</v>
      </c>
      <c r="H1655">
        <v>3672</v>
      </c>
      <c r="I1655">
        <v>8619</v>
      </c>
      <c r="J1655">
        <v>0.42599999999999999</v>
      </c>
      <c r="K1655" t="s">
        <v>122</v>
      </c>
      <c r="L1655" t="s">
        <v>122</v>
      </c>
      <c r="M1655" t="s">
        <v>122</v>
      </c>
      <c r="N1655">
        <v>3672</v>
      </c>
      <c r="O1655">
        <v>8619</v>
      </c>
      <c r="P1655">
        <v>0.42599999999999999</v>
      </c>
      <c r="Q1655">
        <v>2157</v>
      </c>
      <c r="R1655">
        <v>2965</v>
      </c>
      <c r="S1655">
        <v>0.72699999999999998</v>
      </c>
      <c r="T1655" t="s">
        <v>122</v>
      </c>
      <c r="U1655" t="s">
        <v>122</v>
      </c>
      <c r="V1655">
        <v>5713</v>
      </c>
      <c r="W1655">
        <v>1915</v>
      </c>
      <c r="X1655" t="s">
        <v>122</v>
      </c>
      <c r="Y1655" t="s">
        <v>122</v>
      </c>
      <c r="Z1655" t="s">
        <v>122</v>
      </c>
      <c r="AA1655">
        <v>2069</v>
      </c>
      <c r="AB1655">
        <v>9501</v>
      </c>
    </row>
    <row r="1656" spans="1:28" x14ac:dyDescent="0.2">
      <c r="A1656">
        <v>1961</v>
      </c>
      <c r="B1656" t="s">
        <v>31</v>
      </c>
      <c r="C1656" t="s">
        <v>35</v>
      </c>
      <c r="D1656" t="s">
        <v>36</v>
      </c>
      <c r="E1656" t="b">
        <v>1</v>
      </c>
      <c r="F1656">
        <v>79</v>
      </c>
      <c r="G1656" t="s">
        <v>122</v>
      </c>
      <c r="H1656">
        <v>3699</v>
      </c>
      <c r="I1656">
        <v>9295</v>
      </c>
      <c r="J1656">
        <v>0.39800000000000002</v>
      </c>
      <c r="K1656" t="s">
        <v>122</v>
      </c>
      <c r="L1656" t="s">
        <v>122</v>
      </c>
      <c r="M1656" t="s">
        <v>122</v>
      </c>
      <c r="N1656">
        <v>3699</v>
      </c>
      <c r="O1656">
        <v>9295</v>
      </c>
      <c r="P1656">
        <v>0.39800000000000002</v>
      </c>
      <c r="Q1656">
        <v>2062</v>
      </c>
      <c r="R1656">
        <v>2804</v>
      </c>
      <c r="S1656">
        <v>0.73499999999999999</v>
      </c>
      <c r="T1656" t="s">
        <v>122</v>
      </c>
      <c r="U1656" t="s">
        <v>122</v>
      </c>
      <c r="V1656">
        <v>6131</v>
      </c>
      <c r="W1656">
        <v>1872</v>
      </c>
      <c r="X1656" t="s">
        <v>122</v>
      </c>
      <c r="Y1656" t="s">
        <v>122</v>
      </c>
      <c r="Z1656" t="s">
        <v>122</v>
      </c>
      <c r="AA1656">
        <v>2032</v>
      </c>
      <c r="AB1656">
        <v>9460</v>
      </c>
    </row>
    <row r="1657" spans="1:28" x14ac:dyDescent="0.2">
      <c r="A1657">
        <v>1961</v>
      </c>
      <c r="B1657" t="s">
        <v>31</v>
      </c>
      <c r="C1657" t="s">
        <v>289</v>
      </c>
      <c r="D1657" t="s">
        <v>290</v>
      </c>
      <c r="E1657" t="b">
        <v>0</v>
      </c>
      <c r="F1657">
        <v>79</v>
      </c>
      <c r="G1657" t="s">
        <v>122</v>
      </c>
      <c r="H1657">
        <v>3626</v>
      </c>
      <c r="I1657">
        <v>8281</v>
      </c>
      <c r="J1657">
        <v>0.438</v>
      </c>
      <c r="K1657" t="s">
        <v>122</v>
      </c>
      <c r="L1657" t="s">
        <v>122</v>
      </c>
      <c r="M1657" t="s">
        <v>122</v>
      </c>
      <c r="N1657">
        <v>3626</v>
      </c>
      <c r="O1657">
        <v>8281</v>
      </c>
      <c r="P1657">
        <v>0.438</v>
      </c>
      <c r="Q1657">
        <v>2060</v>
      </c>
      <c r="R1657">
        <v>2761</v>
      </c>
      <c r="S1657">
        <v>0.746</v>
      </c>
      <c r="T1657" t="s">
        <v>122</v>
      </c>
      <c r="U1657" t="s">
        <v>122</v>
      </c>
      <c r="V1657">
        <v>5581</v>
      </c>
      <c r="W1657">
        <v>2107</v>
      </c>
      <c r="X1657" t="s">
        <v>122</v>
      </c>
      <c r="Y1657" t="s">
        <v>122</v>
      </c>
      <c r="Z1657" t="s">
        <v>122</v>
      </c>
      <c r="AA1657">
        <v>2159</v>
      </c>
      <c r="AB1657">
        <v>9312</v>
      </c>
    </row>
    <row r="1658" spans="1:28" x14ac:dyDescent="0.2">
      <c r="A1658">
        <v>1961</v>
      </c>
      <c r="B1658" t="s">
        <v>31</v>
      </c>
      <c r="C1658" t="s">
        <v>56</v>
      </c>
      <c r="D1658" t="s">
        <v>57</v>
      </c>
      <c r="E1658" t="b">
        <v>1</v>
      </c>
      <c r="F1658">
        <v>79</v>
      </c>
      <c r="G1658" t="s">
        <v>122</v>
      </c>
      <c r="H1658">
        <v>3481</v>
      </c>
      <c r="I1658">
        <v>8357</v>
      </c>
      <c r="J1658">
        <v>0.41699999999999998</v>
      </c>
      <c r="K1658" t="s">
        <v>122</v>
      </c>
      <c r="L1658" t="s">
        <v>122</v>
      </c>
      <c r="M1658" t="s">
        <v>122</v>
      </c>
      <c r="N1658">
        <v>3481</v>
      </c>
      <c r="O1658">
        <v>8357</v>
      </c>
      <c r="P1658">
        <v>0.41699999999999998</v>
      </c>
      <c r="Q1658">
        <v>2408</v>
      </c>
      <c r="R1658">
        <v>3240</v>
      </c>
      <c r="S1658">
        <v>0.74299999999999999</v>
      </c>
      <c r="T1658" t="s">
        <v>122</v>
      </c>
      <c r="U1658" t="s">
        <v>122</v>
      </c>
      <c r="V1658">
        <v>5813</v>
      </c>
      <c r="W1658">
        <v>1866</v>
      </c>
      <c r="X1658" t="s">
        <v>122</v>
      </c>
      <c r="Y1658" t="s">
        <v>122</v>
      </c>
      <c r="Z1658" t="s">
        <v>122</v>
      </c>
      <c r="AA1658">
        <v>2157</v>
      </c>
      <c r="AB1658">
        <v>9370</v>
      </c>
    </row>
    <row r="1659" spans="1:28" x14ac:dyDescent="0.2">
      <c r="A1659">
        <v>1961</v>
      </c>
      <c r="B1659" t="s">
        <v>31</v>
      </c>
      <c r="C1659" t="s">
        <v>71</v>
      </c>
      <c r="D1659" t="s">
        <v>72</v>
      </c>
      <c r="E1659" t="b">
        <v>1</v>
      </c>
      <c r="F1659">
        <v>79</v>
      </c>
      <c r="G1659" t="s">
        <v>122</v>
      </c>
      <c r="H1659">
        <v>3401</v>
      </c>
      <c r="I1659">
        <v>8430</v>
      </c>
      <c r="J1659">
        <v>0.40300000000000002</v>
      </c>
      <c r="K1659" t="s">
        <v>122</v>
      </c>
      <c r="L1659" t="s">
        <v>122</v>
      </c>
      <c r="M1659" t="s">
        <v>122</v>
      </c>
      <c r="N1659">
        <v>3401</v>
      </c>
      <c r="O1659">
        <v>8430</v>
      </c>
      <c r="P1659">
        <v>0.40300000000000002</v>
      </c>
      <c r="Q1659">
        <v>2204</v>
      </c>
      <c r="R1659">
        <v>2999</v>
      </c>
      <c r="S1659">
        <v>0.73499999999999999</v>
      </c>
      <c r="T1659" t="s">
        <v>122</v>
      </c>
      <c r="U1659" t="s">
        <v>122</v>
      </c>
      <c r="V1659">
        <v>5816</v>
      </c>
      <c r="W1659">
        <v>1728</v>
      </c>
      <c r="X1659" t="s">
        <v>122</v>
      </c>
      <c r="Y1659" t="s">
        <v>122</v>
      </c>
      <c r="Z1659" t="s">
        <v>122</v>
      </c>
      <c r="AA1659">
        <v>2043</v>
      </c>
      <c r="AB1659">
        <v>9006</v>
      </c>
    </row>
    <row r="1660" spans="1:28" x14ac:dyDescent="0.2">
      <c r="A1660">
        <v>1961</v>
      </c>
      <c r="B1660" t="s">
        <v>31</v>
      </c>
      <c r="C1660" t="s">
        <v>88</v>
      </c>
      <c r="D1660" t="s">
        <v>89</v>
      </c>
      <c r="E1660" t="b">
        <v>0</v>
      </c>
      <c r="F1660">
        <v>79</v>
      </c>
      <c r="G1660" t="s">
        <v>122</v>
      </c>
      <c r="H1660">
        <v>3422</v>
      </c>
      <c r="I1660">
        <v>8347</v>
      </c>
      <c r="J1660">
        <v>0.41</v>
      </c>
      <c r="K1660" t="s">
        <v>122</v>
      </c>
      <c r="L1660" t="s">
        <v>122</v>
      </c>
      <c r="M1660" t="s">
        <v>122</v>
      </c>
      <c r="N1660">
        <v>3422</v>
      </c>
      <c r="O1660">
        <v>8347</v>
      </c>
      <c r="P1660">
        <v>0.41</v>
      </c>
      <c r="Q1660">
        <v>2135</v>
      </c>
      <c r="R1660">
        <v>2838</v>
      </c>
      <c r="S1660">
        <v>0.752</v>
      </c>
      <c r="T1660" t="s">
        <v>122</v>
      </c>
      <c r="U1660" t="s">
        <v>122</v>
      </c>
      <c r="V1660">
        <v>5315</v>
      </c>
      <c r="W1660">
        <v>1822</v>
      </c>
      <c r="X1660" t="s">
        <v>122</v>
      </c>
      <c r="Y1660" t="s">
        <v>122</v>
      </c>
      <c r="Z1660" t="s">
        <v>122</v>
      </c>
      <c r="AA1660">
        <v>2223</v>
      </c>
      <c r="AB1660">
        <v>8979</v>
      </c>
    </row>
    <row r="1661" spans="1:28" x14ac:dyDescent="0.2">
      <c r="A1661">
        <v>1961</v>
      </c>
      <c r="B1661" t="s">
        <v>31</v>
      </c>
      <c r="C1661" t="s">
        <v>355</v>
      </c>
      <c r="D1661" t="s">
        <v>356</v>
      </c>
      <c r="E1661" t="b">
        <v>1</v>
      </c>
      <c r="F1661">
        <v>79</v>
      </c>
      <c r="G1661" t="s">
        <v>122</v>
      </c>
      <c r="H1661">
        <v>3768</v>
      </c>
      <c r="I1661">
        <v>8883</v>
      </c>
      <c r="J1661">
        <v>0.42399999999999999</v>
      </c>
      <c r="K1661" t="s">
        <v>122</v>
      </c>
      <c r="L1661" t="s">
        <v>122</v>
      </c>
      <c r="M1661" t="s">
        <v>122</v>
      </c>
      <c r="N1661">
        <v>3768</v>
      </c>
      <c r="O1661">
        <v>8883</v>
      </c>
      <c r="P1661">
        <v>0.42399999999999999</v>
      </c>
      <c r="Q1661">
        <v>2022</v>
      </c>
      <c r="R1661">
        <v>3108</v>
      </c>
      <c r="S1661">
        <v>0.65100000000000002</v>
      </c>
      <c r="T1661" t="s">
        <v>122</v>
      </c>
      <c r="U1661" t="s">
        <v>122</v>
      </c>
      <c r="V1661">
        <v>5938</v>
      </c>
      <c r="W1661">
        <v>1959</v>
      </c>
      <c r="X1661" t="s">
        <v>122</v>
      </c>
      <c r="Y1661" t="s">
        <v>122</v>
      </c>
      <c r="Z1661" t="s">
        <v>122</v>
      </c>
      <c r="AA1661">
        <v>1936</v>
      </c>
      <c r="AB1661">
        <v>9558</v>
      </c>
    </row>
    <row r="1662" spans="1:28" x14ac:dyDescent="0.2">
      <c r="A1662">
        <v>1961</v>
      </c>
      <c r="B1662" t="s">
        <v>31</v>
      </c>
      <c r="C1662" t="s">
        <v>341</v>
      </c>
      <c r="D1662" t="s">
        <v>342</v>
      </c>
      <c r="E1662" t="b">
        <v>1</v>
      </c>
      <c r="F1662">
        <v>79</v>
      </c>
      <c r="G1662" t="s">
        <v>122</v>
      </c>
      <c r="H1662">
        <v>3618</v>
      </c>
      <c r="I1662">
        <v>8795</v>
      </c>
      <c r="J1662">
        <v>0.41099999999999998</v>
      </c>
      <c r="K1662" t="s">
        <v>122</v>
      </c>
      <c r="L1662" t="s">
        <v>122</v>
      </c>
      <c r="M1662" t="s">
        <v>122</v>
      </c>
      <c r="N1662">
        <v>3618</v>
      </c>
      <c r="O1662">
        <v>8795</v>
      </c>
      <c r="P1662">
        <v>0.41099999999999998</v>
      </c>
      <c r="Q1662">
        <v>2147</v>
      </c>
      <c r="R1662">
        <v>2921</v>
      </c>
      <c r="S1662">
        <v>0.73499999999999999</v>
      </c>
      <c r="T1662" t="s">
        <v>122</v>
      </c>
      <c r="U1662" t="s">
        <v>122</v>
      </c>
      <c r="V1662">
        <v>5994</v>
      </c>
      <c r="W1662">
        <v>2136</v>
      </c>
      <c r="X1662" t="s">
        <v>122</v>
      </c>
      <c r="Y1662" t="s">
        <v>122</v>
      </c>
      <c r="Z1662" t="s">
        <v>122</v>
      </c>
      <c r="AA1662">
        <v>2135</v>
      </c>
      <c r="AB1662">
        <v>9383</v>
      </c>
    </row>
    <row r="1663" spans="1:28" x14ac:dyDescent="0.2">
      <c r="A1663">
        <v>1961</v>
      </c>
      <c r="B1663" t="s">
        <v>31</v>
      </c>
      <c r="C1663" t="s">
        <v>350</v>
      </c>
      <c r="D1663" t="s">
        <v>351</v>
      </c>
      <c r="E1663" t="b">
        <v>1</v>
      </c>
      <c r="F1663">
        <v>79</v>
      </c>
      <c r="G1663" t="s">
        <v>122</v>
      </c>
      <c r="H1663">
        <v>3654</v>
      </c>
      <c r="I1663">
        <v>8746</v>
      </c>
      <c r="J1663">
        <v>0.41799999999999998</v>
      </c>
      <c r="K1663" t="s">
        <v>122</v>
      </c>
      <c r="L1663" t="s">
        <v>122</v>
      </c>
      <c r="M1663" t="s">
        <v>122</v>
      </c>
      <c r="N1663">
        <v>3654</v>
      </c>
      <c r="O1663">
        <v>8746</v>
      </c>
      <c r="P1663">
        <v>0.41799999999999998</v>
      </c>
      <c r="Q1663">
        <v>2278</v>
      </c>
      <c r="R1663">
        <v>2948</v>
      </c>
      <c r="S1663">
        <v>0.77300000000000002</v>
      </c>
      <c r="T1663" t="s">
        <v>122</v>
      </c>
      <c r="U1663" t="s">
        <v>122</v>
      </c>
      <c r="V1663">
        <v>5726</v>
      </c>
      <c r="W1663">
        <v>1786</v>
      </c>
      <c r="X1663" t="s">
        <v>122</v>
      </c>
      <c r="Y1663" t="s">
        <v>122</v>
      </c>
      <c r="Z1663" t="s">
        <v>122</v>
      </c>
      <c r="AA1663">
        <v>2280</v>
      </c>
      <c r="AB1663">
        <v>9586</v>
      </c>
    </row>
    <row r="1664" spans="1:28" x14ac:dyDescent="0.2">
      <c r="A1664">
        <v>1961</v>
      </c>
      <c r="B1664" t="s">
        <v>31</v>
      </c>
      <c r="C1664" t="s">
        <v>121</v>
      </c>
      <c r="D1664" t="s">
        <v>122</v>
      </c>
      <c r="E1664" t="b">
        <v>0</v>
      </c>
      <c r="F1664">
        <v>79</v>
      </c>
      <c r="G1664" t="s">
        <v>122</v>
      </c>
      <c r="H1664">
        <v>3584</v>
      </c>
      <c r="I1664">
        <v>8642</v>
      </c>
      <c r="J1664">
        <v>0.41499999999999998</v>
      </c>
      <c r="K1664" t="s">
        <v>122</v>
      </c>
      <c r="L1664" t="s">
        <v>122</v>
      </c>
      <c r="M1664" t="s">
        <v>122</v>
      </c>
      <c r="N1664">
        <v>3584</v>
      </c>
      <c r="O1664">
        <v>8642</v>
      </c>
      <c r="P1664">
        <v>0.41499999999999998</v>
      </c>
      <c r="Q1664">
        <v>2165</v>
      </c>
      <c r="R1664">
        <v>2952</v>
      </c>
      <c r="S1664">
        <v>0.73299999999999998</v>
      </c>
      <c r="T1664" t="s">
        <v>122</v>
      </c>
      <c r="U1664" t="s">
        <v>122</v>
      </c>
      <c r="V1664">
        <v>5789</v>
      </c>
      <c r="W1664">
        <v>1910</v>
      </c>
      <c r="X1664" t="s">
        <v>122</v>
      </c>
      <c r="Y1664" t="s">
        <v>122</v>
      </c>
      <c r="Z1664" t="s">
        <v>122</v>
      </c>
      <c r="AA1664">
        <v>2121</v>
      </c>
      <c r="AB1664">
        <v>9332</v>
      </c>
    </row>
    <row r="1665" spans="1:28" x14ac:dyDescent="0.2">
      <c r="A1665">
        <v>1960</v>
      </c>
      <c r="B1665" t="s">
        <v>31</v>
      </c>
      <c r="C1665" t="s">
        <v>35</v>
      </c>
      <c r="D1665" t="s">
        <v>36</v>
      </c>
      <c r="E1665" t="b">
        <v>1</v>
      </c>
      <c r="F1665">
        <v>75</v>
      </c>
      <c r="G1665" t="s">
        <v>122</v>
      </c>
      <c r="H1665">
        <v>3744</v>
      </c>
      <c r="I1665">
        <v>8971</v>
      </c>
      <c r="J1665">
        <v>0.41699999999999998</v>
      </c>
      <c r="K1665" t="s">
        <v>122</v>
      </c>
      <c r="L1665" t="s">
        <v>122</v>
      </c>
      <c r="M1665" t="s">
        <v>122</v>
      </c>
      <c r="N1665">
        <v>3744</v>
      </c>
      <c r="O1665">
        <v>8971</v>
      </c>
      <c r="P1665">
        <v>0.41699999999999998</v>
      </c>
      <c r="Q1665">
        <v>1849</v>
      </c>
      <c r="R1665">
        <v>2519</v>
      </c>
      <c r="S1665">
        <v>0.73399999999999999</v>
      </c>
      <c r="T1665" t="s">
        <v>122</v>
      </c>
      <c r="U1665" t="s">
        <v>122</v>
      </c>
      <c r="V1665">
        <v>6014</v>
      </c>
      <c r="W1665">
        <v>1849</v>
      </c>
      <c r="X1665" t="s">
        <v>122</v>
      </c>
      <c r="Y1665" t="s">
        <v>122</v>
      </c>
      <c r="Z1665" t="s">
        <v>122</v>
      </c>
      <c r="AA1665">
        <v>1856</v>
      </c>
      <c r="AB1665">
        <v>9337</v>
      </c>
    </row>
    <row r="1666" spans="1:28" x14ac:dyDescent="0.2">
      <c r="A1666">
        <v>1960</v>
      </c>
      <c r="B1666" t="s">
        <v>31</v>
      </c>
      <c r="C1666" t="s">
        <v>289</v>
      </c>
      <c r="D1666" t="s">
        <v>290</v>
      </c>
      <c r="E1666" t="b">
        <v>0</v>
      </c>
      <c r="F1666">
        <v>75</v>
      </c>
      <c r="G1666" t="s">
        <v>122</v>
      </c>
      <c r="H1666">
        <v>3210</v>
      </c>
      <c r="I1666">
        <v>7786</v>
      </c>
      <c r="J1666">
        <v>0.41199999999999998</v>
      </c>
      <c r="K1666" t="s">
        <v>122</v>
      </c>
      <c r="L1666" t="s">
        <v>122</v>
      </c>
      <c r="M1666" t="s">
        <v>122</v>
      </c>
      <c r="N1666">
        <v>3210</v>
      </c>
      <c r="O1666">
        <v>7786</v>
      </c>
      <c r="P1666">
        <v>0.41199999999999998</v>
      </c>
      <c r="Q1666">
        <v>1913</v>
      </c>
      <c r="R1666">
        <v>2672</v>
      </c>
      <c r="S1666">
        <v>0.71599999999999997</v>
      </c>
      <c r="T1666" t="s">
        <v>122</v>
      </c>
      <c r="U1666" t="s">
        <v>122</v>
      </c>
      <c r="V1666">
        <v>5251</v>
      </c>
      <c r="W1666">
        <v>1747</v>
      </c>
      <c r="X1666" t="s">
        <v>122</v>
      </c>
      <c r="Y1666" t="s">
        <v>122</v>
      </c>
      <c r="Z1666" t="s">
        <v>122</v>
      </c>
      <c r="AA1666">
        <v>2097</v>
      </c>
      <c r="AB1666">
        <v>8333</v>
      </c>
    </row>
    <row r="1667" spans="1:28" x14ac:dyDescent="0.2">
      <c r="A1667">
        <v>1960</v>
      </c>
      <c r="B1667" t="s">
        <v>31</v>
      </c>
      <c r="C1667" t="s">
        <v>56</v>
      </c>
      <c r="D1667" t="s">
        <v>57</v>
      </c>
      <c r="E1667" t="b">
        <v>1</v>
      </c>
      <c r="F1667">
        <v>75</v>
      </c>
      <c r="G1667" t="s">
        <v>122</v>
      </c>
      <c r="H1667">
        <v>3146</v>
      </c>
      <c r="I1667">
        <v>7920</v>
      </c>
      <c r="J1667">
        <v>0.39700000000000002</v>
      </c>
      <c r="K1667" t="s">
        <v>122</v>
      </c>
      <c r="L1667" t="s">
        <v>122</v>
      </c>
      <c r="M1667" t="s">
        <v>122</v>
      </c>
      <c r="N1667">
        <v>3146</v>
      </c>
      <c r="O1667">
        <v>7920</v>
      </c>
      <c r="P1667">
        <v>0.39700000000000002</v>
      </c>
      <c r="Q1667">
        <v>2075</v>
      </c>
      <c r="R1667">
        <v>2847</v>
      </c>
      <c r="S1667">
        <v>0.72899999999999998</v>
      </c>
      <c r="T1667" t="s">
        <v>122</v>
      </c>
      <c r="U1667" t="s">
        <v>122</v>
      </c>
      <c r="V1667">
        <v>5491</v>
      </c>
      <c r="W1667">
        <v>1472</v>
      </c>
      <c r="X1667" t="s">
        <v>122</v>
      </c>
      <c r="Y1667" t="s">
        <v>122</v>
      </c>
      <c r="Z1667" t="s">
        <v>122</v>
      </c>
      <c r="AA1667">
        <v>1983</v>
      </c>
      <c r="AB1667">
        <v>8367</v>
      </c>
    </row>
    <row r="1668" spans="1:28" x14ac:dyDescent="0.2">
      <c r="A1668">
        <v>1960</v>
      </c>
      <c r="B1668" t="s">
        <v>31</v>
      </c>
      <c r="C1668" t="s">
        <v>359</v>
      </c>
      <c r="D1668" t="s">
        <v>360</v>
      </c>
      <c r="E1668" t="b">
        <v>1</v>
      </c>
      <c r="F1668">
        <v>75</v>
      </c>
      <c r="G1668" t="s">
        <v>122</v>
      </c>
      <c r="H1668">
        <v>3040</v>
      </c>
      <c r="I1668">
        <v>7884</v>
      </c>
      <c r="J1668">
        <v>0.38600000000000001</v>
      </c>
      <c r="K1668" t="s">
        <v>122</v>
      </c>
      <c r="L1668" t="s">
        <v>122</v>
      </c>
      <c r="M1668" t="s">
        <v>122</v>
      </c>
      <c r="N1668">
        <v>3040</v>
      </c>
      <c r="O1668">
        <v>7884</v>
      </c>
      <c r="P1668">
        <v>0.38600000000000001</v>
      </c>
      <c r="Q1668">
        <v>1965</v>
      </c>
      <c r="R1668">
        <v>2691</v>
      </c>
      <c r="S1668">
        <v>0.73</v>
      </c>
      <c r="T1668" t="s">
        <v>122</v>
      </c>
      <c r="U1668" t="s">
        <v>122</v>
      </c>
      <c r="V1668">
        <v>5432</v>
      </c>
      <c r="W1668">
        <v>1444</v>
      </c>
      <c r="X1668" t="s">
        <v>122</v>
      </c>
      <c r="Y1668" t="s">
        <v>122</v>
      </c>
      <c r="Z1668" t="s">
        <v>122</v>
      </c>
      <c r="AA1668">
        <v>1813</v>
      </c>
      <c r="AB1668">
        <v>8045</v>
      </c>
    </row>
    <row r="1669" spans="1:28" x14ac:dyDescent="0.2">
      <c r="A1669">
        <v>1960</v>
      </c>
      <c r="B1669" t="s">
        <v>31</v>
      </c>
      <c r="C1669" t="s">
        <v>88</v>
      </c>
      <c r="D1669" t="s">
        <v>89</v>
      </c>
      <c r="E1669" t="b">
        <v>0</v>
      </c>
      <c r="F1669">
        <v>75</v>
      </c>
      <c r="G1669" t="s">
        <v>122</v>
      </c>
      <c r="H1669">
        <v>3429</v>
      </c>
      <c r="I1669">
        <v>8153</v>
      </c>
      <c r="J1669">
        <v>0.42099999999999999</v>
      </c>
      <c r="K1669" t="s">
        <v>122</v>
      </c>
      <c r="L1669" t="s">
        <v>122</v>
      </c>
      <c r="M1669" t="s">
        <v>122</v>
      </c>
      <c r="N1669">
        <v>3429</v>
      </c>
      <c r="O1669">
        <v>8153</v>
      </c>
      <c r="P1669">
        <v>0.42099999999999999</v>
      </c>
      <c r="Q1669">
        <v>1942</v>
      </c>
      <c r="R1669">
        <v>2539</v>
      </c>
      <c r="S1669">
        <v>0.76500000000000001</v>
      </c>
      <c r="T1669" t="s">
        <v>122</v>
      </c>
      <c r="U1669" t="s">
        <v>122</v>
      </c>
      <c r="V1669">
        <v>5251</v>
      </c>
      <c r="W1669">
        <v>1667</v>
      </c>
      <c r="X1669" t="s">
        <v>122</v>
      </c>
      <c r="Y1669" t="s">
        <v>122</v>
      </c>
      <c r="Z1669" t="s">
        <v>122</v>
      </c>
      <c r="AA1669">
        <v>1940</v>
      </c>
      <c r="AB1669">
        <v>8800</v>
      </c>
    </row>
    <row r="1670" spans="1:28" x14ac:dyDescent="0.2">
      <c r="A1670">
        <v>1960</v>
      </c>
      <c r="B1670" t="s">
        <v>31</v>
      </c>
      <c r="C1670" t="s">
        <v>355</v>
      </c>
      <c r="D1670" t="s">
        <v>356</v>
      </c>
      <c r="E1670" t="b">
        <v>1</v>
      </c>
      <c r="F1670">
        <v>75</v>
      </c>
      <c r="G1670" t="s">
        <v>122</v>
      </c>
      <c r="H1670">
        <v>3549</v>
      </c>
      <c r="I1670">
        <v>8678</v>
      </c>
      <c r="J1670">
        <v>0.40899999999999997</v>
      </c>
      <c r="K1670" t="s">
        <v>122</v>
      </c>
      <c r="L1670" t="s">
        <v>122</v>
      </c>
      <c r="M1670" t="s">
        <v>122</v>
      </c>
      <c r="N1670">
        <v>3549</v>
      </c>
      <c r="O1670">
        <v>8678</v>
      </c>
      <c r="P1670">
        <v>0.40899999999999997</v>
      </c>
      <c r="Q1670">
        <v>1797</v>
      </c>
      <c r="R1670">
        <v>2686</v>
      </c>
      <c r="S1670">
        <v>0.66900000000000004</v>
      </c>
      <c r="T1670" t="s">
        <v>122</v>
      </c>
      <c r="U1670" t="s">
        <v>122</v>
      </c>
      <c r="V1670">
        <v>5916</v>
      </c>
      <c r="W1670">
        <v>1796</v>
      </c>
      <c r="X1670" t="s">
        <v>122</v>
      </c>
      <c r="Y1670" t="s">
        <v>122</v>
      </c>
      <c r="Z1670" t="s">
        <v>122</v>
      </c>
      <c r="AA1670">
        <v>1715</v>
      </c>
      <c r="AB1670">
        <v>8895</v>
      </c>
    </row>
    <row r="1671" spans="1:28" x14ac:dyDescent="0.2">
      <c r="A1671">
        <v>1960</v>
      </c>
      <c r="B1671" t="s">
        <v>31</v>
      </c>
      <c r="C1671" t="s">
        <v>341</v>
      </c>
      <c r="D1671" t="s">
        <v>342</v>
      </c>
      <c r="E1671" t="b">
        <v>1</v>
      </c>
      <c r="F1671">
        <v>75</v>
      </c>
      <c r="G1671" t="s">
        <v>122</v>
      </c>
      <c r="H1671">
        <v>3179</v>
      </c>
      <c r="I1671">
        <v>7580</v>
      </c>
      <c r="J1671">
        <v>0.41899999999999998</v>
      </c>
      <c r="K1671" t="s">
        <v>122</v>
      </c>
      <c r="L1671" t="s">
        <v>122</v>
      </c>
      <c r="M1671" t="s">
        <v>122</v>
      </c>
      <c r="N1671">
        <v>3179</v>
      </c>
      <c r="O1671">
        <v>7580</v>
      </c>
      <c r="P1671">
        <v>0.41899999999999998</v>
      </c>
      <c r="Q1671">
        <v>2148</v>
      </c>
      <c r="R1671">
        <v>2885</v>
      </c>
      <c r="S1671">
        <v>0.745</v>
      </c>
      <c r="T1671" t="s">
        <v>122</v>
      </c>
      <c r="U1671" t="s">
        <v>122</v>
      </c>
      <c r="V1671">
        <v>5343</v>
      </c>
      <c r="W1671">
        <v>1881</v>
      </c>
      <c r="X1671" t="s">
        <v>122</v>
      </c>
      <c r="Y1671" t="s">
        <v>122</v>
      </c>
      <c r="Z1671" t="s">
        <v>122</v>
      </c>
      <c r="AA1671">
        <v>1995</v>
      </c>
      <c r="AB1671">
        <v>8506</v>
      </c>
    </row>
    <row r="1672" spans="1:28" x14ac:dyDescent="0.2">
      <c r="A1672">
        <v>1960</v>
      </c>
      <c r="B1672" t="s">
        <v>31</v>
      </c>
      <c r="C1672" t="s">
        <v>350</v>
      </c>
      <c r="D1672" t="s">
        <v>351</v>
      </c>
      <c r="E1672" t="b">
        <v>1</v>
      </c>
      <c r="F1672">
        <v>75</v>
      </c>
      <c r="G1672" t="s">
        <v>122</v>
      </c>
      <c r="H1672">
        <v>3406</v>
      </c>
      <c r="I1672">
        <v>8232</v>
      </c>
      <c r="J1672">
        <v>0.41399999999999998</v>
      </c>
      <c r="K1672" t="s">
        <v>122</v>
      </c>
      <c r="L1672" t="s">
        <v>122</v>
      </c>
      <c r="M1672" t="s">
        <v>122</v>
      </c>
      <c r="N1672">
        <v>3406</v>
      </c>
      <c r="O1672">
        <v>8232</v>
      </c>
      <c r="P1672">
        <v>0.41399999999999998</v>
      </c>
      <c r="Q1672">
        <v>2105</v>
      </c>
      <c r="R1672">
        <v>2662</v>
      </c>
      <c r="S1672">
        <v>0.79100000000000004</v>
      </c>
      <c r="T1672" t="s">
        <v>122</v>
      </c>
      <c r="U1672" t="s">
        <v>122</v>
      </c>
      <c r="V1672">
        <v>5406</v>
      </c>
      <c r="W1672">
        <v>1676</v>
      </c>
      <c r="X1672" t="s">
        <v>122</v>
      </c>
      <c r="Y1672" t="s">
        <v>122</v>
      </c>
      <c r="Z1672" t="s">
        <v>122</v>
      </c>
      <c r="AA1672">
        <v>1939</v>
      </c>
      <c r="AB1672">
        <v>8917</v>
      </c>
    </row>
    <row r="1673" spans="1:28" x14ac:dyDescent="0.2">
      <c r="A1673">
        <v>1960</v>
      </c>
      <c r="B1673" t="s">
        <v>31</v>
      </c>
      <c r="C1673" t="s">
        <v>121</v>
      </c>
      <c r="D1673" t="s">
        <v>122</v>
      </c>
      <c r="E1673" t="b">
        <v>0</v>
      </c>
      <c r="F1673">
        <v>75</v>
      </c>
      <c r="G1673" t="s">
        <v>122</v>
      </c>
      <c r="H1673">
        <v>3338</v>
      </c>
      <c r="I1673">
        <v>8151</v>
      </c>
      <c r="J1673">
        <v>0.41</v>
      </c>
      <c r="K1673" t="s">
        <v>122</v>
      </c>
      <c r="L1673" t="s">
        <v>122</v>
      </c>
      <c r="M1673" t="s">
        <v>122</v>
      </c>
      <c r="N1673">
        <v>3338</v>
      </c>
      <c r="O1673">
        <v>8151</v>
      </c>
      <c r="P1673">
        <v>0.41</v>
      </c>
      <c r="Q1673">
        <v>1974</v>
      </c>
      <c r="R1673">
        <v>2688</v>
      </c>
      <c r="S1673">
        <v>0.73499999999999999</v>
      </c>
      <c r="T1673" t="s">
        <v>122</v>
      </c>
      <c r="U1673" t="s">
        <v>122</v>
      </c>
      <c r="V1673">
        <v>5513</v>
      </c>
      <c r="W1673">
        <v>1692</v>
      </c>
      <c r="X1673" t="s">
        <v>122</v>
      </c>
      <c r="Y1673" t="s">
        <v>122</v>
      </c>
      <c r="Z1673" t="s">
        <v>122</v>
      </c>
      <c r="AA1673">
        <v>1917</v>
      </c>
      <c r="AB1673">
        <v>8650</v>
      </c>
    </row>
    <row r="1674" spans="1:28" x14ac:dyDescent="0.2">
      <c r="A1674">
        <v>1959</v>
      </c>
      <c r="B1674" t="s">
        <v>31</v>
      </c>
      <c r="C1674" t="s">
        <v>35</v>
      </c>
      <c r="D1674" t="s">
        <v>36</v>
      </c>
      <c r="E1674" t="b">
        <v>1</v>
      </c>
      <c r="F1674">
        <v>72</v>
      </c>
      <c r="G1674" t="s">
        <v>122</v>
      </c>
      <c r="H1674">
        <v>3208</v>
      </c>
      <c r="I1674">
        <v>8116</v>
      </c>
      <c r="J1674">
        <v>0.39500000000000002</v>
      </c>
      <c r="K1674" t="s">
        <v>122</v>
      </c>
      <c r="L1674" t="s">
        <v>122</v>
      </c>
      <c r="M1674" t="s">
        <v>122</v>
      </c>
      <c r="N1674">
        <v>3208</v>
      </c>
      <c r="O1674">
        <v>8116</v>
      </c>
      <c r="P1674">
        <v>0.39500000000000002</v>
      </c>
      <c r="Q1674">
        <v>1963</v>
      </c>
      <c r="R1674">
        <v>2563</v>
      </c>
      <c r="S1674">
        <v>0.76600000000000001</v>
      </c>
      <c r="T1674" t="s">
        <v>122</v>
      </c>
      <c r="U1674" t="s">
        <v>122</v>
      </c>
      <c r="V1674">
        <v>5601</v>
      </c>
      <c r="W1674">
        <v>1568</v>
      </c>
      <c r="X1674" t="s">
        <v>122</v>
      </c>
      <c r="Y1674" t="s">
        <v>122</v>
      </c>
      <c r="Z1674" t="s">
        <v>122</v>
      </c>
      <c r="AA1674">
        <v>1769</v>
      </c>
      <c r="AB1674">
        <v>8379</v>
      </c>
    </row>
    <row r="1675" spans="1:28" x14ac:dyDescent="0.2">
      <c r="A1675">
        <v>1959</v>
      </c>
      <c r="B1675" t="s">
        <v>31</v>
      </c>
      <c r="C1675" t="s">
        <v>289</v>
      </c>
      <c r="D1675" t="s">
        <v>290</v>
      </c>
      <c r="E1675" t="b">
        <v>0</v>
      </c>
      <c r="F1675">
        <v>72</v>
      </c>
      <c r="G1675" t="s">
        <v>122</v>
      </c>
      <c r="H1675">
        <v>2854</v>
      </c>
      <c r="I1675">
        <v>7340</v>
      </c>
      <c r="J1675">
        <v>0.38900000000000001</v>
      </c>
      <c r="K1675" t="s">
        <v>122</v>
      </c>
      <c r="L1675" t="s">
        <v>122</v>
      </c>
      <c r="M1675" t="s">
        <v>122</v>
      </c>
      <c r="N1675">
        <v>2854</v>
      </c>
      <c r="O1675">
        <v>7340</v>
      </c>
      <c r="P1675">
        <v>0.38900000000000001</v>
      </c>
      <c r="Q1675">
        <v>1713</v>
      </c>
      <c r="R1675">
        <v>2375</v>
      </c>
      <c r="S1675">
        <v>0.72099999999999997</v>
      </c>
      <c r="T1675" t="s">
        <v>122</v>
      </c>
      <c r="U1675" t="s">
        <v>122</v>
      </c>
      <c r="V1675">
        <v>4887</v>
      </c>
      <c r="W1675">
        <v>1369</v>
      </c>
      <c r="X1675" t="s">
        <v>122</v>
      </c>
      <c r="Y1675" t="s">
        <v>122</v>
      </c>
      <c r="Z1675" t="s">
        <v>122</v>
      </c>
      <c r="AA1675">
        <v>1855</v>
      </c>
      <c r="AB1675">
        <v>7421</v>
      </c>
    </row>
    <row r="1676" spans="1:28" x14ac:dyDescent="0.2">
      <c r="A1676">
        <v>1959</v>
      </c>
      <c r="B1676" t="s">
        <v>31</v>
      </c>
      <c r="C1676" t="s">
        <v>56</v>
      </c>
      <c r="D1676" t="s">
        <v>57</v>
      </c>
      <c r="E1676" t="b">
        <v>1</v>
      </c>
      <c r="F1676">
        <v>72</v>
      </c>
      <c r="G1676" t="s">
        <v>122</v>
      </c>
      <c r="H1676">
        <v>2811</v>
      </c>
      <c r="I1676">
        <v>7305</v>
      </c>
      <c r="J1676">
        <v>0.38500000000000001</v>
      </c>
      <c r="K1676" t="s">
        <v>122</v>
      </c>
      <c r="L1676" t="s">
        <v>122</v>
      </c>
      <c r="M1676" t="s">
        <v>122</v>
      </c>
      <c r="N1676">
        <v>2811</v>
      </c>
      <c r="O1676">
        <v>7305</v>
      </c>
      <c r="P1676">
        <v>0.38500000000000001</v>
      </c>
      <c r="Q1676">
        <v>1943</v>
      </c>
      <c r="R1676">
        <v>2627</v>
      </c>
      <c r="S1676">
        <v>0.74</v>
      </c>
      <c r="T1676" t="s">
        <v>122</v>
      </c>
      <c r="U1676" t="s">
        <v>122</v>
      </c>
      <c r="V1676">
        <v>4860</v>
      </c>
      <c r="W1676">
        <v>1317</v>
      </c>
      <c r="X1676" t="s">
        <v>122</v>
      </c>
      <c r="Y1676" t="s">
        <v>122</v>
      </c>
      <c r="Z1676" t="s">
        <v>122</v>
      </c>
      <c r="AA1676">
        <v>1881</v>
      </c>
      <c r="AB1676">
        <v>7565</v>
      </c>
    </row>
    <row r="1677" spans="1:28" x14ac:dyDescent="0.2">
      <c r="A1677">
        <v>1959</v>
      </c>
      <c r="B1677" t="s">
        <v>31</v>
      </c>
      <c r="C1677" t="s">
        <v>359</v>
      </c>
      <c r="D1677" t="s">
        <v>360</v>
      </c>
      <c r="E1677" t="b">
        <v>1</v>
      </c>
      <c r="F1677">
        <v>72</v>
      </c>
      <c r="G1677" t="s">
        <v>122</v>
      </c>
      <c r="H1677">
        <v>2779</v>
      </c>
      <c r="I1677">
        <v>7084</v>
      </c>
      <c r="J1677">
        <v>0.39200000000000002</v>
      </c>
      <c r="K1677" t="s">
        <v>122</v>
      </c>
      <c r="L1677" t="s">
        <v>122</v>
      </c>
      <c r="M1677" t="s">
        <v>122</v>
      </c>
      <c r="N1677">
        <v>2779</v>
      </c>
      <c r="O1677">
        <v>7084</v>
      </c>
      <c r="P1677">
        <v>0.39200000000000002</v>
      </c>
      <c r="Q1677">
        <v>2071</v>
      </c>
      <c r="R1677">
        <v>2718</v>
      </c>
      <c r="S1677">
        <v>0.76200000000000001</v>
      </c>
      <c r="T1677" t="s">
        <v>122</v>
      </c>
      <c r="U1677" t="s">
        <v>122</v>
      </c>
      <c r="V1677">
        <v>5149</v>
      </c>
      <c r="W1677">
        <v>1373</v>
      </c>
      <c r="X1677" t="s">
        <v>122</v>
      </c>
      <c r="Y1677" t="s">
        <v>122</v>
      </c>
      <c r="Z1677" t="s">
        <v>122</v>
      </c>
      <c r="AA1677">
        <v>1874</v>
      </c>
      <c r="AB1677">
        <v>7629</v>
      </c>
    </row>
    <row r="1678" spans="1:28" x14ac:dyDescent="0.2">
      <c r="A1678">
        <v>1959</v>
      </c>
      <c r="B1678" t="s">
        <v>31</v>
      </c>
      <c r="C1678" t="s">
        <v>88</v>
      </c>
      <c r="D1678" t="s">
        <v>89</v>
      </c>
      <c r="E1678" t="b">
        <v>1</v>
      </c>
      <c r="F1678">
        <v>72</v>
      </c>
      <c r="G1678" t="s">
        <v>122</v>
      </c>
      <c r="H1678">
        <v>2863</v>
      </c>
      <c r="I1678">
        <v>7170</v>
      </c>
      <c r="J1678">
        <v>0.39900000000000002</v>
      </c>
      <c r="K1678" t="s">
        <v>122</v>
      </c>
      <c r="L1678" t="s">
        <v>122</v>
      </c>
      <c r="M1678" t="s">
        <v>122</v>
      </c>
      <c r="N1678">
        <v>2863</v>
      </c>
      <c r="O1678">
        <v>7170</v>
      </c>
      <c r="P1678">
        <v>0.39900000000000002</v>
      </c>
      <c r="Q1678">
        <v>2217</v>
      </c>
      <c r="R1678">
        <v>2802</v>
      </c>
      <c r="S1678">
        <v>0.79100000000000004</v>
      </c>
      <c r="T1678" t="s">
        <v>122</v>
      </c>
      <c r="U1678" t="s">
        <v>122</v>
      </c>
      <c r="V1678">
        <v>4991</v>
      </c>
      <c r="W1678">
        <v>1383</v>
      </c>
      <c r="X1678" t="s">
        <v>122</v>
      </c>
      <c r="Y1678" t="s">
        <v>122</v>
      </c>
      <c r="Z1678" t="s">
        <v>122</v>
      </c>
      <c r="AA1678">
        <v>1899</v>
      </c>
      <c r="AB1678">
        <v>7943</v>
      </c>
    </row>
    <row r="1679" spans="1:28" x14ac:dyDescent="0.2">
      <c r="A1679">
        <v>1959</v>
      </c>
      <c r="B1679" t="s">
        <v>31</v>
      </c>
      <c r="C1679" t="s">
        <v>355</v>
      </c>
      <c r="D1679" t="s">
        <v>356</v>
      </c>
      <c r="E1679" t="b">
        <v>0</v>
      </c>
      <c r="F1679">
        <v>72</v>
      </c>
      <c r="G1679" t="s">
        <v>122</v>
      </c>
      <c r="H1679">
        <v>2826</v>
      </c>
      <c r="I1679">
        <v>7423</v>
      </c>
      <c r="J1679">
        <v>0.38100000000000001</v>
      </c>
      <c r="K1679" t="s">
        <v>122</v>
      </c>
      <c r="L1679" t="s">
        <v>122</v>
      </c>
      <c r="M1679" t="s">
        <v>122</v>
      </c>
      <c r="N1679">
        <v>2826</v>
      </c>
      <c r="O1679">
        <v>7423</v>
      </c>
      <c r="P1679">
        <v>0.38100000000000001</v>
      </c>
      <c r="Q1679">
        <v>1783</v>
      </c>
      <c r="R1679">
        <v>2425</v>
      </c>
      <c r="S1679">
        <v>0.73499999999999999</v>
      </c>
      <c r="T1679" t="s">
        <v>122</v>
      </c>
      <c r="U1679" t="s">
        <v>122</v>
      </c>
      <c r="V1679">
        <v>4910</v>
      </c>
      <c r="W1679">
        <v>1375</v>
      </c>
      <c r="X1679" t="s">
        <v>122</v>
      </c>
      <c r="Y1679" t="s">
        <v>122</v>
      </c>
      <c r="Z1679" t="s">
        <v>122</v>
      </c>
      <c r="AA1679">
        <v>1776</v>
      </c>
      <c r="AB1679">
        <v>7435</v>
      </c>
    </row>
    <row r="1680" spans="1:28" x14ac:dyDescent="0.2">
      <c r="A1680">
        <v>1959</v>
      </c>
      <c r="B1680" t="s">
        <v>31</v>
      </c>
      <c r="C1680" t="s">
        <v>341</v>
      </c>
      <c r="D1680" t="s">
        <v>342</v>
      </c>
      <c r="E1680" t="b">
        <v>1</v>
      </c>
      <c r="F1680">
        <v>72</v>
      </c>
      <c r="G1680" t="s">
        <v>122</v>
      </c>
      <c r="H1680">
        <v>2879</v>
      </c>
      <c r="I1680">
        <v>7015</v>
      </c>
      <c r="J1680">
        <v>0.41</v>
      </c>
      <c r="K1680" t="s">
        <v>122</v>
      </c>
      <c r="L1680" t="s">
        <v>122</v>
      </c>
      <c r="M1680" t="s">
        <v>122</v>
      </c>
      <c r="N1680">
        <v>2879</v>
      </c>
      <c r="O1680">
        <v>7015</v>
      </c>
      <c r="P1680">
        <v>0.41</v>
      </c>
      <c r="Q1680">
        <v>2072</v>
      </c>
      <c r="R1680">
        <v>2757</v>
      </c>
      <c r="S1680">
        <v>0.752</v>
      </c>
      <c r="T1680" t="s">
        <v>122</v>
      </c>
      <c r="U1680" t="s">
        <v>122</v>
      </c>
      <c r="V1680">
        <v>5045</v>
      </c>
      <c r="W1680">
        <v>1567</v>
      </c>
      <c r="X1680" t="s">
        <v>122</v>
      </c>
      <c r="Y1680" t="s">
        <v>122</v>
      </c>
      <c r="Z1680" t="s">
        <v>122</v>
      </c>
      <c r="AA1680">
        <v>1937</v>
      </c>
      <c r="AB1680">
        <v>7830</v>
      </c>
    </row>
    <row r="1681" spans="1:28" x14ac:dyDescent="0.2">
      <c r="A1681">
        <v>1959</v>
      </c>
      <c r="B1681" t="s">
        <v>31</v>
      </c>
      <c r="C1681" t="s">
        <v>350</v>
      </c>
      <c r="D1681" t="s">
        <v>351</v>
      </c>
      <c r="E1681" t="b">
        <v>1</v>
      </c>
      <c r="F1681">
        <v>72</v>
      </c>
      <c r="G1681" t="s">
        <v>122</v>
      </c>
      <c r="H1681">
        <v>3050</v>
      </c>
      <c r="I1681">
        <v>7490</v>
      </c>
      <c r="J1681">
        <v>0.40699999999999997</v>
      </c>
      <c r="K1681" t="s">
        <v>122</v>
      </c>
      <c r="L1681" t="s">
        <v>122</v>
      </c>
      <c r="M1681" t="s">
        <v>122</v>
      </c>
      <c r="N1681">
        <v>3050</v>
      </c>
      <c r="O1681">
        <v>7490</v>
      </c>
      <c r="P1681">
        <v>0.40699999999999997</v>
      </c>
      <c r="Q1681">
        <v>2046</v>
      </c>
      <c r="R1681">
        <v>2642</v>
      </c>
      <c r="S1681">
        <v>0.77400000000000002</v>
      </c>
      <c r="T1681" t="s">
        <v>122</v>
      </c>
      <c r="U1681" t="s">
        <v>122</v>
      </c>
      <c r="V1681">
        <v>4900</v>
      </c>
      <c r="W1681">
        <v>1340</v>
      </c>
      <c r="X1681" t="s">
        <v>122</v>
      </c>
      <c r="Y1681" t="s">
        <v>122</v>
      </c>
      <c r="Z1681" t="s">
        <v>122</v>
      </c>
      <c r="AA1681">
        <v>1961</v>
      </c>
      <c r="AB1681">
        <v>8146</v>
      </c>
    </row>
    <row r="1682" spans="1:28" x14ac:dyDescent="0.2">
      <c r="A1682">
        <v>1959</v>
      </c>
      <c r="B1682" t="s">
        <v>31</v>
      </c>
      <c r="C1682" t="s">
        <v>121</v>
      </c>
      <c r="D1682" t="s">
        <v>122</v>
      </c>
      <c r="E1682" t="b">
        <v>0</v>
      </c>
      <c r="F1682">
        <v>72</v>
      </c>
      <c r="G1682" t="s">
        <v>122</v>
      </c>
      <c r="H1682">
        <v>2909</v>
      </c>
      <c r="I1682">
        <v>7368</v>
      </c>
      <c r="J1682">
        <v>0.39500000000000002</v>
      </c>
      <c r="K1682" t="s">
        <v>122</v>
      </c>
      <c r="L1682" t="s">
        <v>122</v>
      </c>
      <c r="M1682" t="s">
        <v>122</v>
      </c>
      <c r="N1682">
        <v>2909</v>
      </c>
      <c r="O1682">
        <v>7368</v>
      </c>
      <c r="P1682">
        <v>0.39500000000000002</v>
      </c>
      <c r="Q1682">
        <v>1976</v>
      </c>
      <c r="R1682">
        <v>2614</v>
      </c>
      <c r="S1682">
        <v>0.75600000000000001</v>
      </c>
      <c r="T1682" t="s">
        <v>122</v>
      </c>
      <c r="U1682" t="s">
        <v>122</v>
      </c>
      <c r="V1682">
        <v>5043</v>
      </c>
      <c r="W1682">
        <v>1412</v>
      </c>
      <c r="X1682" t="s">
        <v>122</v>
      </c>
      <c r="Y1682" t="s">
        <v>122</v>
      </c>
      <c r="Z1682" t="s">
        <v>122</v>
      </c>
      <c r="AA1682">
        <v>1869</v>
      </c>
      <c r="AB1682">
        <v>7794</v>
      </c>
    </row>
    <row r="1683" spans="1:28" x14ac:dyDescent="0.2">
      <c r="A1683">
        <v>1958</v>
      </c>
      <c r="B1683" t="s">
        <v>31</v>
      </c>
      <c r="C1683" t="s">
        <v>35</v>
      </c>
      <c r="D1683" t="s">
        <v>36</v>
      </c>
      <c r="E1683" t="b">
        <v>1</v>
      </c>
      <c r="F1683">
        <v>72</v>
      </c>
      <c r="G1683" t="s">
        <v>122</v>
      </c>
      <c r="H1683">
        <v>3006</v>
      </c>
      <c r="I1683">
        <v>7759</v>
      </c>
      <c r="J1683">
        <v>0.38700000000000001</v>
      </c>
      <c r="K1683" t="s">
        <v>122</v>
      </c>
      <c r="L1683" t="s">
        <v>122</v>
      </c>
      <c r="M1683" t="s">
        <v>122</v>
      </c>
      <c r="N1683">
        <v>3006</v>
      </c>
      <c r="O1683">
        <v>7759</v>
      </c>
      <c r="P1683">
        <v>0.38700000000000001</v>
      </c>
      <c r="Q1683">
        <v>1904</v>
      </c>
      <c r="R1683">
        <v>2585</v>
      </c>
      <c r="S1683">
        <v>0.73699999999999999</v>
      </c>
      <c r="T1683" t="s">
        <v>122</v>
      </c>
      <c r="U1683" t="s">
        <v>122</v>
      </c>
      <c r="V1683">
        <v>5402</v>
      </c>
      <c r="W1683">
        <v>1508</v>
      </c>
      <c r="X1683" t="s">
        <v>122</v>
      </c>
      <c r="Y1683" t="s">
        <v>122</v>
      </c>
      <c r="Z1683" t="s">
        <v>122</v>
      </c>
      <c r="AA1683">
        <v>1723</v>
      </c>
      <c r="AB1683">
        <v>7916</v>
      </c>
    </row>
    <row r="1684" spans="1:28" x14ac:dyDescent="0.2">
      <c r="A1684">
        <v>1958</v>
      </c>
      <c r="B1684" t="s">
        <v>31</v>
      </c>
      <c r="C1684" t="s">
        <v>289</v>
      </c>
      <c r="D1684" t="s">
        <v>290</v>
      </c>
      <c r="E1684" t="b">
        <v>1</v>
      </c>
      <c r="F1684">
        <v>72</v>
      </c>
      <c r="G1684" t="s">
        <v>122</v>
      </c>
      <c r="H1684">
        <v>2817</v>
      </c>
      <c r="I1684">
        <v>7339</v>
      </c>
      <c r="J1684">
        <v>0.38400000000000001</v>
      </c>
      <c r="K1684" t="s">
        <v>122</v>
      </c>
      <c r="L1684" t="s">
        <v>122</v>
      </c>
      <c r="M1684" t="s">
        <v>122</v>
      </c>
      <c r="N1684">
        <v>2817</v>
      </c>
      <c r="O1684">
        <v>7339</v>
      </c>
      <c r="P1684">
        <v>0.38400000000000001</v>
      </c>
      <c r="Q1684">
        <v>1688</v>
      </c>
      <c r="R1684">
        <v>2372</v>
      </c>
      <c r="S1684">
        <v>0.71199999999999997</v>
      </c>
      <c r="T1684" t="s">
        <v>122</v>
      </c>
      <c r="U1684" t="s">
        <v>122</v>
      </c>
      <c r="V1684">
        <v>4959</v>
      </c>
      <c r="W1684">
        <v>1578</v>
      </c>
      <c r="X1684" t="s">
        <v>122</v>
      </c>
      <c r="Y1684" t="s">
        <v>122</v>
      </c>
      <c r="Z1684" t="s">
        <v>122</v>
      </c>
      <c r="AA1684">
        <v>1835</v>
      </c>
      <c r="AB1684">
        <v>7322</v>
      </c>
    </row>
    <row r="1685" spans="1:28" x14ac:dyDescent="0.2">
      <c r="A1685">
        <v>1958</v>
      </c>
      <c r="B1685" t="s">
        <v>31</v>
      </c>
      <c r="C1685" t="s">
        <v>56</v>
      </c>
      <c r="D1685" t="s">
        <v>57</v>
      </c>
      <c r="E1685" t="b">
        <v>1</v>
      </c>
      <c r="F1685">
        <v>72</v>
      </c>
      <c r="G1685" t="s">
        <v>122</v>
      </c>
      <c r="H1685">
        <v>2746</v>
      </c>
      <c r="I1685">
        <v>7295</v>
      </c>
      <c r="J1685">
        <v>0.376</v>
      </c>
      <c r="K1685" t="s">
        <v>122</v>
      </c>
      <c r="L1685" t="s">
        <v>122</v>
      </c>
      <c r="M1685" t="s">
        <v>122</v>
      </c>
      <c r="N1685">
        <v>2746</v>
      </c>
      <c r="O1685">
        <v>7295</v>
      </c>
      <c r="P1685">
        <v>0.376</v>
      </c>
      <c r="Q1685">
        <v>2093</v>
      </c>
      <c r="R1685">
        <v>2774</v>
      </c>
      <c r="S1685">
        <v>0.755</v>
      </c>
      <c r="T1685" t="s">
        <v>122</v>
      </c>
      <c r="U1685" t="s">
        <v>122</v>
      </c>
      <c r="V1685">
        <v>5168</v>
      </c>
      <c r="W1685">
        <v>1264</v>
      </c>
      <c r="X1685" t="s">
        <v>122</v>
      </c>
      <c r="Y1685" t="s">
        <v>122</v>
      </c>
      <c r="Z1685" t="s">
        <v>122</v>
      </c>
      <c r="AA1685">
        <v>1807</v>
      </c>
      <c r="AB1685">
        <v>7585</v>
      </c>
    </row>
    <row r="1686" spans="1:28" x14ac:dyDescent="0.2">
      <c r="A1686">
        <v>1958</v>
      </c>
      <c r="B1686" t="s">
        <v>31</v>
      </c>
      <c r="C1686" t="s">
        <v>359</v>
      </c>
      <c r="D1686" t="s">
        <v>360</v>
      </c>
      <c r="E1686" t="b">
        <v>0</v>
      </c>
      <c r="F1686">
        <v>72</v>
      </c>
      <c r="G1686" t="s">
        <v>122</v>
      </c>
      <c r="H1686">
        <v>2660</v>
      </c>
      <c r="I1686">
        <v>7192</v>
      </c>
      <c r="J1686">
        <v>0.37</v>
      </c>
      <c r="K1686" t="s">
        <v>122</v>
      </c>
      <c r="L1686" t="s">
        <v>122</v>
      </c>
      <c r="M1686" t="s">
        <v>122</v>
      </c>
      <c r="N1686">
        <v>2660</v>
      </c>
      <c r="O1686">
        <v>7192</v>
      </c>
      <c r="P1686">
        <v>0.37</v>
      </c>
      <c r="Q1686">
        <v>2246</v>
      </c>
      <c r="R1686">
        <v>3007</v>
      </c>
      <c r="S1686">
        <v>0.747</v>
      </c>
      <c r="T1686" t="s">
        <v>122</v>
      </c>
      <c r="U1686" t="s">
        <v>122</v>
      </c>
      <c r="V1686">
        <v>5189</v>
      </c>
      <c r="W1686">
        <v>1322</v>
      </c>
      <c r="X1686" t="s">
        <v>122</v>
      </c>
      <c r="Y1686" t="s">
        <v>122</v>
      </c>
      <c r="Z1686" t="s">
        <v>122</v>
      </c>
      <c r="AA1686">
        <v>1982</v>
      </c>
      <c r="AB1686">
        <v>7566</v>
      </c>
    </row>
    <row r="1687" spans="1:28" x14ac:dyDescent="0.2">
      <c r="A1687">
        <v>1958</v>
      </c>
      <c r="B1687" t="s">
        <v>31</v>
      </c>
      <c r="C1687" t="s">
        <v>88</v>
      </c>
      <c r="D1687" t="s">
        <v>89</v>
      </c>
      <c r="E1687" t="b">
        <v>0</v>
      </c>
      <c r="F1687">
        <v>72</v>
      </c>
      <c r="G1687" t="s">
        <v>122</v>
      </c>
      <c r="H1687">
        <v>2884</v>
      </c>
      <c r="I1687">
        <v>7307</v>
      </c>
      <c r="J1687">
        <v>0.39500000000000002</v>
      </c>
      <c r="K1687" t="s">
        <v>122</v>
      </c>
      <c r="L1687" t="s">
        <v>122</v>
      </c>
      <c r="M1687" t="s">
        <v>122</v>
      </c>
      <c r="N1687">
        <v>2884</v>
      </c>
      <c r="O1687">
        <v>7307</v>
      </c>
      <c r="P1687">
        <v>0.39500000000000002</v>
      </c>
      <c r="Q1687">
        <v>2300</v>
      </c>
      <c r="R1687">
        <v>3056</v>
      </c>
      <c r="S1687">
        <v>0.753</v>
      </c>
      <c r="T1687" t="s">
        <v>122</v>
      </c>
      <c r="U1687" t="s">
        <v>122</v>
      </c>
      <c r="V1687">
        <v>5385</v>
      </c>
      <c r="W1687">
        <v>1359</v>
      </c>
      <c r="X1687" t="s">
        <v>122</v>
      </c>
      <c r="Y1687" t="s">
        <v>122</v>
      </c>
      <c r="Z1687" t="s">
        <v>122</v>
      </c>
      <c r="AA1687">
        <v>1865</v>
      </c>
      <c r="AB1687">
        <v>8068</v>
      </c>
    </row>
    <row r="1688" spans="1:28" x14ac:dyDescent="0.2">
      <c r="A1688">
        <v>1958</v>
      </c>
      <c r="B1688" t="s">
        <v>31</v>
      </c>
      <c r="C1688" t="s">
        <v>355</v>
      </c>
      <c r="D1688" t="s">
        <v>356</v>
      </c>
      <c r="E1688" t="b">
        <v>1</v>
      </c>
      <c r="F1688">
        <v>72</v>
      </c>
      <c r="G1688" t="s">
        <v>122</v>
      </c>
      <c r="H1688">
        <v>2765</v>
      </c>
      <c r="I1688">
        <v>7276</v>
      </c>
      <c r="J1688">
        <v>0.38</v>
      </c>
      <c r="K1688" t="s">
        <v>122</v>
      </c>
      <c r="L1688" t="s">
        <v>122</v>
      </c>
      <c r="M1688" t="s">
        <v>122</v>
      </c>
      <c r="N1688">
        <v>2765</v>
      </c>
      <c r="O1688">
        <v>7276</v>
      </c>
      <c r="P1688">
        <v>0.38</v>
      </c>
      <c r="Q1688">
        <v>1977</v>
      </c>
      <c r="R1688">
        <v>2596</v>
      </c>
      <c r="S1688">
        <v>0.76200000000000001</v>
      </c>
      <c r="T1688" t="s">
        <v>122</v>
      </c>
      <c r="U1688" t="s">
        <v>122</v>
      </c>
      <c r="V1688">
        <v>4836</v>
      </c>
      <c r="W1688">
        <v>1441</v>
      </c>
      <c r="X1688" t="s">
        <v>122</v>
      </c>
      <c r="Y1688" t="s">
        <v>122</v>
      </c>
      <c r="Z1688" t="s">
        <v>122</v>
      </c>
      <c r="AA1688">
        <v>1763</v>
      </c>
      <c r="AB1688">
        <v>7507</v>
      </c>
    </row>
    <row r="1689" spans="1:28" x14ac:dyDescent="0.2">
      <c r="A1689">
        <v>1958</v>
      </c>
      <c r="B1689" t="s">
        <v>31</v>
      </c>
      <c r="C1689" t="s">
        <v>341</v>
      </c>
      <c r="D1689" t="s">
        <v>342</v>
      </c>
      <c r="E1689" t="b">
        <v>1</v>
      </c>
      <c r="F1689">
        <v>72</v>
      </c>
      <c r="G1689" t="s">
        <v>122</v>
      </c>
      <c r="H1689">
        <v>2779</v>
      </c>
      <c r="I1689">
        <v>7162</v>
      </c>
      <c r="J1689">
        <v>0.38800000000000001</v>
      </c>
      <c r="K1689" t="s">
        <v>122</v>
      </c>
      <c r="L1689" t="s">
        <v>122</v>
      </c>
      <c r="M1689" t="s">
        <v>122</v>
      </c>
      <c r="N1689">
        <v>2779</v>
      </c>
      <c r="O1689">
        <v>7162</v>
      </c>
      <c r="P1689">
        <v>0.38800000000000001</v>
      </c>
      <c r="Q1689">
        <v>2180</v>
      </c>
      <c r="R1689">
        <v>3047</v>
      </c>
      <c r="S1689">
        <v>0.71499999999999997</v>
      </c>
      <c r="T1689" t="s">
        <v>122</v>
      </c>
      <c r="U1689" t="s">
        <v>122</v>
      </c>
      <c r="V1689">
        <v>5445</v>
      </c>
      <c r="W1689">
        <v>1541</v>
      </c>
      <c r="X1689" t="s">
        <v>122</v>
      </c>
      <c r="Y1689" t="s">
        <v>122</v>
      </c>
      <c r="Z1689" t="s">
        <v>122</v>
      </c>
      <c r="AA1689">
        <v>1875</v>
      </c>
      <c r="AB1689">
        <v>7738</v>
      </c>
    </row>
    <row r="1690" spans="1:28" x14ac:dyDescent="0.2">
      <c r="A1690">
        <v>1958</v>
      </c>
      <c r="B1690" t="s">
        <v>31</v>
      </c>
      <c r="C1690" t="s">
        <v>350</v>
      </c>
      <c r="D1690" t="s">
        <v>351</v>
      </c>
      <c r="E1690" t="b">
        <v>1</v>
      </c>
      <c r="F1690">
        <v>72</v>
      </c>
      <c r="G1690" t="s">
        <v>122</v>
      </c>
      <c r="H1690">
        <v>2823</v>
      </c>
      <c r="I1690">
        <v>7336</v>
      </c>
      <c r="J1690">
        <v>0.38500000000000001</v>
      </c>
      <c r="K1690" t="s">
        <v>122</v>
      </c>
      <c r="L1690" t="s">
        <v>122</v>
      </c>
      <c r="M1690" t="s">
        <v>122</v>
      </c>
      <c r="N1690">
        <v>2823</v>
      </c>
      <c r="O1690">
        <v>7336</v>
      </c>
      <c r="P1690">
        <v>0.38500000000000001</v>
      </c>
      <c r="Q1690">
        <v>2075</v>
      </c>
      <c r="R1690">
        <v>2617</v>
      </c>
      <c r="S1690">
        <v>0.79300000000000004</v>
      </c>
      <c r="T1690" t="s">
        <v>122</v>
      </c>
      <c r="U1690" t="s">
        <v>122</v>
      </c>
      <c r="V1690">
        <v>4895</v>
      </c>
      <c r="W1690">
        <v>1298</v>
      </c>
      <c r="X1690" t="s">
        <v>122</v>
      </c>
      <c r="Y1690" t="s">
        <v>122</v>
      </c>
      <c r="Z1690" t="s">
        <v>122</v>
      </c>
      <c r="AA1690">
        <v>1820</v>
      </c>
      <c r="AB1690">
        <v>7721</v>
      </c>
    </row>
    <row r="1691" spans="1:28" x14ac:dyDescent="0.2">
      <c r="A1691">
        <v>1958</v>
      </c>
      <c r="B1691" t="s">
        <v>31</v>
      </c>
      <c r="C1691" t="s">
        <v>121</v>
      </c>
      <c r="D1691" t="s">
        <v>122</v>
      </c>
      <c r="E1691" t="b">
        <v>0</v>
      </c>
      <c r="F1691">
        <v>72</v>
      </c>
      <c r="G1691" t="s">
        <v>122</v>
      </c>
      <c r="H1691">
        <v>2810</v>
      </c>
      <c r="I1691">
        <v>7333</v>
      </c>
      <c r="J1691">
        <v>0.38300000000000001</v>
      </c>
      <c r="K1691" t="s">
        <v>122</v>
      </c>
      <c r="L1691" t="s">
        <v>122</v>
      </c>
      <c r="M1691" t="s">
        <v>122</v>
      </c>
      <c r="N1691">
        <v>2810</v>
      </c>
      <c r="O1691">
        <v>7333</v>
      </c>
      <c r="P1691">
        <v>0.38300000000000001</v>
      </c>
      <c r="Q1691">
        <v>2058</v>
      </c>
      <c r="R1691">
        <v>2757</v>
      </c>
      <c r="S1691">
        <v>0.746</v>
      </c>
      <c r="T1691" t="s">
        <v>122</v>
      </c>
      <c r="U1691" t="s">
        <v>122</v>
      </c>
      <c r="V1691">
        <v>5160</v>
      </c>
      <c r="W1691">
        <v>1414</v>
      </c>
      <c r="X1691" t="s">
        <v>122</v>
      </c>
      <c r="Y1691" t="s">
        <v>122</v>
      </c>
      <c r="Z1691" t="s">
        <v>122</v>
      </c>
      <c r="AA1691">
        <v>1834</v>
      </c>
      <c r="AB1691">
        <v>7678</v>
      </c>
    </row>
    <row r="1692" spans="1:28" x14ac:dyDescent="0.2">
      <c r="A1692">
        <v>1957</v>
      </c>
      <c r="B1692" t="s">
        <v>31</v>
      </c>
      <c r="C1692" t="s">
        <v>35</v>
      </c>
      <c r="D1692" t="s">
        <v>36</v>
      </c>
      <c r="E1692" t="b">
        <v>1</v>
      </c>
      <c r="F1692">
        <v>72</v>
      </c>
      <c r="G1692" t="s">
        <v>122</v>
      </c>
      <c r="H1692">
        <v>2808</v>
      </c>
      <c r="I1692">
        <v>7326</v>
      </c>
      <c r="J1692">
        <v>0.38300000000000001</v>
      </c>
      <c r="K1692" t="s">
        <v>122</v>
      </c>
      <c r="L1692" t="s">
        <v>122</v>
      </c>
      <c r="M1692" t="s">
        <v>122</v>
      </c>
      <c r="N1692">
        <v>2808</v>
      </c>
      <c r="O1692">
        <v>7326</v>
      </c>
      <c r="P1692">
        <v>0.38300000000000001</v>
      </c>
      <c r="Q1692">
        <v>1983</v>
      </c>
      <c r="R1692">
        <v>2644</v>
      </c>
      <c r="S1692">
        <v>0.75</v>
      </c>
      <c r="T1692" t="s">
        <v>122</v>
      </c>
      <c r="U1692" t="s">
        <v>122</v>
      </c>
      <c r="V1692">
        <v>4963</v>
      </c>
      <c r="W1692">
        <v>1464</v>
      </c>
      <c r="X1692" t="s">
        <v>122</v>
      </c>
      <c r="Y1692" t="s">
        <v>122</v>
      </c>
      <c r="Z1692" t="s">
        <v>122</v>
      </c>
      <c r="AA1692">
        <v>1851</v>
      </c>
      <c r="AB1692">
        <v>7599</v>
      </c>
    </row>
    <row r="1693" spans="1:28" x14ac:dyDescent="0.2">
      <c r="A1693">
        <v>1957</v>
      </c>
      <c r="B1693" t="s">
        <v>31</v>
      </c>
      <c r="C1693" t="s">
        <v>363</v>
      </c>
      <c r="D1693" t="s">
        <v>364</v>
      </c>
      <c r="E1693" t="b">
        <v>1</v>
      </c>
      <c r="F1693">
        <v>72</v>
      </c>
      <c r="G1693" t="s">
        <v>122</v>
      </c>
      <c r="H1693">
        <v>2532</v>
      </c>
      <c r="I1693">
        <v>6612</v>
      </c>
      <c r="J1693">
        <v>0.38300000000000001</v>
      </c>
      <c r="K1693" t="s">
        <v>122</v>
      </c>
      <c r="L1693" t="s">
        <v>122</v>
      </c>
      <c r="M1693" t="s">
        <v>122</v>
      </c>
      <c r="N1693">
        <v>2532</v>
      </c>
      <c r="O1693">
        <v>6612</v>
      </c>
      <c r="P1693">
        <v>0.38300000000000001</v>
      </c>
      <c r="Q1693">
        <v>1874</v>
      </c>
      <c r="R1693">
        <v>2510</v>
      </c>
      <c r="S1693">
        <v>0.747</v>
      </c>
      <c r="T1693" t="s">
        <v>122</v>
      </c>
      <c r="U1693" t="s">
        <v>122</v>
      </c>
      <c r="V1693">
        <v>4289</v>
      </c>
      <c r="W1693">
        <v>1398</v>
      </c>
      <c r="X1693" t="s">
        <v>122</v>
      </c>
      <c r="Y1693" t="s">
        <v>122</v>
      </c>
      <c r="Z1693" t="s">
        <v>122</v>
      </c>
      <c r="AA1693">
        <v>1643</v>
      </c>
      <c r="AB1693">
        <v>6938</v>
      </c>
    </row>
    <row r="1694" spans="1:28" x14ac:dyDescent="0.2">
      <c r="A1694">
        <v>1957</v>
      </c>
      <c r="B1694" t="s">
        <v>31</v>
      </c>
      <c r="C1694" t="s">
        <v>359</v>
      </c>
      <c r="D1694" t="s">
        <v>360</v>
      </c>
      <c r="E1694" t="b">
        <v>1</v>
      </c>
      <c r="F1694">
        <v>72</v>
      </c>
      <c r="G1694" t="s">
        <v>122</v>
      </c>
      <c r="H1694">
        <v>2584</v>
      </c>
      <c r="I1694">
        <v>6965</v>
      </c>
      <c r="J1694">
        <v>0.371</v>
      </c>
      <c r="K1694" t="s">
        <v>122</v>
      </c>
      <c r="L1694" t="s">
        <v>122</v>
      </c>
      <c r="M1694" t="s">
        <v>122</v>
      </c>
      <c r="N1694">
        <v>2584</v>
      </c>
      <c r="O1694">
        <v>6965</v>
      </c>
      <c r="P1694">
        <v>0.371</v>
      </c>
      <c r="Q1694">
        <v>2195</v>
      </c>
      <c r="R1694">
        <v>2899</v>
      </c>
      <c r="S1694">
        <v>0.75700000000000001</v>
      </c>
      <c r="T1694" t="s">
        <v>122</v>
      </c>
      <c r="U1694" t="s">
        <v>122</v>
      </c>
      <c r="V1694">
        <v>4581</v>
      </c>
      <c r="W1694">
        <v>1195</v>
      </c>
      <c r="X1694" t="s">
        <v>122</v>
      </c>
      <c r="Y1694" t="s">
        <v>122</v>
      </c>
      <c r="Z1694" t="s">
        <v>122</v>
      </c>
      <c r="AA1694">
        <v>1887</v>
      </c>
      <c r="AB1694">
        <v>7363</v>
      </c>
    </row>
    <row r="1695" spans="1:28" x14ac:dyDescent="0.2">
      <c r="A1695">
        <v>1957</v>
      </c>
      <c r="B1695" t="s">
        <v>31</v>
      </c>
      <c r="C1695" t="s">
        <v>88</v>
      </c>
      <c r="D1695" t="s">
        <v>89</v>
      </c>
      <c r="E1695" t="b">
        <v>0</v>
      </c>
      <c r="F1695">
        <v>72</v>
      </c>
      <c r="G1695" t="s">
        <v>122</v>
      </c>
      <c r="H1695">
        <v>2569</v>
      </c>
      <c r="I1695">
        <v>6645</v>
      </c>
      <c r="J1695">
        <v>0.38700000000000001</v>
      </c>
      <c r="K1695" t="s">
        <v>122</v>
      </c>
      <c r="L1695" t="s">
        <v>122</v>
      </c>
      <c r="M1695" t="s">
        <v>122</v>
      </c>
      <c r="N1695">
        <v>2569</v>
      </c>
      <c r="O1695">
        <v>6645</v>
      </c>
      <c r="P1695">
        <v>0.38700000000000001</v>
      </c>
      <c r="Q1695">
        <v>2117</v>
      </c>
      <c r="R1695">
        <v>2844</v>
      </c>
      <c r="S1695">
        <v>0.74399999999999999</v>
      </c>
      <c r="T1695" t="s">
        <v>122</v>
      </c>
      <c r="U1695" t="s">
        <v>122</v>
      </c>
      <c r="V1695">
        <v>4723</v>
      </c>
      <c r="W1695">
        <v>1312</v>
      </c>
      <c r="X1695" t="s">
        <v>122</v>
      </c>
      <c r="Y1695" t="s">
        <v>122</v>
      </c>
      <c r="Z1695" t="s">
        <v>122</v>
      </c>
      <c r="AA1695">
        <v>1824</v>
      </c>
      <c r="AB1695">
        <v>7255</v>
      </c>
    </row>
    <row r="1696" spans="1:28" x14ac:dyDescent="0.2">
      <c r="A1696">
        <v>1957</v>
      </c>
      <c r="B1696" t="s">
        <v>31</v>
      </c>
      <c r="C1696" t="s">
        <v>355</v>
      </c>
      <c r="D1696" t="s">
        <v>356</v>
      </c>
      <c r="E1696" t="b">
        <v>1</v>
      </c>
      <c r="F1696">
        <v>72</v>
      </c>
      <c r="G1696" t="s">
        <v>122</v>
      </c>
      <c r="H1696">
        <v>2584</v>
      </c>
      <c r="I1696">
        <v>6533</v>
      </c>
      <c r="J1696">
        <v>0.39600000000000002</v>
      </c>
      <c r="K1696" t="s">
        <v>122</v>
      </c>
      <c r="L1696" t="s">
        <v>122</v>
      </c>
      <c r="M1696" t="s">
        <v>122</v>
      </c>
      <c r="N1696">
        <v>2584</v>
      </c>
      <c r="O1696">
        <v>6533</v>
      </c>
      <c r="P1696">
        <v>0.39600000000000002</v>
      </c>
      <c r="Q1696">
        <v>2062</v>
      </c>
      <c r="R1696">
        <v>2658</v>
      </c>
      <c r="S1696">
        <v>0.77600000000000002</v>
      </c>
      <c r="T1696" t="s">
        <v>122</v>
      </c>
      <c r="U1696" t="s">
        <v>122</v>
      </c>
      <c r="V1696">
        <v>4305</v>
      </c>
      <c r="W1696">
        <v>1467</v>
      </c>
      <c r="X1696" t="s">
        <v>122</v>
      </c>
      <c r="Y1696" t="s">
        <v>122</v>
      </c>
      <c r="Z1696" t="s">
        <v>122</v>
      </c>
      <c r="AA1696">
        <v>1732</v>
      </c>
      <c r="AB1696">
        <v>7230</v>
      </c>
    </row>
    <row r="1697" spans="1:28" x14ac:dyDescent="0.2">
      <c r="A1697">
        <v>1957</v>
      </c>
      <c r="B1697" t="s">
        <v>31</v>
      </c>
      <c r="C1697" t="s">
        <v>366</v>
      </c>
      <c r="D1697" t="s">
        <v>367</v>
      </c>
      <c r="E1697" t="b">
        <v>0</v>
      </c>
      <c r="F1697">
        <v>72</v>
      </c>
      <c r="G1697" t="s">
        <v>122</v>
      </c>
      <c r="H1697">
        <v>2515</v>
      </c>
      <c r="I1697">
        <v>6807</v>
      </c>
      <c r="J1697">
        <v>0.36899999999999999</v>
      </c>
      <c r="K1697" t="s">
        <v>122</v>
      </c>
      <c r="L1697" t="s">
        <v>122</v>
      </c>
      <c r="M1697" t="s">
        <v>122</v>
      </c>
      <c r="N1697">
        <v>2515</v>
      </c>
      <c r="O1697">
        <v>6807</v>
      </c>
      <c r="P1697">
        <v>0.36899999999999999</v>
      </c>
      <c r="Q1697">
        <v>1698</v>
      </c>
      <c r="R1697">
        <v>2402</v>
      </c>
      <c r="S1697">
        <v>0.70699999999999996</v>
      </c>
      <c r="T1697" t="s">
        <v>122</v>
      </c>
      <c r="U1697" t="s">
        <v>122</v>
      </c>
      <c r="V1697">
        <v>4171</v>
      </c>
      <c r="W1697">
        <v>1298</v>
      </c>
      <c r="X1697" t="s">
        <v>122</v>
      </c>
      <c r="Y1697" t="s">
        <v>122</v>
      </c>
      <c r="Z1697" t="s">
        <v>122</v>
      </c>
      <c r="AA1697">
        <v>1866</v>
      </c>
      <c r="AB1697">
        <v>6728</v>
      </c>
    </row>
    <row r="1698" spans="1:28" x14ac:dyDescent="0.2">
      <c r="A1698">
        <v>1957</v>
      </c>
      <c r="B1698" t="s">
        <v>31</v>
      </c>
      <c r="C1698" t="s">
        <v>341</v>
      </c>
      <c r="D1698" t="s">
        <v>342</v>
      </c>
      <c r="E1698" t="b">
        <v>1</v>
      </c>
      <c r="F1698">
        <v>72</v>
      </c>
      <c r="G1698" t="s">
        <v>122</v>
      </c>
      <c r="H1698">
        <v>2557</v>
      </c>
      <c r="I1698">
        <v>6669</v>
      </c>
      <c r="J1698">
        <v>0.38300000000000001</v>
      </c>
      <c r="K1698" t="s">
        <v>122</v>
      </c>
      <c r="L1698" t="s">
        <v>122</v>
      </c>
      <c r="M1698" t="s">
        <v>122</v>
      </c>
      <c r="N1698">
        <v>2557</v>
      </c>
      <c r="O1698">
        <v>6669</v>
      </c>
      <c r="P1698">
        <v>0.38300000000000001</v>
      </c>
      <c r="Q1698">
        <v>1977</v>
      </c>
      <c r="R1698">
        <v>2710</v>
      </c>
      <c r="S1698">
        <v>0.73</v>
      </c>
      <c r="T1698" t="s">
        <v>122</v>
      </c>
      <c r="U1698" t="s">
        <v>122</v>
      </c>
      <c r="V1698">
        <v>4566</v>
      </c>
      <c r="W1698">
        <v>1454</v>
      </c>
      <c r="X1698" t="s">
        <v>122</v>
      </c>
      <c r="Y1698" t="s">
        <v>122</v>
      </c>
      <c r="Z1698" t="s">
        <v>122</v>
      </c>
      <c r="AA1698">
        <v>1848</v>
      </c>
      <c r="AB1698">
        <v>7091</v>
      </c>
    </row>
    <row r="1699" spans="1:28" x14ac:dyDescent="0.2">
      <c r="A1699">
        <v>1957</v>
      </c>
      <c r="B1699" t="s">
        <v>31</v>
      </c>
      <c r="C1699" t="s">
        <v>350</v>
      </c>
      <c r="D1699" t="s">
        <v>351</v>
      </c>
      <c r="E1699" t="b">
        <v>1</v>
      </c>
      <c r="F1699">
        <v>72</v>
      </c>
      <c r="G1699" t="s">
        <v>122</v>
      </c>
      <c r="H1699">
        <v>2550</v>
      </c>
      <c r="I1699">
        <v>6915</v>
      </c>
      <c r="J1699">
        <v>0.36899999999999999</v>
      </c>
      <c r="K1699" t="s">
        <v>122</v>
      </c>
      <c r="L1699" t="s">
        <v>122</v>
      </c>
      <c r="M1699" t="s">
        <v>122</v>
      </c>
      <c r="N1699">
        <v>2550</v>
      </c>
      <c r="O1699">
        <v>6915</v>
      </c>
      <c r="P1699">
        <v>0.36899999999999999</v>
      </c>
      <c r="Q1699">
        <v>2075</v>
      </c>
      <c r="R1699">
        <v>2613</v>
      </c>
      <c r="S1699">
        <v>0.79400000000000004</v>
      </c>
      <c r="T1699" t="s">
        <v>122</v>
      </c>
      <c r="U1699" t="s">
        <v>122</v>
      </c>
      <c r="V1699">
        <v>4350</v>
      </c>
      <c r="W1699">
        <v>1282</v>
      </c>
      <c r="X1699" t="s">
        <v>122</v>
      </c>
      <c r="Y1699" t="s">
        <v>122</v>
      </c>
      <c r="Z1699" t="s">
        <v>122</v>
      </c>
      <c r="AA1699">
        <v>1809</v>
      </c>
      <c r="AB1699">
        <v>7175</v>
      </c>
    </row>
    <row r="1700" spans="1:28" x14ac:dyDescent="0.2">
      <c r="A1700">
        <v>1957</v>
      </c>
      <c r="B1700" t="s">
        <v>31</v>
      </c>
      <c r="C1700" t="s">
        <v>121</v>
      </c>
      <c r="D1700" t="s">
        <v>122</v>
      </c>
      <c r="E1700" t="b">
        <v>0</v>
      </c>
      <c r="F1700">
        <v>72</v>
      </c>
      <c r="G1700" t="s">
        <v>122</v>
      </c>
      <c r="H1700">
        <v>2587</v>
      </c>
      <c r="I1700">
        <v>6809</v>
      </c>
      <c r="J1700">
        <v>0.38</v>
      </c>
      <c r="K1700" t="s">
        <v>122</v>
      </c>
      <c r="L1700" t="s">
        <v>122</v>
      </c>
      <c r="M1700" t="s">
        <v>122</v>
      </c>
      <c r="N1700">
        <v>2587</v>
      </c>
      <c r="O1700">
        <v>6809</v>
      </c>
      <c r="P1700">
        <v>0.38</v>
      </c>
      <c r="Q1700">
        <v>1998</v>
      </c>
      <c r="R1700">
        <v>2660</v>
      </c>
      <c r="S1700">
        <v>0.751</v>
      </c>
      <c r="T1700" t="s">
        <v>122</v>
      </c>
      <c r="U1700" t="s">
        <v>122</v>
      </c>
      <c r="V1700">
        <v>4494</v>
      </c>
      <c r="W1700">
        <v>1359</v>
      </c>
      <c r="X1700" t="s">
        <v>122</v>
      </c>
      <c r="Y1700" t="s">
        <v>122</v>
      </c>
      <c r="Z1700" t="s">
        <v>122</v>
      </c>
      <c r="AA1700">
        <v>1808</v>
      </c>
      <c r="AB1700">
        <v>7172</v>
      </c>
    </row>
    <row r="1701" spans="1:28" x14ac:dyDescent="0.2">
      <c r="A1701">
        <v>1956</v>
      </c>
      <c r="B1701" t="s">
        <v>31</v>
      </c>
      <c r="C1701" t="s">
        <v>35</v>
      </c>
      <c r="D1701" t="s">
        <v>36</v>
      </c>
      <c r="E1701" t="b">
        <v>1</v>
      </c>
      <c r="F1701">
        <v>72</v>
      </c>
      <c r="G1701" t="s">
        <v>122</v>
      </c>
      <c r="H1701">
        <v>2745</v>
      </c>
      <c r="I1701">
        <v>6913</v>
      </c>
      <c r="J1701">
        <v>0.39700000000000002</v>
      </c>
      <c r="K1701" t="s">
        <v>122</v>
      </c>
      <c r="L1701" t="s">
        <v>122</v>
      </c>
      <c r="M1701" t="s">
        <v>122</v>
      </c>
      <c r="N1701">
        <v>2745</v>
      </c>
      <c r="O1701">
        <v>6913</v>
      </c>
      <c r="P1701">
        <v>0.39700000000000002</v>
      </c>
      <c r="Q1701">
        <v>2142</v>
      </c>
      <c r="R1701">
        <v>2785</v>
      </c>
      <c r="S1701">
        <v>0.76900000000000002</v>
      </c>
      <c r="T1701" t="s">
        <v>122</v>
      </c>
      <c r="U1701" t="s">
        <v>122</v>
      </c>
      <c r="V1701">
        <v>4583</v>
      </c>
      <c r="W1701">
        <v>1834</v>
      </c>
      <c r="X1701" t="s">
        <v>122</v>
      </c>
      <c r="Y1701" t="s">
        <v>122</v>
      </c>
      <c r="Z1701" t="s">
        <v>122</v>
      </c>
      <c r="AA1701">
        <v>1874</v>
      </c>
      <c r="AB1701">
        <v>7632</v>
      </c>
    </row>
    <row r="1702" spans="1:28" x14ac:dyDescent="0.2">
      <c r="A1702">
        <v>1956</v>
      </c>
      <c r="B1702" t="s">
        <v>31</v>
      </c>
      <c r="C1702" t="s">
        <v>363</v>
      </c>
      <c r="D1702" t="s">
        <v>364</v>
      </c>
      <c r="E1702" t="b">
        <v>1</v>
      </c>
      <c r="F1702">
        <v>72</v>
      </c>
      <c r="G1702" t="s">
        <v>122</v>
      </c>
      <c r="H1702">
        <v>2396</v>
      </c>
      <c r="I1702">
        <v>6174</v>
      </c>
      <c r="J1702">
        <v>0.38800000000000001</v>
      </c>
      <c r="K1702" t="s">
        <v>122</v>
      </c>
      <c r="L1702" t="s">
        <v>122</v>
      </c>
      <c r="M1702" t="s">
        <v>122</v>
      </c>
      <c r="N1702">
        <v>2396</v>
      </c>
      <c r="O1702">
        <v>6174</v>
      </c>
      <c r="P1702">
        <v>0.38800000000000001</v>
      </c>
      <c r="Q1702">
        <v>2002</v>
      </c>
      <c r="R1702">
        <v>2729</v>
      </c>
      <c r="S1702">
        <v>0.73399999999999999</v>
      </c>
      <c r="T1702" t="s">
        <v>122</v>
      </c>
      <c r="U1702" t="s">
        <v>122</v>
      </c>
      <c r="V1702">
        <v>3974</v>
      </c>
      <c r="W1702">
        <v>1752</v>
      </c>
      <c r="X1702" t="s">
        <v>122</v>
      </c>
      <c r="Y1702" t="s">
        <v>122</v>
      </c>
      <c r="Z1702" t="s">
        <v>122</v>
      </c>
      <c r="AA1702">
        <v>1789</v>
      </c>
      <c r="AB1702">
        <v>6794</v>
      </c>
    </row>
    <row r="1703" spans="1:28" x14ac:dyDescent="0.2">
      <c r="A1703">
        <v>1956</v>
      </c>
      <c r="B1703" t="s">
        <v>31</v>
      </c>
      <c r="C1703" t="s">
        <v>359</v>
      </c>
      <c r="D1703" t="s">
        <v>360</v>
      </c>
      <c r="E1703" t="b">
        <v>1</v>
      </c>
      <c r="F1703">
        <v>72</v>
      </c>
      <c r="G1703" t="s">
        <v>122</v>
      </c>
      <c r="H1703">
        <v>2541</v>
      </c>
      <c r="I1703">
        <v>6543</v>
      </c>
      <c r="J1703">
        <v>0.38800000000000001</v>
      </c>
      <c r="K1703" t="s">
        <v>122</v>
      </c>
      <c r="L1703" t="s">
        <v>122</v>
      </c>
      <c r="M1703" t="s">
        <v>122</v>
      </c>
      <c r="N1703">
        <v>2541</v>
      </c>
      <c r="O1703">
        <v>6543</v>
      </c>
      <c r="P1703">
        <v>0.38800000000000001</v>
      </c>
      <c r="Q1703">
        <v>2066</v>
      </c>
      <c r="R1703">
        <v>2627</v>
      </c>
      <c r="S1703">
        <v>0.78600000000000003</v>
      </c>
      <c r="T1703" t="s">
        <v>122</v>
      </c>
      <c r="U1703" t="s">
        <v>122</v>
      </c>
      <c r="V1703">
        <v>4133</v>
      </c>
      <c r="W1703">
        <v>1689</v>
      </c>
      <c r="X1703" t="s">
        <v>122</v>
      </c>
      <c r="Y1703" t="s">
        <v>122</v>
      </c>
      <c r="Z1703" t="s">
        <v>122</v>
      </c>
      <c r="AA1703">
        <v>1978</v>
      </c>
      <c r="AB1703">
        <v>7148</v>
      </c>
    </row>
    <row r="1704" spans="1:28" x14ac:dyDescent="0.2">
      <c r="A1704">
        <v>1956</v>
      </c>
      <c r="B1704" t="s">
        <v>31</v>
      </c>
      <c r="C1704" t="s">
        <v>88</v>
      </c>
      <c r="D1704" t="s">
        <v>89</v>
      </c>
      <c r="E1704" t="b">
        <v>1</v>
      </c>
      <c r="F1704">
        <v>72</v>
      </c>
      <c r="G1704" t="s">
        <v>122</v>
      </c>
      <c r="H1704">
        <v>2508</v>
      </c>
      <c r="I1704">
        <v>6395</v>
      </c>
      <c r="J1704">
        <v>0.39200000000000002</v>
      </c>
      <c r="K1704" t="s">
        <v>122</v>
      </c>
      <c r="L1704" t="s">
        <v>122</v>
      </c>
      <c r="M1704" t="s">
        <v>122</v>
      </c>
      <c r="N1704">
        <v>2508</v>
      </c>
      <c r="O1704">
        <v>6395</v>
      </c>
      <c r="P1704">
        <v>0.39200000000000002</v>
      </c>
      <c r="Q1704">
        <v>2196</v>
      </c>
      <c r="R1704">
        <v>2913</v>
      </c>
      <c r="S1704">
        <v>0.754</v>
      </c>
      <c r="T1704" t="s">
        <v>122</v>
      </c>
      <c r="U1704" t="s">
        <v>122</v>
      </c>
      <c r="V1704">
        <v>4562</v>
      </c>
      <c r="W1704">
        <v>1610</v>
      </c>
      <c r="X1704" t="s">
        <v>122</v>
      </c>
      <c r="Y1704" t="s">
        <v>122</v>
      </c>
      <c r="Z1704" t="s">
        <v>122</v>
      </c>
      <c r="AA1704">
        <v>1923</v>
      </c>
      <c r="AB1704">
        <v>7212</v>
      </c>
    </row>
    <row r="1705" spans="1:28" x14ac:dyDescent="0.2">
      <c r="A1705">
        <v>1956</v>
      </c>
      <c r="B1705" t="s">
        <v>31</v>
      </c>
      <c r="C1705" t="s">
        <v>355</v>
      </c>
      <c r="D1705" t="s">
        <v>356</v>
      </c>
      <c r="E1705" t="b">
        <v>1</v>
      </c>
      <c r="F1705">
        <v>72</v>
      </c>
      <c r="G1705" t="s">
        <v>122</v>
      </c>
      <c r="H1705">
        <v>2641</v>
      </c>
      <c r="I1705">
        <v>6437</v>
      </c>
      <c r="J1705">
        <v>0.41</v>
      </c>
      <c r="K1705" t="s">
        <v>122</v>
      </c>
      <c r="L1705" t="s">
        <v>122</v>
      </c>
      <c r="M1705" t="s">
        <v>122</v>
      </c>
      <c r="N1705">
        <v>2641</v>
      </c>
      <c r="O1705">
        <v>6437</v>
      </c>
      <c r="P1705">
        <v>0.41</v>
      </c>
      <c r="Q1705">
        <v>2142</v>
      </c>
      <c r="R1705">
        <v>2829</v>
      </c>
      <c r="S1705">
        <v>0.75700000000000001</v>
      </c>
      <c r="T1705" t="s">
        <v>122</v>
      </c>
      <c r="U1705" t="s">
        <v>122</v>
      </c>
      <c r="V1705">
        <v>4362</v>
      </c>
      <c r="W1705">
        <v>1886</v>
      </c>
      <c r="X1705" t="s">
        <v>122</v>
      </c>
      <c r="Y1705" t="s">
        <v>122</v>
      </c>
      <c r="Z1705" t="s">
        <v>122</v>
      </c>
      <c r="AA1705">
        <v>1872</v>
      </c>
      <c r="AB1705">
        <v>7424</v>
      </c>
    </row>
    <row r="1706" spans="1:28" x14ac:dyDescent="0.2">
      <c r="A1706">
        <v>1956</v>
      </c>
      <c r="B1706" t="s">
        <v>31</v>
      </c>
      <c r="C1706" t="s">
        <v>366</v>
      </c>
      <c r="D1706" t="s">
        <v>367</v>
      </c>
      <c r="E1706" t="b">
        <v>0</v>
      </c>
      <c r="F1706">
        <v>72</v>
      </c>
      <c r="G1706" t="s">
        <v>122</v>
      </c>
      <c r="H1706">
        <v>2551</v>
      </c>
      <c r="I1706">
        <v>6890</v>
      </c>
      <c r="J1706">
        <v>0.37</v>
      </c>
      <c r="K1706" t="s">
        <v>122</v>
      </c>
      <c r="L1706" t="s">
        <v>122</v>
      </c>
      <c r="M1706" t="s">
        <v>122</v>
      </c>
      <c r="N1706">
        <v>2551</v>
      </c>
      <c r="O1706">
        <v>6890</v>
      </c>
      <c r="P1706">
        <v>0.37</v>
      </c>
      <c r="Q1706">
        <v>1798</v>
      </c>
      <c r="R1706">
        <v>2567</v>
      </c>
      <c r="S1706">
        <v>0.7</v>
      </c>
      <c r="T1706" t="s">
        <v>122</v>
      </c>
      <c r="U1706" t="s">
        <v>122</v>
      </c>
      <c r="V1706">
        <v>4449</v>
      </c>
      <c r="W1706">
        <v>1747</v>
      </c>
      <c r="X1706" t="s">
        <v>122</v>
      </c>
      <c r="Y1706" t="s">
        <v>122</v>
      </c>
      <c r="Z1706" t="s">
        <v>122</v>
      </c>
      <c r="AA1706">
        <v>1990</v>
      </c>
      <c r="AB1706">
        <v>6900</v>
      </c>
    </row>
    <row r="1707" spans="1:28" x14ac:dyDescent="0.2">
      <c r="A1707">
        <v>1956</v>
      </c>
      <c r="B1707" t="s">
        <v>31</v>
      </c>
      <c r="C1707" t="s">
        <v>341</v>
      </c>
      <c r="D1707" t="s">
        <v>342</v>
      </c>
      <c r="E1707" t="b">
        <v>1</v>
      </c>
      <c r="F1707">
        <v>72</v>
      </c>
      <c r="G1707" t="s">
        <v>122</v>
      </c>
      <c r="H1707">
        <v>2506</v>
      </c>
      <c r="I1707">
        <v>6628</v>
      </c>
      <c r="J1707">
        <v>0.378</v>
      </c>
      <c r="K1707" t="s">
        <v>122</v>
      </c>
      <c r="L1707" t="s">
        <v>122</v>
      </c>
      <c r="M1707" t="s">
        <v>122</v>
      </c>
      <c r="N1707">
        <v>2506</v>
      </c>
      <c r="O1707">
        <v>6628</v>
      </c>
      <c r="P1707">
        <v>0.378</v>
      </c>
      <c r="Q1707">
        <v>1941</v>
      </c>
      <c r="R1707">
        <v>2761</v>
      </c>
      <c r="S1707">
        <v>0.70299999999999996</v>
      </c>
      <c r="T1707" t="s">
        <v>122</v>
      </c>
      <c r="U1707" t="s">
        <v>122</v>
      </c>
      <c r="V1707">
        <v>4493</v>
      </c>
      <c r="W1707">
        <v>1748</v>
      </c>
      <c r="X1707" t="s">
        <v>122</v>
      </c>
      <c r="Y1707" t="s">
        <v>122</v>
      </c>
      <c r="Z1707" t="s">
        <v>122</v>
      </c>
      <c r="AA1707">
        <v>1971</v>
      </c>
      <c r="AB1707">
        <v>6953</v>
      </c>
    </row>
    <row r="1708" spans="1:28" x14ac:dyDescent="0.2">
      <c r="A1708">
        <v>1956</v>
      </c>
      <c r="B1708" t="s">
        <v>31</v>
      </c>
      <c r="C1708" t="s">
        <v>350</v>
      </c>
      <c r="D1708" t="s">
        <v>351</v>
      </c>
      <c r="E1708" t="b">
        <v>1</v>
      </c>
      <c r="F1708">
        <v>72</v>
      </c>
      <c r="G1708" t="s">
        <v>122</v>
      </c>
      <c r="H1708">
        <v>2466</v>
      </c>
      <c r="I1708">
        <v>6661</v>
      </c>
      <c r="J1708">
        <v>0.37</v>
      </c>
      <c r="K1708" t="s">
        <v>122</v>
      </c>
      <c r="L1708" t="s">
        <v>122</v>
      </c>
      <c r="M1708" t="s">
        <v>122</v>
      </c>
      <c r="N1708">
        <v>2466</v>
      </c>
      <c r="O1708">
        <v>6661</v>
      </c>
      <c r="P1708">
        <v>0.37</v>
      </c>
      <c r="Q1708">
        <v>2044</v>
      </c>
      <c r="R1708">
        <v>2703</v>
      </c>
      <c r="S1708">
        <v>0.75600000000000001</v>
      </c>
      <c r="T1708" t="s">
        <v>122</v>
      </c>
      <c r="U1708" t="s">
        <v>122</v>
      </c>
      <c r="V1708">
        <v>4060</v>
      </c>
      <c r="W1708">
        <v>1710</v>
      </c>
      <c r="X1708" t="s">
        <v>122</v>
      </c>
      <c r="Y1708" t="s">
        <v>122</v>
      </c>
      <c r="Z1708" t="s">
        <v>122</v>
      </c>
      <c r="AA1708">
        <v>1783</v>
      </c>
      <c r="AB1708">
        <v>6976</v>
      </c>
    </row>
    <row r="1709" spans="1:28" x14ac:dyDescent="0.2">
      <c r="A1709">
        <v>1956</v>
      </c>
      <c r="B1709" t="s">
        <v>31</v>
      </c>
      <c r="C1709" t="s">
        <v>121</v>
      </c>
      <c r="D1709" t="s">
        <v>122</v>
      </c>
      <c r="E1709" t="b">
        <v>0</v>
      </c>
      <c r="F1709">
        <v>72</v>
      </c>
      <c r="G1709" t="s">
        <v>122</v>
      </c>
      <c r="H1709">
        <v>2544</v>
      </c>
      <c r="I1709">
        <v>6580</v>
      </c>
      <c r="J1709">
        <v>0.38700000000000001</v>
      </c>
      <c r="K1709" t="s">
        <v>122</v>
      </c>
      <c r="L1709" t="s">
        <v>122</v>
      </c>
      <c r="M1709" t="s">
        <v>122</v>
      </c>
      <c r="N1709">
        <v>2544</v>
      </c>
      <c r="O1709">
        <v>6580</v>
      </c>
      <c r="P1709">
        <v>0.38700000000000001</v>
      </c>
      <c r="Q1709">
        <v>2041</v>
      </c>
      <c r="R1709">
        <v>2739</v>
      </c>
      <c r="S1709">
        <v>0.745</v>
      </c>
      <c r="T1709" t="s">
        <v>122</v>
      </c>
      <c r="U1709" t="s">
        <v>122</v>
      </c>
      <c r="V1709">
        <v>4327</v>
      </c>
      <c r="W1709">
        <v>1747</v>
      </c>
      <c r="X1709" t="s">
        <v>122</v>
      </c>
      <c r="Y1709" t="s">
        <v>122</v>
      </c>
      <c r="Z1709" t="s">
        <v>122</v>
      </c>
      <c r="AA1709">
        <v>1898</v>
      </c>
      <c r="AB1709">
        <v>7130</v>
      </c>
    </row>
    <row r="1710" spans="1:28" x14ac:dyDescent="0.2">
      <c r="A1710">
        <v>1955</v>
      </c>
      <c r="B1710" t="s">
        <v>31</v>
      </c>
      <c r="C1710" t="s">
        <v>281</v>
      </c>
      <c r="D1710" t="s">
        <v>369</v>
      </c>
      <c r="E1710" t="b">
        <v>0</v>
      </c>
      <c r="F1710" t="s">
        <v>122</v>
      </c>
      <c r="G1710" t="s">
        <v>122</v>
      </c>
      <c r="H1710" t="s">
        <v>122</v>
      </c>
      <c r="I1710" t="s">
        <v>122</v>
      </c>
      <c r="J1710" t="s">
        <v>122</v>
      </c>
      <c r="K1710" t="s">
        <v>122</v>
      </c>
      <c r="L1710" t="s">
        <v>122</v>
      </c>
      <c r="M1710" t="s">
        <v>122</v>
      </c>
      <c r="N1710" t="s">
        <v>122</v>
      </c>
      <c r="O1710" t="s">
        <v>122</v>
      </c>
      <c r="P1710" t="s">
        <v>122</v>
      </c>
      <c r="Q1710" t="s">
        <v>122</v>
      </c>
      <c r="R1710" t="s">
        <v>122</v>
      </c>
      <c r="S1710" t="s">
        <v>122</v>
      </c>
      <c r="T1710" t="s">
        <v>122</v>
      </c>
      <c r="U1710" t="s">
        <v>122</v>
      </c>
      <c r="V1710" t="s">
        <v>122</v>
      </c>
      <c r="W1710" t="s">
        <v>122</v>
      </c>
      <c r="X1710" t="s">
        <v>122</v>
      </c>
      <c r="Y1710" t="s">
        <v>122</v>
      </c>
      <c r="Z1710" t="s">
        <v>122</v>
      </c>
      <c r="AA1710" t="s">
        <v>122</v>
      </c>
      <c r="AB1710" t="s">
        <v>122</v>
      </c>
    </row>
    <row r="1711" spans="1:28" x14ac:dyDescent="0.2">
      <c r="A1711">
        <v>1955</v>
      </c>
      <c r="B1711" t="s">
        <v>31</v>
      </c>
      <c r="C1711" t="s">
        <v>35</v>
      </c>
      <c r="D1711" t="s">
        <v>36</v>
      </c>
      <c r="E1711" t="b">
        <v>1</v>
      </c>
      <c r="F1711">
        <v>72</v>
      </c>
      <c r="G1711" t="s">
        <v>122</v>
      </c>
      <c r="H1711">
        <v>2604</v>
      </c>
      <c r="I1711">
        <v>6533</v>
      </c>
      <c r="J1711">
        <v>0.39900000000000002</v>
      </c>
      <c r="K1711" t="s">
        <v>122</v>
      </c>
      <c r="L1711" t="s">
        <v>122</v>
      </c>
      <c r="M1711" t="s">
        <v>122</v>
      </c>
      <c r="N1711">
        <v>2604</v>
      </c>
      <c r="O1711">
        <v>6533</v>
      </c>
      <c r="P1711">
        <v>0.39900000000000002</v>
      </c>
      <c r="Q1711">
        <v>2097</v>
      </c>
      <c r="R1711">
        <v>2704</v>
      </c>
      <c r="S1711">
        <v>0.77600000000000002</v>
      </c>
      <c r="T1711" t="s">
        <v>122</v>
      </c>
      <c r="U1711" t="s">
        <v>122</v>
      </c>
      <c r="V1711">
        <v>4293</v>
      </c>
      <c r="W1711">
        <v>1905</v>
      </c>
      <c r="X1711" t="s">
        <v>122</v>
      </c>
      <c r="Y1711" t="s">
        <v>122</v>
      </c>
      <c r="Z1711" t="s">
        <v>122</v>
      </c>
      <c r="AA1711">
        <v>1859</v>
      </c>
      <c r="AB1711">
        <v>7305</v>
      </c>
    </row>
    <row r="1712" spans="1:28" x14ac:dyDescent="0.2">
      <c r="A1712">
        <v>1955</v>
      </c>
      <c r="B1712" t="s">
        <v>31</v>
      </c>
      <c r="C1712" t="s">
        <v>363</v>
      </c>
      <c r="D1712" t="s">
        <v>364</v>
      </c>
      <c r="E1712" t="b">
        <v>1</v>
      </c>
      <c r="F1712">
        <v>72</v>
      </c>
      <c r="G1712" t="s">
        <v>122</v>
      </c>
      <c r="H1712">
        <v>2333</v>
      </c>
      <c r="I1712">
        <v>5980</v>
      </c>
      <c r="J1712">
        <v>0.39</v>
      </c>
      <c r="K1712" t="s">
        <v>122</v>
      </c>
      <c r="L1712" t="s">
        <v>122</v>
      </c>
      <c r="M1712" t="s">
        <v>122</v>
      </c>
      <c r="N1712">
        <v>2333</v>
      </c>
      <c r="O1712">
        <v>5980</v>
      </c>
      <c r="P1712">
        <v>0.39</v>
      </c>
      <c r="Q1712">
        <v>1986</v>
      </c>
      <c r="R1712">
        <v>2710</v>
      </c>
      <c r="S1712">
        <v>0.73299999999999998</v>
      </c>
      <c r="T1712" t="s">
        <v>122</v>
      </c>
      <c r="U1712" t="s">
        <v>122</v>
      </c>
      <c r="V1712">
        <v>3826</v>
      </c>
      <c r="W1712">
        <v>1737</v>
      </c>
      <c r="X1712" t="s">
        <v>122</v>
      </c>
      <c r="Y1712" t="s">
        <v>122</v>
      </c>
      <c r="Z1712" t="s">
        <v>122</v>
      </c>
      <c r="AA1712">
        <v>1753</v>
      </c>
      <c r="AB1712">
        <v>6652</v>
      </c>
    </row>
    <row r="1713" spans="1:28" x14ac:dyDescent="0.2">
      <c r="A1713">
        <v>1955</v>
      </c>
      <c r="B1713" t="s">
        <v>31</v>
      </c>
      <c r="C1713" t="s">
        <v>370</v>
      </c>
      <c r="D1713" t="s">
        <v>371</v>
      </c>
      <c r="E1713" t="b">
        <v>0</v>
      </c>
      <c r="F1713">
        <v>72</v>
      </c>
      <c r="G1713" t="s">
        <v>122</v>
      </c>
      <c r="H1713">
        <v>2187</v>
      </c>
      <c r="I1713">
        <v>6041</v>
      </c>
      <c r="J1713">
        <v>0.36199999999999999</v>
      </c>
      <c r="K1713" t="s">
        <v>122</v>
      </c>
      <c r="L1713" t="s">
        <v>122</v>
      </c>
      <c r="M1713" t="s">
        <v>122</v>
      </c>
      <c r="N1713">
        <v>2187</v>
      </c>
      <c r="O1713">
        <v>6041</v>
      </c>
      <c r="P1713">
        <v>0.36199999999999999</v>
      </c>
      <c r="Q1713">
        <v>1917</v>
      </c>
      <c r="R1713">
        <v>2672</v>
      </c>
      <c r="S1713">
        <v>0.71699999999999997</v>
      </c>
      <c r="T1713" t="s">
        <v>122</v>
      </c>
      <c r="U1713" t="s">
        <v>122</v>
      </c>
      <c r="V1713">
        <v>3854</v>
      </c>
      <c r="W1713">
        <v>1544</v>
      </c>
      <c r="X1713" t="s">
        <v>122</v>
      </c>
      <c r="Y1713" t="s">
        <v>122</v>
      </c>
      <c r="Z1713" t="s">
        <v>122</v>
      </c>
      <c r="AA1713">
        <v>1904</v>
      </c>
      <c r="AB1713">
        <v>6291</v>
      </c>
    </row>
    <row r="1714" spans="1:28" x14ac:dyDescent="0.2">
      <c r="A1714">
        <v>1955</v>
      </c>
      <c r="B1714" t="s">
        <v>31</v>
      </c>
      <c r="C1714" t="s">
        <v>359</v>
      </c>
      <c r="D1714" t="s">
        <v>360</v>
      </c>
      <c r="E1714" t="b">
        <v>1</v>
      </c>
      <c r="F1714">
        <v>72</v>
      </c>
      <c r="G1714" t="s">
        <v>122</v>
      </c>
      <c r="H1714">
        <v>2506</v>
      </c>
      <c r="I1714">
        <v>6465</v>
      </c>
      <c r="J1714">
        <v>0.38800000000000001</v>
      </c>
      <c r="K1714" t="s">
        <v>122</v>
      </c>
      <c r="L1714" t="s">
        <v>122</v>
      </c>
      <c r="M1714" t="s">
        <v>122</v>
      </c>
      <c r="N1714">
        <v>2506</v>
      </c>
      <c r="O1714">
        <v>6465</v>
      </c>
      <c r="P1714">
        <v>0.38800000000000001</v>
      </c>
      <c r="Q1714">
        <v>1873</v>
      </c>
      <c r="R1714">
        <v>2517</v>
      </c>
      <c r="S1714">
        <v>0.74399999999999999</v>
      </c>
      <c r="T1714" t="s">
        <v>122</v>
      </c>
      <c r="U1714" t="s">
        <v>122</v>
      </c>
      <c r="V1714">
        <v>3865</v>
      </c>
      <c r="W1714">
        <v>1468</v>
      </c>
      <c r="X1714" t="s">
        <v>122</v>
      </c>
      <c r="Y1714" t="s">
        <v>122</v>
      </c>
      <c r="Z1714" t="s">
        <v>122</v>
      </c>
      <c r="AA1714">
        <v>1935</v>
      </c>
      <c r="AB1714">
        <v>6885</v>
      </c>
    </row>
    <row r="1715" spans="1:28" x14ac:dyDescent="0.2">
      <c r="A1715">
        <v>1955</v>
      </c>
      <c r="B1715" t="s">
        <v>31</v>
      </c>
      <c r="C1715" t="s">
        <v>88</v>
      </c>
      <c r="D1715" t="s">
        <v>89</v>
      </c>
      <c r="E1715" t="b">
        <v>1</v>
      </c>
      <c r="F1715">
        <v>72</v>
      </c>
      <c r="G1715" t="s">
        <v>122</v>
      </c>
      <c r="H1715">
        <v>2392</v>
      </c>
      <c r="I1715">
        <v>6149</v>
      </c>
      <c r="J1715">
        <v>0.38900000000000001</v>
      </c>
      <c r="K1715" t="s">
        <v>122</v>
      </c>
      <c r="L1715" t="s">
        <v>122</v>
      </c>
      <c r="M1715" t="s">
        <v>122</v>
      </c>
      <c r="N1715">
        <v>2392</v>
      </c>
      <c r="O1715">
        <v>6149</v>
      </c>
      <c r="P1715">
        <v>0.38900000000000001</v>
      </c>
      <c r="Q1715">
        <v>1887</v>
      </c>
      <c r="R1715">
        <v>2593</v>
      </c>
      <c r="S1715">
        <v>0.72799999999999998</v>
      </c>
      <c r="T1715" t="s">
        <v>122</v>
      </c>
      <c r="U1715" t="s">
        <v>122</v>
      </c>
      <c r="V1715">
        <v>4379</v>
      </c>
      <c r="W1715">
        <v>1744</v>
      </c>
      <c r="X1715" t="s">
        <v>122</v>
      </c>
      <c r="Y1715" t="s">
        <v>122</v>
      </c>
      <c r="Z1715" t="s">
        <v>122</v>
      </c>
      <c r="AA1715">
        <v>1587</v>
      </c>
      <c r="AB1715">
        <v>6671</v>
      </c>
    </row>
    <row r="1716" spans="1:28" x14ac:dyDescent="0.2">
      <c r="A1716">
        <v>1955</v>
      </c>
      <c r="B1716" t="s">
        <v>31</v>
      </c>
      <c r="C1716" t="s">
        <v>355</v>
      </c>
      <c r="D1716" t="s">
        <v>356</v>
      </c>
      <c r="E1716" t="b">
        <v>0</v>
      </c>
      <c r="F1716">
        <v>72</v>
      </c>
      <c r="G1716" t="s">
        <v>122</v>
      </c>
      <c r="H1716">
        <v>2392</v>
      </c>
      <c r="I1716">
        <v>6234</v>
      </c>
      <c r="J1716">
        <v>0.38400000000000001</v>
      </c>
      <c r="K1716" t="s">
        <v>122</v>
      </c>
      <c r="L1716" t="s">
        <v>122</v>
      </c>
      <c r="M1716" t="s">
        <v>122</v>
      </c>
      <c r="N1716">
        <v>2392</v>
      </c>
      <c r="O1716">
        <v>6234</v>
      </c>
      <c r="P1716">
        <v>0.38400000000000001</v>
      </c>
      <c r="Q1716">
        <v>1928</v>
      </c>
      <c r="R1716">
        <v>2625</v>
      </c>
      <c r="S1716">
        <v>0.73399999999999999</v>
      </c>
      <c r="T1716" t="s">
        <v>122</v>
      </c>
      <c r="U1716" t="s">
        <v>122</v>
      </c>
      <c r="V1716">
        <v>4238</v>
      </c>
      <c r="W1716">
        <v>1744</v>
      </c>
      <c r="X1716" t="s">
        <v>122</v>
      </c>
      <c r="Y1716" t="s">
        <v>122</v>
      </c>
      <c r="Z1716" t="s">
        <v>122</v>
      </c>
      <c r="AA1716">
        <v>1716</v>
      </c>
      <c r="AB1716">
        <v>6712</v>
      </c>
    </row>
    <row r="1717" spans="1:28" x14ac:dyDescent="0.2">
      <c r="A1717">
        <v>1955</v>
      </c>
      <c r="B1717" t="s">
        <v>31</v>
      </c>
      <c r="C1717" t="s">
        <v>366</v>
      </c>
      <c r="D1717" t="s">
        <v>367</v>
      </c>
      <c r="E1717" t="b">
        <v>1</v>
      </c>
      <c r="F1717">
        <v>72</v>
      </c>
      <c r="G1717" t="s">
        <v>122</v>
      </c>
      <c r="H1717">
        <v>2399</v>
      </c>
      <c r="I1717">
        <v>6020</v>
      </c>
      <c r="J1717">
        <v>0.39900000000000002</v>
      </c>
      <c r="K1717" t="s">
        <v>122</v>
      </c>
      <c r="L1717" t="s">
        <v>122</v>
      </c>
      <c r="M1717" t="s">
        <v>122</v>
      </c>
      <c r="N1717">
        <v>2399</v>
      </c>
      <c r="O1717">
        <v>6020</v>
      </c>
      <c r="P1717">
        <v>0.39900000000000002</v>
      </c>
      <c r="Q1717">
        <v>1737</v>
      </c>
      <c r="R1717">
        <v>2420</v>
      </c>
      <c r="S1717">
        <v>0.71799999999999997</v>
      </c>
      <c r="T1717" t="s">
        <v>122</v>
      </c>
      <c r="U1717" t="s">
        <v>122</v>
      </c>
      <c r="V1717">
        <v>3904</v>
      </c>
      <c r="W1717">
        <v>1695</v>
      </c>
      <c r="X1717" t="s">
        <v>122</v>
      </c>
      <c r="Y1717" t="s">
        <v>122</v>
      </c>
      <c r="Z1717" t="s">
        <v>122</v>
      </c>
      <c r="AA1717">
        <v>1865</v>
      </c>
      <c r="AB1717">
        <v>6535</v>
      </c>
    </row>
    <row r="1718" spans="1:28" x14ac:dyDescent="0.2">
      <c r="A1718">
        <v>1955</v>
      </c>
      <c r="B1718" t="s">
        <v>31</v>
      </c>
      <c r="C1718" t="s">
        <v>350</v>
      </c>
      <c r="D1718" t="s">
        <v>351</v>
      </c>
      <c r="E1718" t="b">
        <v>1</v>
      </c>
      <c r="F1718">
        <v>72</v>
      </c>
      <c r="G1718" t="s">
        <v>122</v>
      </c>
      <c r="H1718">
        <v>2360</v>
      </c>
      <c r="I1718">
        <v>6343</v>
      </c>
      <c r="J1718">
        <v>0.372</v>
      </c>
      <c r="K1718" t="s">
        <v>122</v>
      </c>
      <c r="L1718" t="s">
        <v>122</v>
      </c>
      <c r="M1718" t="s">
        <v>122</v>
      </c>
      <c r="N1718">
        <v>2360</v>
      </c>
      <c r="O1718">
        <v>6343</v>
      </c>
      <c r="P1718">
        <v>0.372</v>
      </c>
      <c r="Q1718">
        <v>1837</v>
      </c>
      <c r="R1718">
        <v>2450</v>
      </c>
      <c r="S1718">
        <v>0.75</v>
      </c>
      <c r="T1718" t="s">
        <v>122</v>
      </c>
      <c r="U1718" t="s">
        <v>122</v>
      </c>
      <c r="V1718">
        <v>3933</v>
      </c>
      <c r="W1718">
        <v>1778</v>
      </c>
      <c r="X1718" t="s">
        <v>122</v>
      </c>
      <c r="Y1718" t="s">
        <v>122</v>
      </c>
      <c r="Z1718" t="s">
        <v>122</v>
      </c>
      <c r="AA1718">
        <v>1658</v>
      </c>
      <c r="AB1718">
        <v>6557</v>
      </c>
    </row>
    <row r="1719" spans="1:28" x14ac:dyDescent="0.2">
      <c r="A1719">
        <v>1955</v>
      </c>
      <c r="B1719" t="s">
        <v>31</v>
      </c>
      <c r="C1719" t="s">
        <v>121</v>
      </c>
      <c r="D1719" t="s">
        <v>122</v>
      </c>
      <c r="E1719" t="b">
        <v>0</v>
      </c>
      <c r="F1719">
        <v>72</v>
      </c>
      <c r="G1719" t="s">
        <v>122</v>
      </c>
      <c r="H1719">
        <v>2397</v>
      </c>
      <c r="I1719">
        <v>6221</v>
      </c>
      <c r="J1719">
        <v>0.38500000000000001</v>
      </c>
      <c r="K1719" t="s">
        <v>122</v>
      </c>
      <c r="L1719" t="s">
        <v>122</v>
      </c>
      <c r="M1719" t="s">
        <v>122</v>
      </c>
      <c r="N1719">
        <v>2397</v>
      </c>
      <c r="O1719">
        <v>6221</v>
      </c>
      <c r="P1719">
        <v>0.38500000000000001</v>
      </c>
      <c r="Q1719">
        <v>1908</v>
      </c>
      <c r="R1719">
        <v>2586</v>
      </c>
      <c r="S1719">
        <v>0.73799999999999999</v>
      </c>
      <c r="T1719" t="s">
        <v>122</v>
      </c>
      <c r="U1719" t="s">
        <v>122</v>
      </c>
      <c r="V1719">
        <v>4037</v>
      </c>
      <c r="W1719">
        <v>1702</v>
      </c>
      <c r="X1719" t="s">
        <v>122</v>
      </c>
      <c r="Y1719" t="s">
        <v>122</v>
      </c>
      <c r="Z1719" t="s">
        <v>122</v>
      </c>
      <c r="AA1719">
        <v>1785</v>
      </c>
      <c r="AB1719">
        <v>6701</v>
      </c>
    </row>
    <row r="1720" spans="1:28" x14ac:dyDescent="0.2">
      <c r="A1720">
        <v>1954</v>
      </c>
      <c r="B1720" t="s">
        <v>31</v>
      </c>
      <c r="C1720" t="s">
        <v>281</v>
      </c>
      <c r="D1720" t="s">
        <v>369</v>
      </c>
      <c r="E1720" t="b">
        <v>0</v>
      </c>
      <c r="F1720">
        <v>72</v>
      </c>
      <c r="G1720" t="s">
        <v>122</v>
      </c>
      <c r="H1720">
        <v>2036</v>
      </c>
      <c r="I1720">
        <v>5539</v>
      </c>
      <c r="J1720">
        <v>0.36799999999999999</v>
      </c>
      <c r="K1720" t="s">
        <v>122</v>
      </c>
      <c r="L1720" t="s">
        <v>122</v>
      </c>
      <c r="M1720" t="s">
        <v>122</v>
      </c>
      <c r="N1720">
        <v>2036</v>
      </c>
      <c r="O1720">
        <v>5539</v>
      </c>
      <c r="P1720">
        <v>0.36799999999999999</v>
      </c>
      <c r="Q1720">
        <v>1566</v>
      </c>
      <c r="R1720">
        <v>2312</v>
      </c>
      <c r="S1720">
        <v>0.67700000000000005</v>
      </c>
      <c r="T1720" t="s">
        <v>122</v>
      </c>
      <c r="U1720" t="s">
        <v>122</v>
      </c>
      <c r="V1720">
        <v>3816</v>
      </c>
      <c r="W1720">
        <v>1385</v>
      </c>
      <c r="X1720" t="s">
        <v>122</v>
      </c>
      <c r="Y1720" t="s">
        <v>122</v>
      </c>
      <c r="Z1720" t="s">
        <v>122</v>
      </c>
      <c r="AA1720">
        <v>1777</v>
      </c>
      <c r="AB1720">
        <v>5638</v>
      </c>
    </row>
    <row r="1721" spans="1:28" x14ac:dyDescent="0.2">
      <c r="A1721">
        <v>1954</v>
      </c>
      <c r="B1721" t="s">
        <v>31</v>
      </c>
      <c r="C1721" t="s">
        <v>35</v>
      </c>
      <c r="D1721" t="s">
        <v>36</v>
      </c>
      <c r="E1721" t="b">
        <v>1</v>
      </c>
      <c r="F1721">
        <v>72</v>
      </c>
      <c r="G1721" t="s">
        <v>122</v>
      </c>
      <c r="H1721">
        <v>2232</v>
      </c>
      <c r="I1721">
        <v>5580</v>
      </c>
      <c r="J1721">
        <v>0.4</v>
      </c>
      <c r="K1721" t="s">
        <v>122</v>
      </c>
      <c r="L1721" t="s">
        <v>122</v>
      </c>
      <c r="M1721" t="s">
        <v>122</v>
      </c>
      <c r="N1721">
        <v>2232</v>
      </c>
      <c r="O1721">
        <v>5580</v>
      </c>
      <c r="P1721">
        <v>0.4</v>
      </c>
      <c r="Q1721">
        <v>1851</v>
      </c>
      <c r="R1721">
        <v>2550</v>
      </c>
      <c r="S1721">
        <v>0.72599999999999998</v>
      </c>
      <c r="T1721" t="s">
        <v>122</v>
      </c>
      <c r="U1721" t="s">
        <v>122</v>
      </c>
      <c r="V1721">
        <v>3867</v>
      </c>
      <c r="W1721">
        <v>1773</v>
      </c>
      <c r="X1721" t="s">
        <v>122</v>
      </c>
      <c r="Y1721" t="s">
        <v>122</v>
      </c>
      <c r="Z1721" t="s">
        <v>122</v>
      </c>
      <c r="AA1721">
        <v>1969</v>
      </c>
      <c r="AB1721">
        <v>6315</v>
      </c>
    </row>
    <row r="1722" spans="1:28" x14ac:dyDescent="0.2">
      <c r="A1722">
        <v>1954</v>
      </c>
      <c r="B1722" t="s">
        <v>31</v>
      </c>
      <c r="C1722" t="s">
        <v>363</v>
      </c>
      <c r="D1722" t="s">
        <v>364</v>
      </c>
      <c r="E1722" t="b">
        <v>1</v>
      </c>
      <c r="F1722">
        <v>72</v>
      </c>
      <c r="G1722" t="s">
        <v>122</v>
      </c>
      <c r="H1722">
        <v>1952</v>
      </c>
      <c r="I1722">
        <v>5187</v>
      </c>
      <c r="J1722">
        <v>0.376</v>
      </c>
      <c r="K1722" t="s">
        <v>122</v>
      </c>
      <c r="L1722" t="s">
        <v>122</v>
      </c>
      <c r="M1722" t="s">
        <v>122</v>
      </c>
      <c r="N1722">
        <v>1952</v>
      </c>
      <c r="O1722">
        <v>5187</v>
      </c>
      <c r="P1722">
        <v>0.376</v>
      </c>
      <c r="Q1722">
        <v>1689</v>
      </c>
      <c r="R1722">
        <v>2315</v>
      </c>
      <c r="S1722">
        <v>0.73</v>
      </c>
      <c r="T1722" t="s">
        <v>122</v>
      </c>
      <c r="U1722" t="s">
        <v>122</v>
      </c>
      <c r="V1722">
        <v>3785</v>
      </c>
      <c r="W1722">
        <v>1474</v>
      </c>
      <c r="X1722" t="s">
        <v>122</v>
      </c>
      <c r="Y1722" t="s">
        <v>122</v>
      </c>
      <c r="Z1722" t="s">
        <v>122</v>
      </c>
      <c r="AA1722">
        <v>1669</v>
      </c>
      <c r="AB1722">
        <v>5593</v>
      </c>
    </row>
    <row r="1723" spans="1:28" x14ac:dyDescent="0.2">
      <c r="A1723">
        <v>1954</v>
      </c>
      <c r="B1723" t="s">
        <v>31</v>
      </c>
      <c r="C1723" t="s">
        <v>370</v>
      </c>
      <c r="D1723" t="s">
        <v>371</v>
      </c>
      <c r="E1723" t="b">
        <v>0</v>
      </c>
      <c r="F1723">
        <v>72</v>
      </c>
      <c r="G1723" t="s">
        <v>122</v>
      </c>
      <c r="H1723">
        <v>1757</v>
      </c>
      <c r="I1723">
        <v>5087</v>
      </c>
      <c r="J1723">
        <v>0.34499999999999997</v>
      </c>
      <c r="K1723" t="s">
        <v>122</v>
      </c>
      <c r="L1723" t="s">
        <v>122</v>
      </c>
      <c r="M1723" t="s">
        <v>122</v>
      </c>
      <c r="N1723">
        <v>1757</v>
      </c>
      <c r="O1723">
        <v>5087</v>
      </c>
      <c r="P1723">
        <v>0.34499999999999997</v>
      </c>
      <c r="Q1723">
        <v>1524</v>
      </c>
      <c r="R1723">
        <v>2202</v>
      </c>
      <c r="S1723">
        <v>0.69199999999999995</v>
      </c>
      <c r="T1723" t="s">
        <v>122</v>
      </c>
      <c r="U1723" t="s">
        <v>122</v>
      </c>
      <c r="V1723">
        <v>3202</v>
      </c>
      <c r="W1723">
        <v>1298</v>
      </c>
      <c r="X1723" t="s">
        <v>122</v>
      </c>
      <c r="Y1723" t="s">
        <v>122</v>
      </c>
      <c r="Z1723" t="s">
        <v>122</v>
      </c>
      <c r="AA1723">
        <v>1771</v>
      </c>
      <c r="AB1723">
        <v>5038</v>
      </c>
    </row>
    <row r="1724" spans="1:28" x14ac:dyDescent="0.2">
      <c r="A1724">
        <v>1954</v>
      </c>
      <c r="B1724" t="s">
        <v>31</v>
      </c>
      <c r="C1724" t="s">
        <v>359</v>
      </c>
      <c r="D1724" t="s">
        <v>360</v>
      </c>
      <c r="E1724" t="b">
        <v>1</v>
      </c>
      <c r="F1724">
        <v>72</v>
      </c>
      <c r="G1724" t="s">
        <v>122</v>
      </c>
      <c r="H1724">
        <v>2184</v>
      </c>
      <c r="I1724">
        <v>5803</v>
      </c>
      <c r="J1724">
        <v>0.376</v>
      </c>
      <c r="K1724" t="s">
        <v>122</v>
      </c>
      <c r="L1724" t="s">
        <v>122</v>
      </c>
      <c r="M1724" t="s">
        <v>122</v>
      </c>
      <c r="N1724">
        <v>2184</v>
      </c>
      <c r="O1724">
        <v>5803</v>
      </c>
      <c r="P1724">
        <v>0.376</v>
      </c>
      <c r="Q1724">
        <v>1512</v>
      </c>
      <c r="R1724">
        <v>2067</v>
      </c>
      <c r="S1724">
        <v>0.73099999999999998</v>
      </c>
      <c r="T1724" t="s">
        <v>122</v>
      </c>
      <c r="U1724" t="s">
        <v>122</v>
      </c>
      <c r="V1724">
        <v>3752</v>
      </c>
      <c r="W1724">
        <v>1323</v>
      </c>
      <c r="X1724" t="s">
        <v>122</v>
      </c>
      <c r="Y1724" t="s">
        <v>122</v>
      </c>
      <c r="Z1724" t="s">
        <v>122</v>
      </c>
      <c r="AA1724">
        <v>1918</v>
      </c>
      <c r="AB1724">
        <v>5880</v>
      </c>
    </row>
    <row r="1725" spans="1:28" x14ac:dyDescent="0.2">
      <c r="A1725">
        <v>1954</v>
      </c>
      <c r="B1725" t="s">
        <v>31</v>
      </c>
      <c r="C1725" t="s">
        <v>88</v>
      </c>
      <c r="D1725" t="s">
        <v>89</v>
      </c>
      <c r="E1725" t="b">
        <v>1</v>
      </c>
      <c r="F1725">
        <v>72</v>
      </c>
      <c r="G1725" t="s">
        <v>122</v>
      </c>
      <c r="H1725">
        <v>1934</v>
      </c>
      <c r="I1725">
        <v>5177</v>
      </c>
      <c r="J1725">
        <v>0.374</v>
      </c>
      <c r="K1725" t="s">
        <v>122</v>
      </c>
      <c r="L1725" t="s">
        <v>122</v>
      </c>
      <c r="M1725" t="s">
        <v>122</v>
      </c>
      <c r="N1725">
        <v>1934</v>
      </c>
      <c r="O1725">
        <v>5177</v>
      </c>
      <c r="P1725">
        <v>0.374</v>
      </c>
      <c r="Q1725">
        <v>1820</v>
      </c>
      <c r="R1725">
        <v>2525</v>
      </c>
      <c r="S1725">
        <v>0.72099999999999997</v>
      </c>
      <c r="T1725" t="s">
        <v>122</v>
      </c>
      <c r="U1725" t="s">
        <v>122</v>
      </c>
      <c r="V1725">
        <v>3830</v>
      </c>
      <c r="W1725">
        <v>1469</v>
      </c>
      <c r="X1725" t="s">
        <v>122</v>
      </c>
      <c r="Y1725" t="s">
        <v>122</v>
      </c>
      <c r="Z1725" t="s">
        <v>122</v>
      </c>
      <c r="AA1725">
        <v>1832</v>
      </c>
      <c r="AB1725">
        <v>5688</v>
      </c>
    </row>
    <row r="1726" spans="1:28" x14ac:dyDescent="0.2">
      <c r="A1726">
        <v>1954</v>
      </c>
      <c r="B1726" t="s">
        <v>31</v>
      </c>
      <c r="C1726" t="s">
        <v>355</v>
      </c>
      <c r="D1726" t="s">
        <v>356</v>
      </c>
      <c r="E1726" t="b">
        <v>0</v>
      </c>
      <c r="F1726">
        <v>72</v>
      </c>
      <c r="G1726" t="s">
        <v>122</v>
      </c>
      <c r="H1726">
        <v>2023</v>
      </c>
      <c r="I1726">
        <v>5431</v>
      </c>
      <c r="J1726">
        <v>0.372</v>
      </c>
      <c r="K1726" t="s">
        <v>122</v>
      </c>
      <c r="L1726" t="s">
        <v>122</v>
      </c>
      <c r="M1726" t="s">
        <v>122</v>
      </c>
      <c r="N1726">
        <v>2023</v>
      </c>
      <c r="O1726">
        <v>5431</v>
      </c>
      <c r="P1726">
        <v>0.372</v>
      </c>
      <c r="Q1726">
        <v>1586</v>
      </c>
      <c r="R1726">
        <v>2272</v>
      </c>
      <c r="S1726">
        <v>0.69799999999999995</v>
      </c>
      <c r="T1726" t="s">
        <v>122</v>
      </c>
      <c r="U1726" t="s">
        <v>122</v>
      </c>
      <c r="V1726">
        <v>3589</v>
      </c>
      <c r="W1726">
        <v>1468</v>
      </c>
      <c r="X1726" t="s">
        <v>122</v>
      </c>
      <c r="Y1726" t="s">
        <v>122</v>
      </c>
      <c r="Z1726" t="s">
        <v>122</v>
      </c>
      <c r="AA1726">
        <v>1741</v>
      </c>
      <c r="AB1726">
        <v>5632</v>
      </c>
    </row>
    <row r="1727" spans="1:28" x14ac:dyDescent="0.2">
      <c r="A1727">
        <v>1954</v>
      </c>
      <c r="B1727" t="s">
        <v>31</v>
      </c>
      <c r="C1727" t="s">
        <v>366</v>
      </c>
      <c r="D1727" t="s">
        <v>367</v>
      </c>
      <c r="E1727" t="b">
        <v>1</v>
      </c>
      <c r="F1727">
        <v>72</v>
      </c>
      <c r="G1727" t="s">
        <v>122</v>
      </c>
      <c r="H1727">
        <v>2010</v>
      </c>
      <c r="I1727">
        <v>5451</v>
      </c>
      <c r="J1727">
        <v>0.36899999999999999</v>
      </c>
      <c r="K1727" t="s">
        <v>122</v>
      </c>
      <c r="L1727" t="s">
        <v>122</v>
      </c>
      <c r="M1727" t="s">
        <v>122</v>
      </c>
      <c r="N1727">
        <v>2010</v>
      </c>
      <c r="O1727">
        <v>5451</v>
      </c>
      <c r="P1727">
        <v>0.36899999999999999</v>
      </c>
      <c r="Q1727">
        <v>1722</v>
      </c>
      <c r="R1727">
        <v>2518</v>
      </c>
      <c r="S1727">
        <v>0.68400000000000005</v>
      </c>
      <c r="T1727" t="s">
        <v>122</v>
      </c>
      <c r="U1727" t="s">
        <v>122</v>
      </c>
      <c r="V1727">
        <v>3494</v>
      </c>
      <c r="W1727">
        <v>1454</v>
      </c>
      <c r="X1727" t="s">
        <v>122</v>
      </c>
      <c r="Y1727" t="s">
        <v>122</v>
      </c>
      <c r="Z1727" t="s">
        <v>122</v>
      </c>
      <c r="AA1727">
        <v>1904</v>
      </c>
      <c r="AB1727">
        <v>5742</v>
      </c>
    </row>
    <row r="1728" spans="1:28" x14ac:dyDescent="0.2">
      <c r="A1728">
        <v>1954</v>
      </c>
      <c r="B1728" t="s">
        <v>31</v>
      </c>
      <c r="C1728" t="s">
        <v>350</v>
      </c>
      <c r="D1728" t="s">
        <v>351</v>
      </c>
      <c r="E1728" t="b">
        <v>1</v>
      </c>
      <c r="F1728">
        <v>72</v>
      </c>
      <c r="G1728" t="s">
        <v>122</v>
      </c>
      <c r="H1728">
        <v>2054</v>
      </c>
      <c r="I1728">
        <v>5579</v>
      </c>
      <c r="J1728">
        <v>0.36799999999999999</v>
      </c>
      <c r="K1728" t="s">
        <v>122</v>
      </c>
      <c r="L1728" t="s">
        <v>122</v>
      </c>
      <c r="M1728" t="s">
        <v>122</v>
      </c>
      <c r="N1728">
        <v>2054</v>
      </c>
      <c r="O1728">
        <v>5579</v>
      </c>
      <c r="P1728">
        <v>0.36799999999999999</v>
      </c>
      <c r="Q1728">
        <v>1905</v>
      </c>
      <c r="R1728">
        <v>2650</v>
      </c>
      <c r="S1728">
        <v>0.71899999999999997</v>
      </c>
      <c r="T1728" t="s">
        <v>122</v>
      </c>
      <c r="U1728" t="s">
        <v>122</v>
      </c>
      <c r="V1728">
        <v>3652</v>
      </c>
      <c r="W1728">
        <v>1541</v>
      </c>
      <c r="X1728" t="s">
        <v>122</v>
      </c>
      <c r="Y1728" t="s">
        <v>122</v>
      </c>
      <c r="Z1728" t="s">
        <v>122</v>
      </c>
      <c r="AA1728">
        <v>1852</v>
      </c>
      <c r="AB1728">
        <v>6013</v>
      </c>
    </row>
    <row r="1729" spans="1:28" x14ac:dyDescent="0.2">
      <c r="A1729">
        <v>1954</v>
      </c>
      <c r="B1729" t="s">
        <v>31</v>
      </c>
      <c r="C1729" t="s">
        <v>121</v>
      </c>
      <c r="D1729" t="s">
        <v>122</v>
      </c>
      <c r="E1729" t="b">
        <v>0</v>
      </c>
      <c r="F1729">
        <v>72</v>
      </c>
      <c r="G1729" t="s">
        <v>122</v>
      </c>
      <c r="H1729">
        <v>2020</v>
      </c>
      <c r="I1729">
        <v>5426</v>
      </c>
      <c r="J1729">
        <v>0.372</v>
      </c>
      <c r="K1729" t="s">
        <v>122</v>
      </c>
      <c r="L1729" t="s">
        <v>122</v>
      </c>
      <c r="M1729" t="s">
        <v>122</v>
      </c>
      <c r="N1729">
        <v>2020</v>
      </c>
      <c r="O1729">
        <v>5426</v>
      </c>
      <c r="P1729">
        <v>0.372</v>
      </c>
      <c r="Q1729">
        <v>1686</v>
      </c>
      <c r="R1729">
        <v>2379</v>
      </c>
      <c r="S1729">
        <v>0.70899999999999996</v>
      </c>
      <c r="T1729" t="s">
        <v>122</v>
      </c>
      <c r="U1729" t="s">
        <v>122</v>
      </c>
      <c r="V1729">
        <v>3665</v>
      </c>
      <c r="W1729">
        <v>1465</v>
      </c>
      <c r="X1729" t="s">
        <v>122</v>
      </c>
      <c r="Y1729" t="s">
        <v>122</v>
      </c>
      <c r="Z1729" t="s">
        <v>122</v>
      </c>
      <c r="AA1729">
        <v>1826</v>
      </c>
      <c r="AB1729">
        <v>5727</v>
      </c>
    </row>
    <row r="1730" spans="1:28" x14ac:dyDescent="0.2">
      <c r="A1730">
        <v>1953</v>
      </c>
      <c r="B1730" t="s">
        <v>31</v>
      </c>
      <c r="C1730" t="s">
        <v>281</v>
      </c>
      <c r="D1730" t="s">
        <v>369</v>
      </c>
      <c r="E1730" t="b">
        <v>1</v>
      </c>
      <c r="F1730">
        <v>70</v>
      </c>
      <c r="G1730" t="s">
        <v>122</v>
      </c>
      <c r="H1730">
        <v>2083</v>
      </c>
      <c r="I1730">
        <v>5615</v>
      </c>
      <c r="J1730">
        <v>0.371</v>
      </c>
      <c r="K1730" t="s">
        <v>122</v>
      </c>
      <c r="L1730" t="s">
        <v>122</v>
      </c>
      <c r="M1730" t="s">
        <v>122</v>
      </c>
      <c r="N1730">
        <v>2083</v>
      </c>
      <c r="O1730">
        <v>5615</v>
      </c>
      <c r="P1730">
        <v>0.371</v>
      </c>
      <c r="Q1730">
        <v>1745</v>
      </c>
      <c r="R1730">
        <v>2542</v>
      </c>
      <c r="S1730">
        <v>0.68600000000000005</v>
      </c>
      <c r="T1730" t="s">
        <v>122</v>
      </c>
      <c r="U1730" t="s">
        <v>122</v>
      </c>
      <c r="V1730">
        <v>3727</v>
      </c>
      <c r="W1730">
        <v>1514</v>
      </c>
      <c r="X1730" t="s">
        <v>122</v>
      </c>
      <c r="Y1730" t="s">
        <v>122</v>
      </c>
      <c r="Z1730" t="s">
        <v>122</v>
      </c>
      <c r="AA1730">
        <v>2141</v>
      </c>
      <c r="AB1730">
        <v>5911</v>
      </c>
    </row>
    <row r="1731" spans="1:28" x14ac:dyDescent="0.2">
      <c r="A1731">
        <v>1953</v>
      </c>
      <c r="B1731" t="s">
        <v>31</v>
      </c>
      <c r="C1731" t="s">
        <v>35</v>
      </c>
      <c r="D1731" t="s">
        <v>36</v>
      </c>
      <c r="E1731" t="b">
        <v>1</v>
      </c>
      <c r="F1731">
        <v>71</v>
      </c>
      <c r="G1731" t="s">
        <v>122</v>
      </c>
      <c r="H1731">
        <v>2177</v>
      </c>
      <c r="I1731">
        <v>5555</v>
      </c>
      <c r="J1731">
        <v>0.39200000000000002</v>
      </c>
      <c r="K1731" t="s">
        <v>122</v>
      </c>
      <c r="L1731" t="s">
        <v>122</v>
      </c>
      <c r="M1731" t="s">
        <v>122</v>
      </c>
      <c r="N1731">
        <v>2177</v>
      </c>
      <c r="O1731">
        <v>5555</v>
      </c>
      <c r="P1731">
        <v>0.39200000000000002</v>
      </c>
      <c r="Q1731">
        <v>1904</v>
      </c>
      <c r="R1731">
        <v>2617</v>
      </c>
      <c r="S1731">
        <v>0.72799999999999998</v>
      </c>
      <c r="T1731" t="s">
        <v>122</v>
      </c>
      <c r="U1731" t="s">
        <v>122</v>
      </c>
      <c r="V1731">
        <v>3865</v>
      </c>
      <c r="W1731">
        <v>1666</v>
      </c>
      <c r="X1731" t="s">
        <v>122</v>
      </c>
      <c r="Y1731" t="s">
        <v>122</v>
      </c>
      <c r="Z1731" t="s">
        <v>122</v>
      </c>
      <c r="AA1731">
        <v>1911</v>
      </c>
      <c r="AB1731">
        <v>6258</v>
      </c>
    </row>
    <row r="1732" spans="1:28" x14ac:dyDescent="0.2">
      <c r="A1732">
        <v>1953</v>
      </c>
      <c r="B1732" t="s">
        <v>31</v>
      </c>
      <c r="C1732" t="s">
        <v>363</v>
      </c>
      <c r="D1732" t="s">
        <v>364</v>
      </c>
      <c r="E1732" t="b">
        <v>1</v>
      </c>
      <c r="F1732">
        <v>69</v>
      </c>
      <c r="G1732" t="s">
        <v>122</v>
      </c>
      <c r="H1732">
        <v>1876</v>
      </c>
      <c r="I1732">
        <v>5230</v>
      </c>
      <c r="J1732">
        <v>0.35899999999999999</v>
      </c>
      <c r="K1732" t="s">
        <v>122</v>
      </c>
      <c r="L1732" t="s">
        <v>122</v>
      </c>
      <c r="M1732" t="s">
        <v>122</v>
      </c>
      <c r="N1732">
        <v>1876</v>
      </c>
      <c r="O1732">
        <v>5230</v>
      </c>
      <c r="P1732">
        <v>0.35899999999999999</v>
      </c>
      <c r="Q1732">
        <v>1839</v>
      </c>
      <c r="R1732">
        <v>2491</v>
      </c>
      <c r="S1732">
        <v>0.73799999999999999</v>
      </c>
      <c r="T1732" t="s">
        <v>122</v>
      </c>
      <c r="U1732" t="s">
        <v>122</v>
      </c>
      <c r="V1732">
        <v>3548</v>
      </c>
      <c r="W1732">
        <v>1438</v>
      </c>
      <c r="X1732" t="s">
        <v>122</v>
      </c>
      <c r="Y1732" t="s">
        <v>122</v>
      </c>
      <c r="Z1732" t="s">
        <v>122</v>
      </c>
      <c r="AA1732">
        <v>2119</v>
      </c>
      <c r="AB1732">
        <v>5591</v>
      </c>
    </row>
    <row r="1733" spans="1:28" x14ac:dyDescent="0.2">
      <c r="A1733">
        <v>1953</v>
      </c>
      <c r="B1733" t="s">
        <v>31</v>
      </c>
      <c r="C1733" t="s">
        <v>374</v>
      </c>
      <c r="D1733" t="s">
        <v>375</v>
      </c>
      <c r="E1733" t="b">
        <v>1</v>
      </c>
      <c r="F1733">
        <v>71</v>
      </c>
      <c r="G1733" t="s">
        <v>122</v>
      </c>
      <c r="H1733">
        <v>1829</v>
      </c>
      <c r="I1733">
        <v>5204</v>
      </c>
      <c r="J1733">
        <v>0.35099999999999998</v>
      </c>
      <c r="K1733" t="s">
        <v>122</v>
      </c>
      <c r="L1733" t="s">
        <v>122</v>
      </c>
      <c r="M1733" t="s">
        <v>122</v>
      </c>
      <c r="N1733">
        <v>1829</v>
      </c>
      <c r="O1733">
        <v>5204</v>
      </c>
      <c r="P1733">
        <v>0.35099999999999998</v>
      </c>
      <c r="Q1733">
        <v>1637</v>
      </c>
      <c r="R1733">
        <v>2277</v>
      </c>
      <c r="S1733">
        <v>0.71899999999999997</v>
      </c>
      <c r="T1733" t="s">
        <v>122</v>
      </c>
      <c r="U1733" t="s">
        <v>122</v>
      </c>
      <c r="V1733">
        <v>3326</v>
      </c>
      <c r="W1733">
        <v>1281</v>
      </c>
      <c r="X1733" t="s">
        <v>122</v>
      </c>
      <c r="Y1733" t="s">
        <v>122</v>
      </c>
      <c r="Z1733" t="s">
        <v>122</v>
      </c>
      <c r="AA1733">
        <v>1765</v>
      </c>
      <c r="AB1733">
        <v>5295</v>
      </c>
    </row>
    <row r="1734" spans="1:28" x14ac:dyDescent="0.2">
      <c r="A1734">
        <v>1953</v>
      </c>
      <c r="B1734" t="s">
        <v>31</v>
      </c>
      <c r="C1734" t="s">
        <v>370</v>
      </c>
      <c r="D1734" t="s">
        <v>371</v>
      </c>
      <c r="E1734" t="b">
        <v>0</v>
      </c>
      <c r="F1734">
        <v>71</v>
      </c>
      <c r="G1734" t="s">
        <v>122</v>
      </c>
      <c r="H1734">
        <v>1873</v>
      </c>
      <c r="I1734">
        <v>5320</v>
      </c>
      <c r="J1734">
        <v>0.35199999999999998</v>
      </c>
      <c r="K1734" t="s">
        <v>122</v>
      </c>
      <c r="L1734" t="s">
        <v>122</v>
      </c>
      <c r="M1734" t="s">
        <v>122</v>
      </c>
      <c r="N1734">
        <v>1873</v>
      </c>
      <c r="O1734">
        <v>5320</v>
      </c>
      <c r="P1734">
        <v>0.35199999999999998</v>
      </c>
      <c r="Q1734">
        <v>1643</v>
      </c>
      <c r="R1734">
        <v>2400</v>
      </c>
      <c r="S1734">
        <v>0.68500000000000005</v>
      </c>
      <c r="T1734" t="s">
        <v>122</v>
      </c>
      <c r="U1734" t="s">
        <v>122</v>
      </c>
      <c r="V1734">
        <v>3429</v>
      </c>
      <c r="W1734">
        <v>1427</v>
      </c>
      <c r="X1734" t="s">
        <v>122</v>
      </c>
      <c r="Y1734" t="s">
        <v>122</v>
      </c>
      <c r="Z1734" t="s">
        <v>122</v>
      </c>
      <c r="AA1734">
        <v>2120</v>
      </c>
      <c r="AB1734">
        <v>5389</v>
      </c>
    </row>
    <row r="1735" spans="1:28" x14ac:dyDescent="0.2">
      <c r="A1735">
        <v>1953</v>
      </c>
      <c r="B1735" t="s">
        <v>31</v>
      </c>
      <c r="C1735" t="s">
        <v>359</v>
      </c>
      <c r="D1735" t="s">
        <v>360</v>
      </c>
      <c r="E1735" t="b">
        <v>1</v>
      </c>
      <c r="F1735">
        <v>70</v>
      </c>
      <c r="G1735" t="s">
        <v>122</v>
      </c>
      <c r="H1735">
        <v>2166</v>
      </c>
      <c r="I1735">
        <v>5559</v>
      </c>
      <c r="J1735">
        <v>0.39</v>
      </c>
      <c r="K1735" t="s">
        <v>122</v>
      </c>
      <c r="L1735" t="s">
        <v>122</v>
      </c>
      <c r="M1735" t="s">
        <v>122</v>
      </c>
      <c r="N1735">
        <v>2166</v>
      </c>
      <c r="O1735">
        <v>5559</v>
      </c>
      <c r="P1735">
        <v>0.39</v>
      </c>
      <c r="Q1735">
        <v>1641</v>
      </c>
      <c r="R1735">
        <v>2221</v>
      </c>
      <c r="S1735">
        <v>0.73899999999999999</v>
      </c>
      <c r="T1735" t="s">
        <v>122</v>
      </c>
      <c r="U1735" t="s">
        <v>122</v>
      </c>
      <c r="V1735">
        <v>3406</v>
      </c>
      <c r="W1735">
        <v>1351</v>
      </c>
      <c r="X1735" t="s">
        <v>122</v>
      </c>
      <c r="Y1735" t="s">
        <v>122</v>
      </c>
      <c r="Z1735" t="s">
        <v>122</v>
      </c>
      <c r="AA1735">
        <v>1917</v>
      </c>
      <c r="AB1735">
        <v>5973</v>
      </c>
    </row>
    <row r="1736" spans="1:28" x14ac:dyDescent="0.2">
      <c r="A1736">
        <v>1953</v>
      </c>
      <c r="B1736" t="s">
        <v>31</v>
      </c>
      <c r="C1736" t="s">
        <v>88</v>
      </c>
      <c r="D1736" t="s">
        <v>89</v>
      </c>
      <c r="E1736" t="b">
        <v>1</v>
      </c>
      <c r="F1736">
        <v>70</v>
      </c>
      <c r="G1736" t="s">
        <v>122</v>
      </c>
      <c r="H1736">
        <v>2059</v>
      </c>
      <c r="I1736">
        <v>5339</v>
      </c>
      <c r="J1736">
        <v>0.38600000000000001</v>
      </c>
      <c r="K1736" t="s">
        <v>122</v>
      </c>
      <c r="L1736" t="s">
        <v>122</v>
      </c>
      <c r="M1736" t="s">
        <v>122</v>
      </c>
      <c r="N1736">
        <v>2059</v>
      </c>
      <c r="O1736">
        <v>5339</v>
      </c>
      <c r="P1736">
        <v>0.38600000000000001</v>
      </c>
      <c r="Q1736">
        <v>1867</v>
      </c>
      <c r="R1736">
        <v>2652</v>
      </c>
      <c r="S1736">
        <v>0.70399999999999996</v>
      </c>
      <c r="T1736" t="s">
        <v>122</v>
      </c>
      <c r="U1736" t="s">
        <v>122</v>
      </c>
      <c r="V1736">
        <v>4007</v>
      </c>
      <c r="W1736">
        <v>1575</v>
      </c>
      <c r="X1736" t="s">
        <v>122</v>
      </c>
      <c r="Y1736" t="s">
        <v>122</v>
      </c>
      <c r="Z1736" t="s">
        <v>122</v>
      </c>
      <c r="AA1736">
        <v>2053</v>
      </c>
      <c r="AB1736">
        <v>5985</v>
      </c>
    </row>
    <row r="1737" spans="1:28" x14ac:dyDescent="0.2">
      <c r="A1737">
        <v>1953</v>
      </c>
      <c r="B1737" t="s">
        <v>31</v>
      </c>
      <c r="C1737" t="s">
        <v>355</v>
      </c>
      <c r="D1737" t="s">
        <v>356</v>
      </c>
      <c r="E1737" t="b">
        <v>0</v>
      </c>
      <c r="F1737">
        <v>69</v>
      </c>
      <c r="G1737" t="s">
        <v>122</v>
      </c>
      <c r="H1737">
        <v>1987</v>
      </c>
      <c r="I1737">
        <v>5546</v>
      </c>
      <c r="J1737">
        <v>0.35799999999999998</v>
      </c>
      <c r="K1737" t="s">
        <v>122</v>
      </c>
      <c r="L1737" t="s">
        <v>122</v>
      </c>
      <c r="M1737" t="s">
        <v>122</v>
      </c>
      <c r="N1737">
        <v>1987</v>
      </c>
      <c r="O1737">
        <v>5546</v>
      </c>
      <c r="P1737">
        <v>0.35799999999999998</v>
      </c>
      <c r="Q1737">
        <v>1560</v>
      </c>
      <c r="R1737">
        <v>2298</v>
      </c>
      <c r="S1737">
        <v>0.67900000000000005</v>
      </c>
      <c r="T1737" t="s">
        <v>122</v>
      </c>
      <c r="U1737" t="s">
        <v>122</v>
      </c>
      <c r="V1737">
        <v>3763</v>
      </c>
      <c r="W1737">
        <v>1513</v>
      </c>
      <c r="X1737" t="s">
        <v>122</v>
      </c>
      <c r="Y1737" t="s">
        <v>122</v>
      </c>
      <c r="Z1737" t="s">
        <v>122</v>
      </c>
      <c r="AA1737">
        <v>1860</v>
      </c>
      <c r="AB1737">
        <v>5534</v>
      </c>
    </row>
    <row r="1738" spans="1:28" x14ac:dyDescent="0.2">
      <c r="A1738">
        <v>1953</v>
      </c>
      <c r="B1738" t="s">
        <v>31</v>
      </c>
      <c r="C1738" t="s">
        <v>366</v>
      </c>
      <c r="D1738" t="s">
        <v>367</v>
      </c>
      <c r="E1738" t="b">
        <v>1</v>
      </c>
      <c r="F1738">
        <v>70</v>
      </c>
      <c r="G1738" t="s">
        <v>122</v>
      </c>
      <c r="H1738">
        <v>2019</v>
      </c>
      <c r="I1738">
        <v>5432</v>
      </c>
      <c r="J1738">
        <v>0.372</v>
      </c>
      <c r="K1738" t="s">
        <v>122</v>
      </c>
      <c r="L1738" t="s">
        <v>122</v>
      </c>
      <c r="M1738" t="s">
        <v>122</v>
      </c>
      <c r="N1738">
        <v>2019</v>
      </c>
      <c r="O1738">
        <v>5432</v>
      </c>
      <c r="P1738">
        <v>0.372</v>
      </c>
      <c r="Q1738">
        <v>2005</v>
      </c>
      <c r="R1738">
        <v>2747</v>
      </c>
      <c r="S1738">
        <v>0.73</v>
      </c>
      <c r="T1738" t="s">
        <v>122</v>
      </c>
      <c r="U1738" t="s">
        <v>122</v>
      </c>
      <c r="V1738">
        <v>3625</v>
      </c>
      <c r="W1738">
        <v>1520</v>
      </c>
      <c r="X1738" t="s">
        <v>122</v>
      </c>
      <c r="Y1738" t="s">
        <v>122</v>
      </c>
      <c r="Z1738" t="s">
        <v>122</v>
      </c>
      <c r="AA1738">
        <v>2210</v>
      </c>
      <c r="AB1738">
        <v>6043</v>
      </c>
    </row>
    <row r="1739" spans="1:28" x14ac:dyDescent="0.2">
      <c r="A1739">
        <v>1953</v>
      </c>
      <c r="B1739" t="s">
        <v>31</v>
      </c>
      <c r="C1739" t="s">
        <v>350</v>
      </c>
      <c r="D1739" t="s">
        <v>351</v>
      </c>
      <c r="E1739" t="b">
        <v>1</v>
      </c>
      <c r="F1739">
        <v>71</v>
      </c>
      <c r="G1739" t="s">
        <v>122</v>
      </c>
      <c r="H1739">
        <v>1942</v>
      </c>
      <c r="I1739">
        <v>5329</v>
      </c>
      <c r="J1739">
        <v>0.36399999999999999</v>
      </c>
      <c r="K1739" t="s">
        <v>122</v>
      </c>
      <c r="L1739" t="s">
        <v>122</v>
      </c>
      <c r="M1739" t="s">
        <v>122</v>
      </c>
      <c r="N1739">
        <v>1942</v>
      </c>
      <c r="O1739">
        <v>5329</v>
      </c>
      <c r="P1739">
        <v>0.36399999999999999</v>
      </c>
      <c r="Q1739">
        <v>2197</v>
      </c>
      <c r="R1739">
        <v>2950</v>
      </c>
      <c r="S1739">
        <v>0.745</v>
      </c>
      <c r="T1739" t="s">
        <v>122</v>
      </c>
      <c r="U1739" t="s">
        <v>122</v>
      </c>
      <c r="V1739">
        <v>3472</v>
      </c>
      <c r="W1739">
        <v>1459</v>
      </c>
      <c r="X1739" t="s">
        <v>122</v>
      </c>
      <c r="Y1739" t="s">
        <v>122</v>
      </c>
      <c r="Z1739" t="s">
        <v>122</v>
      </c>
      <c r="AA1739">
        <v>2132</v>
      </c>
      <c r="AB1739">
        <v>6081</v>
      </c>
    </row>
    <row r="1740" spans="1:28" x14ac:dyDescent="0.2">
      <c r="A1740">
        <v>1953</v>
      </c>
      <c r="B1740" t="s">
        <v>31</v>
      </c>
      <c r="C1740" t="s">
        <v>121</v>
      </c>
      <c r="D1740" t="s">
        <v>122</v>
      </c>
      <c r="E1740" t="b">
        <v>0</v>
      </c>
      <c r="F1740">
        <v>70</v>
      </c>
      <c r="G1740" t="s">
        <v>122</v>
      </c>
      <c r="H1740">
        <v>2001</v>
      </c>
      <c r="I1740">
        <v>5413</v>
      </c>
      <c r="J1740">
        <v>0.37</v>
      </c>
      <c r="K1740" t="s">
        <v>122</v>
      </c>
      <c r="L1740" t="s">
        <v>122</v>
      </c>
      <c r="M1740" t="s">
        <v>122</v>
      </c>
      <c r="N1740">
        <v>2001</v>
      </c>
      <c r="O1740">
        <v>5413</v>
      </c>
      <c r="P1740">
        <v>0.37</v>
      </c>
      <c r="Q1740">
        <v>1804</v>
      </c>
      <c r="R1740">
        <v>2520</v>
      </c>
      <c r="S1740">
        <v>0.71599999999999997</v>
      </c>
      <c r="T1740" t="s">
        <v>122</v>
      </c>
      <c r="U1740" t="s">
        <v>122</v>
      </c>
      <c r="V1740">
        <v>3617</v>
      </c>
      <c r="W1740">
        <v>1474</v>
      </c>
      <c r="X1740" t="s">
        <v>122</v>
      </c>
      <c r="Y1740" t="s">
        <v>122</v>
      </c>
      <c r="Z1740" t="s">
        <v>122</v>
      </c>
      <c r="AA1740">
        <v>2023</v>
      </c>
      <c r="AB1740">
        <v>5806</v>
      </c>
    </row>
    <row r="1741" spans="1:28" x14ac:dyDescent="0.2">
      <c r="A1741">
        <v>1952</v>
      </c>
      <c r="B1741" t="s">
        <v>31</v>
      </c>
      <c r="C1741" t="s">
        <v>281</v>
      </c>
      <c r="D1741" t="s">
        <v>369</v>
      </c>
      <c r="E1741" t="b">
        <v>0</v>
      </c>
      <c r="F1741">
        <v>66</v>
      </c>
      <c r="G1741" t="s">
        <v>122</v>
      </c>
      <c r="H1741">
        <v>1882</v>
      </c>
      <c r="I1741">
        <v>5495</v>
      </c>
      <c r="J1741">
        <v>0.34200000000000003</v>
      </c>
      <c r="K1741" t="s">
        <v>122</v>
      </c>
      <c r="L1741" t="s">
        <v>122</v>
      </c>
      <c r="M1741" t="s">
        <v>122</v>
      </c>
      <c r="N1741">
        <v>1882</v>
      </c>
      <c r="O1741">
        <v>5495</v>
      </c>
      <c r="P1741">
        <v>0.34200000000000003</v>
      </c>
      <c r="Q1741">
        <v>1614</v>
      </c>
      <c r="R1741">
        <v>2211</v>
      </c>
      <c r="S1741">
        <v>0.73</v>
      </c>
      <c r="T1741" t="s">
        <v>122</v>
      </c>
      <c r="U1741" t="s">
        <v>122</v>
      </c>
      <c r="V1741">
        <v>3780</v>
      </c>
      <c r="W1741">
        <v>1417</v>
      </c>
      <c r="X1741" t="s">
        <v>122</v>
      </c>
      <c r="Y1741" t="s">
        <v>122</v>
      </c>
      <c r="Z1741" t="s">
        <v>122</v>
      </c>
      <c r="AA1741">
        <v>1719</v>
      </c>
      <c r="AB1741">
        <v>5378</v>
      </c>
    </row>
    <row r="1742" spans="1:28" x14ac:dyDescent="0.2">
      <c r="A1742">
        <v>1952</v>
      </c>
      <c r="B1742" t="s">
        <v>31</v>
      </c>
      <c r="C1742" t="s">
        <v>35</v>
      </c>
      <c r="D1742" t="s">
        <v>36</v>
      </c>
      <c r="E1742" t="b">
        <v>1</v>
      </c>
      <c r="F1742">
        <v>66</v>
      </c>
      <c r="G1742" t="s">
        <v>122</v>
      </c>
      <c r="H1742">
        <v>2131</v>
      </c>
      <c r="I1742">
        <v>5510</v>
      </c>
      <c r="J1742">
        <v>0.38700000000000001</v>
      </c>
      <c r="K1742" t="s">
        <v>122</v>
      </c>
      <c r="L1742" t="s">
        <v>122</v>
      </c>
      <c r="M1742" t="s">
        <v>122</v>
      </c>
      <c r="N1742">
        <v>2131</v>
      </c>
      <c r="O1742">
        <v>5510</v>
      </c>
      <c r="P1742">
        <v>0.38700000000000001</v>
      </c>
      <c r="Q1742">
        <v>1765</v>
      </c>
      <c r="R1742">
        <v>2406</v>
      </c>
      <c r="S1742">
        <v>0.73399999999999999</v>
      </c>
      <c r="T1742" t="s">
        <v>122</v>
      </c>
      <c r="U1742" t="s">
        <v>122</v>
      </c>
      <c r="V1742">
        <v>3750</v>
      </c>
      <c r="W1742">
        <v>1606</v>
      </c>
      <c r="X1742" t="s">
        <v>122</v>
      </c>
      <c r="Y1742" t="s">
        <v>122</v>
      </c>
      <c r="Z1742" t="s">
        <v>122</v>
      </c>
      <c r="AA1742">
        <v>1734</v>
      </c>
      <c r="AB1742">
        <v>6027</v>
      </c>
    </row>
    <row r="1743" spans="1:28" x14ac:dyDescent="0.2">
      <c r="A1743">
        <v>1952</v>
      </c>
      <c r="B1743" t="s">
        <v>31</v>
      </c>
      <c r="C1743" t="s">
        <v>363</v>
      </c>
      <c r="D1743" t="s">
        <v>364</v>
      </c>
      <c r="E1743" t="b">
        <v>1</v>
      </c>
      <c r="F1743">
        <v>66</v>
      </c>
      <c r="G1743" t="s">
        <v>122</v>
      </c>
      <c r="H1743">
        <v>1771</v>
      </c>
      <c r="I1743">
        <v>5013</v>
      </c>
      <c r="J1743">
        <v>0.35299999999999998</v>
      </c>
      <c r="K1743" t="s">
        <v>122</v>
      </c>
      <c r="L1743" t="s">
        <v>122</v>
      </c>
      <c r="M1743" t="s">
        <v>122</v>
      </c>
      <c r="N1743">
        <v>1771</v>
      </c>
      <c r="O1743">
        <v>5013</v>
      </c>
      <c r="P1743">
        <v>0.35299999999999998</v>
      </c>
      <c r="Q1743">
        <v>1609</v>
      </c>
      <c r="R1743">
        <v>2194</v>
      </c>
      <c r="S1743">
        <v>0.73299999999999998</v>
      </c>
      <c r="T1743" t="s">
        <v>122</v>
      </c>
      <c r="U1743" t="s">
        <v>122</v>
      </c>
      <c r="V1743">
        <v>3619</v>
      </c>
      <c r="W1743">
        <v>1403</v>
      </c>
      <c r="X1743" t="s">
        <v>122</v>
      </c>
      <c r="Y1743" t="s">
        <v>122</v>
      </c>
      <c r="Z1743" t="s">
        <v>122</v>
      </c>
      <c r="AA1743">
        <v>1751</v>
      </c>
      <c r="AB1743">
        <v>5151</v>
      </c>
    </row>
    <row r="1744" spans="1:28" x14ac:dyDescent="0.2">
      <c r="A1744">
        <v>1952</v>
      </c>
      <c r="B1744" t="s">
        <v>31</v>
      </c>
      <c r="C1744" t="s">
        <v>374</v>
      </c>
      <c r="D1744" t="s">
        <v>375</v>
      </c>
      <c r="E1744" t="b">
        <v>1</v>
      </c>
      <c r="F1744">
        <v>66</v>
      </c>
      <c r="G1744" t="s">
        <v>122</v>
      </c>
      <c r="H1744">
        <v>2026</v>
      </c>
      <c r="I1744">
        <v>5513</v>
      </c>
      <c r="J1744">
        <v>0.36699999999999999</v>
      </c>
      <c r="K1744" t="s">
        <v>122</v>
      </c>
      <c r="L1744" t="s">
        <v>122</v>
      </c>
      <c r="M1744" t="s">
        <v>122</v>
      </c>
      <c r="N1744">
        <v>2026</v>
      </c>
      <c r="O1744">
        <v>5513</v>
      </c>
      <c r="P1744">
        <v>0.36699999999999999</v>
      </c>
      <c r="Q1744">
        <v>1422</v>
      </c>
      <c r="R1744">
        <v>1965</v>
      </c>
      <c r="S1744">
        <v>0.72399999999999998</v>
      </c>
      <c r="T1744" t="s">
        <v>122</v>
      </c>
      <c r="U1744" t="s">
        <v>122</v>
      </c>
      <c r="V1744">
        <v>3288</v>
      </c>
      <c r="W1744">
        <v>1290</v>
      </c>
      <c r="X1744" t="s">
        <v>122</v>
      </c>
      <c r="Y1744" t="s">
        <v>122</v>
      </c>
      <c r="Z1744" t="s">
        <v>122</v>
      </c>
      <c r="AA1744">
        <v>1586</v>
      </c>
      <c r="AB1744">
        <v>5474</v>
      </c>
    </row>
    <row r="1745" spans="1:28" x14ac:dyDescent="0.2">
      <c r="A1745">
        <v>1952</v>
      </c>
      <c r="B1745" t="s">
        <v>31</v>
      </c>
      <c r="C1745" t="s">
        <v>370</v>
      </c>
      <c r="D1745" t="s">
        <v>371</v>
      </c>
      <c r="E1745" t="b">
        <v>0</v>
      </c>
      <c r="F1745">
        <v>66</v>
      </c>
      <c r="G1745" t="s">
        <v>122</v>
      </c>
      <c r="H1745">
        <v>1674</v>
      </c>
      <c r="I1745">
        <v>5055</v>
      </c>
      <c r="J1745">
        <v>0.33100000000000002</v>
      </c>
      <c r="K1745" t="s">
        <v>122</v>
      </c>
      <c r="L1745" t="s">
        <v>122</v>
      </c>
      <c r="M1745" t="s">
        <v>122</v>
      </c>
      <c r="N1745">
        <v>1674</v>
      </c>
      <c r="O1745">
        <v>5055</v>
      </c>
      <c r="P1745">
        <v>0.33100000000000002</v>
      </c>
      <c r="Q1745">
        <v>1485</v>
      </c>
      <c r="R1745">
        <v>2177</v>
      </c>
      <c r="S1745">
        <v>0.68200000000000005</v>
      </c>
      <c r="T1745" t="s">
        <v>122</v>
      </c>
      <c r="U1745" t="s">
        <v>122</v>
      </c>
      <c r="V1745">
        <v>3540</v>
      </c>
      <c r="W1745">
        <v>1229</v>
      </c>
      <c r="X1745" t="s">
        <v>122</v>
      </c>
      <c r="Y1745" t="s">
        <v>122</v>
      </c>
      <c r="Z1745" t="s">
        <v>122</v>
      </c>
      <c r="AA1745">
        <v>1848</v>
      </c>
      <c r="AB1745">
        <v>4833</v>
      </c>
    </row>
    <row r="1746" spans="1:28" x14ac:dyDescent="0.2">
      <c r="A1746">
        <v>1952</v>
      </c>
      <c r="B1746" t="s">
        <v>31</v>
      </c>
      <c r="C1746" t="s">
        <v>359</v>
      </c>
      <c r="D1746" t="s">
        <v>360</v>
      </c>
      <c r="E1746" t="b">
        <v>1</v>
      </c>
      <c r="F1746">
        <v>66</v>
      </c>
      <c r="G1746" t="s">
        <v>122</v>
      </c>
      <c r="H1746">
        <v>2106</v>
      </c>
      <c r="I1746">
        <v>5733</v>
      </c>
      <c r="J1746">
        <v>0.36699999999999999</v>
      </c>
      <c r="K1746" t="s">
        <v>122</v>
      </c>
      <c r="L1746" t="s">
        <v>122</v>
      </c>
      <c r="M1746" t="s">
        <v>122</v>
      </c>
      <c r="N1746">
        <v>2106</v>
      </c>
      <c r="O1746">
        <v>5733</v>
      </c>
      <c r="P1746">
        <v>0.36699999999999999</v>
      </c>
      <c r="Q1746">
        <v>1436</v>
      </c>
      <c r="R1746">
        <v>1921</v>
      </c>
      <c r="S1746">
        <v>0.748</v>
      </c>
      <c r="T1746" t="s">
        <v>122</v>
      </c>
      <c r="U1746" t="s">
        <v>122</v>
      </c>
      <c r="V1746">
        <v>3543</v>
      </c>
      <c r="W1746">
        <v>1389</v>
      </c>
      <c r="X1746" t="s">
        <v>122</v>
      </c>
      <c r="Y1746" t="s">
        <v>122</v>
      </c>
      <c r="Z1746" t="s">
        <v>122</v>
      </c>
      <c r="AA1746">
        <v>1763</v>
      </c>
      <c r="AB1746">
        <v>5648</v>
      </c>
    </row>
    <row r="1747" spans="1:28" x14ac:dyDescent="0.2">
      <c r="A1747">
        <v>1952</v>
      </c>
      <c r="B1747" t="s">
        <v>31</v>
      </c>
      <c r="C1747" t="s">
        <v>88</v>
      </c>
      <c r="D1747" t="s">
        <v>89</v>
      </c>
      <c r="E1747" t="b">
        <v>1</v>
      </c>
      <c r="F1747">
        <v>66</v>
      </c>
      <c r="G1747" t="s">
        <v>122</v>
      </c>
      <c r="H1747">
        <v>2022</v>
      </c>
      <c r="I1747">
        <v>5282</v>
      </c>
      <c r="J1747">
        <v>0.38300000000000001</v>
      </c>
      <c r="K1747" t="s">
        <v>122</v>
      </c>
      <c r="L1747" t="s">
        <v>122</v>
      </c>
      <c r="M1747" t="s">
        <v>122</v>
      </c>
      <c r="N1747">
        <v>2022</v>
      </c>
      <c r="O1747">
        <v>5282</v>
      </c>
      <c r="P1747">
        <v>0.38300000000000001</v>
      </c>
      <c r="Q1747">
        <v>1565</v>
      </c>
      <c r="R1747">
        <v>2185</v>
      </c>
      <c r="S1747">
        <v>0.71599999999999997</v>
      </c>
      <c r="T1747" t="s">
        <v>122</v>
      </c>
      <c r="U1747" t="s">
        <v>122</v>
      </c>
      <c r="V1747">
        <v>3834</v>
      </c>
      <c r="W1747">
        <v>1567</v>
      </c>
      <c r="X1747" t="s">
        <v>122</v>
      </c>
      <c r="Y1747" t="s">
        <v>122</v>
      </c>
      <c r="Z1747" t="s">
        <v>122</v>
      </c>
      <c r="AA1747">
        <v>1770</v>
      </c>
      <c r="AB1747">
        <v>5609</v>
      </c>
    </row>
    <row r="1748" spans="1:28" x14ac:dyDescent="0.2">
      <c r="A1748">
        <v>1952</v>
      </c>
      <c r="B1748" t="s">
        <v>31</v>
      </c>
      <c r="C1748" t="s">
        <v>355</v>
      </c>
      <c r="D1748" t="s">
        <v>356</v>
      </c>
      <c r="E1748" t="b">
        <v>1</v>
      </c>
      <c r="F1748">
        <v>66</v>
      </c>
      <c r="G1748" t="s">
        <v>122</v>
      </c>
      <c r="H1748">
        <v>2039</v>
      </c>
      <c r="I1748">
        <v>5367</v>
      </c>
      <c r="J1748">
        <v>0.38</v>
      </c>
      <c r="K1748" t="s">
        <v>122</v>
      </c>
      <c r="L1748" t="s">
        <v>122</v>
      </c>
      <c r="M1748" t="s">
        <v>122</v>
      </c>
      <c r="N1748">
        <v>2039</v>
      </c>
      <c r="O1748">
        <v>5367</v>
      </c>
      <c r="P1748">
        <v>0.38</v>
      </c>
      <c r="Q1748">
        <v>1634</v>
      </c>
      <c r="R1748">
        <v>2143</v>
      </c>
      <c r="S1748">
        <v>0.76200000000000001</v>
      </c>
      <c r="T1748" t="s">
        <v>122</v>
      </c>
      <c r="U1748" t="s">
        <v>122</v>
      </c>
      <c r="V1748">
        <v>3647</v>
      </c>
      <c r="W1748">
        <v>1593</v>
      </c>
      <c r="X1748" t="s">
        <v>122</v>
      </c>
      <c r="Y1748" t="s">
        <v>122</v>
      </c>
      <c r="Z1748" t="s">
        <v>122</v>
      </c>
      <c r="AA1748">
        <v>1806</v>
      </c>
      <c r="AB1748">
        <v>5712</v>
      </c>
    </row>
    <row r="1749" spans="1:28" x14ac:dyDescent="0.2">
      <c r="A1749">
        <v>1952</v>
      </c>
      <c r="B1749" t="s">
        <v>31</v>
      </c>
      <c r="C1749" t="s">
        <v>366</v>
      </c>
      <c r="D1749" t="s">
        <v>367</v>
      </c>
      <c r="E1749" t="b">
        <v>1</v>
      </c>
      <c r="F1749">
        <v>66</v>
      </c>
      <c r="G1749" t="s">
        <v>122</v>
      </c>
      <c r="H1749">
        <v>2014</v>
      </c>
      <c r="I1749">
        <v>5172</v>
      </c>
      <c r="J1749">
        <v>0.38900000000000001</v>
      </c>
      <c r="K1749" t="s">
        <v>122</v>
      </c>
      <c r="L1749" t="s">
        <v>122</v>
      </c>
      <c r="M1749" t="s">
        <v>122</v>
      </c>
      <c r="N1749">
        <v>2014</v>
      </c>
      <c r="O1749">
        <v>5172</v>
      </c>
      <c r="P1749">
        <v>0.38900000000000001</v>
      </c>
      <c r="Q1749">
        <v>1661</v>
      </c>
      <c r="R1749">
        <v>2150</v>
      </c>
      <c r="S1749">
        <v>0.77300000000000002</v>
      </c>
      <c r="T1749" t="s">
        <v>122</v>
      </c>
      <c r="U1749" t="s">
        <v>122</v>
      </c>
      <c r="V1749">
        <v>3373</v>
      </c>
      <c r="W1749">
        <v>1590</v>
      </c>
      <c r="X1749" t="s">
        <v>122</v>
      </c>
      <c r="Y1749" t="s">
        <v>122</v>
      </c>
      <c r="Z1749" t="s">
        <v>122</v>
      </c>
      <c r="AA1749">
        <v>1804</v>
      </c>
      <c r="AB1749">
        <v>5689</v>
      </c>
    </row>
    <row r="1750" spans="1:28" x14ac:dyDescent="0.2">
      <c r="A1750">
        <v>1952</v>
      </c>
      <c r="B1750" t="s">
        <v>31</v>
      </c>
      <c r="C1750" t="s">
        <v>350</v>
      </c>
      <c r="D1750" t="s">
        <v>351</v>
      </c>
      <c r="E1750" t="b">
        <v>1</v>
      </c>
      <c r="F1750">
        <v>66</v>
      </c>
      <c r="G1750" t="s">
        <v>122</v>
      </c>
      <c r="H1750">
        <v>1894</v>
      </c>
      <c r="I1750">
        <v>5207</v>
      </c>
      <c r="J1750">
        <v>0.36399999999999999</v>
      </c>
      <c r="K1750" t="s">
        <v>122</v>
      </c>
      <c r="L1750" t="s">
        <v>122</v>
      </c>
      <c r="M1750" t="s">
        <v>122</v>
      </c>
      <c r="N1750">
        <v>1894</v>
      </c>
      <c r="O1750">
        <v>5207</v>
      </c>
      <c r="P1750">
        <v>0.36399999999999999</v>
      </c>
      <c r="Q1750">
        <v>1933</v>
      </c>
      <c r="R1750">
        <v>2589</v>
      </c>
      <c r="S1750">
        <v>0.747</v>
      </c>
      <c r="T1750" t="s">
        <v>122</v>
      </c>
      <c r="U1750" t="s">
        <v>122</v>
      </c>
      <c r="V1750">
        <v>3603</v>
      </c>
      <c r="W1750">
        <v>1373</v>
      </c>
      <c r="X1750" t="s">
        <v>122</v>
      </c>
      <c r="Y1750" t="s">
        <v>122</v>
      </c>
      <c r="Z1750" t="s">
        <v>122</v>
      </c>
      <c r="AA1750">
        <v>1970</v>
      </c>
      <c r="AB1750">
        <v>5721</v>
      </c>
    </row>
    <row r="1751" spans="1:28" x14ac:dyDescent="0.2">
      <c r="A1751">
        <v>1952</v>
      </c>
      <c r="B1751" t="s">
        <v>31</v>
      </c>
      <c r="C1751" t="s">
        <v>121</v>
      </c>
      <c r="D1751" t="s">
        <v>122</v>
      </c>
      <c r="E1751" t="b">
        <v>0</v>
      </c>
      <c r="F1751">
        <v>66</v>
      </c>
      <c r="G1751" t="s">
        <v>122</v>
      </c>
      <c r="H1751">
        <v>1956</v>
      </c>
      <c r="I1751">
        <v>5335</v>
      </c>
      <c r="J1751">
        <v>0.36699999999999999</v>
      </c>
      <c r="K1751" t="s">
        <v>122</v>
      </c>
      <c r="L1751" t="s">
        <v>122</v>
      </c>
      <c r="M1751" t="s">
        <v>122</v>
      </c>
      <c r="N1751">
        <v>1956</v>
      </c>
      <c r="O1751">
        <v>5335</v>
      </c>
      <c r="P1751">
        <v>0.36699999999999999</v>
      </c>
      <c r="Q1751">
        <v>1612</v>
      </c>
      <c r="R1751">
        <v>2194</v>
      </c>
      <c r="S1751">
        <v>0.73499999999999999</v>
      </c>
      <c r="T1751" t="s">
        <v>122</v>
      </c>
      <c r="U1751" t="s">
        <v>122</v>
      </c>
      <c r="V1751">
        <v>3598</v>
      </c>
      <c r="W1751">
        <v>1446</v>
      </c>
      <c r="X1751" t="s">
        <v>122</v>
      </c>
      <c r="Y1751" t="s">
        <v>122</v>
      </c>
      <c r="Z1751" t="s">
        <v>122</v>
      </c>
      <c r="AA1751">
        <v>1775</v>
      </c>
      <c r="AB1751">
        <v>5524</v>
      </c>
    </row>
    <row r="1752" spans="1:28" x14ac:dyDescent="0.2">
      <c r="A1752">
        <v>1951</v>
      </c>
      <c r="B1752" t="s">
        <v>31</v>
      </c>
      <c r="C1752" t="s">
        <v>281</v>
      </c>
      <c r="D1752" t="s">
        <v>369</v>
      </c>
      <c r="E1752" t="b">
        <v>0</v>
      </c>
      <c r="F1752">
        <v>66</v>
      </c>
      <c r="G1752" t="s">
        <v>122</v>
      </c>
      <c r="H1752">
        <v>1955</v>
      </c>
      <c r="I1752">
        <v>5542</v>
      </c>
      <c r="J1752">
        <v>0.35299999999999998</v>
      </c>
      <c r="K1752" t="s">
        <v>122</v>
      </c>
      <c r="L1752" t="s">
        <v>122</v>
      </c>
      <c r="M1752" t="s">
        <v>122</v>
      </c>
      <c r="N1752">
        <v>1955</v>
      </c>
      <c r="O1752">
        <v>5542</v>
      </c>
      <c r="P1752">
        <v>0.35299999999999998</v>
      </c>
      <c r="Q1752">
        <v>1504</v>
      </c>
      <c r="R1752">
        <v>2020</v>
      </c>
      <c r="S1752">
        <v>0.745</v>
      </c>
      <c r="T1752" t="s">
        <v>122</v>
      </c>
      <c r="U1752" t="s">
        <v>122</v>
      </c>
      <c r="V1752">
        <v>3044</v>
      </c>
      <c r="W1752">
        <v>1345</v>
      </c>
      <c r="X1752" t="s">
        <v>122</v>
      </c>
      <c r="Y1752" t="s">
        <v>122</v>
      </c>
      <c r="Z1752" t="s">
        <v>122</v>
      </c>
      <c r="AA1752">
        <v>1736</v>
      </c>
      <c r="AB1752">
        <v>5414</v>
      </c>
    </row>
    <row r="1753" spans="1:28" x14ac:dyDescent="0.2">
      <c r="A1753">
        <v>1951</v>
      </c>
      <c r="B1753" t="s">
        <v>31</v>
      </c>
      <c r="C1753" t="s">
        <v>35</v>
      </c>
      <c r="D1753" t="s">
        <v>36</v>
      </c>
      <c r="E1753" t="b">
        <v>1</v>
      </c>
      <c r="F1753">
        <v>69</v>
      </c>
      <c r="G1753" t="s">
        <v>122</v>
      </c>
      <c r="H1753">
        <v>2065</v>
      </c>
      <c r="I1753">
        <v>5607</v>
      </c>
      <c r="J1753">
        <v>0.36799999999999999</v>
      </c>
      <c r="K1753" t="s">
        <v>122</v>
      </c>
      <c r="L1753" t="s">
        <v>122</v>
      </c>
      <c r="M1753" t="s">
        <v>122</v>
      </c>
      <c r="N1753">
        <v>2065</v>
      </c>
      <c r="O1753">
        <v>5607</v>
      </c>
      <c r="P1753">
        <v>0.36799999999999999</v>
      </c>
      <c r="Q1753">
        <v>1751</v>
      </c>
      <c r="R1753">
        <v>2415</v>
      </c>
      <c r="S1753">
        <v>0.72499999999999998</v>
      </c>
      <c r="T1753" t="s">
        <v>122</v>
      </c>
      <c r="U1753" t="s">
        <v>122</v>
      </c>
      <c r="V1753">
        <v>3499</v>
      </c>
      <c r="W1753">
        <v>1579</v>
      </c>
      <c r="X1753" t="s">
        <v>122</v>
      </c>
      <c r="Y1753" t="s">
        <v>122</v>
      </c>
      <c r="Z1753" t="s">
        <v>122</v>
      </c>
      <c r="AA1753">
        <v>1881</v>
      </c>
      <c r="AB1753">
        <v>5881</v>
      </c>
    </row>
    <row r="1754" spans="1:28" x14ac:dyDescent="0.2">
      <c r="A1754">
        <v>1951</v>
      </c>
      <c r="B1754" t="s">
        <v>31</v>
      </c>
      <c r="C1754" t="s">
        <v>363</v>
      </c>
      <c r="D1754" t="s">
        <v>364</v>
      </c>
      <c r="E1754" t="b">
        <v>1</v>
      </c>
      <c r="F1754">
        <v>68</v>
      </c>
      <c r="G1754" t="s">
        <v>122</v>
      </c>
      <c r="H1754">
        <v>2002</v>
      </c>
      <c r="I1754">
        <v>5927</v>
      </c>
      <c r="J1754">
        <v>0.33800000000000002</v>
      </c>
      <c r="K1754" t="s">
        <v>122</v>
      </c>
      <c r="L1754" t="s">
        <v>122</v>
      </c>
      <c r="M1754" t="s">
        <v>122</v>
      </c>
      <c r="N1754">
        <v>2002</v>
      </c>
      <c r="O1754">
        <v>5927</v>
      </c>
      <c r="P1754">
        <v>0.33800000000000002</v>
      </c>
      <c r="Q1754">
        <v>1718</v>
      </c>
      <c r="R1754">
        <v>2387</v>
      </c>
      <c r="S1754">
        <v>0.72</v>
      </c>
      <c r="T1754" t="s">
        <v>122</v>
      </c>
      <c r="U1754" t="s">
        <v>122</v>
      </c>
      <c r="V1754">
        <v>3725</v>
      </c>
      <c r="W1754">
        <v>1142</v>
      </c>
      <c r="X1754" t="s">
        <v>122</v>
      </c>
      <c r="Y1754" t="s">
        <v>122</v>
      </c>
      <c r="Z1754" t="s">
        <v>122</v>
      </c>
      <c r="AA1754">
        <v>1961</v>
      </c>
      <c r="AB1754">
        <v>5722</v>
      </c>
    </row>
    <row r="1755" spans="1:28" x14ac:dyDescent="0.2">
      <c r="A1755">
        <v>1951</v>
      </c>
      <c r="B1755" t="s">
        <v>31</v>
      </c>
      <c r="C1755" t="s">
        <v>374</v>
      </c>
      <c r="D1755" t="s">
        <v>375</v>
      </c>
      <c r="E1755" t="b">
        <v>1</v>
      </c>
      <c r="F1755">
        <v>68</v>
      </c>
      <c r="G1755" t="s">
        <v>122</v>
      </c>
      <c r="H1755">
        <v>2096</v>
      </c>
      <c r="I1755">
        <v>5779</v>
      </c>
      <c r="J1755">
        <v>0.36299999999999999</v>
      </c>
      <c r="K1755" t="s">
        <v>122</v>
      </c>
      <c r="L1755" t="s">
        <v>122</v>
      </c>
      <c r="M1755" t="s">
        <v>122</v>
      </c>
      <c r="N1755">
        <v>2096</v>
      </c>
      <c r="O1755">
        <v>5779</v>
      </c>
      <c r="P1755">
        <v>0.36299999999999999</v>
      </c>
      <c r="Q1755">
        <v>1363</v>
      </c>
      <c r="R1755">
        <v>1902</v>
      </c>
      <c r="S1755">
        <v>0.71699999999999997</v>
      </c>
      <c r="T1755" t="s">
        <v>122</v>
      </c>
      <c r="U1755" t="s">
        <v>122</v>
      </c>
      <c r="V1755">
        <v>2779</v>
      </c>
      <c r="W1755">
        <v>1455</v>
      </c>
      <c r="X1755" t="s">
        <v>122</v>
      </c>
      <c r="Y1755" t="s">
        <v>122</v>
      </c>
      <c r="Z1755" t="s">
        <v>122</v>
      </c>
      <c r="AA1755">
        <v>1569</v>
      </c>
      <c r="AB1755">
        <v>5555</v>
      </c>
    </row>
    <row r="1756" spans="1:28" x14ac:dyDescent="0.2">
      <c r="A1756">
        <v>1951</v>
      </c>
      <c r="B1756" t="s">
        <v>31</v>
      </c>
      <c r="C1756" t="s">
        <v>359</v>
      </c>
      <c r="D1756" t="s">
        <v>360</v>
      </c>
      <c r="E1756" t="b">
        <v>1</v>
      </c>
      <c r="F1756">
        <v>68</v>
      </c>
      <c r="G1756" t="s">
        <v>122</v>
      </c>
      <c r="H1756">
        <v>2084</v>
      </c>
      <c r="I1756">
        <v>5590</v>
      </c>
      <c r="J1756">
        <v>0.373</v>
      </c>
      <c r="K1756" t="s">
        <v>122</v>
      </c>
      <c r="L1756" t="s">
        <v>122</v>
      </c>
      <c r="M1756" t="s">
        <v>122</v>
      </c>
      <c r="N1756">
        <v>2084</v>
      </c>
      <c r="O1756">
        <v>5590</v>
      </c>
      <c r="P1756">
        <v>0.373</v>
      </c>
      <c r="Q1756">
        <v>1464</v>
      </c>
      <c r="R1756">
        <v>1989</v>
      </c>
      <c r="S1756">
        <v>0.73599999999999999</v>
      </c>
      <c r="T1756" t="s">
        <v>122</v>
      </c>
      <c r="U1756" t="s">
        <v>122</v>
      </c>
      <c r="V1756">
        <v>3409</v>
      </c>
      <c r="W1756">
        <v>1408</v>
      </c>
      <c r="X1756" t="s">
        <v>122</v>
      </c>
      <c r="Y1756" t="s">
        <v>122</v>
      </c>
      <c r="Z1756" t="s">
        <v>122</v>
      </c>
      <c r="AA1756">
        <v>1801</v>
      </c>
      <c r="AB1756">
        <v>5632</v>
      </c>
    </row>
    <row r="1757" spans="1:28" x14ac:dyDescent="0.2">
      <c r="A1757">
        <v>1951</v>
      </c>
      <c r="B1757" t="s">
        <v>31</v>
      </c>
      <c r="C1757" t="s">
        <v>88</v>
      </c>
      <c r="D1757" t="s">
        <v>89</v>
      </c>
      <c r="E1757" t="b">
        <v>1</v>
      </c>
      <c r="F1757">
        <v>66</v>
      </c>
      <c r="G1757" t="s">
        <v>122</v>
      </c>
      <c r="H1757">
        <v>2037</v>
      </c>
      <c r="I1757">
        <v>5380</v>
      </c>
      <c r="J1757">
        <v>0.379</v>
      </c>
      <c r="K1757" t="s">
        <v>122</v>
      </c>
      <c r="L1757" t="s">
        <v>122</v>
      </c>
      <c r="M1757" t="s">
        <v>122</v>
      </c>
      <c r="N1757">
        <v>2037</v>
      </c>
      <c r="O1757">
        <v>5380</v>
      </c>
      <c r="P1757">
        <v>0.379</v>
      </c>
      <c r="Q1757">
        <v>1592</v>
      </c>
      <c r="R1757">
        <v>2231</v>
      </c>
      <c r="S1757">
        <v>0.71399999999999997</v>
      </c>
      <c r="T1757" t="s">
        <v>122</v>
      </c>
      <c r="U1757" t="s">
        <v>122</v>
      </c>
      <c r="V1757">
        <v>3421</v>
      </c>
      <c r="W1757">
        <v>1551</v>
      </c>
      <c r="X1757" t="s">
        <v>122</v>
      </c>
      <c r="Y1757" t="s">
        <v>122</v>
      </c>
      <c r="Z1757" t="s">
        <v>122</v>
      </c>
      <c r="AA1757">
        <v>1810</v>
      </c>
      <c r="AB1757">
        <v>5666</v>
      </c>
    </row>
    <row r="1758" spans="1:28" x14ac:dyDescent="0.2">
      <c r="A1758">
        <v>1951</v>
      </c>
      <c r="B1758" t="s">
        <v>31</v>
      </c>
      <c r="C1758" t="s">
        <v>355</v>
      </c>
      <c r="D1758" t="s">
        <v>356</v>
      </c>
      <c r="E1758" t="b">
        <v>1</v>
      </c>
      <c r="F1758">
        <v>66</v>
      </c>
      <c r="G1758" t="s">
        <v>122</v>
      </c>
      <c r="H1758">
        <v>1985</v>
      </c>
      <c r="I1758">
        <v>5665</v>
      </c>
      <c r="J1758">
        <v>0.35</v>
      </c>
      <c r="K1758" t="s">
        <v>122</v>
      </c>
      <c r="L1758" t="s">
        <v>122</v>
      </c>
      <c r="M1758" t="s">
        <v>122</v>
      </c>
      <c r="N1758">
        <v>1985</v>
      </c>
      <c r="O1758">
        <v>5665</v>
      </c>
      <c r="P1758">
        <v>0.35</v>
      </c>
      <c r="Q1758">
        <v>1664</v>
      </c>
      <c r="R1758">
        <v>2181</v>
      </c>
      <c r="S1758">
        <v>0.76300000000000001</v>
      </c>
      <c r="T1758" t="s">
        <v>122</v>
      </c>
      <c r="U1758" t="s">
        <v>122</v>
      </c>
      <c r="V1758">
        <v>3586</v>
      </c>
      <c r="W1758">
        <v>1432</v>
      </c>
      <c r="X1758" t="s">
        <v>122</v>
      </c>
      <c r="Y1758" t="s">
        <v>122</v>
      </c>
      <c r="Z1758" t="s">
        <v>122</v>
      </c>
      <c r="AA1758">
        <v>1710</v>
      </c>
      <c r="AB1758">
        <v>5634</v>
      </c>
    </row>
    <row r="1759" spans="1:28" x14ac:dyDescent="0.2">
      <c r="A1759">
        <v>1951</v>
      </c>
      <c r="B1759" t="s">
        <v>31</v>
      </c>
      <c r="C1759" t="s">
        <v>366</v>
      </c>
      <c r="D1759" t="s">
        <v>367</v>
      </c>
      <c r="E1759" t="b">
        <v>1</v>
      </c>
      <c r="F1759">
        <v>68</v>
      </c>
      <c r="G1759" t="s">
        <v>122</v>
      </c>
      <c r="H1759">
        <v>2032</v>
      </c>
      <c r="I1759">
        <v>5377</v>
      </c>
      <c r="J1759">
        <v>0.378</v>
      </c>
      <c r="K1759" t="s">
        <v>122</v>
      </c>
      <c r="L1759" t="s">
        <v>122</v>
      </c>
      <c r="M1759" t="s">
        <v>122</v>
      </c>
      <c r="N1759">
        <v>2032</v>
      </c>
      <c r="O1759">
        <v>5377</v>
      </c>
      <c r="P1759">
        <v>0.378</v>
      </c>
      <c r="Q1759">
        <v>1692</v>
      </c>
      <c r="R1759">
        <v>2248</v>
      </c>
      <c r="S1759">
        <v>0.753</v>
      </c>
      <c r="T1759" t="s">
        <v>122</v>
      </c>
      <c r="U1759" t="s">
        <v>122</v>
      </c>
      <c r="V1759">
        <v>3015</v>
      </c>
      <c r="W1759">
        <v>1368</v>
      </c>
      <c r="X1759" t="s">
        <v>122</v>
      </c>
      <c r="Y1759" t="s">
        <v>122</v>
      </c>
      <c r="Z1759" t="s">
        <v>122</v>
      </c>
      <c r="AA1759">
        <v>1534</v>
      </c>
      <c r="AB1759">
        <v>5756</v>
      </c>
    </row>
    <row r="1760" spans="1:28" x14ac:dyDescent="0.2">
      <c r="A1760">
        <v>1951</v>
      </c>
      <c r="B1760" t="s">
        <v>31</v>
      </c>
      <c r="C1760" t="s">
        <v>350</v>
      </c>
      <c r="D1760" t="s">
        <v>351</v>
      </c>
      <c r="E1760" t="b">
        <v>1</v>
      </c>
      <c r="F1760">
        <v>66</v>
      </c>
      <c r="G1760" t="s">
        <v>122</v>
      </c>
      <c r="H1760">
        <v>1884</v>
      </c>
      <c r="I1760">
        <v>5365</v>
      </c>
      <c r="J1760">
        <v>0.35099999999999998</v>
      </c>
      <c r="K1760" t="s">
        <v>122</v>
      </c>
      <c r="L1760" t="s">
        <v>122</v>
      </c>
      <c r="M1760" t="s">
        <v>122</v>
      </c>
      <c r="N1760">
        <v>1884</v>
      </c>
      <c r="O1760">
        <v>5365</v>
      </c>
      <c r="P1760">
        <v>0.35099999999999998</v>
      </c>
      <c r="Q1760">
        <v>1912</v>
      </c>
      <c r="R1760">
        <v>2634</v>
      </c>
      <c r="S1760">
        <v>0.72599999999999998</v>
      </c>
      <c r="T1760" t="s">
        <v>122</v>
      </c>
      <c r="U1760" t="s">
        <v>122</v>
      </c>
      <c r="V1760">
        <v>3259</v>
      </c>
      <c r="W1760">
        <v>1493</v>
      </c>
      <c r="X1760" t="s">
        <v>122</v>
      </c>
      <c r="Y1760" t="s">
        <v>122</v>
      </c>
      <c r="Z1760" t="s">
        <v>122</v>
      </c>
      <c r="AA1760">
        <v>1995</v>
      </c>
      <c r="AB1760">
        <v>5680</v>
      </c>
    </row>
    <row r="1761" spans="1:28" x14ac:dyDescent="0.2">
      <c r="A1761">
        <v>1951</v>
      </c>
      <c r="B1761" t="s">
        <v>31</v>
      </c>
      <c r="C1761" t="s">
        <v>380</v>
      </c>
      <c r="D1761" t="s">
        <v>381</v>
      </c>
      <c r="E1761" t="b">
        <v>0</v>
      </c>
      <c r="F1761">
        <v>68</v>
      </c>
      <c r="G1761" t="s">
        <v>122</v>
      </c>
      <c r="H1761">
        <v>1988</v>
      </c>
      <c r="I1761">
        <v>6041</v>
      </c>
      <c r="J1761">
        <v>0.32900000000000001</v>
      </c>
      <c r="K1761" t="s">
        <v>122</v>
      </c>
      <c r="L1761" t="s">
        <v>122</v>
      </c>
      <c r="M1761" t="s">
        <v>122</v>
      </c>
      <c r="N1761">
        <v>1988</v>
      </c>
      <c r="O1761">
        <v>6041</v>
      </c>
      <c r="P1761">
        <v>0.32900000000000001</v>
      </c>
      <c r="Q1761">
        <v>1754</v>
      </c>
      <c r="R1761">
        <v>2425</v>
      </c>
      <c r="S1761">
        <v>0.72299999999999998</v>
      </c>
      <c r="T1761" t="s">
        <v>122</v>
      </c>
      <c r="U1761" t="s">
        <v>122</v>
      </c>
      <c r="V1761">
        <v>3715</v>
      </c>
      <c r="W1761">
        <v>1476</v>
      </c>
      <c r="X1761" t="s">
        <v>122</v>
      </c>
      <c r="Y1761" t="s">
        <v>122</v>
      </c>
      <c r="Z1761" t="s">
        <v>122</v>
      </c>
      <c r="AA1761">
        <v>2092</v>
      </c>
      <c r="AB1761">
        <v>5730</v>
      </c>
    </row>
    <row r="1762" spans="1:28" x14ac:dyDescent="0.2">
      <c r="A1762">
        <v>1951</v>
      </c>
      <c r="B1762" t="s">
        <v>31</v>
      </c>
      <c r="C1762" t="s">
        <v>318</v>
      </c>
      <c r="D1762" t="s">
        <v>383</v>
      </c>
      <c r="E1762" t="b">
        <v>0</v>
      </c>
      <c r="F1762">
        <v>35</v>
      </c>
      <c r="G1762" t="s">
        <v>122</v>
      </c>
      <c r="H1762">
        <v>965</v>
      </c>
      <c r="I1762">
        <v>2893</v>
      </c>
      <c r="J1762">
        <v>0.33400000000000002</v>
      </c>
      <c r="K1762" t="s">
        <v>122</v>
      </c>
      <c r="L1762" t="s">
        <v>122</v>
      </c>
      <c r="M1762" t="s">
        <v>122</v>
      </c>
      <c r="N1762">
        <v>965</v>
      </c>
      <c r="O1762">
        <v>2893</v>
      </c>
      <c r="P1762">
        <v>0.33400000000000002</v>
      </c>
      <c r="Q1762">
        <v>914</v>
      </c>
      <c r="R1762">
        <v>1194</v>
      </c>
      <c r="S1762">
        <v>0.76500000000000001</v>
      </c>
      <c r="T1762" t="s">
        <v>122</v>
      </c>
      <c r="U1762" t="s">
        <v>122</v>
      </c>
      <c r="V1762">
        <v>1567</v>
      </c>
      <c r="W1762">
        <v>584</v>
      </c>
      <c r="X1762" t="s">
        <v>122</v>
      </c>
      <c r="Y1762" t="s">
        <v>122</v>
      </c>
      <c r="Z1762" t="s">
        <v>122</v>
      </c>
      <c r="AA1762">
        <v>1050</v>
      </c>
      <c r="AB1762">
        <v>2844</v>
      </c>
    </row>
    <row r="1763" spans="1:28" x14ac:dyDescent="0.2">
      <c r="A1763">
        <v>1951</v>
      </c>
      <c r="B1763" t="s">
        <v>31</v>
      </c>
      <c r="C1763" t="s">
        <v>121</v>
      </c>
      <c r="D1763" t="s">
        <v>122</v>
      </c>
      <c r="E1763" t="b">
        <v>0</v>
      </c>
      <c r="F1763">
        <v>64</v>
      </c>
      <c r="G1763" t="s">
        <v>122</v>
      </c>
      <c r="H1763">
        <v>1918</v>
      </c>
      <c r="I1763">
        <v>5379</v>
      </c>
      <c r="J1763">
        <v>0.35699999999999998</v>
      </c>
      <c r="K1763" t="s">
        <v>122</v>
      </c>
      <c r="L1763" t="s">
        <v>122</v>
      </c>
      <c r="M1763" t="s">
        <v>122</v>
      </c>
      <c r="N1763">
        <v>1918</v>
      </c>
      <c r="O1763">
        <v>5379</v>
      </c>
      <c r="P1763">
        <v>0.35699999999999998</v>
      </c>
      <c r="Q1763">
        <v>1575</v>
      </c>
      <c r="R1763">
        <v>2148</v>
      </c>
      <c r="S1763">
        <v>0.73299999999999998</v>
      </c>
      <c r="T1763" t="s">
        <v>122</v>
      </c>
      <c r="U1763" t="s">
        <v>122</v>
      </c>
      <c r="V1763">
        <v>3184</v>
      </c>
      <c r="W1763">
        <v>1348</v>
      </c>
      <c r="X1763" t="s">
        <v>122</v>
      </c>
      <c r="Y1763" t="s">
        <v>122</v>
      </c>
      <c r="Z1763" t="s">
        <v>122</v>
      </c>
      <c r="AA1763">
        <v>1740</v>
      </c>
      <c r="AB1763">
        <v>5410</v>
      </c>
    </row>
    <row r="1764" spans="1:28" x14ac:dyDescent="0.2">
      <c r="A1764">
        <v>1950</v>
      </c>
      <c r="B1764" t="s">
        <v>31</v>
      </c>
      <c r="C1764" t="s">
        <v>384</v>
      </c>
      <c r="D1764" t="s">
        <v>385</v>
      </c>
      <c r="E1764" t="b">
        <v>1</v>
      </c>
      <c r="F1764">
        <v>64</v>
      </c>
      <c r="G1764" t="s">
        <v>122</v>
      </c>
      <c r="H1764">
        <v>1943</v>
      </c>
      <c r="I1764">
        <v>6254</v>
      </c>
      <c r="J1764">
        <v>0.311</v>
      </c>
      <c r="K1764" t="s">
        <v>122</v>
      </c>
      <c r="L1764" t="s">
        <v>122</v>
      </c>
      <c r="M1764" t="s">
        <v>122</v>
      </c>
      <c r="N1764">
        <v>1943</v>
      </c>
      <c r="O1764">
        <v>6254</v>
      </c>
      <c r="P1764">
        <v>0.311</v>
      </c>
      <c r="Q1764">
        <v>1703</v>
      </c>
      <c r="R1764">
        <v>2343</v>
      </c>
      <c r="S1764">
        <v>0.72699999999999998</v>
      </c>
      <c r="T1764" t="s">
        <v>122</v>
      </c>
      <c r="U1764" t="s">
        <v>122</v>
      </c>
      <c r="V1764" t="s">
        <v>122</v>
      </c>
      <c r="W1764">
        <v>1240</v>
      </c>
      <c r="X1764" t="s">
        <v>122</v>
      </c>
      <c r="Y1764" t="s">
        <v>122</v>
      </c>
      <c r="Z1764" t="s">
        <v>122</v>
      </c>
      <c r="AA1764">
        <v>1806</v>
      </c>
      <c r="AB1764">
        <v>5589</v>
      </c>
    </row>
    <row r="1765" spans="1:28" x14ac:dyDescent="0.2">
      <c r="A1765">
        <v>1950</v>
      </c>
      <c r="B1765" t="s">
        <v>31</v>
      </c>
      <c r="C1765" t="s">
        <v>281</v>
      </c>
      <c r="D1765" t="s">
        <v>369</v>
      </c>
      <c r="E1765" t="b">
        <v>0</v>
      </c>
      <c r="F1765">
        <v>68</v>
      </c>
      <c r="G1765" t="s">
        <v>122</v>
      </c>
      <c r="H1765">
        <v>1712</v>
      </c>
      <c r="I1765">
        <v>5516</v>
      </c>
      <c r="J1765">
        <v>0.31</v>
      </c>
      <c r="K1765" t="s">
        <v>122</v>
      </c>
      <c r="L1765" t="s">
        <v>122</v>
      </c>
      <c r="M1765" t="s">
        <v>122</v>
      </c>
      <c r="N1765">
        <v>1712</v>
      </c>
      <c r="O1765">
        <v>5516</v>
      </c>
      <c r="P1765">
        <v>0.31</v>
      </c>
      <c r="Q1765">
        <v>1549</v>
      </c>
      <c r="R1765">
        <v>2123</v>
      </c>
      <c r="S1765">
        <v>0.73</v>
      </c>
      <c r="T1765" t="s">
        <v>122</v>
      </c>
      <c r="U1765" t="s">
        <v>122</v>
      </c>
      <c r="V1765" t="s">
        <v>122</v>
      </c>
      <c r="W1765">
        <v>1189</v>
      </c>
      <c r="X1765" t="s">
        <v>122</v>
      </c>
      <c r="Y1765" t="s">
        <v>122</v>
      </c>
      <c r="Z1765" t="s">
        <v>122</v>
      </c>
      <c r="AA1765">
        <v>1792</v>
      </c>
      <c r="AB1765">
        <v>4973</v>
      </c>
    </row>
    <row r="1766" spans="1:28" x14ac:dyDescent="0.2">
      <c r="A1766">
        <v>1950</v>
      </c>
      <c r="B1766" t="s">
        <v>31</v>
      </c>
      <c r="C1766" t="s">
        <v>35</v>
      </c>
      <c r="D1766" t="s">
        <v>36</v>
      </c>
      <c r="E1766" t="b">
        <v>0</v>
      </c>
      <c r="F1766">
        <v>68</v>
      </c>
      <c r="G1766" t="s">
        <v>122</v>
      </c>
      <c r="H1766">
        <v>1945</v>
      </c>
      <c r="I1766">
        <v>5756</v>
      </c>
      <c r="J1766">
        <v>0.33800000000000002</v>
      </c>
      <c r="K1766" t="s">
        <v>122</v>
      </c>
      <c r="L1766" t="s">
        <v>122</v>
      </c>
      <c r="M1766" t="s">
        <v>122</v>
      </c>
      <c r="N1766">
        <v>1945</v>
      </c>
      <c r="O1766">
        <v>5756</v>
      </c>
      <c r="P1766">
        <v>0.33800000000000002</v>
      </c>
      <c r="Q1766">
        <v>1530</v>
      </c>
      <c r="R1766">
        <v>2163</v>
      </c>
      <c r="S1766">
        <v>0.70699999999999996</v>
      </c>
      <c r="T1766" t="s">
        <v>122</v>
      </c>
      <c r="U1766" t="s">
        <v>122</v>
      </c>
      <c r="V1766" t="s">
        <v>122</v>
      </c>
      <c r="W1766">
        <v>1473</v>
      </c>
      <c r="X1766" t="s">
        <v>122</v>
      </c>
      <c r="Y1766" t="s">
        <v>122</v>
      </c>
      <c r="Z1766" t="s">
        <v>122</v>
      </c>
      <c r="AA1766">
        <v>1644</v>
      </c>
      <c r="AB1766">
        <v>5420</v>
      </c>
    </row>
    <row r="1767" spans="1:28" x14ac:dyDescent="0.2">
      <c r="A1767">
        <v>1950</v>
      </c>
      <c r="B1767" t="s">
        <v>31</v>
      </c>
      <c r="C1767" t="s">
        <v>387</v>
      </c>
      <c r="D1767" t="s">
        <v>388</v>
      </c>
      <c r="E1767" t="b">
        <v>1</v>
      </c>
      <c r="F1767">
        <v>68</v>
      </c>
      <c r="G1767" t="s">
        <v>122</v>
      </c>
      <c r="H1767">
        <v>2003</v>
      </c>
      <c r="I1767">
        <v>5892</v>
      </c>
      <c r="J1767">
        <v>0.34</v>
      </c>
      <c r="K1767" t="s">
        <v>122</v>
      </c>
      <c r="L1767" t="s">
        <v>122</v>
      </c>
      <c r="M1767" t="s">
        <v>122</v>
      </c>
      <c r="N1767">
        <v>2003</v>
      </c>
      <c r="O1767">
        <v>5892</v>
      </c>
      <c r="P1767">
        <v>0.34</v>
      </c>
      <c r="Q1767">
        <v>1346</v>
      </c>
      <c r="R1767">
        <v>1934</v>
      </c>
      <c r="S1767">
        <v>0.69599999999999995</v>
      </c>
      <c r="T1767" t="s">
        <v>122</v>
      </c>
      <c r="U1767" t="s">
        <v>122</v>
      </c>
      <c r="V1767" t="s">
        <v>122</v>
      </c>
      <c r="W1767">
        <v>1366</v>
      </c>
      <c r="X1767" t="s">
        <v>122</v>
      </c>
      <c r="Y1767" t="s">
        <v>122</v>
      </c>
      <c r="Z1767" t="s">
        <v>122</v>
      </c>
      <c r="AA1767">
        <v>1977</v>
      </c>
      <c r="AB1767">
        <v>5352</v>
      </c>
    </row>
    <row r="1768" spans="1:28" x14ac:dyDescent="0.2">
      <c r="A1768">
        <v>1950</v>
      </c>
      <c r="B1768" t="s">
        <v>31</v>
      </c>
      <c r="C1768" t="s">
        <v>53</v>
      </c>
      <c r="D1768" t="s">
        <v>389</v>
      </c>
      <c r="E1768" t="b">
        <v>0</v>
      </c>
      <c r="F1768">
        <v>62</v>
      </c>
      <c r="G1768" t="s">
        <v>122</v>
      </c>
      <c r="H1768">
        <v>1731</v>
      </c>
      <c r="I1768">
        <v>5182</v>
      </c>
      <c r="J1768">
        <v>0.33400000000000002</v>
      </c>
      <c r="K1768" t="s">
        <v>122</v>
      </c>
      <c r="L1768" t="s">
        <v>122</v>
      </c>
      <c r="M1768" t="s">
        <v>122</v>
      </c>
      <c r="N1768">
        <v>1731</v>
      </c>
      <c r="O1768">
        <v>5182</v>
      </c>
      <c r="P1768">
        <v>0.33400000000000002</v>
      </c>
      <c r="Q1768">
        <v>1355</v>
      </c>
      <c r="R1768">
        <v>1999</v>
      </c>
      <c r="S1768">
        <v>0.67800000000000005</v>
      </c>
      <c r="T1768" t="s">
        <v>122</v>
      </c>
      <c r="U1768" t="s">
        <v>122</v>
      </c>
      <c r="V1768" t="s">
        <v>122</v>
      </c>
      <c r="W1768">
        <v>1044</v>
      </c>
      <c r="X1768" t="s">
        <v>122</v>
      </c>
      <c r="Y1768" t="s">
        <v>122</v>
      </c>
      <c r="Z1768" t="s">
        <v>122</v>
      </c>
      <c r="AA1768">
        <v>1692</v>
      </c>
      <c r="AB1768">
        <v>4817</v>
      </c>
    </row>
    <row r="1769" spans="1:28" x14ac:dyDescent="0.2">
      <c r="A1769">
        <v>1950</v>
      </c>
      <c r="B1769" t="s">
        <v>31</v>
      </c>
      <c r="C1769" t="s">
        <v>363</v>
      </c>
      <c r="D1769" t="s">
        <v>364</v>
      </c>
      <c r="E1769" t="b">
        <v>1</v>
      </c>
      <c r="F1769">
        <v>68</v>
      </c>
      <c r="G1769" t="s">
        <v>122</v>
      </c>
      <c r="H1769">
        <v>1878</v>
      </c>
      <c r="I1769">
        <v>5901</v>
      </c>
      <c r="J1769">
        <v>0.318</v>
      </c>
      <c r="K1769" t="s">
        <v>122</v>
      </c>
      <c r="L1769" t="s">
        <v>122</v>
      </c>
      <c r="M1769" t="s">
        <v>122</v>
      </c>
      <c r="N1769">
        <v>1878</v>
      </c>
      <c r="O1769">
        <v>5901</v>
      </c>
      <c r="P1769">
        <v>0.318</v>
      </c>
      <c r="Q1769">
        <v>1634</v>
      </c>
      <c r="R1769">
        <v>2331</v>
      </c>
      <c r="S1769">
        <v>0.70099999999999996</v>
      </c>
      <c r="T1769" t="s">
        <v>122</v>
      </c>
      <c r="U1769" t="s">
        <v>122</v>
      </c>
      <c r="V1769" t="s">
        <v>122</v>
      </c>
      <c r="W1769">
        <v>1364</v>
      </c>
      <c r="X1769" t="s">
        <v>122</v>
      </c>
      <c r="Y1769" t="s">
        <v>122</v>
      </c>
      <c r="Z1769" t="s">
        <v>122</v>
      </c>
      <c r="AA1769">
        <v>2065</v>
      </c>
      <c r="AB1769">
        <v>5390</v>
      </c>
    </row>
    <row r="1770" spans="1:28" x14ac:dyDescent="0.2">
      <c r="A1770">
        <v>1950</v>
      </c>
      <c r="B1770" t="s">
        <v>31</v>
      </c>
      <c r="C1770" t="s">
        <v>374</v>
      </c>
      <c r="D1770" t="s">
        <v>375</v>
      </c>
      <c r="E1770" t="b">
        <v>1</v>
      </c>
      <c r="F1770">
        <v>64</v>
      </c>
      <c r="G1770" t="s">
        <v>122</v>
      </c>
      <c r="H1770">
        <v>1982</v>
      </c>
      <c r="I1770">
        <v>5283</v>
      </c>
      <c r="J1770">
        <v>0.375</v>
      </c>
      <c r="K1770" t="s">
        <v>122</v>
      </c>
      <c r="L1770" t="s">
        <v>122</v>
      </c>
      <c r="M1770" t="s">
        <v>122</v>
      </c>
      <c r="N1770">
        <v>1982</v>
      </c>
      <c r="O1770">
        <v>5283</v>
      </c>
      <c r="P1770">
        <v>0.375</v>
      </c>
      <c r="Q1770">
        <v>1529</v>
      </c>
      <c r="R1770">
        <v>2145</v>
      </c>
      <c r="S1770">
        <v>0.71299999999999997</v>
      </c>
      <c r="T1770" t="s">
        <v>122</v>
      </c>
      <c r="U1770" t="s">
        <v>122</v>
      </c>
      <c r="V1770" t="s">
        <v>122</v>
      </c>
      <c r="W1770">
        <v>1342</v>
      </c>
      <c r="X1770" t="s">
        <v>122</v>
      </c>
      <c r="Y1770" t="s">
        <v>122</v>
      </c>
      <c r="Z1770" t="s">
        <v>122</v>
      </c>
      <c r="AA1770">
        <v>1676</v>
      </c>
      <c r="AB1770">
        <v>5493</v>
      </c>
    </row>
    <row r="1771" spans="1:28" x14ac:dyDescent="0.2">
      <c r="A1771">
        <v>1950</v>
      </c>
      <c r="B1771" t="s">
        <v>31</v>
      </c>
      <c r="C1771" t="s">
        <v>359</v>
      </c>
      <c r="D1771" t="s">
        <v>360</v>
      </c>
      <c r="E1771" t="b">
        <v>1</v>
      </c>
      <c r="F1771">
        <v>68</v>
      </c>
      <c r="G1771" t="s">
        <v>122</v>
      </c>
      <c r="H1771">
        <v>2139</v>
      </c>
      <c r="I1771">
        <v>5832</v>
      </c>
      <c r="J1771">
        <v>0.36699999999999999</v>
      </c>
      <c r="K1771" t="s">
        <v>122</v>
      </c>
      <c r="L1771" t="s">
        <v>122</v>
      </c>
      <c r="M1771" t="s">
        <v>122</v>
      </c>
      <c r="N1771">
        <v>2139</v>
      </c>
      <c r="O1771">
        <v>5832</v>
      </c>
      <c r="P1771">
        <v>0.36699999999999999</v>
      </c>
      <c r="Q1771">
        <v>1439</v>
      </c>
      <c r="R1771">
        <v>1943</v>
      </c>
      <c r="S1771">
        <v>0.74099999999999999</v>
      </c>
      <c r="T1771" t="s">
        <v>122</v>
      </c>
      <c r="U1771" t="s">
        <v>122</v>
      </c>
      <c r="V1771" t="s">
        <v>122</v>
      </c>
      <c r="W1771">
        <v>1406</v>
      </c>
      <c r="X1771" t="s">
        <v>122</v>
      </c>
      <c r="Y1771" t="s">
        <v>122</v>
      </c>
      <c r="Z1771" t="s">
        <v>122</v>
      </c>
      <c r="AA1771">
        <v>1672</v>
      </c>
      <c r="AB1771">
        <v>5717</v>
      </c>
    </row>
    <row r="1772" spans="1:28" x14ac:dyDescent="0.2">
      <c r="A1772">
        <v>1950</v>
      </c>
      <c r="B1772" t="s">
        <v>31</v>
      </c>
      <c r="C1772" t="s">
        <v>88</v>
      </c>
      <c r="D1772" t="s">
        <v>89</v>
      </c>
      <c r="E1772" t="b">
        <v>1</v>
      </c>
      <c r="F1772">
        <v>68</v>
      </c>
      <c r="G1772" t="s">
        <v>122</v>
      </c>
      <c r="H1772">
        <v>1889</v>
      </c>
      <c r="I1772">
        <v>5351</v>
      </c>
      <c r="J1772">
        <v>0.35299999999999998</v>
      </c>
      <c r="K1772" t="s">
        <v>122</v>
      </c>
      <c r="L1772" t="s">
        <v>122</v>
      </c>
      <c r="M1772" t="s">
        <v>122</v>
      </c>
      <c r="N1772">
        <v>1889</v>
      </c>
      <c r="O1772">
        <v>5351</v>
      </c>
      <c r="P1772">
        <v>0.35299999999999998</v>
      </c>
      <c r="Q1772">
        <v>1710</v>
      </c>
      <c r="R1772">
        <v>2404</v>
      </c>
      <c r="S1772">
        <v>0.71099999999999997</v>
      </c>
      <c r="T1772" t="s">
        <v>122</v>
      </c>
      <c r="U1772" t="s">
        <v>122</v>
      </c>
      <c r="V1772" t="s">
        <v>122</v>
      </c>
      <c r="W1772">
        <v>1308</v>
      </c>
      <c r="X1772" t="s">
        <v>122</v>
      </c>
      <c r="Y1772" t="s">
        <v>122</v>
      </c>
      <c r="Z1772" t="s">
        <v>122</v>
      </c>
      <c r="AA1772">
        <v>1718</v>
      </c>
      <c r="AB1772">
        <v>5488</v>
      </c>
    </row>
    <row r="1773" spans="1:28" x14ac:dyDescent="0.2">
      <c r="A1773">
        <v>1950</v>
      </c>
      <c r="B1773" t="s">
        <v>31</v>
      </c>
      <c r="C1773" t="s">
        <v>355</v>
      </c>
      <c r="D1773" t="s">
        <v>356</v>
      </c>
      <c r="E1773" t="b">
        <v>1</v>
      </c>
      <c r="F1773">
        <v>68</v>
      </c>
      <c r="G1773" t="s">
        <v>122</v>
      </c>
      <c r="H1773">
        <v>1779</v>
      </c>
      <c r="I1773">
        <v>5711</v>
      </c>
      <c r="J1773">
        <v>0.312</v>
      </c>
      <c r="K1773" t="s">
        <v>122</v>
      </c>
      <c r="L1773" t="s">
        <v>122</v>
      </c>
      <c r="M1773" t="s">
        <v>122</v>
      </c>
      <c r="N1773">
        <v>1779</v>
      </c>
      <c r="O1773">
        <v>5711</v>
      </c>
      <c r="P1773">
        <v>0.312</v>
      </c>
      <c r="Q1773">
        <v>1425</v>
      </c>
      <c r="R1773">
        <v>2037</v>
      </c>
      <c r="S1773">
        <v>0.7</v>
      </c>
      <c r="T1773" t="s">
        <v>122</v>
      </c>
      <c r="U1773" t="s">
        <v>122</v>
      </c>
      <c r="V1773" t="s">
        <v>122</v>
      </c>
      <c r="W1773">
        <v>1142</v>
      </c>
      <c r="X1773" t="s">
        <v>122</v>
      </c>
      <c r="Y1773" t="s">
        <v>122</v>
      </c>
      <c r="Z1773" t="s">
        <v>122</v>
      </c>
      <c r="AA1773">
        <v>1768</v>
      </c>
      <c r="AB1773">
        <v>4983</v>
      </c>
    </row>
    <row r="1774" spans="1:28" x14ac:dyDescent="0.2">
      <c r="A1774">
        <v>1950</v>
      </c>
      <c r="B1774" t="s">
        <v>31</v>
      </c>
      <c r="C1774" t="s">
        <v>366</v>
      </c>
      <c r="D1774" t="s">
        <v>367</v>
      </c>
      <c r="E1774" t="b">
        <v>1</v>
      </c>
      <c r="F1774">
        <v>68</v>
      </c>
      <c r="G1774" t="s">
        <v>122</v>
      </c>
      <c r="H1774">
        <v>1956</v>
      </c>
      <c r="I1774">
        <v>5247</v>
      </c>
      <c r="J1774">
        <v>0.373</v>
      </c>
      <c r="K1774" t="s">
        <v>122</v>
      </c>
      <c r="L1774" t="s">
        <v>122</v>
      </c>
      <c r="M1774" t="s">
        <v>122</v>
      </c>
      <c r="N1774">
        <v>1956</v>
      </c>
      <c r="O1774">
        <v>5247</v>
      </c>
      <c r="P1774">
        <v>0.373</v>
      </c>
      <c r="Q1774">
        <v>1690</v>
      </c>
      <c r="R1774">
        <v>2319</v>
      </c>
      <c r="S1774">
        <v>0.72899999999999998</v>
      </c>
      <c r="T1774" t="s">
        <v>122</v>
      </c>
      <c r="U1774" t="s">
        <v>122</v>
      </c>
      <c r="V1774" t="s">
        <v>122</v>
      </c>
      <c r="W1774">
        <v>1383</v>
      </c>
      <c r="X1774" t="s">
        <v>122</v>
      </c>
      <c r="Y1774" t="s">
        <v>122</v>
      </c>
      <c r="Z1774" t="s">
        <v>122</v>
      </c>
      <c r="AA1774">
        <v>1585</v>
      </c>
      <c r="AB1774">
        <v>5602</v>
      </c>
    </row>
    <row r="1775" spans="1:28" x14ac:dyDescent="0.2">
      <c r="A1775">
        <v>1950</v>
      </c>
      <c r="B1775" t="s">
        <v>31</v>
      </c>
      <c r="C1775" t="s">
        <v>390</v>
      </c>
      <c r="D1775" t="s">
        <v>391</v>
      </c>
      <c r="E1775" t="b">
        <v>1</v>
      </c>
      <c r="F1775">
        <v>62</v>
      </c>
      <c r="G1775" t="s">
        <v>122</v>
      </c>
      <c r="H1775">
        <v>1727</v>
      </c>
      <c r="I1775">
        <v>5022</v>
      </c>
      <c r="J1775">
        <v>0.34399999999999997</v>
      </c>
      <c r="K1775" t="s">
        <v>122</v>
      </c>
      <c r="L1775" t="s">
        <v>122</v>
      </c>
      <c r="M1775" t="s">
        <v>122</v>
      </c>
      <c r="N1775">
        <v>1727</v>
      </c>
      <c r="O1775">
        <v>5022</v>
      </c>
      <c r="P1775">
        <v>0.34399999999999997</v>
      </c>
      <c r="Q1775">
        <v>1654</v>
      </c>
      <c r="R1775">
        <v>2338</v>
      </c>
      <c r="S1775">
        <v>0.70699999999999996</v>
      </c>
      <c r="T1775" t="s">
        <v>122</v>
      </c>
      <c r="U1775" t="s">
        <v>122</v>
      </c>
      <c r="V1775" t="s">
        <v>122</v>
      </c>
      <c r="W1775">
        <v>1279</v>
      </c>
      <c r="X1775" t="s">
        <v>122</v>
      </c>
      <c r="Y1775" t="s">
        <v>122</v>
      </c>
      <c r="Z1775" t="s">
        <v>122</v>
      </c>
      <c r="AA1775">
        <v>1766</v>
      </c>
      <c r="AB1775">
        <v>5108</v>
      </c>
    </row>
    <row r="1776" spans="1:28" x14ac:dyDescent="0.2">
      <c r="A1776">
        <v>1950</v>
      </c>
      <c r="B1776" t="s">
        <v>31</v>
      </c>
      <c r="C1776" t="s">
        <v>393</v>
      </c>
      <c r="D1776" t="s">
        <v>394</v>
      </c>
      <c r="E1776" t="b">
        <v>0</v>
      </c>
      <c r="F1776">
        <v>68</v>
      </c>
      <c r="G1776" t="s">
        <v>122</v>
      </c>
      <c r="H1776">
        <v>1741</v>
      </c>
      <c r="I1776">
        <v>5086</v>
      </c>
      <c r="J1776">
        <v>0.34200000000000003</v>
      </c>
      <c r="K1776" t="s">
        <v>122</v>
      </c>
      <c r="L1776" t="s">
        <v>122</v>
      </c>
      <c r="M1776" t="s">
        <v>122</v>
      </c>
      <c r="N1776">
        <v>1741</v>
      </c>
      <c r="O1776">
        <v>5086</v>
      </c>
      <c r="P1776">
        <v>0.34200000000000003</v>
      </c>
      <c r="Q1776">
        <v>1528</v>
      </c>
      <c r="R1776">
        <v>2149</v>
      </c>
      <c r="S1776">
        <v>0.71099999999999997</v>
      </c>
      <c r="T1776" t="s">
        <v>122</v>
      </c>
      <c r="U1776" t="s">
        <v>122</v>
      </c>
      <c r="V1776" t="s">
        <v>122</v>
      </c>
      <c r="W1776">
        <v>1285</v>
      </c>
      <c r="X1776" t="s">
        <v>122</v>
      </c>
      <c r="Y1776" t="s">
        <v>122</v>
      </c>
      <c r="Z1776" t="s">
        <v>122</v>
      </c>
      <c r="AA1776">
        <v>1596</v>
      </c>
      <c r="AB1776">
        <v>5010</v>
      </c>
    </row>
    <row r="1777" spans="1:28" x14ac:dyDescent="0.2">
      <c r="A1777">
        <v>1950</v>
      </c>
      <c r="B1777" t="s">
        <v>31</v>
      </c>
      <c r="C1777" t="s">
        <v>350</v>
      </c>
      <c r="D1777" t="s">
        <v>351</v>
      </c>
      <c r="E1777" t="b">
        <v>1</v>
      </c>
      <c r="F1777">
        <v>64</v>
      </c>
      <c r="G1777" t="s">
        <v>122</v>
      </c>
      <c r="H1777">
        <v>1869</v>
      </c>
      <c r="I1777">
        <v>5276</v>
      </c>
      <c r="J1777">
        <v>0.35399999999999998</v>
      </c>
      <c r="K1777" t="s">
        <v>122</v>
      </c>
      <c r="L1777" t="s">
        <v>122</v>
      </c>
      <c r="M1777" t="s">
        <v>122</v>
      </c>
      <c r="N1777">
        <v>1869</v>
      </c>
      <c r="O1777">
        <v>5276</v>
      </c>
      <c r="P1777">
        <v>0.35399999999999998</v>
      </c>
      <c r="Q1777">
        <v>1691</v>
      </c>
      <c r="R1777">
        <v>2396</v>
      </c>
      <c r="S1777">
        <v>0.70599999999999996</v>
      </c>
      <c r="T1777" t="s">
        <v>122</v>
      </c>
      <c r="U1777" t="s">
        <v>122</v>
      </c>
      <c r="V1777" t="s">
        <v>122</v>
      </c>
      <c r="W1777">
        <v>1473</v>
      </c>
      <c r="X1777" t="s">
        <v>122</v>
      </c>
      <c r="Y1777" t="s">
        <v>122</v>
      </c>
      <c r="Z1777" t="s">
        <v>122</v>
      </c>
      <c r="AA1777">
        <v>1833</v>
      </c>
      <c r="AB1777">
        <v>5429</v>
      </c>
    </row>
    <row r="1778" spans="1:28" x14ac:dyDescent="0.2">
      <c r="A1778">
        <v>1950</v>
      </c>
      <c r="B1778" t="s">
        <v>31</v>
      </c>
      <c r="C1778" t="s">
        <v>380</v>
      </c>
      <c r="D1778" t="s">
        <v>381</v>
      </c>
      <c r="E1778" t="b">
        <v>1</v>
      </c>
      <c r="F1778">
        <v>64</v>
      </c>
      <c r="G1778" t="s">
        <v>122</v>
      </c>
      <c r="H1778">
        <v>1818</v>
      </c>
      <c r="I1778">
        <v>5515</v>
      </c>
      <c r="J1778">
        <v>0.33</v>
      </c>
      <c r="K1778" t="s">
        <v>122</v>
      </c>
      <c r="L1778" t="s">
        <v>122</v>
      </c>
      <c r="M1778" t="s">
        <v>122</v>
      </c>
      <c r="N1778">
        <v>1818</v>
      </c>
      <c r="O1778">
        <v>5515</v>
      </c>
      <c r="P1778">
        <v>0.33</v>
      </c>
      <c r="Q1778">
        <v>1677</v>
      </c>
      <c r="R1778">
        <v>2308</v>
      </c>
      <c r="S1778">
        <v>0.72699999999999998</v>
      </c>
      <c r="T1778" t="s">
        <v>122</v>
      </c>
      <c r="U1778" t="s">
        <v>122</v>
      </c>
      <c r="V1778" t="s">
        <v>122</v>
      </c>
      <c r="W1778">
        <v>1330</v>
      </c>
      <c r="X1778" t="s">
        <v>122</v>
      </c>
      <c r="Y1778" t="s">
        <v>122</v>
      </c>
      <c r="Z1778" t="s">
        <v>122</v>
      </c>
      <c r="AA1778">
        <v>2057</v>
      </c>
      <c r="AB1778">
        <v>5313</v>
      </c>
    </row>
    <row r="1779" spans="1:28" x14ac:dyDescent="0.2">
      <c r="A1779">
        <v>1950</v>
      </c>
      <c r="B1779" t="s">
        <v>31</v>
      </c>
      <c r="C1779" t="s">
        <v>395</v>
      </c>
      <c r="D1779" t="s">
        <v>396</v>
      </c>
      <c r="E1779" t="b">
        <v>0</v>
      </c>
      <c r="F1779">
        <v>62</v>
      </c>
      <c r="G1779" t="s">
        <v>122</v>
      </c>
      <c r="H1779">
        <v>1746</v>
      </c>
      <c r="I1779">
        <v>4904</v>
      </c>
      <c r="J1779">
        <v>0.35599999999999998</v>
      </c>
      <c r="K1779" t="s">
        <v>122</v>
      </c>
      <c r="L1779" t="s">
        <v>122</v>
      </c>
      <c r="M1779" t="s">
        <v>122</v>
      </c>
      <c r="N1779">
        <v>1746</v>
      </c>
      <c r="O1779">
        <v>4904</v>
      </c>
      <c r="P1779">
        <v>0.35599999999999998</v>
      </c>
      <c r="Q1779">
        <v>1429</v>
      </c>
      <c r="R1779">
        <v>2002</v>
      </c>
      <c r="S1779">
        <v>0.71399999999999997</v>
      </c>
      <c r="T1779" t="s">
        <v>122</v>
      </c>
      <c r="U1779" t="s">
        <v>122</v>
      </c>
      <c r="V1779" t="s">
        <v>122</v>
      </c>
      <c r="W1779">
        <v>1324</v>
      </c>
      <c r="X1779" t="s">
        <v>122</v>
      </c>
      <c r="Y1779" t="s">
        <v>122</v>
      </c>
      <c r="Z1779" t="s">
        <v>122</v>
      </c>
      <c r="AA1779">
        <v>1780</v>
      </c>
      <c r="AB1779">
        <v>4921</v>
      </c>
    </row>
    <row r="1780" spans="1:28" x14ac:dyDescent="0.2">
      <c r="A1780">
        <v>1950</v>
      </c>
      <c r="B1780" t="s">
        <v>31</v>
      </c>
      <c r="C1780" t="s">
        <v>318</v>
      </c>
      <c r="D1780" t="s">
        <v>383</v>
      </c>
      <c r="E1780" t="b">
        <v>1</v>
      </c>
      <c r="F1780">
        <v>68</v>
      </c>
      <c r="G1780" t="s">
        <v>122</v>
      </c>
      <c r="H1780">
        <v>1813</v>
      </c>
      <c r="I1780">
        <v>5493</v>
      </c>
      <c r="J1780">
        <v>0.33</v>
      </c>
      <c r="K1780" t="s">
        <v>122</v>
      </c>
      <c r="L1780" t="s">
        <v>122</v>
      </c>
      <c r="M1780" t="s">
        <v>122</v>
      </c>
      <c r="N1780">
        <v>1813</v>
      </c>
      <c r="O1780">
        <v>5493</v>
      </c>
      <c r="P1780">
        <v>0.33</v>
      </c>
      <c r="Q1780">
        <v>1575</v>
      </c>
      <c r="R1780">
        <v>2111</v>
      </c>
      <c r="S1780">
        <v>0.746</v>
      </c>
      <c r="T1780" t="s">
        <v>122</v>
      </c>
      <c r="U1780" t="s">
        <v>122</v>
      </c>
      <c r="V1780" t="s">
        <v>122</v>
      </c>
      <c r="W1780">
        <v>1057</v>
      </c>
      <c r="X1780" t="s">
        <v>122</v>
      </c>
      <c r="Y1780" t="s">
        <v>122</v>
      </c>
      <c r="Z1780" t="s">
        <v>122</v>
      </c>
      <c r="AA1780">
        <v>1837</v>
      </c>
      <c r="AB1780">
        <v>5201</v>
      </c>
    </row>
    <row r="1781" spans="1:28" x14ac:dyDescent="0.2">
      <c r="A1781">
        <v>1950</v>
      </c>
      <c r="B1781" t="s">
        <v>31</v>
      </c>
      <c r="C1781" t="s">
        <v>121</v>
      </c>
      <c r="D1781" t="s">
        <v>122</v>
      </c>
      <c r="E1781" t="b">
        <v>0</v>
      </c>
      <c r="F1781">
        <v>66</v>
      </c>
      <c r="G1781" t="s">
        <v>122</v>
      </c>
      <c r="H1781">
        <v>1863</v>
      </c>
      <c r="I1781">
        <v>5484</v>
      </c>
      <c r="J1781">
        <v>0.34</v>
      </c>
      <c r="K1781" t="s">
        <v>122</v>
      </c>
      <c r="L1781" t="s">
        <v>122</v>
      </c>
      <c r="M1781" t="s">
        <v>122</v>
      </c>
      <c r="N1781">
        <v>1863</v>
      </c>
      <c r="O1781">
        <v>5484</v>
      </c>
      <c r="P1781">
        <v>0.34</v>
      </c>
      <c r="Q1781">
        <v>1557</v>
      </c>
      <c r="R1781">
        <v>2179</v>
      </c>
      <c r="S1781">
        <v>0.71399999999999997</v>
      </c>
      <c r="T1781" t="s">
        <v>122</v>
      </c>
      <c r="U1781" t="s">
        <v>122</v>
      </c>
      <c r="V1781" t="s">
        <v>122</v>
      </c>
      <c r="W1781">
        <v>1294</v>
      </c>
      <c r="X1781" t="s">
        <v>122</v>
      </c>
      <c r="Y1781" t="s">
        <v>122</v>
      </c>
      <c r="Z1781" t="s">
        <v>122</v>
      </c>
      <c r="AA1781">
        <v>1780</v>
      </c>
      <c r="AB1781">
        <v>5283</v>
      </c>
    </row>
    <row r="1782" spans="1:28" x14ac:dyDescent="0.2">
      <c r="A1782">
        <v>1949</v>
      </c>
      <c r="B1782" t="s">
        <v>398</v>
      </c>
      <c r="C1782" t="s">
        <v>281</v>
      </c>
      <c r="D1782" t="s">
        <v>369</v>
      </c>
      <c r="E1782" t="b">
        <v>1</v>
      </c>
      <c r="F1782">
        <v>60</v>
      </c>
      <c r="G1782" t="s">
        <v>122</v>
      </c>
      <c r="H1782">
        <v>1736</v>
      </c>
      <c r="I1782">
        <v>5162</v>
      </c>
      <c r="J1782">
        <v>0.33600000000000002</v>
      </c>
      <c r="K1782" t="s">
        <v>122</v>
      </c>
      <c r="L1782" t="s">
        <v>122</v>
      </c>
      <c r="M1782" t="s">
        <v>122</v>
      </c>
      <c r="N1782">
        <v>1736</v>
      </c>
      <c r="O1782">
        <v>5162</v>
      </c>
      <c r="P1782">
        <v>0.33600000000000002</v>
      </c>
      <c r="Q1782">
        <v>1545</v>
      </c>
      <c r="R1782">
        <v>2053</v>
      </c>
      <c r="S1782">
        <v>0.753</v>
      </c>
      <c r="T1782" t="s">
        <v>122</v>
      </c>
      <c r="U1782" t="s">
        <v>122</v>
      </c>
      <c r="V1782" t="s">
        <v>122</v>
      </c>
      <c r="W1782">
        <v>1000</v>
      </c>
      <c r="X1782" t="s">
        <v>122</v>
      </c>
      <c r="Y1782" t="s">
        <v>122</v>
      </c>
      <c r="Z1782" t="s">
        <v>122</v>
      </c>
      <c r="AA1782">
        <v>1730</v>
      </c>
      <c r="AB1782">
        <v>5017</v>
      </c>
    </row>
    <row r="1783" spans="1:28" x14ac:dyDescent="0.2">
      <c r="A1783">
        <v>1949</v>
      </c>
      <c r="B1783" t="s">
        <v>398</v>
      </c>
      <c r="C1783" t="s">
        <v>35</v>
      </c>
      <c r="D1783" t="s">
        <v>36</v>
      </c>
      <c r="E1783" t="b">
        <v>0</v>
      </c>
      <c r="F1783">
        <v>60</v>
      </c>
      <c r="G1783" t="s">
        <v>122</v>
      </c>
      <c r="H1783">
        <v>1706</v>
      </c>
      <c r="I1783">
        <v>5483</v>
      </c>
      <c r="J1783">
        <v>0.311</v>
      </c>
      <c r="K1783" t="s">
        <v>122</v>
      </c>
      <c r="L1783" t="s">
        <v>122</v>
      </c>
      <c r="M1783" t="s">
        <v>122</v>
      </c>
      <c r="N1783">
        <v>1706</v>
      </c>
      <c r="O1783">
        <v>5483</v>
      </c>
      <c r="P1783">
        <v>0.311</v>
      </c>
      <c r="Q1783">
        <v>1181</v>
      </c>
      <c r="R1783">
        <v>1856</v>
      </c>
      <c r="S1783">
        <v>0.63600000000000001</v>
      </c>
      <c r="T1783" t="s">
        <v>122</v>
      </c>
      <c r="U1783" t="s">
        <v>122</v>
      </c>
      <c r="V1783" t="s">
        <v>122</v>
      </c>
      <c r="W1783">
        <v>1135</v>
      </c>
      <c r="X1783" t="s">
        <v>122</v>
      </c>
      <c r="Y1783" t="s">
        <v>122</v>
      </c>
      <c r="Z1783" t="s">
        <v>122</v>
      </c>
      <c r="AA1783">
        <v>1382</v>
      </c>
      <c r="AB1783">
        <v>4593</v>
      </c>
    </row>
    <row r="1784" spans="1:28" x14ac:dyDescent="0.2">
      <c r="A1784">
        <v>1949</v>
      </c>
      <c r="B1784" t="s">
        <v>398</v>
      </c>
      <c r="C1784" t="s">
        <v>387</v>
      </c>
      <c r="D1784" t="s">
        <v>388</v>
      </c>
      <c r="E1784" t="b">
        <v>1</v>
      </c>
      <c r="F1784">
        <v>60</v>
      </c>
      <c r="G1784" t="s">
        <v>122</v>
      </c>
      <c r="H1784">
        <v>1905</v>
      </c>
      <c r="I1784">
        <v>5750</v>
      </c>
      <c r="J1784">
        <v>0.33100000000000002</v>
      </c>
      <c r="K1784" t="s">
        <v>122</v>
      </c>
      <c r="L1784" t="s">
        <v>122</v>
      </c>
      <c r="M1784" t="s">
        <v>122</v>
      </c>
      <c r="N1784">
        <v>1905</v>
      </c>
      <c r="O1784">
        <v>5750</v>
      </c>
      <c r="P1784">
        <v>0.33100000000000002</v>
      </c>
      <c r="Q1784">
        <v>1228</v>
      </c>
      <c r="R1784">
        <v>1775</v>
      </c>
      <c r="S1784">
        <v>0.69199999999999995</v>
      </c>
      <c r="T1784" t="s">
        <v>122</v>
      </c>
      <c r="U1784" t="s">
        <v>122</v>
      </c>
      <c r="V1784" t="s">
        <v>122</v>
      </c>
      <c r="W1784">
        <v>1220</v>
      </c>
      <c r="X1784" t="s">
        <v>122</v>
      </c>
      <c r="Y1784" t="s">
        <v>122</v>
      </c>
      <c r="Z1784" t="s">
        <v>122</v>
      </c>
      <c r="AA1784">
        <v>1731</v>
      </c>
      <c r="AB1784">
        <v>5038</v>
      </c>
    </row>
    <row r="1785" spans="1:28" x14ac:dyDescent="0.2">
      <c r="A1785">
        <v>1949</v>
      </c>
      <c r="B1785" t="s">
        <v>398</v>
      </c>
      <c r="C1785" t="s">
        <v>363</v>
      </c>
      <c r="D1785" t="s">
        <v>364</v>
      </c>
      <c r="E1785" t="b">
        <v>0</v>
      </c>
      <c r="F1785">
        <v>60</v>
      </c>
      <c r="G1785" t="s">
        <v>122</v>
      </c>
      <c r="H1785">
        <v>1536</v>
      </c>
      <c r="I1785">
        <v>5370</v>
      </c>
      <c r="J1785">
        <v>0.28599999999999998</v>
      </c>
      <c r="K1785" t="s">
        <v>122</v>
      </c>
      <c r="L1785" t="s">
        <v>122</v>
      </c>
      <c r="M1785" t="s">
        <v>122</v>
      </c>
      <c r="N1785">
        <v>1536</v>
      </c>
      <c r="O1785">
        <v>5370</v>
      </c>
      <c r="P1785">
        <v>0.28599999999999998</v>
      </c>
      <c r="Q1785">
        <v>1385</v>
      </c>
      <c r="R1785">
        <v>1979</v>
      </c>
      <c r="S1785">
        <v>0.7</v>
      </c>
      <c r="T1785" t="s">
        <v>122</v>
      </c>
      <c r="U1785" t="s">
        <v>122</v>
      </c>
      <c r="V1785" t="s">
        <v>122</v>
      </c>
      <c r="W1785">
        <v>1082</v>
      </c>
      <c r="X1785" t="s">
        <v>122</v>
      </c>
      <c r="Y1785" t="s">
        <v>122</v>
      </c>
      <c r="Z1785" t="s">
        <v>122</v>
      </c>
      <c r="AA1785">
        <v>1722</v>
      </c>
      <c r="AB1785">
        <v>4457</v>
      </c>
    </row>
    <row r="1786" spans="1:28" x14ac:dyDescent="0.2">
      <c r="A1786">
        <v>1949</v>
      </c>
      <c r="B1786" t="s">
        <v>398</v>
      </c>
      <c r="C1786" t="s">
        <v>399</v>
      </c>
      <c r="D1786" t="s">
        <v>400</v>
      </c>
      <c r="E1786" t="b">
        <v>0</v>
      </c>
      <c r="F1786">
        <v>60</v>
      </c>
      <c r="G1786" t="s">
        <v>122</v>
      </c>
      <c r="H1786">
        <v>1621</v>
      </c>
      <c r="I1786">
        <v>5367</v>
      </c>
      <c r="J1786">
        <v>0.30199999999999999</v>
      </c>
      <c r="K1786" t="s">
        <v>122</v>
      </c>
      <c r="L1786" t="s">
        <v>122</v>
      </c>
      <c r="M1786" t="s">
        <v>122</v>
      </c>
      <c r="N1786">
        <v>1621</v>
      </c>
      <c r="O1786">
        <v>5367</v>
      </c>
      <c r="P1786">
        <v>0.30199999999999999</v>
      </c>
      <c r="Q1786">
        <v>1240</v>
      </c>
      <c r="R1786">
        <v>1798</v>
      </c>
      <c r="S1786">
        <v>0.69</v>
      </c>
      <c r="T1786" t="s">
        <v>122</v>
      </c>
      <c r="U1786" t="s">
        <v>122</v>
      </c>
      <c r="V1786" t="s">
        <v>122</v>
      </c>
      <c r="W1786">
        <v>1225</v>
      </c>
      <c r="X1786" t="s">
        <v>122</v>
      </c>
      <c r="Y1786" t="s">
        <v>122</v>
      </c>
      <c r="Z1786" t="s">
        <v>122</v>
      </c>
      <c r="AA1786">
        <v>1393</v>
      </c>
      <c r="AB1786">
        <v>4482</v>
      </c>
    </row>
    <row r="1787" spans="1:28" x14ac:dyDescent="0.2">
      <c r="A1787">
        <v>1949</v>
      </c>
      <c r="B1787" t="s">
        <v>398</v>
      </c>
      <c r="C1787" t="s">
        <v>359</v>
      </c>
      <c r="D1787" t="s">
        <v>360</v>
      </c>
      <c r="E1787" t="b">
        <v>1</v>
      </c>
      <c r="F1787">
        <v>60</v>
      </c>
      <c r="G1787" t="s">
        <v>122</v>
      </c>
      <c r="H1787">
        <v>1885</v>
      </c>
      <c r="I1787">
        <v>5146</v>
      </c>
      <c r="J1787">
        <v>0.36599999999999999</v>
      </c>
      <c r="K1787" t="s">
        <v>122</v>
      </c>
      <c r="L1787" t="s">
        <v>122</v>
      </c>
      <c r="M1787" t="s">
        <v>122</v>
      </c>
      <c r="N1787">
        <v>1885</v>
      </c>
      <c r="O1787">
        <v>5146</v>
      </c>
      <c r="P1787">
        <v>0.36599999999999999</v>
      </c>
      <c r="Q1787">
        <v>1272</v>
      </c>
      <c r="R1787">
        <v>1759</v>
      </c>
      <c r="S1787">
        <v>0.72299999999999998</v>
      </c>
      <c r="T1787" t="s">
        <v>122</v>
      </c>
      <c r="U1787" t="s">
        <v>122</v>
      </c>
      <c r="V1787" t="s">
        <v>122</v>
      </c>
      <c r="W1787">
        <v>1134</v>
      </c>
      <c r="X1787" t="s">
        <v>122</v>
      </c>
      <c r="Y1787" t="s">
        <v>122</v>
      </c>
      <c r="Z1787" t="s">
        <v>122</v>
      </c>
      <c r="AA1787">
        <v>1386</v>
      </c>
      <c r="AB1787">
        <v>5042</v>
      </c>
    </row>
    <row r="1788" spans="1:28" x14ac:dyDescent="0.2">
      <c r="A1788">
        <v>1949</v>
      </c>
      <c r="B1788" t="s">
        <v>398</v>
      </c>
      <c r="C1788" t="s">
        <v>88</v>
      </c>
      <c r="D1788" t="s">
        <v>89</v>
      </c>
      <c r="E1788" t="b">
        <v>1</v>
      </c>
      <c r="F1788">
        <v>60</v>
      </c>
      <c r="G1788" t="s">
        <v>122</v>
      </c>
      <c r="H1788">
        <v>1688</v>
      </c>
      <c r="I1788">
        <v>5237</v>
      </c>
      <c r="J1788">
        <v>0.32200000000000001</v>
      </c>
      <c r="K1788" t="s">
        <v>122</v>
      </c>
      <c r="L1788" t="s">
        <v>122</v>
      </c>
      <c r="M1788" t="s">
        <v>122</v>
      </c>
      <c r="N1788">
        <v>1688</v>
      </c>
      <c r="O1788">
        <v>5237</v>
      </c>
      <c r="P1788">
        <v>0.32200000000000001</v>
      </c>
      <c r="Q1788">
        <v>1376</v>
      </c>
      <c r="R1788">
        <v>1959</v>
      </c>
      <c r="S1788">
        <v>0.70199999999999996</v>
      </c>
      <c r="T1788" t="s">
        <v>122</v>
      </c>
      <c r="U1788" t="s">
        <v>122</v>
      </c>
      <c r="V1788" t="s">
        <v>122</v>
      </c>
      <c r="W1788">
        <v>1017</v>
      </c>
      <c r="X1788" t="s">
        <v>122</v>
      </c>
      <c r="Y1788" t="s">
        <v>122</v>
      </c>
      <c r="Z1788" t="s">
        <v>122</v>
      </c>
      <c r="AA1788">
        <v>1559</v>
      </c>
      <c r="AB1788">
        <v>4752</v>
      </c>
    </row>
    <row r="1789" spans="1:28" x14ac:dyDescent="0.2">
      <c r="A1789">
        <v>1949</v>
      </c>
      <c r="B1789" t="s">
        <v>398</v>
      </c>
      <c r="C1789" t="s">
        <v>355</v>
      </c>
      <c r="D1789" t="s">
        <v>356</v>
      </c>
      <c r="E1789" t="b">
        <v>1</v>
      </c>
      <c r="F1789">
        <v>60</v>
      </c>
      <c r="G1789" t="s">
        <v>122</v>
      </c>
      <c r="H1789">
        <v>1831</v>
      </c>
      <c r="I1789">
        <v>5695</v>
      </c>
      <c r="J1789">
        <v>0.32200000000000001</v>
      </c>
      <c r="K1789" t="s">
        <v>122</v>
      </c>
      <c r="L1789" t="s">
        <v>122</v>
      </c>
      <c r="M1789" t="s">
        <v>122</v>
      </c>
      <c r="N1789">
        <v>1831</v>
      </c>
      <c r="O1789">
        <v>5695</v>
      </c>
      <c r="P1789">
        <v>0.32200000000000001</v>
      </c>
      <c r="Q1789">
        <v>1360</v>
      </c>
      <c r="R1789">
        <v>1897</v>
      </c>
      <c r="S1789">
        <v>0.71699999999999997</v>
      </c>
      <c r="T1789" t="s">
        <v>122</v>
      </c>
      <c r="U1789" t="s">
        <v>122</v>
      </c>
      <c r="V1789" t="s">
        <v>122</v>
      </c>
      <c r="W1789">
        <v>1043</v>
      </c>
      <c r="X1789" t="s">
        <v>122</v>
      </c>
      <c r="Y1789" t="s">
        <v>122</v>
      </c>
      <c r="Z1789" t="s">
        <v>122</v>
      </c>
      <c r="AA1789">
        <v>1459</v>
      </c>
      <c r="AB1789">
        <v>5022</v>
      </c>
    </row>
    <row r="1790" spans="1:28" x14ac:dyDescent="0.2">
      <c r="A1790">
        <v>1949</v>
      </c>
      <c r="B1790" t="s">
        <v>398</v>
      </c>
      <c r="C1790" t="s">
        <v>401</v>
      </c>
      <c r="D1790" t="s">
        <v>402</v>
      </c>
      <c r="E1790" t="b">
        <v>0</v>
      </c>
      <c r="F1790">
        <v>60</v>
      </c>
      <c r="G1790" t="s">
        <v>122</v>
      </c>
      <c r="H1790">
        <v>1750</v>
      </c>
      <c r="I1790">
        <v>5427</v>
      </c>
      <c r="J1790">
        <v>0.32200000000000001</v>
      </c>
      <c r="K1790" t="s">
        <v>122</v>
      </c>
      <c r="L1790" t="s">
        <v>122</v>
      </c>
      <c r="M1790" t="s">
        <v>122</v>
      </c>
      <c r="N1790">
        <v>1750</v>
      </c>
      <c r="O1790">
        <v>5427</v>
      </c>
      <c r="P1790">
        <v>0.32200000000000001</v>
      </c>
      <c r="Q1790">
        <v>1207</v>
      </c>
      <c r="R1790">
        <v>1742</v>
      </c>
      <c r="S1790">
        <v>0.69299999999999995</v>
      </c>
      <c r="T1790" t="s">
        <v>122</v>
      </c>
      <c r="U1790" t="s">
        <v>122</v>
      </c>
      <c r="V1790" t="s">
        <v>122</v>
      </c>
      <c r="W1790">
        <v>1026</v>
      </c>
      <c r="X1790" t="s">
        <v>122</v>
      </c>
      <c r="Y1790" t="s">
        <v>122</v>
      </c>
      <c r="Z1790" t="s">
        <v>122</v>
      </c>
      <c r="AA1790">
        <v>1349</v>
      </c>
      <c r="AB1790">
        <v>4707</v>
      </c>
    </row>
    <row r="1791" spans="1:28" x14ac:dyDescent="0.2">
      <c r="A1791">
        <v>1949</v>
      </c>
      <c r="B1791" t="s">
        <v>398</v>
      </c>
      <c r="C1791" t="s">
        <v>366</v>
      </c>
      <c r="D1791" t="s">
        <v>367</v>
      </c>
      <c r="E1791" t="b">
        <v>1</v>
      </c>
      <c r="F1791">
        <v>60</v>
      </c>
      <c r="G1791" t="s">
        <v>122</v>
      </c>
      <c r="H1791">
        <v>1811</v>
      </c>
      <c r="I1791">
        <v>4869</v>
      </c>
      <c r="J1791">
        <v>0.372</v>
      </c>
      <c r="K1791" t="s">
        <v>122</v>
      </c>
      <c r="L1791" t="s">
        <v>122</v>
      </c>
      <c r="M1791" t="s">
        <v>122</v>
      </c>
      <c r="N1791">
        <v>1811</v>
      </c>
      <c r="O1791">
        <v>4869</v>
      </c>
      <c r="P1791">
        <v>0.372</v>
      </c>
      <c r="Q1791">
        <v>1420</v>
      </c>
      <c r="R1791">
        <v>2060</v>
      </c>
      <c r="S1791">
        <v>0.68899999999999995</v>
      </c>
      <c r="T1791" t="s">
        <v>122</v>
      </c>
      <c r="U1791" t="s">
        <v>122</v>
      </c>
      <c r="V1791" t="s">
        <v>122</v>
      </c>
      <c r="W1791">
        <v>1259</v>
      </c>
      <c r="X1791" t="s">
        <v>122</v>
      </c>
      <c r="Y1791" t="s">
        <v>122</v>
      </c>
      <c r="Z1791" t="s">
        <v>122</v>
      </c>
      <c r="AA1791">
        <v>1539</v>
      </c>
      <c r="AB1791">
        <v>5042</v>
      </c>
    </row>
    <row r="1792" spans="1:28" x14ac:dyDescent="0.2">
      <c r="A1792">
        <v>1949</v>
      </c>
      <c r="B1792" t="s">
        <v>398</v>
      </c>
      <c r="C1792" t="s">
        <v>393</v>
      </c>
      <c r="D1792" t="s">
        <v>394</v>
      </c>
      <c r="E1792" t="b">
        <v>1</v>
      </c>
      <c r="F1792">
        <v>60</v>
      </c>
      <c r="G1792" t="s">
        <v>122</v>
      </c>
      <c r="H1792">
        <v>1659</v>
      </c>
      <c r="I1792">
        <v>4858</v>
      </c>
      <c r="J1792">
        <v>0.34100000000000003</v>
      </c>
      <c r="K1792" t="s">
        <v>122</v>
      </c>
      <c r="L1792" t="s">
        <v>122</v>
      </c>
      <c r="M1792" t="s">
        <v>122</v>
      </c>
      <c r="N1792">
        <v>1659</v>
      </c>
      <c r="O1792">
        <v>4858</v>
      </c>
      <c r="P1792">
        <v>0.34100000000000003</v>
      </c>
      <c r="Q1792">
        <v>1229</v>
      </c>
      <c r="R1792">
        <v>1770</v>
      </c>
      <c r="S1792">
        <v>0.69399999999999995</v>
      </c>
      <c r="T1792" t="s">
        <v>122</v>
      </c>
      <c r="U1792" t="s">
        <v>122</v>
      </c>
      <c r="V1792" t="s">
        <v>122</v>
      </c>
      <c r="W1792">
        <v>1269</v>
      </c>
      <c r="X1792" t="s">
        <v>122</v>
      </c>
      <c r="Y1792" t="s">
        <v>122</v>
      </c>
      <c r="Z1792" t="s">
        <v>122</v>
      </c>
      <c r="AA1792">
        <v>1480</v>
      </c>
      <c r="AB1792">
        <v>4547</v>
      </c>
    </row>
    <row r="1793" spans="1:28" x14ac:dyDescent="0.2">
      <c r="A1793">
        <v>1949</v>
      </c>
      <c r="B1793" t="s">
        <v>398</v>
      </c>
      <c r="C1793" t="s">
        <v>318</v>
      </c>
      <c r="D1793" t="s">
        <v>383</v>
      </c>
      <c r="E1793" t="b">
        <v>1</v>
      </c>
      <c r="F1793">
        <v>60</v>
      </c>
      <c r="G1793" t="s">
        <v>122</v>
      </c>
      <c r="H1793">
        <v>1751</v>
      </c>
      <c r="I1793">
        <v>5472</v>
      </c>
      <c r="J1793">
        <v>0.32</v>
      </c>
      <c r="K1793" t="s">
        <v>122</v>
      </c>
      <c r="L1793" t="s">
        <v>122</v>
      </c>
      <c r="M1793" t="s">
        <v>122</v>
      </c>
      <c r="N1793">
        <v>1751</v>
      </c>
      <c r="O1793">
        <v>5472</v>
      </c>
      <c r="P1793">
        <v>0.32</v>
      </c>
      <c r="Q1793">
        <v>1408</v>
      </c>
      <c r="R1793">
        <v>1914</v>
      </c>
      <c r="S1793">
        <v>0.73599999999999999</v>
      </c>
      <c r="T1793" t="s">
        <v>122</v>
      </c>
      <c r="U1793" t="s">
        <v>122</v>
      </c>
      <c r="V1793" t="s">
        <v>122</v>
      </c>
      <c r="W1793">
        <v>972</v>
      </c>
      <c r="X1793" t="s">
        <v>122</v>
      </c>
      <c r="Y1793" t="s">
        <v>122</v>
      </c>
      <c r="Z1793" t="s">
        <v>122</v>
      </c>
      <c r="AA1793">
        <v>1710</v>
      </c>
      <c r="AB1793">
        <v>4910</v>
      </c>
    </row>
    <row r="1794" spans="1:28" x14ac:dyDescent="0.2">
      <c r="A1794">
        <v>1949</v>
      </c>
      <c r="B1794" t="s">
        <v>398</v>
      </c>
      <c r="C1794" t="s">
        <v>121</v>
      </c>
      <c r="D1794" t="s">
        <v>122</v>
      </c>
      <c r="E1794" t="b">
        <v>0</v>
      </c>
      <c r="F1794">
        <v>60</v>
      </c>
      <c r="G1794" t="s">
        <v>122</v>
      </c>
      <c r="H1794">
        <v>1740</v>
      </c>
      <c r="I1794">
        <v>5320</v>
      </c>
      <c r="J1794">
        <v>0.32700000000000001</v>
      </c>
      <c r="K1794" t="s">
        <v>122</v>
      </c>
      <c r="L1794" t="s">
        <v>122</v>
      </c>
      <c r="M1794" t="s">
        <v>122</v>
      </c>
      <c r="N1794">
        <v>1740</v>
      </c>
      <c r="O1794">
        <v>5320</v>
      </c>
      <c r="P1794">
        <v>0.32700000000000001</v>
      </c>
      <c r="Q1794">
        <v>1321</v>
      </c>
      <c r="R1794">
        <v>1880</v>
      </c>
      <c r="S1794">
        <v>0.70299999999999996</v>
      </c>
      <c r="T1794" t="s">
        <v>122</v>
      </c>
      <c r="U1794" t="s">
        <v>122</v>
      </c>
      <c r="V1794" t="s">
        <v>122</v>
      </c>
      <c r="W1794">
        <v>1115</v>
      </c>
      <c r="X1794" t="s">
        <v>122</v>
      </c>
      <c r="Y1794" t="s">
        <v>122</v>
      </c>
      <c r="Z1794" t="s">
        <v>122</v>
      </c>
      <c r="AA1794">
        <v>1537</v>
      </c>
      <c r="AB1794">
        <v>4801</v>
      </c>
    </row>
    <row r="1795" spans="1:28" x14ac:dyDescent="0.2">
      <c r="A1795">
        <v>1948</v>
      </c>
      <c r="B1795" t="s">
        <v>398</v>
      </c>
      <c r="C1795" t="s">
        <v>281</v>
      </c>
      <c r="D1795" t="s">
        <v>369</v>
      </c>
      <c r="E1795" t="b">
        <v>1</v>
      </c>
      <c r="F1795">
        <v>48</v>
      </c>
      <c r="G1795" t="s">
        <v>122</v>
      </c>
      <c r="H1795">
        <v>1288</v>
      </c>
      <c r="I1795">
        <v>4283</v>
      </c>
      <c r="J1795">
        <v>0.30099999999999999</v>
      </c>
      <c r="K1795" t="s">
        <v>122</v>
      </c>
      <c r="L1795" t="s">
        <v>122</v>
      </c>
      <c r="M1795" t="s">
        <v>122</v>
      </c>
      <c r="N1795">
        <v>1288</v>
      </c>
      <c r="O1795">
        <v>4283</v>
      </c>
      <c r="P1795">
        <v>0.30099999999999999</v>
      </c>
      <c r="Q1795">
        <v>994</v>
      </c>
      <c r="R1795">
        <v>1443</v>
      </c>
      <c r="S1795">
        <v>0.68899999999999995</v>
      </c>
      <c r="T1795" t="s">
        <v>122</v>
      </c>
      <c r="U1795" t="s">
        <v>122</v>
      </c>
      <c r="V1795" t="s">
        <v>122</v>
      </c>
      <c r="W1795">
        <v>320</v>
      </c>
      <c r="X1795" t="s">
        <v>122</v>
      </c>
      <c r="Y1795" t="s">
        <v>122</v>
      </c>
      <c r="Z1795" t="s">
        <v>122</v>
      </c>
      <c r="AA1795">
        <v>1080</v>
      </c>
      <c r="AB1795">
        <v>3570</v>
      </c>
    </row>
    <row r="1796" spans="1:28" x14ac:dyDescent="0.2">
      <c r="A1796">
        <v>1948</v>
      </c>
      <c r="B1796" t="s">
        <v>398</v>
      </c>
      <c r="C1796" t="s">
        <v>35</v>
      </c>
      <c r="D1796" t="s">
        <v>36</v>
      </c>
      <c r="E1796" t="b">
        <v>1</v>
      </c>
      <c r="F1796">
        <v>48</v>
      </c>
      <c r="G1796" t="s">
        <v>122</v>
      </c>
      <c r="H1796">
        <v>1241</v>
      </c>
      <c r="I1796">
        <v>4323</v>
      </c>
      <c r="J1796">
        <v>0.28699999999999998</v>
      </c>
      <c r="K1796" t="s">
        <v>122</v>
      </c>
      <c r="L1796" t="s">
        <v>122</v>
      </c>
      <c r="M1796" t="s">
        <v>122</v>
      </c>
      <c r="N1796">
        <v>1241</v>
      </c>
      <c r="O1796">
        <v>4323</v>
      </c>
      <c r="P1796">
        <v>0.28699999999999998</v>
      </c>
      <c r="Q1796">
        <v>821</v>
      </c>
      <c r="R1796">
        <v>1246</v>
      </c>
      <c r="S1796">
        <v>0.65900000000000003</v>
      </c>
      <c r="T1796" t="s">
        <v>122</v>
      </c>
      <c r="U1796" t="s">
        <v>122</v>
      </c>
      <c r="V1796" t="s">
        <v>122</v>
      </c>
      <c r="W1796">
        <v>364</v>
      </c>
      <c r="X1796" t="s">
        <v>122</v>
      </c>
      <c r="Y1796" t="s">
        <v>122</v>
      </c>
      <c r="Z1796" t="s">
        <v>122</v>
      </c>
      <c r="AA1796">
        <v>1065</v>
      </c>
      <c r="AB1796">
        <v>3303</v>
      </c>
    </row>
    <row r="1797" spans="1:28" x14ac:dyDescent="0.2">
      <c r="A1797">
        <v>1948</v>
      </c>
      <c r="B1797" t="s">
        <v>398</v>
      </c>
      <c r="C1797" t="s">
        <v>387</v>
      </c>
      <c r="D1797" t="s">
        <v>388</v>
      </c>
      <c r="E1797" t="b">
        <v>1</v>
      </c>
      <c r="F1797">
        <v>48</v>
      </c>
      <c r="G1797" t="s">
        <v>122</v>
      </c>
      <c r="H1797">
        <v>1390</v>
      </c>
      <c r="I1797">
        <v>4683</v>
      </c>
      <c r="J1797">
        <v>0.29699999999999999</v>
      </c>
      <c r="K1797" t="s">
        <v>122</v>
      </c>
      <c r="L1797" t="s">
        <v>122</v>
      </c>
      <c r="M1797" t="s">
        <v>122</v>
      </c>
      <c r="N1797">
        <v>1390</v>
      </c>
      <c r="O1797">
        <v>4683</v>
      </c>
      <c r="P1797">
        <v>0.29699999999999999</v>
      </c>
      <c r="Q1797">
        <v>860</v>
      </c>
      <c r="R1797">
        <v>1305</v>
      </c>
      <c r="S1797">
        <v>0.65900000000000003</v>
      </c>
      <c r="T1797" t="s">
        <v>122</v>
      </c>
      <c r="U1797" t="s">
        <v>122</v>
      </c>
      <c r="V1797" t="s">
        <v>122</v>
      </c>
      <c r="W1797">
        <v>432</v>
      </c>
      <c r="X1797" t="s">
        <v>122</v>
      </c>
      <c r="Y1797" t="s">
        <v>122</v>
      </c>
      <c r="Z1797" t="s">
        <v>122</v>
      </c>
      <c r="AA1797">
        <v>1138</v>
      </c>
      <c r="AB1797">
        <v>3640</v>
      </c>
    </row>
    <row r="1798" spans="1:28" x14ac:dyDescent="0.2">
      <c r="A1798">
        <v>1948</v>
      </c>
      <c r="B1798" t="s">
        <v>398</v>
      </c>
      <c r="C1798" t="s">
        <v>88</v>
      </c>
      <c r="D1798" t="s">
        <v>89</v>
      </c>
      <c r="E1798" t="b">
        <v>1</v>
      </c>
      <c r="F1798">
        <v>48</v>
      </c>
      <c r="G1798" t="s">
        <v>122</v>
      </c>
      <c r="H1798">
        <v>1355</v>
      </c>
      <c r="I1798">
        <v>4724</v>
      </c>
      <c r="J1798">
        <v>0.28699999999999998</v>
      </c>
      <c r="K1798" t="s">
        <v>122</v>
      </c>
      <c r="L1798" t="s">
        <v>122</v>
      </c>
      <c r="M1798" t="s">
        <v>122</v>
      </c>
      <c r="N1798">
        <v>1355</v>
      </c>
      <c r="O1798">
        <v>4724</v>
      </c>
      <c r="P1798">
        <v>0.28699999999999998</v>
      </c>
      <c r="Q1798">
        <v>868</v>
      </c>
      <c r="R1798">
        <v>1291</v>
      </c>
      <c r="S1798">
        <v>0.67200000000000004</v>
      </c>
      <c r="T1798" t="s">
        <v>122</v>
      </c>
      <c r="U1798" t="s">
        <v>122</v>
      </c>
      <c r="V1798" t="s">
        <v>122</v>
      </c>
      <c r="W1798">
        <v>376</v>
      </c>
      <c r="X1798" t="s">
        <v>122</v>
      </c>
      <c r="Y1798" t="s">
        <v>122</v>
      </c>
      <c r="Z1798" t="s">
        <v>122</v>
      </c>
      <c r="AA1798">
        <v>1076</v>
      </c>
      <c r="AB1798">
        <v>3578</v>
      </c>
    </row>
    <row r="1799" spans="1:28" x14ac:dyDescent="0.2">
      <c r="A1799">
        <v>1948</v>
      </c>
      <c r="B1799" t="s">
        <v>398</v>
      </c>
      <c r="C1799" t="s">
        <v>355</v>
      </c>
      <c r="D1799" t="s">
        <v>356</v>
      </c>
      <c r="E1799" t="b">
        <v>1</v>
      </c>
      <c r="F1799">
        <v>48</v>
      </c>
      <c r="G1799" t="s">
        <v>122</v>
      </c>
      <c r="H1799">
        <v>1279</v>
      </c>
      <c r="I1799">
        <v>4875</v>
      </c>
      <c r="J1799">
        <v>0.26200000000000001</v>
      </c>
      <c r="K1799" t="s">
        <v>122</v>
      </c>
      <c r="L1799" t="s">
        <v>122</v>
      </c>
      <c r="M1799" t="s">
        <v>122</v>
      </c>
      <c r="N1799">
        <v>1279</v>
      </c>
      <c r="O1799">
        <v>4875</v>
      </c>
      <c r="P1799">
        <v>0.26200000000000001</v>
      </c>
      <c r="Q1799">
        <v>963</v>
      </c>
      <c r="R1799">
        <v>1349</v>
      </c>
      <c r="S1799">
        <v>0.71399999999999997</v>
      </c>
      <c r="T1799" t="s">
        <v>122</v>
      </c>
      <c r="U1799" t="s">
        <v>122</v>
      </c>
      <c r="V1799" t="s">
        <v>122</v>
      </c>
      <c r="W1799">
        <v>335</v>
      </c>
      <c r="X1799" t="s">
        <v>122</v>
      </c>
      <c r="Y1799" t="s">
        <v>122</v>
      </c>
      <c r="Z1799" t="s">
        <v>122</v>
      </c>
      <c r="AA1799">
        <v>934</v>
      </c>
      <c r="AB1799">
        <v>3521</v>
      </c>
    </row>
    <row r="1800" spans="1:28" x14ac:dyDescent="0.2">
      <c r="A1800">
        <v>1948</v>
      </c>
      <c r="B1800" t="s">
        <v>398</v>
      </c>
      <c r="C1800" t="s">
        <v>401</v>
      </c>
      <c r="D1800" t="s">
        <v>402</v>
      </c>
      <c r="E1800" t="b">
        <v>0</v>
      </c>
      <c r="F1800">
        <v>48</v>
      </c>
      <c r="G1800" t="s">
        <v>122</v>
      </c>
      <c r="H1800">
        <v>1268</v>
      </c>
      <c r="I1800">
        <v>4630</v>
      </c>
      <c r="J1800">
        <v>0.27400000000000002</v>
      </c>
      <c r="K1800" t="s">
        <v>122</v>
      </c>
      <c r="L1800" t="s">
        <v>122</v>
      </c>
      <c r="M1800" t="s">
        <v>122</v>
      </c>
      <c r="N1800">
        <v>1268</v>
      </c>
      <c r="O1800">
        <v>4630</v>
      </c>
      <c r="P1800">
        <v>0.27400000000000002</v>
      </c>
      <c r="Q1800">
        <v>782</v>
      </c>
      <c r="R1800">
        <v>1275</v>
      </c>
      <c r="S1800">
        <v>0.61299999999999999</v>
      </c>
      <c r="T1800" t="s">
        <v>122</v>
      </c>
      <c r="U1800" t="s">
        <v>122</v>
      </c>
      <c r="V1800" t="s">
        <v>122</v>
      </c>
      <c r="W1800">
        <v>347</v>
      </c>
      <c r="X1800" t="s">
        <v>122</v>
      </c>
      <c r="Y1800" t="s">
        <v>122</v>
      </c>
      <c r="Z1800" t="s">
        <v>122</v>
      </c>
      <c r="AA1800">
        <v>1105</v>
      </c>
      <c r="AB1800">
        <v>3318</v>
      </c>
    </row>
    <row r="1801" spans="1:28" x14ac:dyDescent="0.2">
      <c r="A1801">
        <v>1948</v>
      </c>
      <c r="B1801" t="s">
        <v>398</v>
      </c>
      <c r="C1801" t="s">
        <v>393</v>
      </c>
      <c r="D1801" t="s">
        <v>394</v>
      </c>
      <c r="E1801" t="b">
        <v>1</v>
      </c>
      <c r="F1801">
        <v>48</v>
      </c>
      <c r="G1801" t="s">
        <v>122</v>
      </c>
      <c r="H1801">
        <v>1297</v>
      </c>
      <c r="I1801">
        <v>4551</v>
      </c>
      <c r="J1801">
        <v>0.28499999999999998</v>
      </c>
      <c r="K1801" t="s">
        <v>122</v>
      </c>
      <c r="L1801" t="s">
        <v>122</v>
      </c>
      <c r="M1801" t="s">
        <v>122</v>
      </c>
      <c r="N1801">
        <v>1297</v>
      </c>
      <c r="O1801">
        <v>4551</v>
      </c>
      <c r="P1801">
        <v>0.28499999999999998</v>
      </c>
      <c r="Q1801">
        <v>838</v>
      </c>
      <c r="R1801">
        <v>1244</v>
      </c>
      <c r="S1801">
        <v>0.67400000000000004</v>
      </c>
      <c r="T1801" t="s">
        <v>122</v>
      </c>
      <c r="U1801" t="s">
        <v>122</v>
      </c>
      <c r="V1801" t="s">
        <v>122</v>
      </c>
      <c r="W1801">
        <v>218</v>
      </c>
      <c r="X1801" t="s">
        <v>122</v>
      </c>
      <c r="Y1801" t="s">
        <v>122</v>
      </c>
      <c r="Z1801" t="s">
        <v>122</v>
      </c>
      <c r="AA1801">
        <v>1050</v>
      </c>
      <c r="AB1801">
        <v>3432</v>
      </c>
    </row>
    <row r="1802" spans="1:28" x14ac:dyDescent="0.2">
      <c r="A1802">
        <v>1948</v>
      </c>
      <c r="B1802" t="s">
        <v>398</v>
      </c>
      <c r="C1802" t="s">
        <v>318</v>
      </c>
      <c r="D1802" t="s">
        <v>383</v>
      </c>
      <c r="E1802" t="b">
        <v>1</v>
      </c>
      <c r="F1802">
        <v>48</v>
      </c>
      <c r="G1802" t="s">
        <v>122</v>
      </c>
      <c r="H1802">
        <v>1336</v>
      </c>
      <c r="I1802">
        <v>4785</v>
      </c>
      <c r="J1802">
        <v>0.27900000000000003</v>
      </c>
      <c r="K1802" t="s">
        <v>122</v>
      </c>
      <c r="L1802" t="s">
        <v>122</v>
      </c>
      <c r="M1802" t="s">
        <v>122</v>
      </c>
      <c r="N1802">
        <v>1336</v>
      </c>
      <c r="O1802">
        <v>4785</v>
      </c>
      <c r="P1802">
        <v>0.27900000000000003</v>
      </c>
      <c r="Q1802">
        <v>865</v>
      </c>
      <c r="R1802">
        <v>1203</v>
      </c>
      <c r="S1802">
        <v>0.71899999999999997</v>
      </c>
      <c r="T1802" t="s">
        <v>122</v>
      </c>
      <c r="U1802" t="s">
        <v>122</v>
      </c>
      <c r="V1802" t="s">
        <v>122</v>
      </c>
      <c r="W1802">
        <v>305</v>
      </c>
      <c r="X1802" t="s">
        <v>122</v>
      </c>
      <c r="Y1802" t="s">
        <v>122</v>
      </c>
      <c r="Z1802" t="s">
        <v>122</v>
      </c>
      <c r="AA1802">
        <v>1084</v>
      </c>
      <c r="AB1802">
        <v>3537</v>
      </c>
    </row>
    <row r="1803" spans="1:28" x14ac:dyDescent="0.2">
      <c r="A1803">
        <v>1948</v>
      </c>
      <c r="B1803" t="s">
        <v>398</v>
      </c>
      <c r="C1803" t="s">
        <v>121</v>
      </c>
      <c r="D1803" t="s">
        <v>122</v>
      </c>
      <c r="E1803" t="b">
        <v>0</v>
      </c>
      <c r="F1803">
        <v>48</v>
      </c>
      <c r="G1803" t="s">
        <v>122</v>
      </c>
      <c r="H1803">
        <v>1307</v>
      </c>
      <c r="I1803">
        <v>4607</v>
      </c>
      <c r="J1803">
        <v>0.28399999999999997</v>
      </c>
      <c r="K1803" t="s">
        <v>122</v>
      </c>
      <c r="L1803" t="s">
        <v>122</v>
      </c>
      <c r="M1803" t="s">
        <v>122</v>
      </c>
      <c r="N1803">
        <v>1307</v>
      </c>
      <c r="O1803">
        <v>4607</v>
      </c>
      <c r="P1803">
        <v>0.28399999999999997</v>
      </c>
      <c r="Q1803">
        <v>874</v>
      </c>
      <c r="R1803">
        <v>1295</v>
      </c>
      <c r="S1803">
        <v>0.67500000000000004</v>
      </c>
      <c r="T1803" t="s">
        <v>122</v>
      </c>
      <c r="U1803" t="s">
        <v>122</v>
      </c>
      <c r="V1803" t="s">
        <v>122</v>
      </c>
      <c r="W1803">
        <v>337</v>
      </c>
      <c r="X1803" t="s">
        <v>122</v>
      </c>
      <c r="Y1803" t="s">
        <v>122</v>
      </c>
      <c r="Z1803" t="s">
        <v>122</v>
      </c>
      <c r="AA1803">
        <v>1067</v>
      </c>
      <c r="AB1803">
        <v>3487</v>
      </c>
    </row>
    <row r="1804" spans="1:28" x14ac:dyDescent="0.2">
      <c r="A1804">
        <v>1947</v>
      </c>
      <c r="B1804" t="s">
        <v>398</v>
      </c>
      <c r="C1804" t="s">
        <v>35</v>
      </c>
      <c r="D1804" t="s">
        <v>36</v>
      </c>
      <c r="E1804" t="b">
        <v>0</v>
      </c>
      <c r="F1804">
        <v>60</v>
      </c>
      <c r="G1804" t="s">
        <v>122</v>
      </c>
      <c r="H1804">
        <v>1397</v>
      </c>
      <c r="I1804">
        <v>5133</v>
      </c>
      <c r="J1804">
        <v>0.27200000000000002</v>
      </c>
      <c r="K1804" t="s">
        <v>122</v>
      </c>
      <c r="L1804" t="s">
        <v>122</v>
      </c>
      <c r="M1804" t="s">
        <v>122</v>
      </c>
      <c r="N1804">
        <v>1397</v>
      </c>
      <c r="O1804">
        <v>5133</v>
      </c>
      <c r="P1804">
        <v>0.27200000000000002</v>
      </c>
      <c r="Q1804">
        <v>811</v>
      </c>
      <c r="R1804">
        <v>1375</v>
      </c>
      <c r="S1804">
        <v>0.59</v>
      </c>
      <c r="T1804" t="s">
        <v>122</v>
      </c>
      <c r="U1804" t="s">
        <v>122</v>
      </c>
      <c r="V1804" t="s">
        <v>122</v>
      </c>
      <c r="W1804">
        <v>470</v>
      </c>
      <c r="X1804" t="s">
        <v>122</v>
      </c>
      <c r="Y1804" t="s">
        <v>122</v>
      </c>
      <c r="Z1804" t="s">
        <v>122</v>
      </c>
      <c r="AA1804">
        <v>1202</v>
      </c>
      <c r="AB1804">
        <v>3605</v>
      </c>
    </row>
    <row r="1805" spans="1:28" x14ac:dyDescent="0.2">
      <c r="A1805">
        <v>1947</v>
      </c>
      <c r="B1805" t="s">
        <v>398</v>
      </c>
      <c r="C1805" t="s">
        <v>387</v>
      </c>
      <c r="D1805" t="s">
        <v>388</v>
      </c>
      <c r="E1805" t="b">
        <v>1</v>
      </c>
      <c r="F1805">
        <v>61</v>
      </c>
      <c r="G1805" t="s">
        <v>122</v>
      </c>
      <c r="H1805">
        <v>1879</v>
      </c>
      <c r="I1805">
        <v>6309</v>
      </c>
      <c r="J1805">
        <v>0.29799999999999999</v>
      </c>
      <c r="K1805" t="s">
        <v>122</v>
      </c>
      <c r="L1805" t="s">
        <v>122</v>
      </c>
      <c r="M1805" t="s">
        <v>122</v>
      </c>
      <c r="N1805">
        <v>1879</v>
      </c>
      <c r="O1805">
        <v>6309</v>
      </c>
      <c r="P1805">
        <v>0.29799999999999999</v>
      </c>
      <c r="Q1805">
        <v>939</v>
      </c>
      <c r="R1805">
        <v>1550</v>
      </c>
      <c r="S1805">
        <v>0.60599999999999998</v>
      </c>
      <c r="T1805" t="s">
        <v>122</v>
      </c>
      <c r="U1805" t="s">
        <v>122</v>
      </c>
      <c r="V1805" t="s">
        <v>122</v>
      </c>
      <c r="W1805">
        <v>436</v>
      </c>
      <c r="X1805" t="s">
        <v>122</v>
      </c>
      <c r="Y1805" t="s">
        <v>122</v>
      </c>
      <c r="Z1805" t="s">
        <v>122</v>
      </c>
      <c r="AA1805">
        <v>1473</v>
      </c>
      <c r="AB1805">
        <v>4697</v>
      </c>
    </row>
    <row r="1806" spans="1:28" x14ac:dyDescent="0.2">
      <c r="A1806">
        <v>1947</v>
      </c>
      <c r="B1806" t="s">
        <v>398</v>
      </c>
      <c r="C1806" t="s">
        <v>404</v>
      </c>
      <c r="D1806" t="s">
        <v>405</v>
      </c>
      <c r="E1806" t="b">
        <v>1</v>
      </c>
      <c r="F1806">
        <v>60</v>
      </c>
      <c r="G1806" t="s">
        <v>122</v>
      </c>
      <c r="H1806">
        <v>1674</v>
      </c>
      <c r="I1806">
        <v>5699</v>
      </c>
      <c r="J1806">
        <v>0.29399999999999998</v>
      </c>
      <c r="K1806" t="s">
        <v>122</v>
      </c>
      <c r="L1806" t="s">
        <v>122</v>
      </c>
      <c r="M1806" t="s">
        <v>122</v>
      </c>
      <c r="N1806">
        <v>1674</v>
      </c>
      <c r="O1806">
        <v>5699</v>
      </c>
      <c r="P1806">
        <v>0.29399999999999998</v>
      </c>
      <c r="Q1806">
        <v>903</v>
      </c>
      <c r="R1806">
        <v>1428</v>
      </c>
      <c r="S1806">
        <v>0.63200000000000001</v>
      </c>
      <c r="T1806" t="s">
        <v>122</v>
      </c>
      <c r="U1806" t="s">
        <v>122</v>
      </c>
      <c r="V1806" t="s">
        <v>122</v>
      </c>
      <c r="W1806">
        <v>494</v>
      </c>
      <c r="X1806" t="s">
        <v>122</v>
      </c>
      <c r="Y1806" t="s">
        <v>122</v>
      </c>
      <c r="Z1806" t="s">
        <v>122</v>
      </c>
      <c r="AA1806">
        <v>1246</v>
      </c>
      <c r="AB1806">
        <v>4251</v>
      </c>
    </row>
    <row r="1807" spans="1:28" x14ac:dyDescent="0.2">
      <c r="A1807">
        <v>1947</v>
      </c>
      <c r="B1807" t="s">
        <v>398</v>
      </c>
      <c r="C1807" t="s">
        <v>406</v>
      </c>
      <c r="D1807" t="s">
        <v>407</v>
      </c>
      <c r="E1807" t="b">
        <v>0</v>
      </c>
      <c r="F1807">
        <v>60</v>
      </c>
      <c r="G1807" t="s">
        <v>122</v>
      </c>
      <c r="H1807">
        <v>1437</v>
      </c>
      <c r="I1807">
        <v>5843</v>
      </c>
      <c r="J1807">
        <v>0.246</v>
      </c>
      <c r="K1807" t="s">
        <v>122</v>
      </c>
      <c r="L1807" t="s">
        <v>122</v>
      </c>
      <c r="M1807" t="s">
        <v>122</v>
      </c>
      <c r="N1807">
        <v>1437</v>
      </c>
      <c r="O1807">
        <v>5843</v>
      </c>
      <c r="P1807">
        <v>0.246</v>
      </c>
      <c r="Q1807">
        <v>923</v>
      </c>
      <c r="R1807">
        <v>1494</v>
      </c>
      <c r="S1807">
        <v>0.61799999999999999</v>
      </c>
      <c r="T1807" t="s">
        <v>122</v>
      </c>
      <c r="U1807" t="s">
        <v>122</v>
      </c>
      <c r="V1807" t="s">
        <v>122</v>
      </c>
      <c r="W1807">
        <v>482</v>
      </c>
      <c r="X1807" t="s">
        <v>122</v>
      </c>
      <c r="Y1807" t="s">
        <v>122</v>
      </c>
      <c r="Z1807" t="s">
        <v>122</v>
      </c>
      <c r="AA1807">
        <v>1351</v>
      </c>
      <c r="AB1807">
        <v>3797</v>
      </c>
    </row>
    <row r="1808" spans="1:28" x14ac:dyDescent="0.2">
      <c r="A1808">
        <v>1947</v>
      </c>
      <c r="B1808" t="s">
        <v>398</v>
      </c>
      <c r="C1808" t="s">
        <v>88</v>
      </c>
      <c r="D1808" t="s">
        <v>89</v>
      </c>
      <c r="E1808" t="b">
        <v>1</v>
      </c>
      <c r="F1808">
        <v>60</v>
      </c>
      <c r="G1808" t="s">
        <v>122</v>
      </c>
      <c r="H1808">
        <v>1465</v>
      </c>
      <c r="I1808">
        <v>5255</v>
      </c>
      <c r="J1808">
        <v>0.27900000000000003</v>
      </c>
      <c r="K1808" t="s">
        <v>122</v>
      </c>
      <c r="L1808" t="s">
        <v>122</v>
      </c>
      <c r="M1808" t="s">
        <v>122</v>
      </c>
      <c r="N1808">
        <v>1465</v>
      </c>
      <c r="O1808">
        <v>5255</v>
      </c>
      <c r="P1808">
        <v>0.27900000000000003</v>
      </c>
      <c r="Q1808">
        <v>951</v>
      </c>
      <c r="R1808">
        <v>1438</v>
      </c>
      <c r="S1808">
        <v>0.66100000000000003</v>
      </c>
      <c r="T1808" t="s">
        <v>122</v>
      </c>
      <c r="U1808" t="s">
        <v>122</v>
      </c>
      <c r="V1808" t="s">
        <v>122</v>
      </c>
      <c r="W1808">
        <v>457</v>
      </c>
      <c r="X1808" t="s">
        <v>122</v>
      </c>
      <c r="Y1808" t="s">
        <v>122</v>
      </c>
      <c r="Z1808" t="s">
        <v>122</v>
      </c>
      <c r="AA1808">
        <v>1218</v>
      </c>
      <c r="AB1808">
        <v>3881</v>
      </c>
    </row>
    <row r="1809" spans="1:28" x14ac:dyDescent="0.2">
      <c r="A1809">
        <v>1947</v>
      </c>
      <c r="B1809" t="s">
        <v>398</v>
      </c>
      <c r="C1809" t="s">
        <v>355</v>
      </c>
      <c r="D1809" t="s">
        <v>356</v>
      </c>
      <c r="E1809" t="b">
        <v>1</v>
      </c>
      <c r="F1809">
        <v>60</v>
      </c>
      <c r="G1809" t="s">
        <v>122</v>
      </c>
      <c r="H1809">
        <v>1510</v>
      </c>
      <c r="I1809">
        <v>5384</v>
      </c>
      <c r="J1809">
        <v>0.28000000000000003</v>
      </c>
      <c r="K1809" t="s">
        <v>122</v>
      </c>
      <c r="L1809" t="s">
        <v>122</v>
      </c>
      <c r="M1809" t="s">
        <v>122</v>
      </c>
      <c r="N1809">
        <v>1510</v>
      </c>
      <c r="O1809">
        <v>5384</v>
      </c>
      <c r="P1809">
        <v>0.28000000000000003</v>
      </c>
      <c r="Q1809">
        <v>1098</v>
      </c>
      <c r="R1809">
        <v>1596</v>
      </c>
      <c r="S1809">
        <v>0.68799999999999994</v>
      </c>
      <c r="T1809" t="s">
        <v>122</v>
      </c>
      <c r="U1809" t="s">
        <v>122</v>
      </c>
      <c r="V1809" t="s">
        <v>122</v>
      </c>
      <c r="W1809">
        <v>343</v>
      </c>
      <c r="X1809" t="s">
        <v>122</v>
      </c>
      <c r="Y1809" t="s">
        <v>122</v>
      </c>
      <c r="Z1809" t="s">
        <v>122</v>
      </c>
      <c r="AA1809">
        <v>1082</v>
      </c>
      <c r="AB1809">
        <v>4118</v>
      </c>
    </row>
    <row r="1810" spans="1:28" x14ac:dyDescent="0.2">
      <c r="A1810">
        <v>1947</v>
      </c>
      <c r="B1810" t="s">
        <v>398</v>
      </c>
      <c r="C1810" t="s">
        <v>408</v>
      </c>
      <c r="D1810" t="s">
        <v>409</v>
      </c>
      <c r="E1810" t="b">
        <v>0</v>
      </c>
      <c r="F1810">
        <v>60</v>
      </c>
      <c r="G1810" t="s">
        <v>122</v>
      </c>
      <c r="H1810">
        <v>1345</v>
      </c>
      <c r="I1810">
        <v>4961</v>
      </c>
      <c r="J1810">
        <v>0.27100000000000002</v>
      </c>
      <c r="K1810" t="s">
        <v>122</v>
      </c>
      <c r="L1810" t="s">
        <v>122</v>
      </c>
      <c r="M1810" t="s">
        <v>122</v>
      </c>
      <c r="N1810">
        <v>1345</v>
      </c>
      <c r="O1810">
        <v>4961</v>
      </c>
      <c r="P1810">
        <v>0.27100000000000002</v>
      </c>
      <c r="Q1810">
        <v>984</v>
      </c>
      <c r="R1810">
        <v>1507</v>
      </c>
      <c r="S1810">
        <v>0.65300000000000002</v>
      </c>
      <c r="T1810" t="s">
        <v>122</v>
      </c>
      <c r="U1810" t="s">
        <v>122</v>
      </c>
      <c r="V1810" t="s">
        <v>122</v>
      </c>
      <c r="W1810">
        <v>272</v>
      </c>
      <c r="X1810" t="s">
        <v>122</v>
      </c>
      <c r="Y1810" t="s">
        <v>122</v>
      </c>
      <c r="Z1810" t="s">
        <v>122</v>
      </c>
      <c r="AA1810">
        <v>1360</v>
      </c>
      <c r="AB1810">
        <v>3674</v>
      </c>
    </row>
    <row r="1811" spans="1:28" x14ac:dyDescent="0.2">
      <c r="A1811">
        <v>1947</v>
      </c>
      <c r="B1811" t="s">
        <v>398</v>
      </c>
      <c r="C1811" t="s">
        <v>401</v>
      </c>
      <c r="D1811" t="s">
        <v>402</v>
      </c>
      <c r="E1811" t="b">
        <v>0</v>
      </c>
      <c r="F1811">
        <v>60</v>
      </c>
      <c r="G1811" t="s">
        <v>122</v>
      </c>
      <c r="H1811">
        <v>1629</v>
      </c>
      <c r="I1811">
        <v>5582</v>
      </c>
      <c r="J1811">
        <v>0.29199999999999998</v>
      </c>
      <c r="K1811" t="s">
        <v>122</v>
      </c>
      <c r="L1811" t="s">
        <v>122</v>
      </c>
      <c r="M1811" t="s">
        <v>122</v>
      </c>
      <c r="N1811">
        <v>1629</v>
      </c>
      <c r="O1811">
        <v>5582</v>
      </c>
      <c r="P1811">
        <v>0.29199999999999998</v>
      </c>
      <c r="Q1811">
        <v>1092</v>
      </c>
      <c r="R1811">
        <v>1666</v>
      </c>
      <c r="S1811">
        <v>0.65500000000000003</v>
      </c>
      <c r="T1811" t="s">
        <v>122</v>
      </c>
      <c r="U1811" t="s">
        <v>122</v>
      </c>
      <c r="V1811" t="s">
        <v>122</v>
      </c>
      <c r="W1811">
        <v>481</v>
      </c>
      <c r="X1811" t="s">
        <v>122</v>
      </c>
      <c r="Y1811" t="s">
        <v>122</v>
      </c>
      <c r="Z1811" t="s">
        <v>122</v>
      </c>
      <c r="AA1811">
        <v>1215</v>
      </c>
      <c r="AB1811">
        <v>4350</v>
      </c>
    </row>
    <row r="1812" spans="1:28" x14ac:dyDescent="0.2">
      <c r="A1812">
        <v>1947</v>
      </c>
      <c r="B1812" t="s">
        <v>398</v>
      </c>
      <c r="C1812" t="s">
        <v>393</v>
      </c>
      <c r="D1812" t="s">
        <v>394</v>
      </c>
      <c r="E1812" t="b">
        <v>1</v>
      </c>
      <c r="F1812">
        <v>61</v>
      </c>
      <c r="G1812" t="s">
        <v>122</v>
      </c>
      <c r="H1812">
        <v>1601</v>
      </c>
      <c r="I1812">
        <v>5877</v>
      </c>
      <c r="J1812">
        <v>0.27200000000000002</v>
      </c>
      <c r="K1812" t="s">
        <v>122</v>
      </c>
      <c r="L1812" t="s">
        <v>122</v>
      </c>
      <c r="M1812" t="s">
        <v>122</v>
      </c>
      <c r="N1812">
        <v>1601</v>
      </c>
      <c r="O1812">
        <v>5877</v>
      </c>
      <c r="P1812">
        <v>0.27200000000000002</v>
      </c>
      <c r="Q1812">
        <v>862</v>
      </c>
      <c r="R1812">
        <v>1400</v>
      </c>
      <c r="S1812">
        <v>0.61599999999999999</v>
      </c>
      <c r="T1812" t="s">
        <v>122</v>
      </c>
      <c r="U1812" t="s">
        <v>122</v>
      </c>
      <c r="V1812" t="s">
        <v>122</v>
      </c>
      <c r="W1812">
        <v>292</v>
      </c>
      <c r="X1812" t="s">
        <v>122</v>
      </c>
      <c r="Y1812" t="s">
        <v>122</v>
      </c>
      <c r="Z1812" t="s">
        <v>122</v>
      </c>
      <c r="AA1812">
        <v>1234</v>
      </c>
      <c r="AB1812">
        <v>4064</v>
      </c>
    </row>
    <row r="1813" spans="1:28" x14ac:dyDescent="0.2">
      <c r="A1813">
        <v>1947</v>
      </c>
      <c r="B1813" t="s">
        <v>398</v>
      </c>
      <c r="C1813" t="s">
        <v>411</v>
      </c>
      <c r="D1813" t="s">
        <v>412</v>
      </c>
      <c r="E1813" t="b">
        <v>0</v>
      </c>
      <c r="F1813">
        <v>60</v>
      </c>
      <c r="G1813" t="s">
        <v>122</v>
      </c>
      <c r="H1813">
        <v>1515</v>
      </c>
      <c r="I1813">
        <v>5672</v>
      </c>
      <c r="J1813">
        <v>0.26700000000000002</v>
      </c>
      <c r="K1813" t="s">
        <v>122</v>
      </c>
      <c r="L1813" t="s">
        <v>122</v>
      </c>
      <c r="M1813" t="s">
        <v>122</v>
      </c>
      <c r="N1813">
        <v>1515</v>
      </c>
      <c r="O1813">
        <v>5672</v>
      </c>
      <c r="P1813">
        <v>0.26700000000000002</v>
      </c>
      <c r="Q1813">
        <v>966</v>
      </c>
      <c r="R1813">
        <v>1552</v>
      </c>
      <c r="S1813">
        <v>0.622</v>
      </c>
      <c r="T1813" t="s">
        <v>122</v>
      </c>
      <c r="U1813" t="s">
        <v>122</v>
      </c>
      <c r="V1813" t="s">
        <v>122</v>
      </c>
      <c r="W1813">
        <v>463</v>
      </c>
      <c r="X1813" t="s">
        <v>122</v>
      </c>
      <c r="Y1813" t="s">
        <v>122</v>
      </c>
      <c r="Z1813" t="s">
        <v>122</v>
      </c>
      <c r="AA1813">
        <v>1271</v>
      </c>
      <c r="AB1813">
        <v>3996</v>
      </c>
    </row>
    <row r="1814" spans="1:28" x14ac:dyDescent="0.2">
      <c r="A1814">
        <v>1947</v>
      </c>
      <c r="B1814" t="s">
        <v>398</v>
      </c>
      <c r="C1814" t="s">
        <v>318</v>
      </c>
      <c r="D1814" t="s">
        <v>383</v>
      </c>
      <c r="E1814" t="b">
        <v>1</v>
      </c>
      <c r="F1814">
        <v>60</v>
      </c>
      <c r="G1814" t="s">
        <v>122</v>
      </c>
      <c r="H1814">
        <v>1723</v>
      </c>
      <c r="I1814">
        <v>5794</v>
      </c>
      <c r="J1814">
        <v>0.29699999999999999</v>
      </c>
      <c r="K1814" t="s">
        <v>122</v>
      </c>
      <c r="L1814" t="s">
        <v>122</v>
      </c>
      <c r="M1814" t="s">
        <v>122</v>
      </c>
      <c r="N1814">
        <v>1723</v>
      </c>
      <c r="O1814">
        <v>5794</v>
      </c>
      <c r="P1814">
        <v>0.29699999999999999</v>
      </c>
      <c r="Q1814">
        <v>982</v>
      </c>
      <c r="R1814">
        <v>1391</v>
      </c>
      <c r="S1814">
        <v>0.70599999999999996</v>
      </c>
      <c r="T1814" t="s">
        <v>122</v>
      </c>
      <c r="U1814" t="s">
        <v>122</v>
      </c>
      <c r="V1814" t="s">
        <v>122</v>
      </c>
      <c r="W1814">
        <v>378</v>
      </c>
      <c r="X1814" t="s">
        <v>122</v>
      </c>
      <c r="Y1814" t="s">
        <v>122</v>
      </c>
      <c r="Z1814" t="s">
        <v>122</v>
      </c>
      <c r="AA1814">
        <v>1144</v>
      </c>
      <c r="AB1814">
        <v>4428</v>
      </c>
    </row>
    <row r="1815" spans="1:28" x14ac:dyDescent="0.2">
      <c r="A1815">
        <v>1947</v>
      </c>
      <c r="B1815" t="s">
        <v>398</v>
      </c>
      <c r="C1815" t="s">
        <v>121</v>
      </c>
      <c r="D1815" t="s">
        <v>122</v>
      </c>
      <c r="E1815" t="b">
        <v>0</v>
      </c>
      <c r="F1815">
        <v>60</v>
      </c>
      <c r="G1815" t="s">
        <v>122</v>
      </c>
      <c r="H1815">
        <v>1561</v>
      </c>
      <c r="I1815">
        <v>5592</v>
      </c>
      <c r="J1815">
        <v>0.27900000000000003</v>
      </c>
      <c r="K1815" t="s">
        <v>122</v>
      </c>
      <c r="L1815" t="s">
        <v>122</v>
      </c>
      <c r="M1815" t="s">
        <v>122</v>
      </c>
      <c r="N1815">
        <v>1561</v>
      </c>
      <c r="O1815">
        <v>5592</v>
      </c>
      <c r="P1815">
        <v>0.27900000000000003</v>
      </c>
      <c r="Q1815">
        <v>956</v>
      </c>
      <c r="R1815">
        <v>1491</v>
      </c>
      <c r="S1815">
        <v>0.64100000000000001</v>
      </c>
      <c r="T1815" t="s">
        <v>122</v>
      </c>
      <c r="U1815" t="s">
        <v>122</v>
      </c>
      <c r="V1815" t="s">
        <v>122</v>
      </c>
      <c r="W1815">
        <v>415</v>
      </c>
      <c r="X1815" t="s">
        <v>122</v>
      </c>
      <c r="Y1815" t="s">
        <v>122</v>
      </c>
      <c r="Z1815" t="s">
        <v>122</v>
      </c>
      <c r="AA1815">
        <v>1254</v>
      </c>
      <c r="AB1815">
        <v>4078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E7556-A00F-A84D-BE2D-941CD80AEFBA}">
  <dimension ref="A1:AE1815"/>
  <sheetViews>
    <sheetView workbookViewId="0">
      <selection activeCell="H1" sqref="H1:H1048576"/>
    </sheetView>
  </sheetViews>
  <sheetFormatPr baseColWidth="10" defaultRowHeight="16" x14ac:dyDescent="0.2"/>
  <cols>
    <col min="3" max="3" width="26.83203125" customWidth="1"/>
  </cols>
  <sheetData>
    <row r="1" spans="1:3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">
      <c r="A2">
        <v>2023</v>
      </c>
      <c r="B2" t="s">
        <v>31</v>
      </c>
      <c r="C2" t="s">
        <v>32</v>
      </c>
      <c r="D2" t="s">
        <v>33</v>
      </c>
      <c r="E2" t="b">
        <v>0</v>
      </c>
      <c r="F2">
        <v>24.9</v>
      </c>
      <c r="G2">
        <v>41</v>
      </c>
      <c r="H2">
        <v>41</v>
      </c>
      <c r="I2">
        <v>42</v>
      </c>
      <c r="J2">
        <v>40</v>
      </c>
      <c r="K2">
        <v>0.28999999999999998</v>
      </c>
      <c r="L2">
        <v>0.02</v>
      </c>
      <c r="M2">
        <v>0.32</v>
      </c>
      <c r="N2">
        <v>116.6</v>
      </c>
      <c r="O2">
        <v>116.3</v>
      </c>
      <c r="P2">
        <v>0.3</v>
      </c>
      <c r="Q2">
        <v>100.7</v>
      </c>
      <c r="R2">
        <v>0.24399999999999999</v>
      </c>
      <c r="S2">
        <v>0.33100000000000002</v>
      </c>
      <c r="T2">
        <v>0.57899999999999996</v>
      </c>
      <c r="U2">
        <v>0.54100000000000004</v>
      </c>
      <c r="V2">
        <v>11.2</v>
      </c>
      <c r="W2">
        <v>25.1</v>
      </c>
      <c r="X2">
        <v>0.2</v>
      </c>
      <c r="Y2">
        <v>0.55200000000000005</v>
      </c>
      <c r="Z2">
        <v>12.4</v>
      </c>
      <c r="AA2">
        <v>75.8</v>
      </c>
      <c r="AB2">
        <v>0.20599999999999999</v>
      </c>
      <c r="AC2" t="s">
        <v>34</v>
      </c>
      <c r="AD2">
        <v>719787</v>
      </c>
      <c r="AE2">
        <v>17556</v>
      </c>
    </row>
    <row r="3" spans="1:31" x14ac:dyDescent="0.2">
      <c r="A3">
        <v>2023</v>
      </c>
      <c r="B3" t="s">
        <v>31</v>
      </c>
      <c r="C3" t="s">
        <v>35</v>
      </c>
      <c r="D3" t="s">
        <v>36</v>
      </c>
      <c r="E3" t="b">
        <v>0</v>
      </c>
      <c r="F3">
        <v>27.4</v>
      </c>
      <c r="G3">
        <v>57</v>
      </c>
      <c r="H3">
        <v>25</v>
      </c>
      <c r="I3">
        <v>57</v>
      </c>
      <c r="J3">
        <v>25</v>
      </c>
      <c r="K3">
        <v>6.52</v>
      </c>
      <c r="L3">
        <v>-0.15</v>
      </c>
      <c r="M3">
        <v>6.38</v>
      </c>
      <c r="N3">
        <v>118</v>
      </c>
      <c r="O3">
        <v>111.5</v>
      </c>
      <c r="P3">
        <v>6.5</v>
      </c>
      <c r="Q3">
        <v>98.5</v>
      </c>
      <c r="R3">
        <v>0.24299999999999999</v>
      </c>
      <c r="S3">
        <v>0.48</v>
      </c>
      <c r="T3">
        <v>0.6</v>
      </c>
      <c r="U3">
        <v>0.56599999999999995</v>
      </c>
      <c r="V3">
        <v>12</v>
      </c>
      <c r="W3">
        <v>22.1</v>
      </c>
      <c r="X3">
        <v>0.19700000000000001</v>
      </c>
      <c r="Y3">
        <v>0.52800000000000002</v>
      </c>
      <c r="Z3">
        <v>11.3</v>
      </c>
      <c r="AA3">
        <v>78.5</v>
      </c>
      <c r="AB3">
        <v>0.18</v>
      </c>
      <c r="AC3" t="s">
        <v>37</v>
      </c>
      <c r="AD3">
        <v>766240</v>
      </c>
      <c r="AE3">
        <v>18689</v>
      </c>
    </row>
    <row r="4" spans="1:31" x14ac:dyDescent="0.2">
      <c r="A4">
        <v>2023</v>
      </c>
      <c r="B4" t="s">
        <v>31</v>
      </c>
      <c r="C4" t="s">
        <v>38</v>
      </c>
      <c r="D4" t="s">
        <v>39</v>
      </c>
      <c r="E4" t="b">
        <v>0</v>
      </c>
      <c r="F4">
        <v>28</v>
      </c>
      <c r="G4">
        <v>45</v>
      </c>
      <c r="H4">
        <v>37</v>
      </c>
      <c r="I4">
        <v>43</v>
      </c>
      <c r="J4">
        <v>39</v>
      </c>
      <c r="K4">
        <v>0.85</v>
      </c>
      <c r="L4">
        <v>0.18</v>
      </c>
      <c r="M4">
        <v>1.03</v>
      </c>
      <c r="N4">
        <v>115</v>
      </c>
      <c r="O4">
        <v>114.1</v>
      </c>
      <c r="P4">
        <v>0.9</v>
      </c>
      <c r="Q4">
        <v>98.3</v>
      </c>
      <c r="R4">
        <v>0.26</v>
      </c>
      <c r="S4">
        <v>0.39700000000000002</v>
      </c>
      <c r="T4">
        <v>0.59799999999999998</v>
      </c>
      <c r="U4">
        <v>0.56200000000000006</v>
      </c>
      <c r="V4">
        <v>12.7</v>
      </c>
      <c r="W4">
        <v>19.600000000000001</v>
      </c>
      <c r="X4">
        <v>0.20799999999999999</v>
      </c>
      <c r="Y4">
        <v>0.53</v>
      </c>
      <c r="Z4">
        <v>12.2</v>
      </c>
      <c r="AA4">
        <v>73.7</v>
      </c>
      <c r="AB4">
        <v>0.21199999999999999</v>
      </c>
      <c r="AC4" t="s">
        <v>40</v>
      </c>
      <c r="AD4">
        <v>724439</v>
      </c>
      <c r="AE4">
        <v>17669</v>
      </c>
    </row>
    <row r="5" spans="1:31" x14ac:dyDescent="0.2">
      <c r="A5">
        <v>2023</v>
      </c>
      <c r="B5" t="s">
        <v>31</v>
      </c>
      <c r="C5" t="s">
        <v>41</v>
      </c>
      <c r="D5" t="s">
        <v>42</v>
      </c>
      <c r="E5" t="b">
        <v>0</v>
      </c>
      <c r="F5">
        <v>27.5</v>
      </c>
      <c r="G5">
        <v>40</v>
      </c>
      <c r="H5">
        <v>42</v>
      </c>
      <c r="I5">
        <v>44</v>
      </c>
      <c r="J5">
        <v>38</v>
      </c>
      <c r="K5">
        <v>1.29</v>
      </c>
      <c r="L5">
        <v>7.0000000000000007E-2</v>
      </c>
      <c r="M5">
        <v>1.37</v>
      </c>
      <c r="N5">
        <v>113.5</v>
      </c>
      <c r="O5">
        <v>112.2</v>
      </c>
      <c r="P5">
        <v>1.3</v>
      </c>
      <c r="Q5">
        <v>98.5</v>
      </c>
      <c r="R5">
        <v>0.251</v>
      </c>
      <c r="S5">
        <v>0.33300000000000002</v>
      </c>
      <c r="T5">
        <v>0.58699999999999997</v>
      </c>
      <c r="U5">
        <v>0.55000000000000004</v>
      </c>
      <c r="V5">
        <v>12.2</v>
      </c>
      <c r="W5">
        <v>20.100000000000001</v>
      </c>
      <c r="X5">
        <v>0.20300000000000001</v>
      </c>
      <c r="Y5">
        <v>0.54400000000000004</v>
      </c>
      <c r="Z5">
        <v>13.5</v>
      </c>
      <c r="AA5">
        <v>77.8</v>
      </c>
      <c r="AB5">
        <v>0.19700000000000001</v>
      </c>
      <c r="AC5" t="s">
        <v>43</v>
      </c>
      <c r="AD5">
        <v>841632</v>
      </c>
      <c r="AE5">
        <v>20528</v>
      </c>
    </row>
    <row r="6" spans="1:31" x14ac:dyDescent="0.2">
      <c r="A6">
        <v>2023</v>
      </c>
      <c r="B6" t="s">
        <v>31</v>
      </c>
      <c r="C6" t="s">
        <v>44</v>
      </c>
      <c r="D6" t="s">
        <v>45</v>
      </c>
      <c r="E6" t="b">
        <v>0</v>
      </c>
      <c r="F6">
        <v>25.3</v>
      </c>
      <c r="G6">
        <v>27</v>
      </c>
      <c r="H6">
        <v>55</v>
      </c>
      <c r="I6">
        <v>26</v>
      </c>
      <c r="J6">
        <v>56</v>
      </c>
      <c r="K6">
        <v>-6.24</v>
      </c>
      <c r="L6">
        <v>0.35</v>
      </c>
      <c r="M6">
        <v>-5.89</v>
      </c>
      <c r="N6">
        <v>109.2</v>
      </c>
      <c r="O6">
        <v>115.3</v>
      </c>
      <c r="P6">
        <v>-6.1</v>
      </c>
      <c r="Q6">
        <v>100.8</v>
      </c>
      <c r="R6">
        <v>0.26100000000000001</v>
      </c>
      <c r="S6">
        <v>0.36</v>
      </c>
      <c r="T6">
        <v>0.55000000000000004</v>
      </c>
      <c r="U6">
        <v>0.51600000000000001</v>
      </c>
      <c r="V6">
        <v>12.3</v>
      </c>
      <c r="W6">
        <v>23.8</v>
      </c>
      <c r="X6">
        <v>0.19500000000000001</v>
      </c>
      <c r="Y6">
        <v>0.54400000000000004</v>
      </c>
      <c r="Z6">
        <v>12.5</v>
      </c>
      <c r="AA6">
        <v>75.5</v>
      </c>
      <c r="AB6">
        <v>0.21099999999999999</v>
      </c>
      <c r="AC6" t="s">
        <v>46</v>
      </c>
      <c r="AD6">
        <v>702052</v>
      </c>
      <c r="AE6">
        <v>17123</v>
      </c>
    </row>
    <row r="7" spans="1:31" x14ac:dyDescent="0.2">
      <c r="A7">
        <v>2023</v>
      </c>
      <c r="B7" t="s">
        <v>31</v>
      </c>
      <c r="C7" t="s">
        <v>47</v>
      </c>
      <c r="D7" t="s">
        <v>48</v>
      </c>
      <c r="E7" t="b">
        <v>0</v>
      </c>
      <c r="F7">
        <v>25.4</v>
      </c>
      <c r="G7">
        <v>51</v>
      </c>
      <c r="H7">
        <v>31</v>
      </c>
      <c r="I7">
        <v>55</v>
      </c>
      <c r="J7">
        <v>27</v>
      </c>
      <c r="K7">
        <v>5.38</v>
      </c>
      <c r="L7">
        <v>-0.15</v>
      </c>
      <c r="M7">
        <v>5.23</v>
      </c>
      <c r="N7">
        <v>116.1</v>
      </c>
      <c r="O7">
        <v>110.6</v>
      </c>
      <c r="P7">
        <v>5.5</v>
      </c>
      <c r="Q7">
        <v>95.7</v>
      </c>
      <c r="R7">
        <v>0.26400000000000001</v>
      </c>
      <c r="S7">
        <v>0.371</v>
      </c>
      <c r="T7">
        <v>0.59</v>
      </c>
      <c r="U7">
        <v>0.55600000000000005</v>
      </c>
      <c r="V7">
        <v>12.3</v>
      </c>
      <c r="W7">
        <v>23.6</v>
      </c>
      <c r="X7">
        <v>0.20599999999999999</v>
      </c>
      <c r="Y7">
        <v>0.53500000000000003</v>
      </c>
      <c r="Z7">
        <v>14.4</v>
      </c>
      <c r="AA7">
        <v>76.3</v>
      </c>
      <c r="AB7">
        <v>0.21</v>
      </c>
      <c r="AC7" t="s">
        <v>49</v>
      </c>
      <c r="AD7">
        <v>777280</v>
      </c>
      <c r="AE7">
        <v>18958</v>
      </c>
    </row>
    <row r="8" spans="1:31" x14ac:dyDescent="0.2">
      <c r="A8">
        <v>2023</v>
      </c>
      <c r="B8" t="s">
        <v>31</v>
      </c>
      <c r="C8" t="s">
        <v>50</v>
      </c>
      <c r="D8" t="s">
        <v>51</v>
      </c>
      <c r="E8" t="b">
        <v>0</v>
      </c>
      <c r="F8">
        <v>27.8</v>
      </c>
      <c r="G8">
        <v>38</v>
      </c>
      <c r="H8">
        <v>44</v>
      </c>
      <c r="I8">
        <v>41</v>
      </c>
      <c r="J8">
        <v>41</v>
      </c>
      <c r="K8">
        <v>7.0000000000000007E-2</v>
      </c>
      <c r="L8">
        <v>-0.22</v>
      </c>
      <c r="M8">
        <v>-0.14000000000000001</v>
      </c>
      <c r="N8">
        <v>116.8</v>
      </c>
      <c r="O8">
        <v>116.7</v>
      </c>
      <c r="P8">
        <v>0.1</v>
      </c>
      <c r="Q8">
        <v>96.6</v>
      </c>
      <c r="R8">
        <v>0.29799999999999999</v>
      </c>
      <c r="S8">
        <v>0.48699999999999999</v>
      </c>
      <c r="T8">
        <v>0.59899999999999998</v>
      </c>
      <c r="U8">
        <v>0.56499999999999995</v>
      </c>
      <c r="V8">
        <v>11.4</v>
      </c>
      <c r="W8">
        <v>18</v>
      </c>
      <c r="X8">
        <v>0.22500000000000001</v>
      </c>
      <c r="Y8">
        <v>0.54900000000000004</v>
      </c>
      <c r="Z8">
        <v>11.9</v>
      </c>
      <c r="AA8">
        <v>75.5</v>
      </c>
      <c r="AB8">
        <v>0.22600000000000001</v>
      </c>
      <c r="AC8" t="s">
        <v>52</v>
      </c>
      <c r="AD8">
        <v>827282</v>
      </c>
      <c r="AE8">
        <v>20178</v>
      </c>
    </row>
    <row r="9" spans="1:31" x14ac:dyDescent="0.2">
      <c r="A9">
        <v>2023</v>
      </c>
      <c r="B9" t="s">
        <v>31</v>
      </c>
      <c r="C9" t="s">
        <v>53</v>
      </c>
      <c r="D9" t="s">
        <v>54</v>
      </c>
      <c r="E9" t="b">
        <v>0</v>
      </c>
      <c r="F9">
        <v>26.6</v>
      </c>
      <c r="G9">
        <v>53</v>
      </c>
      <c r="H9">
        <v>29</v>
      </c>
      <c r="I9">
        <v>49</v>
      </c>
      <c r="J9">
        <v>33</v>
      </c>
      <c r="K9">
        <v>3.33</v>
      </c>
      <c r="L9">
        <v>-0.28999999999999998</v>
      </c>
      <c r="M9">
        <v>3.04</v>
      </c>
      <c r="N9">
        <v>117.6</v>
      </c>
      <c r="O9">
        <v>114.2</v>
      </c>
      <c r="P9">
        <v>3.4</v>
      </c>
      <c r="Q9">
        <v>98.1</v>
      </c>
      <c r="R9">
        <v>0.25900000000000001</v>
      </c>
      <c r="S9">
        <v>0.36099999999999999</v>
      </c>
      <c r="T9">
        <v>0.60099999999999998</v>
      </c>
      <c r="U9">
        <v>0.57299999999999995</v>
      </c>
      <c r="V9">
        <v>13.1</v>
      </c>
      <c r="W9">
        <v>24.8</v>
      </c>
      <c r="X9">
        <v>0.19400000000000001</v>
      </c>
      <c r="Y9">
        <v>0.54300000000000004</v>
      </c>
      <c r="Z9">
        <v>12.2</v>
      </c>
      <c r="AA9">
        <v>76.400000000000006</v>
      </c>
      <c r="AB9">
        <v>0.20100000000000001</v>
      </c>
      <c r="AC9" t="s">
        <v>55</v>
      </c>
      <c r="AD9">
        <v>788635</v>
      </c>
      <c r="AE9">
        <v>19235</v>
      </c>
    </row>
    <row r="10" spans="1:31" x14ac:dyDescent="0.2">
      <c r="A10">
        <v>2023</v>
      </c>
      <c r="B10" t="s">
        <v>31</v>
      </c>
      <c r="C10" t="s">
        <v>56</v>
      </c>
      <c r="D10" t="s">
        <v>57</v>
      </c>
      <c r="E10" t="b">
        <v>0</v>
      </c>
      <c r="F10">
        <v>24.1</v>
      </c>
      <c r="G10">
        <v>17</v>
      </c>
      <c r="H10">
        <v>65</v>
      </c>
      <c r="I10">
        <v>22</v>
      </c>
      <c r="J10">
        <v>60</v>
      </c>
      <c r="K10">
        <v>-8.2200000000000006</v>
      </c>
      <c r="L10">
        <v>0.49</v>
      </c>
      <c r="M10">
        <v>-7.73</v>
      </c>
      <c r="N10">
        <v>110.7</v>
      </c>
      <c r="O10">
        <v>118.9</v>
      </c>
      <c r="P10">
        <v>-8.1999999999999993</v>
      </c>
      <c r="Q10">
        <v>99</v>
      </c>
      <c r="R10">
        <v>0.29499999999999998</v>
      </c>
      <c r="S10">
        <v>0.372</v>
      </c>
      <c r="T10">
        <v>0.56100000000000005</v>
      </c>
      <c r="U10">
        <v>0.52</v>
      </c>
      <c r="V10">
        <v>13.3</v>
      </c>
      <c r="W10">
        <v>24.9</v>
      </c>
      <c r="X10">
        <v>0.22700000000000001</v>
      </c>
      <c r="Y10">
        <v>0.55700000000000005</v>
      </c>
      <c r="Z10">
        <v>11.9</v>
      </c>
      <c r="AA10">
        <v>74</v>
      </c>
      <c r="AB10">
        <v>0.23100000000000001</v>
      </c>
      <c r="AC10" t="s">
        <v>58</v>
      </c>
      <c r="AD10">
        <v>759715</v>
      </c>
      <c r="AE10">
        <v>18596</v>
      </c>
    </row>
    <row r="11" spans="1:31" x14ac:dyDescent="0.2">
      <c r="A11">
        <v>2023</v>
      </c>
      <c r="B11" t="s">
        <v>31</v>
      </c>
      <c r="C11" t="s">
        <v>59</v>
      </c>
      <c r="D11" t="s">
        <v>60</v>
      </c>
      <c r="E11" t="b">
        <v>0</v>
      </c>
      <c r="F11">
        <v>27.3</v>
      </c>
      <c r="G11">
        <v>44</v>
      </c>
      <c r="H11">
        <v>38</v>
      </c>
      <c r="I11">
        <v>45</v>
      </c>
      <c r="J11">
        <v>37</v>
      </c>
      <c r="K11">
        <v>1.8</v>
      </c>
      <c r="L11">
        <v>-0.15</v>
      </c>
      <c r="M11">
        <v>1.66</v>
      </c>
      <c r="N11">
        <v>116.1</v>
      </c>
      <c r="O11">
        <v>114.4</v>
      </c>
      <c r="P11">
        <v>1.7</v>
      </c>
      <c r="Q11">
        <v>101.6</v>
      </c>
      <c r="R11">
        <v>0.224</v>
      </c>
      <c r="S11">
        <v>0.47899999999999998</v>
      </c>
      <c r="T11">
        <v>0.6</v>
      </c>
      <c r="U11">
        <v>0.57099999999999995</v>
      </c>
      <c r="V11">
        <v>14.1</v>
      </c>
      <c r="W11">
        <v>24.4</v>
      </c>
      <c r="X11">
        <v>0.17799999999999999</v>
      </c>
      <c r="Y11">
        <v>0.54</v>
      </c>
      <c r="Z11">
        <v>12.3</v>
      </c>
      <c r="AA11">
        <v>76</v>
      </c>
      <c r="AB11">
        <v>0.214</v>
      </c>
      <c r="AC11" t="s">
        <v>61</v>
      </c>
      <c r="AD11">
        <v>740624</v>
      </c>
      <c r="AE11">
        <v>18064</v>
      </c>
    </row>
    <row r="12" spans="1:31" x14ac:dyDescent="0.2">
      <c r="A12">
        <v>2023</v>
      </c>
      <c r="B12" t="s">
        <v>31</v>
      </c>
      <c r="C12" t="s">
        <v>62</v>
      </c>
      <c r="D12" t="s">
        <v>63</v>
      </c>
      <c r="E12" t="b">
        <v>0</v>
      </c>
      <c r="F12">
        <v>22.1</v>
      </c>
      <c r="G12">
        <v>22</v>
      </c>
      <c r="H12">
        <v>60</v>
      </c>
      <c r="I12">
        <v>23</v>
      </c>
      <c r="J12">
        <v>59</v>
      </c>
      <c r="K12">
        <v>-7.85</v>
      </c>
      <c r="L12">
        <v>0.24</v>
      </c>
      <c r="M12">
        <v>-7.62</v>
      </c>
      <c r="N12">
        <v>111.4</v>
      </c>
      <c r="O12">
        <v>119.3</v>
      </c>
      <c r="P12">
        <v>-7.9</v>
      </c>
      <c r="Q12">
        <v>99</v>
      </c>
      <c r="R12">
        <v>0.28499999999999998</v>
      </c>
      <c r="S12">
        <v>0.35899999999999999</v>
      </c>
      <c r="T12">
        <v>0.55400000000000005</v>
      </c>
      <c r="U12">
        <v>0.51600000000000001</v>
      </c>
      <c r="V12">
        <v>14</v>
      </c>
      <c r="W12">
        <v>30.2</v>
      </c>
      <c r="X12">
        <v>0.215</v>
      </c>
      <c r="Y12">
        <v>0.56399999999999995</v>
      </c>
      <c r="Z12">
        <v>11.7</v>
      </c>
      <c r="AA12">
        <v>75.8</v>
      </c>
      <c r="AB12">
        <v>0.218</v>
      </c>
      <c r="AC12" t="s">
        <v>64</v>
      </c>
      <c r="AD12">
        <v>668865</v>
      </c>
      <c r="AE12">
        <v>16314</v>
      </c>
    </row>
    <row r="13" spans="1:31" x14ac:dyDescent="0.2">
      <c r="A13">
        <v>2023</v>
      </c>
      <c r="B13" t="s">
        <v>31</v>
      </c>
      <c r="C13" t="s">
        <v>65</v>
      </c>
      <c r="D13" t="s">
        <v>66</v>
      </c>
      <c r="E13" t="b">
        <v>0</v>
      </c>
      <c r="F13">
        <v>24.5</v>
      </c>
      <c r="G13">
        <v>35</v>
      </c>
      <c r="H13">
        <v>47</v>
      </c>
      <c r="I13">
        <v>33</v>
      </c>
      <c r="J13">
        <v>49</v>
      </c>
      <c r="K13">
        <v>-3.18</v>
      </c>
      <c r="L13">
        <v>0.28000000000000003</v>
      </c>
      <c r="M13">
        <v>-2.91</v>
      </c>
      <c r="N13">
        <v>114.6</v>
      </c>
      <c r="O13">
        <v>117.7</v>
      </c>
      <c r="P13">
        <v>-3.1</v>
      </c>
      <c r="Q13">
        <v>101.1</v>
      </c>
      <c r="R13">
        <v>0.26500000000000001</v>
      </c>
      <c r="S13">
        <v>0.41299999999999998</v>
      </c>
      <c r="T13">
        <v>0.58099999999999996</v>
      </c>
      <c r="U13">
        <v>0.54500000000000004</v>
      </c>
      <c r="V13">
        <v>13</v>
      </c>
      <c r="W13">
        <v>23.4</v>
      </c>
      <c r="X13">
        <v>0.20899999999999999</v>
      </c>
      <c r="Y13">
        <v>0.55400000000000005</v>
      </c>
      <c r="Z13">
        <v>13</v>
      </c>
      <c r="AA13">
        <v>72.2</v>
      </c>
      <c r="AB13">
        <v>0.22900000000000001</v>
      </c>
      <c r="AC13" t="s">
        <v>67</v>
      </c>
      <c r="AD13">
        <v>641562</v>
      </c>
      <c r="AE13">
        <v>15648</v>
      </c>
    </row>
    <row r="14" spans="1:31" x14ac:dyDescent="0.2">
      <c r="A14">
        <v>2023</v>
      </c>
      <c r="B14" t="s">
        <v>31</v>
      </c>
      <c r="C14" t="s">
        <v>68</v>
      </c>
      <c r="D14" t="s">
        <v>69</v>
      </c>
      <c r="E14" t="b">
        <v>0</v>
      </c>
      <c r="F14">
        <v>29.7</v>
      </c>
      <c r="G14">
        <v>44</v>
      </c>
      <c r="H14">
        <v>38</v>
      </c>
      <c r="I14">
        <v>42</v>
      </c>
      <c r="J14">
        <v>40</v>
      </c>
      <c r="K14">
        <v>0.5</v>
      </c>
      <c r="L14">
        <v>-0.19</v>
      </c>
      <c r="M14">
        <v>0.31</v>
      </c>
      <c r="N14">
        <v>115</v>
      </c>
      <c r="O14">
        <v>114.5</v>
      </c>
      <c r="P14">
        <v>0.5</v>
      </c>
      <c r="Q14">
        <v>98</v>
      </c>
      <c r="R14">
        <v>0.27800000000000002</v>
      </c>
      <c r="S14">
        <v>0.38700000000000001</v>
      </c>
      <c r="T14">
        <v>0.58799999999999997</v>
      </c>
      <c r="U14">
        <v>0.55100000000000005</v>
      </c>
      <c r="V14">
        <v>12.8</v>
      </c>
      <c r="W14">
        <v>22.9</v>
      </c>
      <c r="X14">
        <v>0.217</v>
      </c>
      <c r="Y14">
        <v>0.54300000000000004</v>
      </c>
      <c r="Z14">
        <v>11.7</v>
      </c>
      <c r="AA14">
        <v>76.599999999999994</v>
      </c>
      <c r="AB14">
        <v>0.19500000000000001</v>
      </c>
      <c r="AC14" t="s">
        <v>70</v>
      </c>
      <c r="AD14">
        <v>720543</v>
      </c>
      <c r="AE14">
        <v>17574</v>
      </c>
    </row>
    <row r="15" spans="1:31" x14ac:dyDescent="0.2">
      <c r="A15">
        <v>2023</v>
      </c>
      <c r="B15" t="s">
        <v>31</v>
      </c>
      <c r="C15" t="s">
        <v>71</v>
      </c>
      <c r="D15" t="s">
        <v>72</v>
      </c>
      <c r="E15" t="b">
        <v>0</v>
      </c>
      <c r="F15">
        <v>27.9</v>
      </c>
      <c r="G15">
        <v>43</v>
      </c>
      <c r="H15">
        <v>39</v>
      </c>
      <c r="I15">
        <v>42</v>
      </c>
      <c r="J15">
        <v>40</v>
      </c>
      <c r="K15">
        <v>0.56999999999999995</v>
      </c>
      <c r="L15">
        <v>-0.15</v>
      </c>
      <c r="M15">
        <v>0.43</v>
      </c>
      <c r="N15">
        <v>114.5</v>
      </c>
      <c r="O15">
        <v>113.9</v>
      </c>
      <c r="P15">
        <v>0.6</v>
      </c>
      <c r="Q15">
        <v>101.3</v>
      </c>
      <c r="R15">
        <v>0.29899999999999999</v>
      </c>
      <c r="S15">
        <v>0.35099999999999998</v>
      </c>
      <c r="T15">
        <v>0.58199999999999996</v>
      </c>
      <c r="U15">
        <v>0.54200000000000004</v>
      </c>
      <c r="V15">
        <v>12.3</v>
      </c>
      <c r="W15">
        <v>22.8</v>
      </c>
      <c r="X15">
        <v>0.23200000000000001</v>
      </c>
      <c r="Y15">
        <v>0.53500000000000003</v>
      </c>
      <c r="Z15">
        <v>10.9</v>
      </c>
      <c r="AA15">
        <v>76.3</v>
      </c>
      <c r="AB15">
        <v>0.17100000000000001</v>
      </c>
      <c r="AC15" t="s">
        <v>70</v>
      </c>
      <c r="AD15">
        <v>763168</v>
      </c>
      <c r="AE15">
        <v>18614</v>
      </c>
    </row>
    <row r="16" spans="1:31" x14ac:dyDescent="0.2">
      <c r="A16">
        <v>2023</v>
      </c>
      <c r="B16" t="s">
        <v>31</v>
      </c>
      <c r="C16" t="s">
        <v>73</v>
      </c>
      <c r="D16" t="s">
        <v>74</v>
      </c>
      <c r="E16" t="b">
        <v>0</v>
      </c>
      <c r="F16">
        <v>24.4</v>
      </c>
      <c r="G16">
        <v>51</v>
      </c>
      <c r="H16">
        <v>31</v>
      </c>
      <c r="I16">
        <v>51</v>
      </c>
      <c r="J16">
        <v>31</v>
      </c>
      <c r="K16">
        <v>3.94</v>
      </c>
      <c r="L16">
        <v>-0.34</v>
      </c>
      <c r="M16">
        <v>3.6</v>
      </c>
      <c r="N16">
        <v>115.1</v>
      </c>
      <c r="O16">
        <v>111.2</v>
      </c>
      <c r="P16">
        <v>3.9</v>
      </c>
      <c r="Q16">
        <v>101.1</v>
      </c>
      <c r="R16">
        <v>0.25900000000000001</v>
      </c>
      <c r="S16">
        <v>0.372</v>
      </c>
      <c r="T16">
        <v>0.56999999999999995</v>
      </c>
      <c r="U16">
        <v>0.54</v>
      </c>
      <c r="V16">
        <v>11.7</v>
      </c>
      <c r="W16">
        <v>26.5</v>
      </c>
      <c r="X16">
        <v>0.19</v>
      </c>
      <c r="Y16">
        <v>0.52600000000000002</v>
      </c>
      <c r="Z16">
        <v>13.1</v>
      </c>
      <c r="AA16">
        <v>75.900000000000006</v>
      </c>
      <c r="AB16">
        <v>0.20599999999999999</v>
      </c>
      <c r="AC16" t="s">
        <v>75</v>
      </c>
      <c r="AD16">
        <v>707836</v>
      </c>
      <c r="AE16">
        <v>17264</v>
      </c>
    </row>
    <row r="17" spans="1:31" x14ac:dyDescent="0.2">
      <c r="A17">
        <v>2023</v>
      </c>
      <c r="B17" t="s">
        <v>31</v>
      </c>
      <c r="C17" t="s">
        <v>76</v>
      </c>
      <c r="D17" t="s">
        <v>77</v>
      </c>
      <c r="E17" t="b">
        <v>0</v>
      </c>
      <c r="F17">
        <v>27.7</v>
      </c>
      <c r="G17">
        <v>44</v>
      </c>
      <c r="H17">
        <v>38</v>
      </c>
      <c r="I17">
        <v>40</v>
      </c>
      <c r="J17">
        <v>42</v>
      </c>
      <c r="K17">
        <v>-0.32</v>
      </c>
      <c r="L17">
        <v>0.18</v>
      </c>
      <c r="M17">
        <v>-0.13</v>
      </c>
      <c r="N17">
        <v>113</v>
      </c>
      <c r="O17">
        <v>113.3</v>
      </c>
      <c r="P17">
        <v>-0.3</v>
      </c>
      <c r="Q17">
        <v>96.3</v>
      </c>
      <c r="R17">
        <v>0.27</v>
      </c>
      <c r="S17">
        <v>0.40799999999999997</v>
      </c>
      <c r="T17">
        <v>0.57399999999999995</v>
      </c>
      <c r="U17">
        <v>0.53</v>
      </c>
      <c r="V17">
        <v>12.4</v>
      </c>
      <c r="W17">
        <v>22.8</v>
      </c>
      <c r="X17">
        <v>0.224</v>
      </c>
      <c r="Y17">
        <v>0.56100000000000005</v>
      </c>
      <c r="Z17">
        <v>14.5</v>
      </c>
      <c r="AA17">
        <v>77.7</v>
      </c>
      <c r="AB17">
        <v>0.19800000000000001</v>
      </c>
      <c r="AC17" t="s">
        <v>78</v>
      </c>
      <c r="AD17">
        <v>807190</v>
      </c>
      <c r="AE17">
        <v>19688</v>
      </c>
    </row>
    <row r="18" spans="1:31" x14ac:dyDescent="0.2">
      <c r="A18">
        <v>2023</v>
      </c>
      <c r="B18" t="s">
        <v>31</v>
      </c>
      <c r="C18" t="s">
        <v>79</v>
      </c>
      <c r="D18" t="s">
        <v>80</v>
      </c>
      <c r="E18" t="b">
        <v>0</v>
      </c>
      <c r="F18">
        <v>29.8</v>
      </c>
      <c r="G18">
        <v>58</v>
      </c>
      <c r="H18">
        <v>24</v>
      </c>
      <c r="I18">
        <v>50</v>
      </c>
      <c r="J18">
        <v>32</v>
      </c>
      <c r="K18">
        <v>3.63</v>
      </c>
      <c r="L18">
        <v>-0.02</v>
      </c>
      <c r="M18">
        <v>3.61</v>
      </c>
      <c r="N18">
        <v>115.4</v>
      </c>
      <c r="O18">
        <v>111.9</v>
      </c>
      <c r="P18">
        <v>3.5</v>
      </c>
      <c r="Q18">
        <v>100.5</v>
      </c>
      <c r="R18">
        <v>0.248</v>
      </c>
      <c r="S18">
        <v>0.44600000000000001</v>
      </c>
      <c r="T18">
        <v>0.58299999999999996</v>
      </c>
      <c r="U18">
        <v>0.55500000000000005</v>
      </c>
      <c r="V18">
        <v>12.7</v>
      </c>
      <c r="W18">
        <v>25</v>
      </c>
      <c r="X18">
        <v>0.184</v>
      </c>
      <c r="Y18">
        <v>0.52</v>
      </c>
      <c r="Z18">
        <v>10.4</v>
      </c>
      <c r="AA18">
        <v>77.8</v>
      </c>
      <c r="AB18">
        <v>0.17499999999999999</v>
      </c>
      <c r="AC18" t="s">
        <v>81</v>
      </c>
      <c r="AD18">
        <v>718786</v>
      </c>
      <c r="AE18">
        <v>17531</v>
      </c>
    </row>
    <row r="19" spans="1:31" x14ac:dyDescent="0.2">
      <c r="A19">
        <v>2023</v>
      </c>
      <c r="B19" t="s">
        <v>31</v>
      </c>
      <c r="C19" t="s">
        <v>82</v>
      </c>
      <c r="D19" t="s">
        <v>83</v>
      </c>
      <c r="E19" t="b">
        <v>0</v>
      </c>
      <c r="F19">
        <v>25.8</v>
      </c>
      <c r="G19">
        <v>42</v>
      </c>
      <c r="H19">
        <v>40</v>
      </c>
      <c r="I19">
        <v>41</v>
      </c>
      <c r="J19">
        <v>41</v>
      </c>
      <c r="K19">
        <v>-0.04</v>
      </c>
      <c r="L19">
        <v>-0.18</v>
      </c>
      <c r="M19">
        <v>-0.22</v>
      </c>
      <c r="N19">
        <v>113.7</v>
      </c>
      <c r="O19">
        <v>113.8</v>
      </c>
      <c r="P19">
        <v>-0.1</v>
      </c>
      <c r="Q19">
        <v>101</v>
      </c>
      <c r="R19">
        <v>0.27100000000000002</v>
      </c>
      <c r="S19">
        <v>0.38100000000000001</v>
      </c>
      <c r="T19">
        <v>0.59199999999999997</v>
      </c>
      <c r="U19">
        <v>0.56000000000000005</v>
      </c>
      <c r="V19">
        <v>13.6</v>
      </c>
      <c r="W19">
        <v>21.5</v>
      </c>
      <c r="X19">
        <v>0.20499999999999999</v>
      </c>
      <c r="Y19">
        <v>0.54</v>
      </c>
      <c r="Z19">
        <v>13.3</v>
      </c>
      <c r="AA19">
        <v>74.3</v>
      </c>
      <c r="AB19">
        <v>0.22500000000000001</v>
      </c>
      <c r="AC19" t="s">
        <v>84</v>
      </c>
      <c r="AD19">
        <v>687510</v>
      </c>
      <c r="AE19">
        <v>16769</v>
      </c>
    </row>
    <row r="20" spans="1:31" x14ac:dyDescent="0.2">
      <c r="A20">
        <v>2023</v>
      </c>
      <c r="B20" t="s">
        <v>31</v>
      </c>
      <c r="C20" t="s">
        <v>85</v>
      </c>
      <c r="D20" t="s">
        <v>86</v>
      </c>
      <c r="E20" t="b">
        <v>0</v>
      </c>
      <c r="F20">
        <v>25.9</v>
      </c>
      <c r="G20">
        <v>42</v>
      </c>
      <c r="H20">
        <v>40</v>
      </c>
      <c r="I20">
        <v>46</v>
      </c>
      <c r="J20">
        <v>36</v>
      </c>
      <c r="K20">
        <v>1.89</v>
      </c>
      <c r="L20">
        <v>-0.26</v>
      </c>
      <c r="M20">
        <v>1.63</v>
      </c>
      <c r="N20">
        <v>114.4</v>
      </c>
      <c r="O20">
        <v>112.5</v>
      </c>
      <c r="P20">
        <v>1.9</v>
      </c>
      <c r="Q20">
        <v>99.1</v>
      </c>
      <c r="R20">
        <v>0.27900000000000003</v>
      </c>
      <c r="S20">
        <v>0.34399999999999997</v>
      </c>
      <c r="T20">
        <v>0.58199999999999996</v>
      </c>
      <c r="U20">
        <v>0.54300000000000004</v>
      </c>
      <c r="V20">
        <v>12.9</v>
      </c>
      <c r="W20">
        <v>24.7</v>
      </c>
      <c r="X20">
        <v>0.221</v>
      </c>
      <c r="Y20">
        <v>0.54300000000000004</v>
      </c>
      <c r="Z20">
        <v>13.4</v>
      </c>
      <c r="AA20">
        <v>77.400000000000006</v>
      </c>
      <c r="AB20">
        <v>0.21199999999999999</v>
      </c>
      <c r="AC20" t="s">
        <v>87</v>
      </c>
      <c r="AD20">
        <v>687691</v>
      </c>
      <c r="AE20">
        <v>16773</v>
      </c>
    </row>
    <row r="21" spans="1:31" x14ac:dyDescent="0.2">
      <c r="A21">
        <v>2023</v>
      </c>
      <c r="B21" t="s">
        <v>31</v>
      </c>
      <c r="C21" t="s">
        <v>88</v>
      </c>
      <c r="D21" t="s">
        <v>89</v>
      </c>
      <c r="E21" t="b">
        <v>0</v>
      </c>
      <c r="F21">
        <v>24.5</v>
      </c>
      <c r="G21">
        <v>47</v>
      </c>
      <c r="H21">
        <v>35</v>
      </c>
      <c r="I21">
        <v>48</v>
      </c>
      <c r="J21">
        <v>34</v>
      </c>
      <c r="K21">
        <v>2.93</v>
      </c>
      <c r="L21">
        <v>0.06</v>
      </c>
      <c r="M21">
        <v>2.99</v>
      </c>
      <c r="N21">
        <v>117.8</v>
      </c>
      <c r="O21">
        <v>114.8</v>
      </c>
      <c r="P21">
        <v>3</v>
      </c>
      <c r="Q21">
        <v>97.1</v>
      </c>
      <c r="R21">
        <v>0.28499999999999998</v>
      </c>
      <c r="S21">
        <v>0.4</v>
      </c>
      <c r="T21">
        <v>0.57699999999999996</v>
      </c>
      <c r="U21">
        <v>0.54100000000000004</v>
      </c>
      <c r="V21">
        <v>11.4</v>
      </c>
      <c r="W21">
        <v>28.3</v>
      </c>
      <c r="X21">
        <v>0.217</v>
      </c>
      <c r="Y21">
        <v>0.53600000000000003</v>
      </c>
      <c r="Z21">
        <v>11.4</v>
      </c>
      <c r="AA21">
        <v>77.099999999999994</v>
      </c>
      <c r="AB21">
        <v>0.21</v>
      </c>
      <c r="AC21" t="s">
        <v>90</v>
      </c>
      <c r="AD21">
        <v>795110</v>
      </c>
      <c r="AE21">
        <v>19393</v>
      </c>
    </row>
    <row r="22" spans="1:31" x14ac:dyDescent="0.2">
      <c r="A22">
        <v>2023</v>
      </c>
      <c r="B22" t="s">
        <v>31</v>
      </c>
      <c r="C22" t="s">
        <v>91</v>
      </c>
      <c r="D22" t="s">
        <v>92</v>
      </c>
      <c r="E22" t="b">
        <v>0</v>
      </c>
      <c r="F22">
        <v>22.8</v>
      </c>
      <c r="G22">
        <v>40</v>
      </c>
      <c r="H22">
        <v>42</v>
      </c>
      <c r="I22">
        <v>44</v>
      </c>
      <c r="J22">
        <v>38</v>
      </c>
      <c r="K22">
        <v>1.0900000000000001</v>
      </c>
      <c r="L22">
        <v>-0.12</v>
      </c>
      <c r="M22">
        <v>0.96</v>
      </c>
      <c r="N22">
        <v>115.2</v>
      </c>
      <c r="O22">
        <v>114.2</v>
      </c>
      <c r="P22">
        <v>1</v>
      </c>
      <c r="Q22">
        <v>101.1</v>
      </c>
      <c r="R22">
        <v>0.25600000000000001</v>
      </c>
      <c r="S22">
        <v>0.36899999999999999</v>
      </c>
      <c r="T22">
        <v>0.56999999999999995</v>
      </c>
      <c r="U22">
        <v>0.53100000000000003</v>
      </c>
      <c r="V22">
        <v>11.2</v>
      </c>
      <c r="W22">
        <v>24.7</v>
      </c>
      <c r="X22">
        <v>0.20699999999999999</v>
      </c>
      <c r="Y22">
        <v>0.54700000000000004</v>
      </c>
      <c r="Z22">
        <v>14.4</v>
      </c>
      <c r="AA22">
        <v>72.900000000000006</v>
      </c>
      <c r="AB22">
        <v>0.222</v>
      </c>
      <c r="AC22" t="s">
        <v>93</v>
      </c>
      <c r="AD22">
        <v>636903</v>
      </c>
      <c r="AE22">
        <v>15534</v>
      </c>
    </row>
    <row r="23" spans="1:31" x14ac:dyDescent="0.2">
      <c r="A23">
        <v>2023</v>
      </c>
      <c r="B23" t="s">
        <v>31</v>
      </c>
      <c r="C23" t="s">
        <v>94</v>
      </c>
      <c r="D23" t="s">
        <v>95</v>
      </c>
      <c r="E23" t="b">
        <v>0</v>
      </c>
      <c r="F23">
        <v>23.1</v>
      </c>
      <c r="G23">
        <v>34</v>
      </c>
      <c r="H23">
        <v>48</v>
      </c>
      <c r="I23">
        <v>35</v>
      </c>
      <c r="J23">
        <v>47</v>
      </c>
      <c r="K23">
        <v>-2.56</v>
      </c>
      <c r="L23">
        <v>0.17</v>
      </c>
      <c r="M23">
        <v>-2.39</v>
      </c>
      <c r="N23">
        <v>111.6</v>
      </c>
      <c r="O23">
        <v>114.2</v>
      </c>
      <c r="P23">
        <v>-2.6</v>
      </c>
      <c r="Q23">
        <v>99.3</v>
      </c>
      <c r="R23">
        <v>0.28999999999999998</v>
      </c>
      <c r="S23">
        <v>0.36099999999999999</v>
      </c>
      <c r="T23">
        <v>0.57299999999999995</v>
      </c>
      <c r="U23">
        <v>0.53200000000000003</v>
      </c>
      <c r="V23">
        <v>13.4</v>
      </c>
      <c r="W23">
        <v>23.8</v>
      </c>
      <c r="X23">
        <v>0.22700000000000001</v>
      </c>
      <c r="Y23">
        <v>0.55000000000000004</v>
      </c>
      <c r="Z23">
        <v>13.1</v>
      </c>
      <c r="AA23">
        <v>77.7</v>
      </c>
      <c r="AB23">
        <v>0.21099999999999999</v>
      </c>
      <c r="AC23" t="s">
        <v>96</v>
      </c>
      <c r="AD23">
        <v>728405</v>
      </c>
      <c r="AE23">
        <v>17766</v>
      </c>
    </row>
    <row r="24" spans="1:31" x14ac:dyDescent="0.2">
      <c r="A24">
        <v>2023</v>
      </c>
      <c r="B24" t="s">
        <v>31</v>
      </c>
      <c r="C24" t="s">
        <v>97</v>
      </c>
      <c r="D24" t="s">
        <v>98</v>
      </c>
      <c r="E24" t="b">
        <v>0</v>
      </c>
      <c r="F24">
        <v>28.2</v>
      </c>
      <c r="G24">
        <v>54</v>
      </c>
      <c r="H24">
        <v>28</v>
      </c>
      <c r="I24">
        <v>52</v>
      </c>
      <c r="J24">
        <v>30</v>
      </c>
      <c r="K24">
        <v>4.32</v>
      </c>
      <c r="L24">
        <v>0.06</v>
      </c>
      <c r="M24">
        <v>4.37</v>
      </c>
      <c r="N24">
        <v>117.7</v>
      </c>
      <c r="O24">
        <v>113.3</v>
      </c>
      <c r="P24">
        <v>4.4000000000000004</v>
      </c>
      <c r="Q24">
        <v>96.9</v>
      </c>
      <c r="R24">
        <v>0.3</v>
      </c>
      <c r="S24">
        <v>0.38900000000000001</v>
      </c>
      <c r="T24">
        <v>0.60799999999999998</v>
      </c>
      <c r="U24">
        <v>0.56299999999999994</v>
      </c>
      <c r="V24">
        <v>12.6</v>
      </c>
      <c r="W24">
        <v>21.6</v>
      </c>
      <c r="X24">
        <v>0.25</v>
      </c>
      <c r="Y24">
        <v>0.54100000000000004</v>
      </c>
      <c r="Z24">
        <v>13</v>
      </c>
      <c r="AA24">
        <v>77.2</v>
      </c>
      <c r="AB24">
        <v>0.217</v>
      </c>
      <c r="AC24" t="s">
        <v>99</v>
      </c>
      <c r="AD24">
        <v>839261</v>
      </c>
      <c r="AE24">
        <v>20470</v>
      </c>
    </row>
    <row r="25" spans="1:31" x14ac:dyDescent="0.2">
      <c r="A25">
        <v>2023</v>
      </c>
      <c r="B25" t="s">
        <v>31</v>
      </c>
      <c r="C25" t="s">
        <v>100</v>
      </c>
      <c r="D25" t="s">
        <v>101</v>
      </c>
      <c r="E25" t="b">
        <v>0</v>
      </c>
      <c r="F25">
        <v>28.1</v>
      </c>
      <c r="G25">
        <v>45</v>
      </c>
      <c r="H25">
        <v>37</v>
      </c>
      <c r="I25">
        <v>46</v>
      </c>
      <c r="J25">
        <v>36</v>
      </c>
      <c r="K25">
        <v>2.0699999999999998</v>
      </c>
      <c r="L25">
        <v>0.01</v>
      </c>
      <c r="M25">
        <v>2.08</v>
      </c>
      <c r="N25">
        <v>115.1</v>
      </c>
      <c r="O25">
        <v>113</v>
      </c>
      <c r="P25">
        <v>2.1</v>
      </c>
      <c r="Q25">
        <v>98.2</v>
      </c>
      <c r="R25">
        <v>0.24099999999999999</v>
      </c>
      <c r="S25">
        <v>0.36199999999999999</v>
      </c>
      <c r="T25">
        <v>0.56999999999999995</v>
      </c>
      <c r="U25">
        <v>0.53500000000000003</v>
      </c>
      <c r="V25">
        <v>12</v>
      </c>
      <c r="W25">
        <v>26.6</v>
      </c>
      <c r="X25">
        <v>0.191</v>
      </c>
      <c r="Y25">
        <v>0.53200000000000003</v>
      </c>
      <c r="Z25">
        <v>12.9</v>
      </c>
      <c r="AA25">
        <v>76</v>
      </c>
      <c r="AB25">
        <v>0.23400000000000001</v>
      </c>
      <c r="AC25" t="s">
        <v>102</v>
      </c>
      <c r="AD25">
        <v>699911</v>
      </c>
      <c r="AE25">
        <v>17071</v>
      </c>
    </row>
    <row r="26" spans="1:31" x14ac:dyDescent="0.2">
      <c r="A26">
        <v>2023</v>
      </c>
      <c r="B26" t="s">
        <v>31</v>
      </c>
      <c r="C26" t="s">
        <v>103</v>
      </c>
      <c r="D26" t="s">
        <v>104</v>
      </c>
      <c r="E26" t="b">
        <v>0</v>
      </c>
      <c r="F26">
        <v>25.1</v>
      </c>
      <c r="G26">
        <v>33</v>
      </c>
      <c r="H26">
        <v>49</v>
      </c>
      <c r="I26">
        <v>31</v>
      </c>
      <c r="J26">
        <v>51</v>
      </c>
      <c r="K26">
        <v>-4.01</v>
      </c>
      <c r="L26">
        <v>0.05</v>
      </c>
      <c r="M26">
        <v>-3.96</v>
      </c>
      <c r="N26">
        <v>114.8</v>
      </c>
      <c r="O26">
        <v>118.8</v>
      </c>
      <c r="P26">
        <v>-4</v>
      </c>
      <c r="Q26">
        <v>98.6</v>
      </c>
      <c r="R26">
        <v>0.28899999999999998</v>
      </c>
      <c r="S26">
        <v>0.41299999999999998</v>
      </c>
      <c r="T26">
        <v>0.58899999999999997</v>
      </c>
      <c r="U26">
        <v>0.54900000000000004</v>
      </c>
      <c r="V26">
        <v>13.1</v>
      </c>
      <c r="W26">
        <v>22.4</v>
      </c>
      <c r="X26">
        <v>0.23</v>
      </c>
      <c r="Y26">
        <v>0.56299999999999994</v>
      </c>
      <c r="Z26">
        <v>12.1</v>
      </c>
      <c r="AA26">
        <v>74.900000000000006</v>
      </c>
      <c r="AB26">
        <v>0.217</v>
      </c>
      <c r="AC26" t="s">
        <v>105</v>
      </c>
      <c r="AD26">
        <v>767374</v>
      </c>
      <c r="AE26">
        <v>18716</v>
      </c>
    </row>
    <row r="27" spans="1:31" x14ac:dyDescent="0.2">
      <c r="A27">
        <v>2023</v>
      </c>
      <c r="B27" t="s">
        <v>31</v>
      </c>
      <c r="C27" t="s">
        <v>106</v>
      </c>
      <c r="D27" t="s">
        <v>107</v>
      </c>
      <c r="E27" t="b">
        <v>0</v>
      </c>
      <c r="F27">
        <v>25.4</v>
      </c>
      <c r="G27">
        <v>48</v>
      </c>
      <c r="H27">
        <v>34</v>
      </c>
      <c r="I27">
        <v>47</v>
      </c>
      <c r="J27">
        <v>35</v>
      </c>
      <c r="K27">
        <v>2.65</v>
      </c>
      <c r="L27">
        <v>-0.35</v>
      </c>
      <c r="M27">
        <v>2.2999999999999998</v>
      </c>
      <c r="N27">
        <v>119.4</v>
      </c>
      <c r="O27">
        <v>116.8</v>
      </c>
      <c r="P27">
        <v>2.6</v>
      </c>
      <c r="Q27">
        <v>100.3</v>
      </c>
      <c r="R27">
        <v>0.28399999999999997</v>
      </c>
      <c r="S27">
        <v>0.42299999999999999</v>
      </c>
      <c r="T27">
        <v>0.60799999999999998</v>
      </c>
      <c r="U27">
        <v>0.57199999999999995</v>
      </c>
      <c r="V27">
        <v>12</v>
      </c>
      <c r="W27">
        <v>22.7</v>
      </c>
      <c r="X27">
        <v>0.22500000000000001</v>
      </c>
      <c r="Y27">
        <v>0.56299999999999994</v>
      </c>
      <c r="Z27">
        <v>12.6</v>
      </c>
      <c r="AA27">
        <v>77.2</v>
      </c>
      <c r="AB27">
        <v>0.20300000000000001</v>
      </c>
      <c r="AC27" t="s">
        <v>108</v>
      </c>
      <c r="AD27">
        <v>715491</v>
      </c>
      <c r="AE27">
        <v>17451</v>
      </c>
    </row>
    <row r="28" spans="1:31" x14ac:dyDescent="0.2">
      <c r="A28">
        <v>2023</v>
      </c>
      <c r="B28" t="s">
        <v>31</v>
      </c>
      <c r="C28" t="s">
        <v>109</v>
      </c>
      <c r="D28" t="s">
        <v>110</v>
      </c>
      <c r="E28" t="b">
        <v>0</v>
      </c>
      <c r="F28">
        <v>23.9</v>
      </c>
      <c r="G28">
        <v>22</v>
      </c>
      <c r="H28">
        <v>60</v>
      </c>
      <c r="I28">
        <v>19</v>
      </c>
      <c r="J28">
        <v>63</v>
      </c>
      <c r="K28">
        <v>-10.039999999999999</v>
      </c>
      <c r="L28">
        <v>0.22</v>
      </c>
      <c r="M28">
        <v>-9.82</v>
      </c>
      <c r="N28">
        <v>110.2</v>
      </c>
      <c r="O28">
        <v>120</v>
      </c>
      <c r="P28">
        <v>-9.8000000000000007</v>
      </c>
      <c r="Q28">
        <v>101.6</v>
      </c>
      <c r="R28">
        <v>0.22900000000000001</v>
      </c>
      <c r="S28">
        <v>0.34799999999999998</v>
      </c>
      <c r="T28">
        <v>0.55400000000000005</v>
      </c>
      <c r="U28">
        <v>0.52500000000000002</v>
      </c>
      <c r="V28">
        <v>13</v>
      </c>
      <c r="W28">
        <v>25.6</v>
      </c>
      <c r="X28">
        <v>0.17</v>
      </c>
      <c r="Y28">
        <v>0.57599999999999996</v>
      </c>
      <c r="Z28">
        <v>12</v>
      </c>
      <c r="AA28">
        <v>74.900000000000006</v>
      </c>
      <c r="AB28">
        <v>0.20100000000000001</v>
      </c>
      <c r="AC28" t="s">
        <v>111</v>
      </c>
      <c r="AD28">
        <v>694434</v>
      </c>
      <c r="AE28">
        <v>15508</v>
      </c>
    </row>
    <row r="29" spans="1:31" x14ac:dyDescent="0.2">
      <c r="A29">
        <v>2023</v>
      </c>
      <c r="B29" t="s">
        <v>31</v>
      </c>
      <c r="C29" t="s">
        <v>112</v>
      </c>
      <c r="D29" t="s">
        <v>113</v>
      </c>
      <c r="E29" t="b">
        <v>0</v>
      </c>
      <c r="F29">
        <v>25.8</v>
      </c>
      <c r="G29">
        <v>41</v>
      </c>
      <c r="H29">
        <v>41</v>
      </c>
      <c r="I29">
        <v>45</v>
      </c>
      <c r="J29">
        <v>37</v>
      </c>
      <c r="K29">
        <v>1.48</v>
      </c>
      <c r="L29">
        <v>0.12</v>
      </c>
      <c r="M29">
        <v>1.59</v>
      </c>
      <c r="N29">
        <v>115.5</v>
      </c>
      <c r="O29">
        <v>114</v>
      </c>
      <c r="P29">
        <v>1.5</v>
      </c>
      <c r="Q29">
        <v>97.1</v>
      </c>
      <c r="R29">
        <v>0.25700000000000001</v>
      </c>
      <c r="S29">
        <v>0.35099999999999998</v>
      </c>
      <c r="T29">
        <v>0.55500000000000005</v>
      </c>
      <c r="U29">
        <v>0.51700000000000002</v>
      </c>
      <c r="V29">
        <v>10.3</v>
      </c>
      <c r="W29">
        <v>27.8</v>
      </c>
      <c r="X29">
        <v>0.20100000000000001</v>
      </c>
      <c r="Y29">
        <v>0.56499999999999995</v>
      </c>
      <c r="Z29">
        <v>15.3</v>
      </c>
      <c r="AA29">
        <v>76.7</v>
      </c>
      <c r="AB29">
        <v>0.223</v>
      </c>
      <c r="AC29" t="s">
        <v>114</v>
      </c>
      <c r="AD29">
        <v>811261</v>
      </c>
      <c r="AE29">
        <v>19787</v>
      </c>
    </row>
    <row r="30" spans="1:31" x14ac:dyDescent="0.2">
      <c r="A30">
        <v>2023</v>
      </c>
      <c r="B30" t="s">
        <v>31</v>
      </c>
      <c r="C30" t="s">
        <v>115</v>
      </c>
      <c r="D30" t="s">
        <v>116</v>
      </c>
      <c r="E30" t="b">
        <v>0</v>
      </c>
      <c r="F30">
        <v>26.5</v>
      </c>
      <c r="G30">
        <v>37</v>
      </c>
      <c r="H30">
        <v>45</v>
      </c>
      <c r="I30">
        <v>39</v>
      </c>
      <c r="J30">
        <v>43</v>
      </c>
      <c r="K30">
        <v>-0.94</v>
      </c>
      <c r="L30">
        <v>-0.09</v>
      </c>
      <c r="M30">
        <v>-1.03</v>
      </c>
      <c r="N30">
        <v>115.8</v>
      </c>
      <c r="O30">
        <v>116.7</v>
      </c>
      <c r="P30">
        <v>-0.9</v>
      </c>
      <c r="Q30">
        <v>100.5</v>
      </c>
      <c r="R30">
        <v>0.26500000000000001</v>
      </c>
      <c r="S30">
        <v>0.42099999999999999</v>
      </c>
      <c r="T30">
        <v>0.58399999999999996</v>
      </c>
      <c r="U30">
        <v>0.54700000000000004</v>
      </c>
      <c r="V30">
        <v>13.3</v>
      </c>
      <c r="W30">
        <v>26.8</v>
      </c>
      <c r="X30">
        <v>0.20899999999999999</v>
      </c>
      <c r="Y30">
        <v>0.54100000000000004</v>
      </c>
      <c r="Z30">
        <v>10.9</v>
      </c>
      <c r="AA30">
        <v>75.2</v>
      </c>
      <c r="AB30">
        <v>0.20499999999999999</v>
      </c>
      <c r="AC30" t="s">
        <v>117</v>
      </c>
      <c r="AD30">
        <v>728240</v>
      </c>
      <c r="AE30">
        <v>17762</v>
      </c>
    </row>
    <row r="31" spans="1:31" x14ac:dyDescent="0.2">
      <c r="A31">
        <v>2023</v>
      </c>
      <c r="B31" t="s">
        <v>31</v>
      </c>
      <c r="C31" t="s">
        <v>118</v>
      </c>
      <c r="D31" t="s">
        <v>119</v>
      </c>
      <c r="E31" t="b">
        <v>0</v>
      </c>
      <c r="F31">
        <v>26.2</v>
      </c>
      <c r="G31">
        <v>35</v>
      </c>
      <c r="H31">
        <v>47</v>
      </c>
      <c r="I31">
        <v>38</v>
      </c>
      <c r="J31">
        <v>44</v>
      </c>
      <c r="K31">
        <v>-1.21</v>
      </c>
      <c r="L31">
        <v>0.15</v>
      </c>
      <c r="M31">
        <v>-1.06</v>
      </c>
      <c r="N31">
        <v>114.4</v>
      </c>
      <c r="O31">
        <v>115.6</v>
      </c>
      <c r="P31">
        <v>-1.2</v>
      </c>
      <c r="Q31">
        <v>98.5</v>
      </c>
      <c r="R31">
        <v>0.25800000000000001</v>
      </c>
      <c r="S31">
        <v>0.36499999999999999</v>
      </c>
      <c r="T31">
        <v>0.58499999999999996</v>
      </c>
      <c r="U31">
        <v>0.55000000000000004</v>
      </c>
      <c r="V31">
        <v>12.7</v>
      </c>
      <c r="W31">
        <v>22.6</v>
      </c>
      <c r="X31">
        <v>0.20200000000000001</v>
      </c>
      <c r="Y31">
        <v>0.54</v>
      </c>
      <c r="Z31">
        <v>11</v>
      </c>
      <c r="AA31">
        <v>76</v>
      </c>
      <c r="AB31">
        <v>0.19500000000000001</v>
      </c>
      <c r="AC31" t="s">
        <v>120</v>
      </c>
      <c r="AD31">
        <v>710481</v>
      </c>
      <c r="AE31">
        <v>17329</v>
      </c>
    </row>
    <row r="32" spans="1:31" x14ac:dyDescent="0.2">
      <c r="A32">
        <v>2023</v>
      </c>
      <c r="B32" t="s">
        <v>31</v>
      </c>
      <c r="C32" t="s">
        <v>121</v>
      </c>
      <c r="D32" t="s">
        <v>122</v>
      </c>
      <c r="E32" t="b">
        <v>0</v>
      </c>
      <c r="F32">
        <v>26.3</v>
      </c>
      <c r="G32" t="s">
        <v>122</v>
      </c>
      <c r="H32" t="s">
        <v>122</v>
      </c>
      <c r="I32">
        <v>41</v>
      </c>
      <c r="J32">
        <v>41</v>
      </c>
      <c r="K32">
        <v>0</v>
      </c>
      <c r="L32">
        <v>0</v>
      </c>
      <c r="M32">
        <v>0</v>
      </c>
      <c r="N32">
        <v>114.8</v>
      </c>
      <c r="O32">
        <v>114.8</v>
      </c>
      <c r="P32" t="s">
        <v>122</v>
      </c>
      <c r="Q32">
        <v>99.1</v>
      </c>
      <c r="R32">
        <v>0.26600000000000001</v>
      </c>
      <c r="S32">
        <v>0.38700000000000001</v>
      </c>
      <c r="T32">
        <v>0.58099999999999996</v>
      </c>
      <c r="U32">
        <v>0.54500000000000004</v>
      </c>
      <c r="V32">
        <v>12.5</v>
      </c>
      <c r="W32">
        <v>24</v>
      </c>
      <c r="X32">
        <v>0.20799999999999999</v>
      </c>
      <c r="Y32">
        <v>0.54500000000000004</v>
      </c>
      <c r="Z32">
        <v>12.5</v>
      </c>
      <c r="AA32">
        <v>76</v>
      </c>
      <c r="AB32">
        <v>0.20799999999999999</v>
      </c>
      <c r="AD32">
        <v>739257</v>
      </c>
      <c r="AE32">
        <v>17993</v>
      </c>
    </row>
    <row r="33" spans="1:31" x14ac:dyDescent="0.2">
      <c r="A33">
        <v>2022</v>
      </c>
      <c r="B33" t="s">
        <v>31</v>
      </c>
      <c r="C33" t="s">
        <v>32</v>
      </c>
      <c r="D33" t="s">
        <v>33</v>
      </c>
      <c r="E33" t="b">
        <v>1</v>
      </c>
      <c r="F33">
        <v>26.1</v>
      </c>
      <c r="G33">
        <v>43</v>
      </c>
      <c r="H33">
        <v>39</v>
      </c>
      <c r="I33">
        <v>45</v>
      </c>
      <c r="J33">
        <v>37</v>
      </c>
      <c r="K33">
        <v>1.56</v>
      </c>
      <c r="L33">
        <v>-0.01</v>
      </c>
      <c r="M33">
        <v>1.55</v>
      </c>
      <c r="N33">
        <v>116.5</v>
      </c>
      <c r="O33">
        <v>114.9</v>
      </c>
      <c r="P33">
        <v>1.6</v>
      </c>
      <c r="Q33">
        <v>97.7</v>
      </c>
      <c r="R33">
        <v>0.253</v>
      </c>
      <c r="S33">
        <v>0.39</v>
      </c>
      <c r="T33">
        <v>0.58099999999999996</v>
      </c>
      <c r="U33">
        <v>0.54300000000000004</v>
      </c>
      <c r="V33">
        <v>10.8</v>
      </c>
      <c r="W33">
        <v>23</v>
      </c>
      <c r="X33">
        <v>0.20499999999999999</v>
      </c>
      <c r="Y33">
        <v>0.54300000000000004</v>
      </c>
      <c r="Z33">
        <v>11.5</v>
      </c>
      <c r="AA33">
        <v>76.900000000000006</v>
      </c>
      <c r="AB33">
        <v>0.17699999999999999</v>
      </c>
      <c r="AC33" t="s">
        <v>34</v>
      </c>
      <c r="AD33">
        <v>672742</v>
      </c>
      <c r="AE33">
        <v>16408</v>
      </c>
    </row>
    <row r="34" spans="1:31" x14ac:dyDescent="0.2">
      <c r="A34">
        <v>2022</v>
      </c>
      <c r="B34" t="s">
        <v>31</v>
      </c>
      <c r="C34" t="s">
        <v>35</v>
      </c>
      <c r="D34" t="s">
        <v>36</v>
      </c>
      <c r="E34" t="b">
        <v>1</v>
      </c>
      <c r="F34">
        <v>26.1</v>
      </c>
      <c r="G34">
        <v>51</v>
      </c>
      <c r="H34">
        <v>31</v>
      </c>
      <c r="I34">
        <v>59</v>
      </c>
      <c r="J34">
        <v>23</v>
      </c>
      <c r="K34">
        <v>7.28</v>
      </c>
      <c r="L34">
        <v>-0.26</v>
      </c>
      <c r="M34">
        <v>7.02</v>
      </c>
      <c r="N34">
        <v>114.4</v>
      </c>
      <c r="O34">
        <v>106.9</v>
      </c>
      <c r="P34">
        <v>7.5</v>
      </c>
      <c r="Q34">
        <v>96.6</v>
      </c>
      <c r="R34">
        <v>0.23899999999999999</v>
      </c>
      <c r="S34">
        <v>0.42499999999999999</v>
      </c>
      <c r="T34">
        <v>0.57799999999999996</v>
      </c>
      <c r="U34">
        <v>0.54200000000000004</v>
      </c>
      <c r="V34">
        <v>12.4</v>
      </c>
      <c r="W34">
        <v>24</v>
      </c>
      <c r="X34">
        <v>0.19500000000000001</v>
      </c>
      <c r="Y34">
        <v>0.502</v>
      </c>
      <c r="Z34">
        <v>12.5</v>
      </c>
      <c r="AA34">
        <v>77.3</v>
      </c>
      <c r="AB34">
        <v>0.183</v>
      </c>
      <c r="AC34" t="s">
        <v>37</v>
      </c>
      <c r="AD34">
        <v>727928</v>
      </c>
      <c r="AE34">
        <v>17754</v>
      </c>
    </row>
    <row r="35" spans="1:31" x14ac:dyDescent="0.2">
      <c r="A35">
        <v>2022</v>
      </c>
      <c r="B35" t="s">
        <v>31</v>
      </c>
      <c r="C35" t="s">
        <v>38</v>
      </c>
      <c r="D35" t="s">
        <v>39</v>
      </c>
      <c r="E35" t="b">
        <v>1</v>
      </c>
      <c r="F35">
        <v>29.1</v>
      </c>
      <c r="G35">
        <v>44</v>
      </c>
      <c r="H35">
        <v>38</v>
      </c>
      <c r="I35">
        <v>43</v>
      </c>
      <c r="J35">
        <v>39</v>
      </c>
      <c r="K35">
        <v>0.78</v>
      </c>
      <c r="L35">
        <v>0.04</v>
      </c>
      <c r="M35">
        <v>0.82</v>
      </c>
      <c r="N35">
        <v>113.6</v>
      </c>
      <c r="O35">
        <v>112.8</v>
      </c>
      <c r="P35">
        <v>0.8</v>
      </c>
      <c r="Q35">
        <v>99</v>
      </c>
      <c r="R35">
        <v>0.246</v>
      </c>
      <c r="S35">
        <v>0.35899999999999999</v>
      </c>
      <c r="T35">
        <v>0.57599999999999996</v>
      </c>
      <c r="U35">
        <v>0.54</v>
      </c>
      <c r="V35">
        <v>12.5</v>
      </c>
      <c r="W35">
        <v>23.9</v>
      </c>
      <c r="X35">
        <v>0.19800000000000001</v>
      </c>
      <c r="Y35">
        <v>0.52100000000000002</v>
      </c>
      <c r="Z35">
        <v>11.7</v>
      </c>
      <c r="AA35">
        <v>75.099999999999994</v>
      </c>
      <c r="AB35">
        <v>0.20100000000000001</v>
      </c>
      <c r="AC35" t="s">
        <v>40</v>
      </c>
      <c r="AD35">
        <v>711539</v>
      </c>
      <c r="AE35">
        <v>17355</v>
      </c>
    </row>
    <row r="36" spans="1:31" x14ac:dyDescent="0.2">
      <c r="A36">
        <v>2022</v>
      </c>
      <c r="B36" t="s">
        <v>31</v>
      </c>
      <c r="C36" t="s">
        <v>41</v>
      </c>
      <c r="D36" t="s">
        <v>42</v>
      </c>
      <c r="E36" t="b">
        <v>1</v>
      </c>
      <c r="F36">
        <v>26.3</v>
      </c>
      <c r="G36">
        <v>46</v>
      </c>
      <c r="H36">
        <v>36</v>
      </c>
      <c r="I36">
        <v>40</v>
      </c>
      <c r="J36">
        <v>42</v>
      </c>
      <c r="K36">
        <v>-0.39</v>
      </c>
      <c r="L36">
        <v>0.02</v>
      </c>
      <c r="M36">
        <v>-0.38</v>
      </c>
      <c r="N36">
        <v>113.2</v>
      </c>
      <c r="O36">
        <v>113.6</v>
      </c>
      <c r="P36">
        <v>-0.4</v>
      </c>
      <c r="Q36">
        <v>98.3</v>
      </c>
      <c r="R36">
        <v>0.248</v>
      </c>
      <c r="S36">
        <v>0.33200000000000002</v>
      </c>
      <c r="T36">
        <v>0.57899999999999996</v>
      </c>
      <c r="U36">
        <v>0.54100000000000004</v>
      </c>
      <c r="V36">
        <v>11.8</v>
      </c>
      <c r="W36">
        <v>20.399999999999999</v>
      </c>
      <c r="X36">
        <v>0.20100000000000001</v>
      </c>
      <c r="Y36">
        <v>0.54100000000000004</v>
      </c>
      <c r="Z36">
        <v>11.9</v>
      </c>
      <c r="AA36">
        <v>78.3</v>
      </c>
      <c r="AB36">
        <v>0.19900000000000001</v>
      </c>
      <c r="AC36" t="s">
        <v>43</v>
      </c>
      <c r="AD36">
        <v>856148</v>
      </c>
      <c r="AE36">
        <v>20882</v>
      </c>
    </row>
    <row r="37" spans="1:31" x14ac:dyDescent="0.2">
      <c r="A37">
        <v>2022</v>
      </c>
      <c r="B37" t="s">
        <v>31</v>
      </c>
      <c r="C37" t="s">
        <v>44</v>
      </c>
      <c r="D37" t="s">
        <v>45</v>
      </c>
      <c r="E37" t="b">
        <v>0</v>
      </c>
      <c r="F37">
        <v>25.5</v>
      </c>
      <c r="G37">
        <v>43</v>
      </c>
      <c r="H37">
        <v>39</v>
      </c>
      <c r="I37">
        <v>42</v>
      </c>
      <c r="J37">
        <v>40</v>
      </c>
      <c r="K37">
        <v>0.44</v>
      </c>
      <c r="L37">
        <v>0.09</v>
      </c>
      <c r="M37">
        <v>0.53</v>
      </c>
      <c r="N37">
        <v>114.1</v>
      </c>
      <c r="O37">
        <v>113.7</v>
      </c>
      <c r="P37">
        <v>0.4</v>
      </c>
      <c r="Q37">
        <v>100</v>
      </c>
      <c r="R37">
        <v>0.23400000000000001</v>
      </c>
      <c r="S37">
        <v>0.41799999999999998</v>
      </c>
      <c r="T37">
        <v>0.57199999999999995</v>
      </c>
      <c r="U37">
        <v>0.54400000000000004</v>
      </c>
      <c r="V37">
        <v>11.6</v>
      </c>
      <c r="W37">
        <v>23.3</v>
      </c>
      <c r="X37">
        <v>0.17299999999999999</v>
      </c>
      <c r="Y37">
        <v>0.54400000000000004</v>
      </c>
      <c r="Z37">
        <v>13.1</v>
      </c>
      <c r="AA37">
        <v>74.8</v>
      </c>
      <c r="AB37">
        <v>0.187</v>
      </c>
      <c r="AC37" t="s">
        <v>46</v>
      </c>
      <c r="AD37">
        <v>700755</v>
      </c>
      <c r="AE37">
        <v>17092</v>
      </c>
    </row>
    <row r="38" spans="1:31" x14ac:dyDescent="0.2">
      <c r="A38">
        <v>2022</v>
      </c>
      <c r="B38" t="s">
        <v>31</v>
      </c>
      <c r="C38" t="s">
        <v>47</v>
      </c>
      <c r="D38" t="s">
        <v>48</v>
      </c>
      <c r="E38" t="b">
        <v>0</v>
      </c>
      <c r="F38">
        <v>24.7</v>
      </c>
      <c r="G38">
        <v>44</v>
      </c>
      <c r="H38">
        <v>38</v>
      </c>
      <c r="I38">
        <v>47</v>
      </c>
      <c r="J38">
        <v>35</v>
      </c>
      <c r="K38">
        <v>2.12</v>
      </c>
      <c r="L38">
        <v>-0.08</v>
      </c>
      <c r="M38">
        <v>2.04</v>
      </c>
      <c r="N38">
        <v>111.9</v>
      </c>
      <c r="O38">
        <v>109.7</v>
      </c>
      <c r="P38">
        <v>2.2000000000000002</v>
      </c>
      <c r="Q38">
        <v>96.1</v>
      </c>
      <c r="R38">
        <v>0.26100000000000001</v>
      </c>
      <c r="S38">
        <v>0.38700000000000001</v>
      </c>
      <c r="T38">
        <v>0.57099999999999995</v>
      </c>
      <c r="U38">
        <v>0.53800000000000003</v>
      </c>
      <c r="V38">
        <v>13.2</v>
      </c>
      <c r="W38">
        <v>24</v>
      </c>
      <c r="X38">
        <v>0.19800000000000001</v>
      </c>
      <c r="Y38">
        <v>0.52</v>
      </c>
      <c r="Z38">
        <v>12.3</v>
      </c>
      <c r="AA38">
        <v>76.5</v>
      </c>
      <c r="AB38">
        <v>0.17199999999999999</v>
      </c>
      <c r="AC38" t="s">
        <v>49</v>
      </c>
      <c r="AD38">
        <v>758228</v>
      </c>
      <c r="AE38">
        <v>18493</v>
      </c>
    </row>
    <row r="39" spans="1:31" x14ac:dyDescent="0.2">
      <c r="A39">
        <v>2022</v>
      </c>
      <c r="B39" t="s">
        <v>31</v>
      </c>
      <c r="C39" t="s">
        <v>50</v>
      </c>
      <c r="D39" t="s">
        <v>51</v>
      </c>
      <c r="E39" t="b">
        <v>1</v>
      </c>
      <c r="F39">
        <v>26.7</v>
      </c>
      <c r="G39">
        <v>52</v>
      </c>
      <c r="H39">
        <v>30</v>
      </c>
      <c r="I39">
        <v>50</v>
      </c>
      <c r="J39">
        <v>32</v>
      </c>
      <c r="K39">
        <v>3.3</v>
      </c>
      <c r="L39">
        <v>-0.18</v>
      </c>
      <c r="M39">
        <v>3.12</v>
      </c>
      <c r="N39">
        <v>112.8</v>
      </c>
      <c r="O39">
        <v>109.4</v>
      </c>
      <c r="P39">
        <v>3.4</v>
      </c>
      <c r="Q39">
        <v>95.4</v>
      </c>
      <c r="R39">
        <v>0.249</v>
      </c>
      <c r="S39">
        <v>0.439</v>
      </c>
      <c r="T39">
        <v>0.57199999999999995</v>
      </c>
      <c r="U39">
        <v>0.53800000000000003</v>
      </c>
      <c r="V39">
        <v>11.7</v>
      </c>
      <c r="W39">
        <v>21.3</v>
      </c>
      <c r="X39">
        <v>0.192</v>
      </c>
      <c r="Y39">
        <v>0.52100000000000002</v>
      </c>
      <c r="Z39">
        <v>12.2</v>
      </c>
      <c r="AA39">
        <v>78</v>
      </c>
      <c r="AB39">
        <v>0.185</v>
      </c>
      <c r="AC39" t="s">
        <v>52</v>
      </c>
      <c r="AD39">
        <v>808037</v>
      </c>
      <c r="AE39">
        <v>19708</v>
      </c>
    </row>
    <row r="40" spans="1:31" x14ac:dyDescent="0.2">
      <c r="A40">
        <v>2022</v>
      </c>
      <c r="B40" t="s">
        <v>31</v>
      </c>
      <c r="C40" t="s">
        <v>53</v>
      </c>
      <c r="D40" t="s">
        <v>54</v>
      </c>
      <c r="E40" t="b">
        <v>1</v>
      </c>
      <c r="F40">
        <v>27.7</v>
      </c>
      <c r="G40">
        <v>48</v>
      </c>
      <c r="H40">
        <v>34</v>
      </c>
      <c r="I40">
        <v>47</v>
      </c>
      <c r="J40">
        <v>35</v>
      </c>
      <c r="K40">
        <v>2.2999999999999998</v>
      </c>
      <c r="L40">
        <v>-0.15</v>
      </c>
      <c r="M40">
        <v>2.16</v>
      </c>
      <c r="N40">
        <v>114.5</v>
      </c>
      <c r="O40">
        <v>112.1</v>
      </c>
      <c r="P40">
        <v>2.4</v>
      </c>
      <c r="Q40">
        <v>97.8</v>
      </c>
      <c r="R40">
        <v>0.24399999999999999</v>
      </c>
      <c r="S40">
        <v>0.41599999999999998</v>
      </c>
      <c r="T40">
        <v>0.59</v>
      </c>
      <c r="U40">
        <v>0.55600000000000005</v>
      </c>
      <c r="V40">
        <v>13.2</v>
      </c>
      <c r="W40">
        <v>21.9</v>
      </c>
      <c r="X40">
        <v>0.19400000000000001</v>
      </c>
      <c r="Y40">
        <v>0.53700000000000003</v>
      </c>
      <c r="Z40">
        <v>11.7</v>
      </c>
      <c r="AA40">
        <v>78.3</v>
      </c>
      <c r="AB40">
        <v>0.188</v>
      </c>
      <c r="AC40" t="s">
        <v>55</v>
      </c>
      <c r="AD40">
        <v>695262</v>
      </c>
      <c r="AE40">
        <v>16958</v>
      </c>
    </row>
    <row r="41" spans="1:31" x14ac:dyDescent="0.2">
      <c r="A41">
        <v>2022</v>
      </c>
      <c r="B41" t="s">
        <v>31</v>
      </c>
      <c r="C41" t="s">
        <v>56</v>
      </c>
      <c r="D41" t="s">
        <v>57</v>
      </c>
      <c r="E41" t="b">
        <v>0</v>
      </c>
      <c r="F41">
        <v>23.6</v>
      </c>
      <c r="G41">
        <v>23</v>
      </c>
      <c r="H41">
        <v>59</v>
      </c>
      <c r="I41">
        <v>22</v>
      </c>
      <c r="J41">
        <v>60</v>
      </c>
      <c r="K41">
        <v>-7.72</v>
      </c>
      <c r="L41">
        <v>0.37</v>
      </c>
      <c r="M41">
        <v>-7.36</v>
      </c>
      <c r="N41">
        <v>106</v>
      </c>
      <c r="O41">
        <v>113.8</v>
      </c>
      <c r="P41">
        <v>-7.8</v>
      </c>
      <c r="Q41">
        <v>98.4</v>
      </c>
      <c r="R41">
        <v>0.249</v>
      </c>
      <c r="S41">
        <v>0.39100000000000001</v>
      </c>
      <c r="T41">
        <v>0.53300000000000003</v>
      </c>
      <c r="U41">
        <v>0.49399999999999999</v>
      </c>
      <c r="V41">
        <v>12.6</v>
      </c>
      <c r="W41">
        <v>23.4</v>
      </c>
      <c r="X41">
        <v>0.19400000000000001</v>
      </c>
      <c r="Y41">
        <v>0.54100000000000004</v>
      </c>
      <c r="Z41">
        <v>13.1</v>
      </c>
      <c r="AA41">
        <v>75.599999999999994</v>
      </c>
      <c r="AB41">
        <v>0.22600000000000001</v>
      </c>
      <c r="AC41" t="s">
        <v>58</v>
      </c>
      <c r="AD41">
        <v>663556</v>
      </c>
      <c r="AE41">
        <v>16184</v>
      </c>
    </row>
    <row r="42" spans="1:31" x14ac:dyDescent="0.2">
      <c r="A42">
        <v>2022</v>
      </c>
      <c r="B42" t="s">
        <v>31</v>
      </c>
      <c r="C42" t="s">
        <v>59</v>
      </c>
      <c r="D42" t="s">
        <v>60</v>
      </c>
      <c r="E42" t="b">
        <v>1</v>
      </c>
      <c r="F42">
        <v>27.6</v>
      </c>
      <c r="G42">
        <v>53</v>
      </c>
      <c r="H42">
        <v>29</v>
      </c>
      <c r="I42">
        <v>55</v>
      </c>
      <c r="J42">
        <v>27</v>
      </c>
      <c r="K42">
        <v>5.54</v>
      </c>
      <c r="L42">
        <v>-0.02</v>
      </c>
      <c r="M42">
        <v>5.52</v>
      </c>
      <c r="N42">
        <v>112.5</v>
      </c>
      <c r="O42">
        <v>106.9</v>
      </c>
      <c r="P42">
        <v>5.6</v>
      </c>
      <c r="Q42">
        <v>98.4</v>
      </c>
      <c r="R42">
        <v>0.23499999999999999</v>
      </c>
      <c r="S42">
        <v>0.45600000000000002</v>
      </c>
      <c r="T42">
        <v>0.58199999999999996</v>
      </c>
      <c r="U42">
        <v>0.55200000000000005</v>
      </c>
      <c r="V42">
        <v>13.5</v>
      </c>
      <c r="W42">
        <v>22.8</v>
      </c>
      <c r="X42">
        <v>0.18099999999999999</v>
      </c>
      <c r="Y42">
        <v>0.50900000000000001</v>
      </c>
      <c r="Z42">
        <v>13</v>
      </c>
      <c r="AA42">
        <v>78.7</v>
      </c>
      <c r="AB42">
        <v>0.20100000000000001</v>
      </c>
      <c r="AC42" t="s">
        <v>61</v>
      </c>
      <c r="AD42">
        <v>740624</v>
      </c>
      <c r="AE42">
        <v>18064</v>
      </c>
    </row>
    <row r="43" spans="1:31" x14ac:dyDescent="0.2">
      <c r="A43">
        <v>2022</v>
      </c>
      <c r="B43" t="s">
        <v>31</v>
      </c>
      <c r="C43" t="s">
        <v>62</v>
      </c>
      <c r="D43" t="s">
        <v>63</v>
      </c>
      <c r="E43" t="b">
        <v>0</v>
      </c>
      <c r="F43">
        <v>24.1</v>
      </c>
      <c r="G43">
        <v>20</v>
      </c>
      <c r="H43">
        <v>62</v>
      </c>
      <c r="I43">
        <v>21</v>
      </c>
      <c r="J43">
        <v>61</v>
      </c>
      <c r="K43">
        <v>-8.48</v>
      </c>
      <c r="L43">
        <v>0.22</v>
      </c>
      <c r="M43">
        <v>-8.26</v>
      </c>
      <c r="N43">
        <v>108.4</v>
      </c>
      <c r="O43">
        <v>116.7</v>
      </c>
      <c r="P43">
        <v>-8.3000000000000007</v>
      </c>
      <c r="Q43">
        <v>100.9</v>
      </c>
      <c r="R43">
        <v>0.28399999999999997</v>
      </c>
      <c r="S43">
        <v>0.44800000000000001</v>
      </c>
      <c r="T43">
        <v>0.56499999999999995</v>
      </c>
      <c r="U43">
        <v>0.53400000000000003</v>
      </c>
      <c r="V43">
        <v>14.5</v>
      </c>
      <c r="W43">
        <v>21.7</v>
      </c>
      <c r="X43">
        <v>0.20200000000000001</v>
      </c>
      <c r="Y43">
        <v>0.55400000000000005</v>
      </c>
      <c r="Z43">
        <v>12.3</v>
      </c>
      <c r="AA43">
        <v>74.400000000000006</v>
      </c>
      <c r="AB43">
        <v>0.20599999999999999</v>
      </c>
      <c r="AC43" t="s">
        <v>64</v>
      </c>
      <c r="AD43">
        <v>638977</v>
      </c>
      <c r="AE43">
        <v>15585</v>
      </c>
    </row>
    <row r="44" spans="1:31" x14ac:dyDescent="0.2">
      <c r="A44">
        <v>2022</v>
      </c>
      <c r="B44" t="s">
        <v>31</v>
      </c>
      <c r="C44" t="s">
        <v>65</v>
      </c>
      <c r="D44" t="s">
        <v>66</v>
      </c>
      <c r="E44" t="b">
        <v>0</v>
      </c>
      <c r="F44">
        <v>26</v>
      </c>
      <c r="G44">
        <v>25</v>
      </c>
      <c r="H44">
        <v>57</v>
      </c>
      <c r="I44">
        <v>32</v>
      </c>
      <c r="J44">
        <v>50</v>
      </c>
      <c r="K44">
        <v>-3.48</v>
      </c>
      <c r="L44">
        <v>0.22</v>
      </c>
      <c r="M44">
        <v>-3.26</v>
      </c>
      <c r="N44">
        <v>112.6</v>
      </c>
      <c r="O44">
        <v>116.1</v>
      </c>
      <c r="P44">
        <v>-3.5</v>
      </c>
      <c r="Q44">
        <v>98</v>
      </c>
      <c r="R44">
        <v>0.23899999999999999</v>
      </c>
      <c r="S44">
        <v>0.39500000000000002</v>
      </c>
      <c r="T44">
        <v>0.56399999999999995</v>
      </c>
      <c r="U44">
        <v>0.53100000000000003</v>
      </c>
      <c r="V44">
        <v>12.7</v>
      </c>
      <c r="W44">
        <v>25.5</v>
      </c>
      <c r="X44">
        <v>0.184</v>
      </c>
      <c r="Y44">
        <v>0.55200000000000005</v>
      </c>
      <c r="Z44">
        <v>11.9</v>
      </c>
      <c r="AA44">
        <v>76.2</v>
      </c>
      <c r="AB44">
        <v>0.20399999999999999</v>
      </c>
      <c r="AC44" t="s">
        <v>67</v>
      </c>
      <c r="AD44">
        <v>588743</v>
      </c>
      <c r="AE44">
        <v>14360</v>
      </c>
    </row>
    <row r="45" spans="1:31" x14ac:dyDescent="0.2">
      <c r="A45">
        <v>2022</v>
      </c>
      <c r="B45" t="s">
        <v>31</v>
      </c>
      <c r="C45" t="s">
        <v>68</v>
      </c>
      <c r="D45" t="s">
        <v>69</v>
      </c>
      <c r="E45" t="b">
        <v>0</v>
      </c>
      <c r="F45">
        <v>27.5</v>
      </c>
      <c r="G45">
        <v>42</v>
      </c>
      <c r="H45">
        <v>40</v>
      </c>
      <c r="I45">
        <v>41</v>
      </c>
      <c r="J45">
        <v>41</v>
      </c>
      <c r="K45">
        <v>0.02</v>
      </c>
      <c r="L45">
        <v>0.06</v>
      </c>
      <c r="M45">
        <v>0.09</v>
      </c>
      <c r="N45">
        <v>110.1</v>
      </c>
      <c r="O45">
        <v>110.1</v>
      </c>
      <c r="P45">
        <v>0</v>
      </c>
      <c r="Q45">
        <v>98</v>
      </c>
      <c r="R45">
        <v>0.224</v>
      </c>
      <c r="S45">
        <v>0.39100000000000001</v>
      </c>
      <c r="T45">
        <v>0.56399999999999995</v>
      </c>
      <c r="U45">
        <v>0.53100000000000003</v>
      </c>
      <c r="V45">
        <v>12.5</v>
      </c>
      <c r="W45">
        <v>20.6</v>
      </c>
      <c r="X45">
        <v>0.17799999999999999</v>
      </c>
      <c r="Y45">
        <v>0.51400000000000001</v>
      </c>
      <c r="Z45">
        <v>12</v>
      </c>
      <c r="AA45">
        <v>74.400000000000006</v>
      </c>
      <c r="AB45">
        <v>0.16700000000000001</v>
      </c>
      <c r="AC45" t="s">
        <v>70</v>
      </c>
      <c r="AD45">
        <v>694005</v>
      </c>
      <c r="AE45">
        <v>16927</v>
      </c>
    </row>
    <row r="46" spans="1:31" x14ac:dyDescent="0.2">
      <c r="A46">
        <v>2022</v>
      </c>
      <c r="B46" t="s">
        <v>31</v>
      </c>
      <c r="C46" t="s">
        <v>71</v>
      </c>
      <c r="D46" t="s">
        <v>72</v>
      </c>
      <c r="E46" t="b">
        <v>0</v>
      </c>
      <c r="F46">
        <v>30.2</v>
      </c>
      <c r="G46">
        <v>33</v>
      </c>
      <c r="H46">
        <v>49</v>
      </c>
      <c r="I46">
        <v>33</v>
      </c>
      <c r="J46">
        <v>49</v>
      </c>
      <c r="K46">
        <v>-3.05</v>
      </c>
      <c r="L46">
        <v>-0.03</v>
      </c>
      <c r="M46">
        <v>-3.08</v>
      </c>
      <c r="N46">
        <v>110.3</v>
      </c>
      <c r="O46">
        <v>113.3</v>
      </c>
      <c r="P46">
        <v>-3</v>
      </c>
      <c r="Q46">
        <v>100.1</v>
      </c>
      <c r="R46">
        <v>0.25900000000000001</v>
      </c>
      <c r="S46">
        <v>0.38800000000000001</v>
      </c>
      <c r="T46">
        <v>0.56699999999999995</v>
      </c>
      <c r="U46">
        <v>0.53700000000000003</v>
      </c>
      <c r="V46">
        <v>12.8</v>
      </c>
      <c r="W46">
        <v>21.1</v>
      </c>
      <c r="X46">
        <v>0.19</v>
      </c>
      <c r="Y46">
        <v>0.54</v>
      </c>
      <c r="Z46">
        <v>12.2</v>
      </c>
      <c r="AA46">
        <v>75.8</v>
      </c>
      <c r="AB46">
        <v>0.192</v>
      </c>
      <c r="AC46" t="s">
        <v>70</v>
      </c>
      <c r="AD46">
        <v>764631</v>
      </c>
      <c r="AE46">
        <v>18650</v>
      </c>
    </row>
    <row r="47" spans="1:31" x14ac:dyDescent="0.2">
      <c r="A47">
        <v>2022</v>
      </c>
      <c r="B47" t="s">
        <v>31</v>
      </c>
      <c r="C47" t="s">
        <v>73</v>
      </c>
      <c r="D47" t="s">
        <v>74</v>
      </c>
      <c r="E47" t="b">
        <v>1</v>
      </c>
      <c r="F47">
        <v>24</v>
      </c>
      <c r="G47">
        <v>56</v>
      </c>
      <c r="H47">
        <v>26</v>
      </c>
      <c r="I47">
        <v>55</v>
      </c>
      <c r="J47">
        <v>27</v>
      </c>
      <c r="K47">
        <v>5.68</v>
      </c>
      <c r="L47">
        <v>-0.32</v>
      </c>
      <c r="M47">
        <v>5.37</v>
      </c>
      <c r="N47">
        <v>114.6</v>
      </c>
      <c r="O47">
        <v>109</v>
      </c>
      <c r="P47">
        <v>5.6</v>
      </c>
      <c r="Q47">
        <v>100.3</v>
      </c>
      <c r="R47">
        <v>0.245</v>
      </c>
      <c r="S47">
        <v>0.34599999999999997</v>
      </c>
      <c r="T47">
        <v>0.55300000000000005</v>
      </c>
      <c r="U47">
        <v>0.52200000000000002</v>
      </c>
      <c r="V47">
        <v>11.2</v>
      </c>
      <c r="W47">
        <v>30</v>
      </c>
      <c r="X47">
        <v>0.18</v>
      </c>
      <c r="Y47">
        <v>0.52300000000000002</v>
      </c>
      <c r="Z47">
        <v>13.3</v>
      </c>
      <c r="AA47">
        <v>77.8</v>
      </c>
      <c r="AB47">
        <v>0.19500000000000001</v>
      </c>
      <c r="AC47" t="s">
        <v>75</v>
      </c>
      <c r="AD47">
        <v>646785</v>
      </c>
      <c r="AE47">
        <v>15775</v>
      </c>
    </row>
    <row r="48" spans="1:31" x14ac:dyDescent="0.2">
      <c r="A48">
        <v>2022</v>
      </c>
      <c r="B48" t="s">
        <v>31</v>
      </c>
      <c r="C48" t="s">
        <v>76</v>
      </c>
      <c r="D48" t="s">
        <v>77</v>
      </c>
      <c r="E48" t="b">
        <v>1</v>
      </c>
      <c r="F48">
        <v>28.2</v>
      </c>
      <c r="G48">
        <v>53</v>
      </c>
      <c r="H48">
        <v>29</v>
      </c>
      <c r="I48">
        <v>53</v>
      </c>
      <c r="J48">
        <v>29</v>
      </c>
      <c r="K48">
        <v>4.45</v>
      </c>
      <c r="L48">
        <v>-0.22</v>
      </c>
      <c r="M48">
        <v>4.2300000000000004</v>
      </c>
      <c r="N48">
        <v>113.7</v>
      </c>
      <c r="O48">
        <v>109.1</v>
      </c>
      <c r="P48">
        <v>4.5999999999999996</v>
      </c>
      <c r="Q48">
        <v>95.9</v>
      </c>
      <c r="R48">
        <v>0.252</v>
      </c>
      <c r="S48">
        <v>0.42199999999999999</v>
      </c>
      <c r="T48">
        <v>0.58399999999999996</v>
      </c>
      <c r="U48">
        <v>0.54700000000000004</v>
      </c>
      <c r="V48">
        <v>13.4</v>
      </c>
      <c r="W48">
        <v>23.5</v>
      </c>
      <c r="X48">
        <v>0.20399999999999999</v>
      </c>
      <c r="Y48">
        <v>0.52400000000000002</v>
      </c>
      <c r="Z48">
        <v>13.8</v>
      </c>
      <c r="AA48">
        <v>78</v>
      </c>
      <c r="AB48">
        <v>0.20899999999999999</v>
      </c>
      <c r="AC48" t="s">
        <v>78</v>
      </c>
      <c r="AD48">
        <v>804761</v>
      </c>
      <c r="AE48">
        <v>19628</v>
      </c>
    </row>
    <row r="49" spans="1:31" x14ac:dyDescent="0.2">
      <c r="A49">
        <v>2022</v>
      </c>
      <c r="B49" t="s">
        <v>31</v>
      </c>
      <c r="C49" t="s">
        <v>79</v>
      </c>
      <c r="D49" t="s">
        <v>80</v>
      </c>
      <c r="E49" t="b">
        <v>1</v>
      </c>
      <c r="F49">
        <v>28.5</v>
      </c>
      <c r="G49">
        <v>51</v>
      </c>
      <c r="H49">
        <v>31</v>
      </c>
      <c r="I49">
        <v>49</v>
      </c>
      <c r="J49">
        <v>33</v>
      </c>
      <c r="K49">
        <v>3.35</v>
      </c>
      <c r="L49">
        <v>-0.14000000000000001</v>
      </c>
      <c r="M49">
        <v>3.22</v>
      </c>
      <c r="N49">
        <v>115.1</v>
      </c>
      <c r="O49">
        <v>111.8</v>
      </c>
      <c r="P49">
        <v>3.3</v>
      </c>
      <c r="Q49">
        <v>99.9</v>
      </c>
      <c r="R49">
        <v>0.25700000000000001</v>
      </c>
      <c r="S49">
        <v>0.43</v>
      </c>
      <c r="T49">
        <v>0.57999999999999996</v>
      </c>
      <c r="U49">
        <v>0.54600000000000004</v>
      </c>
      <c r="V49">
        <v>11.9</v>
      </c>
      <c r="W49">
        <v>23</v>
      </c>
      <c r="X49">
        <v>0.19900000000000001</v>
      </c>
      <c r="Y49">
        <v>0.53600000000000003</v>
      </c>
      <c r="Z49">
        <v>11.6</v>
      </c>
      <c r="AA49">
        <v>78.599999999999994</v>
      </c>
      <c r="AB49">
        <v>0.16500000000000001</v>
      </c>
      <c r="AC49" t="s">
        <v>81</v>
      </c>
      <c r="AD49">
        <v>715581</v>
      </c>
      <c r="AE49">
        <v>17453</v>
      </c>
    </row>
    <row r="50" spans="1:31" x14ac:dyDescent="0.2">
      <c r="A50">
        <v>2022</v>
      </c>
      <c r="B50" t="s">
        <v>31</v>
      </c>
      <c r="C50" t="s">
        <v>82</v>
      </c>
      <c r="D50" t="s">
        <v>83</v>
      </c>
      <c r="E50" t="b">
        <v>1</v>
      </c>
      <c r="F50">
        <v>24.2</v>
      </c>
      <c r="G50">
        <v>46</v>
      </c>
      <c r="H50">
        <v>36</v>
      </c>
      <c r="I50">
        <v>48</v>
      </c>
      <c r="J50">
        <v>34</v>
      </c>
      <c r="K50">
        <v>2.63</v>
      </c>
      <c r="L50">
        <v>-0.1</v>
      </c>
      <c r="M50">
        <v>2.5299999999999998</v>
      </c>
      <c r="N50">
        <v>114.3</v>
      </c>
      <c r="O50">
        <v>111.7</v>
      </c>
      <c r="P50">
        <v>2.6</v>
      </c>
      <c r="Q50">
        <v>100.9</v>
      </c>
      <c r="R50">
        <v>0.254</v>
      </c>
      <c r="S50">
        <v>0.45400000000000001</v>
      </c>
      <c r="T50">
        <v>0.57299999999999995</v>
      </c>
      <c r="U50">
        <v>0.53900000000000003</v>
      </c>
      <c r="V50">
        <v>12.4</v>
      </c>
      <c r="W50">
        <v>24.4</v>
      </c>
      <c r="X50">
        <v>0.19800000000000001</v>
      </c>
      <c r="Y50">
        <v>0.53500000000000003</v>
      </c>
      <c r="Z50">
        <v>14.2</v>
      </c>
      <c r="AA50">
        <v>74.900000000000006</v>
      </c>
      <c r="AB50">
        <v>0.22700000000000001</v>
      </c>
      <c r="AC50" t="s">
        <v>84</v>
      </c>
      <c r="AD50">
        <v>657148</v>
      </c>
      <c r="AE50">
        <v>16028</v>
      </c>
    </row>
    <row r="51" spans="1:31" x14ac:dyDescent="0.2">
      <c r="A51">
        <v>2022</v>
      </c>
      <c r="B51" t="s">
        <v>31</v>
      </c>
      <c r="C51" t="s">
        <v>85</v>
      </c>
      <c r="D51" t="s">
        <v>86</v>
      </c>
      <c r="E51" t="b">
        <v>1</v>
      </c>
      <c r="F51">
        <v>25.6</v>
      </c>
      <c r="G51">
        <v>36</v>
      </c>
      <c r="H51">
        <v>46</v>
      </c>
      <c r="I51">
        <v>38</v>
      </c>
      <c r="J51">
        <v>44</v>
      </c>
      <c r="K51">
        <v>-0.99</v>
      </c>
      <c r="L51">
        <v>0.15</v>
      </c>
      <c r="M51">
        <v>-0.84</v>
      </c>
      <c r="N51">
        <v>112</v>
      </c>
      <c r="O51">
        <v>113</v>
      </c>
      <c r="P51">
        <v>-1</v>
      </c>
      <c r="Q51">
        <v>97.2</v>
      </c>
      <c r="R51">
        <v>0.26400000000000001</v>
      </c>
      <c r="S51">
        <v>0.36499999999999999</v>
      </c>
      <c r="T51">
        <v>0.55700000000000005</v>
      </c>
      <c r="U51">
        <v>0.51700000000000002</v>
      </c>
      <c r="V51">
        <v>12.5</v>
      </c>
      <c r="W51">
        <v>26.9</v>
      </c>
      <c r="X51">
        <v>0.20799999999999999</v>
      </c>
      <c r="Y51">
        <v>0.54700000000000004</v>
      </c>
      <c r="Z51">
        <v>13</v>
      </c>
      <c r="AA51">
        <v>78.2</v>
      </c>
      <c r="AB51">
        <v>0.19600000000000001</v>
      </c>
      <c r="AC51" t="s">
        <v>87</v>
      </c>
      <c r="AD51">
        <v>635941</v>
      </c>
      <c r="AE51">
        <v>15511</v>
      </c>
    </row>
    <row r="52" spans="1:31" x14ac:dyDescent="0.2">
      <c r="A52">
        <v>2022</v>
      </c>
      <c r="B52" t="s">
        <v>31</v>
      </c>
      <c r="C52" t="s">
        <v>88</v>
      </c>
      <c r="D52" t="s">
        <v>89</v>
      </c>
      <c r="E52" t="b">
        <v>0</v>
      </c>
      <c r="F52">
        <v>26</v>
      </c>
      <c r="G52">
        <v>37</v>
      </c>
      <c r="H52">
        <v>45</v>
      </c>
      <c r="I52">
        <v>41</v>
      </c>
      <c r="J52">
        <v>41</v>
      </c>
      <c r="K52">
        <v>-0.12</v>
      </c>
      <c r="L52">
        <v>0.11</v>
      </c>
      <c r="M52">
        <v>-0.01</v>
      </c>
      <c r="N52">
        <v>110.4</v>
      </c>
      <c r="O52">
        <v>110.5</v>
      </c>
      <c r="P52">
        <v>-0.1</v>
      </c>
      <c r="Q52">
        <v>95.9</v>
      </c>
      <c r="R52">
        <v>0.28000000000000003</v>
      </c>
      <c r="S52">
        <v>0.42799999999999999</v>
      </c>
      <c r="T52">
        <v>0.55000000000000004</v>
      </c>
      <c r="U52">
        <v>0.51300000000000001</v>
      </c>
      <c r="V52">
        <v>12</v>
      </c>
      <c r="W52">
        <v>25.1</v>
      </c>
      <c r="X52">
        <v>0.20799999999999999</v>
      </c>
      <c r="Y52">
        <v>0.52100000000000002</v>
      </c>
      <c r="Z52">
        <v>11.7</v>
      </c>
      <c r="AA52">
        <v>78.8</v>
      </c>
      <c r="AB52">
        <v>0.19800000000000001</v>
      </c>
      <c r="AC52" t="s">
        <v>90</v>
      </c>
      <c r="AD52">
        <v>763484</v>
      </c>
      <c r="AE52">
        <v>18622</v>
      </c>
    </row>
    <row r="53" spans="1:31" x14ac:dyDescent="0.2">
      <c r="A53">
        <v>2022</v>
      </c>
      <c r="B53" t="s">
        <v>31</v>
      </c>
      <c r="C53" t="s">
        <v>91</v>
      </c>
      <c r="D53" t="s">
        <v>92</v>
      </c>
      <c r="E53" t="b">
        <v>0</v>
      </c>
      <c r="F53">
        <v>22.4</v>
      </c>
      <c r="G53">
        <v>24</v>
      </c>
      <c r="H53">
        <v>58</v>
      </c>
      <c r="I53">
        <v>21</v>
      </c>
      <c r="J53">
        <v>61</v>
      </c>
      <c r="K53">
        <v>-8.1</v>
      </c>
      <c r="L53">
        <v>0.2</v>
      </c>
      <c r="M53">
        <v>-7.9</v>
      </c>
      <c r="N53">
        <v>104.6</v>
      </c>
      <c r="O53">
        <v>112.8</v>
      </c>
      <c r="P53">
        <v>-8.1999999999999993</v>
      </c>
      <c r="Q53">
        <v>98.5</v>
      </c>
      <c r="R53">
        <v>0.223</v>
      </c>
      <c r="S53">
        <v>0.41899999999999998</v>
      </c>
      <c r="T53">
        <v>0.53</v>
      </c>
      <c r="U53">
        <v>0.497</v>
      </c>
      <c r="V53">
        <v>12.5</v>
      </c>
      <c r="W53">
        <v>21.8</v>
      </c>
      <c r="X53">
        <v>0.16900000000000001</v>
      </c>
      <c r="Y53">
        <v>0.53300000000000003</v>
      </c>
      <c r="Z53">
        <v>11.8</v>
      </c>
      <c r="AA53">
        <v>76.099999999999994</v>
      </c>
      <c r="AB53">
        <v>0.16900000000000001</v>
      </c>
      <c r="AC53" t="s">
        <v>93</v>
      </c>
      <c r="AD53">
        <v>595112</v>
      </c>
      <c r="AE53">
        <v>14515</v>
      </c>
    </row>
    <row r="54" spans="1:31" x14ac:dyDescent="0.2">
      <c r="A54">
        <v>2022</v>
      </c>
      <c r="B54" t="s">
        <v>31</v>
      </c>
      <c r="C54" t="s">
        <v>94</v>
      </c>
      <c r="D54" t="s">
        <v>95</v>
      </c>
      <c r="E54" t="b">
        <v>0</v>
      </c>
      <c r="F54">
        <v>23.3</v>
      </c>
      <c r="G54">
        <v>22</v>
      </c>
      <c r="H54">
        <v>60</v>
      </c>
      <c r="I54">
        <v>21</v>
      </c>
      <c r="J54">
        <v>61</v>
      </c>
      <c r="K54">
        <v>-8</v>
      </c>
      <c r="L54">
        <v>0.33</v>
      </c>
      <c r="M54">
        <v>-7.67</v>
      </c>
      <c r="N54">
        <v>104.5</v>
      </c>
      <c r="O54">
        <v>112.5</v>
      </c>
      <c r="P54">
        <v>-8</v>
      </c>
      <c r="Q54">
        <v>99.2</v>
      </c>
      <c r="R54">
        <v>0.223</v>
      </c>
      <c r="S54">
        <v>0.41699999999999998</v>
      </c>
      <c r="T54">
        <v>0.53800000000000003</v>
      </c>
      <c r="U54">
        <v>0.503</v>
      </c>
      <c r="V54">
        <v>13</v>
      </c>
      <c r="W54">
        <v>19.8</v>
      </c>
      <c r="X54">
        <v>0.17499999999999999</v>
      </c>
      <c r="Y54">
        <v>0.53200000000000003</v>
      </c>
      <c r="Z54">
        <v>11.7</v>
      </c>
      <c r="AA54">
        <v>77.2</v>
      </c>
      <c r="AB54">
        <v>0.19600000000000001</v>
      </c>
      <c r="AC54" t="s">
        <v>96</v>
      </c>
      <c r="AD54">
        <v>622881</v>
      </c>
      <c r="AE54">
        <v>15192</v>
      </c>
    </row>
    <row r="55" spans="1:31" x14ac:dyDescent="0.2">
      <c r="A55">
        <v>2022</v>
      </c>
      <c r="B55" t="s">
        <v>31</v>
      </c>
      <c r="C55" t="s">
        <v>97</v>
      </c>
      <c r="D55" t="s">
        <v>98</v>
      </c>
      <c r="E55" t="b">
        <v>1</v>
      </c>
      <c r="F55">
        <v>26.8</v>
      </c>
      <c r="G55">
        <v>51</v>
      </c>
      <c r="H55">
        <v>31</v>
      </c>
      <c r="I55">
        <v>48</v>
      </c>
      <c r="J55">
        <v>34</v>
      </c>
      <c r="K55">
        <v>2.61</v>
      </c>
      <c r="L55">
        <v>-0.04</v>
      </c>
      <c r="M55">
        <v>2.57</v>
      </c>
      <c r="N55">
        <v>113.5</v>
      </c>
      <c r="O55">
        <v>110.8</v>
      </c>
      <c r="P55">
        <v>2.7</v>
      </c>
      <c r="Q55">
        <v>96.2</v>
      </c>
      <c r="R55">
        <v>0.28199999999999997</v>
      </c>
      <c r="S55">
        <v>0.376</v>
      </c>
      <c r="T55">
        <v>0.57799999999999996</v>
      </c>
      <c r="U55">
        <v>0.53400000000000003</v>
      </c>
      <c r="V55">
        <v>11.6</v>
      </c>
      <c r="W55">
        <v>20.100000000000001</v>
      </c>
      <c r="X55">
        <v>0.23200000000000001</v>
      </c>
      <c r="Y55">
        <v>0.52400000000000002</v>
      </c>
      <c r="Z55">
        <v>12.1</v>
      </c>
      <c r="AA55">
        <v>76.8</v>
      </c>
      <c r="AB55">
        <v>0.192</v>
      </c>
      <c r="AC55" t="s">
        <v>99</v>
      </c>
      <c r="AD55">
        <v>846867</v>
      </c>
      <c r="AE55">
        <v>20655</v>
      </c>
    </row>
    <row r="56" spans="1:31" x14ac:dyDescent="0.2">
      <c r="A56">
        <v>2022</v>
      </c>
      <c r="B56" t="s">
        <v>31</v>
      </c>
      <c r="C56" t="s">
        <v>100</v>
      </c>
      <c r="D56" t="s">
        <v>101</v>
      </c>
      <c r="E56" t="b">
        <v>1</v>
      </c>
      <c r="F56">
        <v>27.5</v>
      </c>
      <c r="G56">
        <v>64</v>
      </c>
      <c r="H56">
        <v>18</v>
      </c>
      <c r="I56">
        <v>59</v>
      </c>
      <c r="J56">
        <v>23</v>
      </c>
      <c r="K56">
        <v>7.5</v>
      </c>
      <c r="L56">
        <v>-0.56000000000000005</v>
      </c>
      <c r="M56">
        <v>6.94</v>
      </c>
      <c r="N56">
        <v>114.8</v>
      </c>
      <c r="O56">
        <v>107.3</v>
      </c>
      <c r="P56">
        <v>7.5</v>
      </c>
      <c r="Q56">
        <v>99.8</v>
      </c>
      <c r="R56">
        <v>0.221</v>
      </c>
      <c r="S56">
        <v>0.35399999999999998</v>
      </c>
      <c r="T56">
        <v>0.58099999999999996</v>
      </c>
      <c r="U56">
        <v>0.54900000000000004</v>
      </c>
      <c r="V56">
        <v>11.6</v>
      </c>
      <c r="W56">
        <v>22.3</v>
      </c>
      <c r="X56">
        <v>0.17599999999999999</v>
      </c>
      <c r="Y56">
        <v>0.51</v>
      </c>
      <c r="Z56">
        <v>13</v>
      </c>
      <c r="AA56">
        <v>77.099999999999994</v>
      </c>
      <c r="AB56">
        <v>0.19500000000000001</v>
      </c>
      <c r="AC56" t="s">
        <v>123</v>
      </c>
      <c r="AD56">
        <v>663171</v>
      </c>
      <c r="AE56">
        <v>16175</v>
      </c>
    </row>
    <row r="57" spans="1:31" x14ac:dyDescent="0.2">
      <c r="A57">
        <v>2022</v>
      </c>
      <c r="B57" t="s">
        <v>31</v>
      </c>
      <c r="C57" t="s">
        <v>103</v>
      </c>
      <c r="D57" t="s">
        <v>104</v>
      </c>
      <c r="E57" t="b">
        <v>0</v>
      </c>
      <c r="F57">
        <v>25.6</v>
      </c>
      <c r="G57">
        <v>27</v>
      </c>
      <c r="H57">
        <v>55</v>
      </c>
      <c r="I57">
        <v>20</v>
      </c>
      <c r="J57">
        <v>62</v>
      </c>
      <c r="K57">
        <v>-8.8800000000000008</v>
      </c>
      <c r="L57">
        <v>0.33</v>
      </c>
      <c r="M57">
        <v>-8.5500000000000007</v>
      </c>
      <c r="N57">
        <v>107.8</v>
      </c>
      <c r="O57">
        <v>116.9</v>
      </c>
      <c r="P57">
        <v>-9.1</v>
      </c>
      <c r="Q57">
        <v>98.3</v>
      </c>
      <c r="R57">
        <v>0.248</v>
      </c>
      <c r="S57">
        <v>0.42199999999999999</v>
      </c>
      <c r="T57">
        <v>0.55000000000000004</v>
      </c>
      <c r="U57">
        <v>0.51500000000000001</v>
      </c>
      <c r="V57">
        <v>13</v>
      </c>
      <c r="W57">
        <v>22.9</v>
      </c>
      <c r="X57">
        <v>0.188</v>
      </c>
      <c r="Y57">
        <v>0.55900000000000005</v>
      </c>
      <c r="Z57">
        <v>12.7</v>
      </c>
      <c r="AA57">
        <v>76.900000000000006</v>
      </c>
      <c r="AB57">
        <v>0.222</v>
      </c>
      <c r="AC57" t="s">
        <v>105</v>
      </c>
      <c r="AD57">
        <v>705608</v>
      </c>
      <c r="AE57">
        <v>17210</v>
      </c>
    </row>
    <row r="58" spans="1:31" x14ac:dyDescent="0.2">
      <c r="A58">
        <v>2022</v>
      </c>
      <c r="B58" t="s">
        <v>31</v>
      </c>
      <c r="C58" t="s">
        <v>106</v>
      </c>
      <c r="D58" t="s">
        <v>107</v>
      </c>
      <c r="E58" t="b">
        <v>0</v>
      </c>
      <c r="F58">
        <v>25.8</v>
      </c>
      <c r="G58">
        <v>30</v>
      </c>
      <c r="H58">
        <v>52</v>
      </c>
      <c r="I58">
        <v>28</v>
      </c>
      <c r="J58">
        <v>54</v>
      </c>
      <c r="K58">
        <v>-5.46</v>
      </c>
      <c r="L58">
        <v>0.2</v>
      </c>
      <c r="M58">
        <v>-5.26</v>
      </c>
      <c r="N58">
        <v>109.9</v>
      </c>
      <c r="O58">
        <v>115.3</v>
      </c>
      <c r="P58">
        <v>-5.4</v>
      </c>
      <c r="Q58">
        <v>99.8</v>
      </c>
      <c r="R58">
        <v>0.26400000000000001</v>
      </c>
      <c r="S58">
        <v>0.377</v>
      </c>
      <c r="T58">
        <v>0.56100000000000005</v>
      </c>
      <c r="U58">
        <v>0.52500000000000002</v>
      </c>
      <c r="V58">
        <v>12.5</v>
      </c>
      <c r="W58">
        <v>21.3</v>
      </c>
      <c r="X58">
        <v>0.20300000000000001</v>
      </c>
      <c r="Y58">
        <v>0.55100000000000005</v>
      </c>
      <c r="Z58">
        <v>11.9</v>
      </c>
      <c r="AA58">
        <v>76</v>
      </c>
      <c r="AB58">
        <v>0.17599999999999999</v>
      </c>
      <c r="AC58" t="s">
        <v>108</v>
      </c>
      <c r="AD58">
        <v>577583</v>
      </c>
      <c r="AE58">
        <v>14087</v>
      </c>
    </row>
    <row r="59" spans="1:31" x14ac:dyDescent="0.2">
      <c r="A59">
        <v>2022</v>
      </c>
      <c r="B59" t="s">
        <v>31</v>
      </c>
      <c r="C59" t="s">
        <v>109</v>
      </c>
      <c r="D59" t="s">
        <v>110</v>
      </c>
      <c r="E59" t="b">
        <v>0</v>
      </c>
      <c r="F59">
        <v>24.5</v>
      </c>
      <c r="G59">
        <v>34</v>
      </c>
      <c r="H59">
        <v>48</v>
      </c>
      <c r="I59">
        <v>41</v>
      </c>
      <c r="J59">
        <v>41</v>
      </c>
      <c r="K59">
        <v>0.12</v>
      </c>
      <c r="L59">
        <v>-0.1</v>
      </c>
      <c r="M59">
        <v>0.02</v>
      </c>
      <c r="N59">
        <v>112.4</v>
      </c>
      <c r="O59">
        <v>112.3</v>
      </c>
      <c r="P59">
        <v>0.1</v>
      </c>
      <c r="Q59">
        <v>100</v>
      </c>
      <c r="R59">
        <v>0.22</v>
      </c>
      <c r="S59">
        <v>0.34499999999999997</v>
      </c>
      <c r="T59">
        <v>0.55600000000000005</v>
      </c>
      <c r="U59">
        <v>0.52700000000000002</v>
      </c>
      <c r="V59">
        <v>11.1</v>
      </c>
      <c r="W59">
        <v>23.7</v>
      </c>
      <c r="X59">
        <v>0.16600000000000001</v>
      </c>
      <c r="Y59">
        <v>0.53200000000000003</v>
      </c>
      <c r="Z59">
        <v>12.1</v>
      </c>
      <c r="AA59">
        <v>75.099999999999994</v>
      </c>
      <c r="AB59">
        <v>0.17599999999999999</v>
      </c>
      <c r="AC59" t="s">
        <v>111</v>
      </c>
      <c r="AD59">
        <v>615588</v>
      </c>
      <c r="AE59">
        <v>15014</v>
      </c>
    </row>
    <row r="60" spans="1:31" x14ac:dyDescent="0.2">
      <c r="A60">
        <v>2022</v>
      </c>
      <c r="B60" t="s">
        <v>31</v>
      </c>
      <c r="C60" t="s">
        <v>112</v>
      </c>
      <c r="D60" t="s">
        <v>113</v>
      </c>
      <c r="E60" t="b">
        <v>1</v>
      </c>
      <c r="F60">
        <v>24.8</v>
      </c>
      <c r="G60">
        <v>48</v>
      </c>
      <c r="H60">
        <v>34</v>
      </c>
      <c r="I60">
        <v>47</v>
      </c>
      <c r="J60">
        <v>35</v>
      </c>
      <c r="K60">
        <v>2.29</v>
      </c>
      <c r="L60">
        <v>0.08</v>
      </c>
      <c r="M60">
        <v>2.38</v>
      </c>
      <c r="N60">
        <v>112.9</v>
      </c>
      <c r="O60">
        <v>110.5</v>
      </c>
      <c r="P60">
        <v>2.4</v>
      </c>
      <c r="Q60">
        <v>96</v>
      </c>
      <c r="R60">
        <v>0.23400000000000001</v>
      </c>
      <c r="S60">
        <v>0.375</v>
      </c>
      <c r="T60">
        <v>0.54300000000000004</v>
      </c>
      <c r="U60">
        <v>0.51</v>
      </c>
      <c r="V60">
        <v>11</v>
      </c>
      <c r="W60">
        <v>28.4</v>
      </c>
      <c r="X60">
        <v>0.17699999999999999</v>
      </c>
      <c r="Y60">
        <v>0.53500000000000003</v>
      </c>
      <c r="Z60">
        <v>14.4</v>
      </c>
      <c r="AA60">
        <v>75.599999999999994</v>
      </c>
      <c r="AB60">
        <v>0.19900000000000001</v>
      </c>
      <c r="AC60" t="s">
        <v>114</v>
      </c>
      <c r="AD60">
        <v>547343</v>
      </c>
      <c r="AE60">
        <v>13350</v>
      </c>
    </row>
    <row r="61" spans="1:31" x14ac:dyDescent="0.2">
      <c r="A61">
        <v>2022</v>
      </c>
      <c r="B61" t="s">
        <v>31</v>
      </c>
      <c r="C61" t="s">
        <v>115</v>
      </c>
      <c r="D61" t="s">
        <v>116</v>
      </c>
      <c r="E61" t="b">
        <v>1</v>
      </c>
      <c r="F61">
        <v>29.3</v>
      </c>
      <c r="G61">
        <v>49</v>
      </c>
      <c r="H61">
        <v>33</v>
      </c>
      <c r="I61">
        <v>56</v>
      </c>
      <c r="J61">
        <v>26</v>
      </c>
      <c r="K61">
        <v>6.04</v>
      </c>
      <c r="L61">
        <v>-0.37</v>
      </c>
      <c r="M61">
        <v>5.67</v>
      </c>
      <c r="N61">
        <v>116.7</v>
      </c>
      <c r="O61">
        <v>110.5</v>
      </c>
      <c r="P61">
        <v>6.2</v>
      </c>
      <c r="Q61">
        <v>97.1</v>
      </c>
      <c r="R61">
        <v>0.27100000000000002</v>
      </c>
      <c r="S61">
        <v>0.46800000000000003</v>
      </c>
      <c r="T61">
        <v>0.58899999999999997</v>
      </c>
      <c r="U61">
        <v>0.55500000000000005</v>
      </c>
      <c r="V61">
        <v>12.7</v>
      </c>
      <c r="W61">
        <v>25.4</v>
      </c>
      <c r="X61">
        <v>0.20799999999999999</v>
      </c>
      <c r="Y61">
        <v>0.52100000000000002</v>
      </c>
      <c r="Z61">
        <v>10.9</v>
      </c>
      <c r="AA61">
        <v>78.3</v>
      </c>
      <c r="AB61">
        <v>0.16400000000000001</v>
      </c>
      <c r="AC61" t="s">
        <v>124</v>
      </c>
      <c r="AD61">
        <v>750546</v>
      </c>
      <c r="AE61">
        <v>18306</v>
      </c>
    </row>
    <row r="62" spans="1:31" x14ac:dyDescent="0.2">
      <c r="A62">
        <v>2022</v>
      </c>
      <c r="B62" t="s">
        <v>31</v>
      </c>
      <c r="C62" t="s">
        <v>118</v>
      </c>
      <c r="D62" t="s">
        <v>119</v>
      </c>
      <c r="E62" t="b">
        <v>0</v>
      </c>
      <c r="F62">
        <v>25.9</v>
      </c>
      <c r="G62">
        <v>35</v>
      </c>
      <c r="H62">
        <v>47</v>
      </c>
      <c r="I62">
        <v>32</v>
      </c>
      <c r="J62">
        <v>50</v>
      </c>
      <c r="K62">
        <v>-3.38</v>
      </c>
      <c r="L62">
        <v>0.15</v>
      </c>
      <c r="M62">
        <v>-3.23</v>
      </c>
      <c r="N62">
        <v>111.1</v>
      </c>
      <c r="O62">
        <v>114.5</v>
      </c>
      <c r="P62">
        <v>-3.4</v>
      </c>
      <c r="Q62">
        <v>97</v>
      </c>
      <c r="R62">
        <v>0.252</v>
      </c>
      <c r="S62">
        <v>0.35599999999999998</v>
      </c>
      <c r="T62">
        <v>0.56799999999999995</v>
      </c>
      <c r="U62">
        <v>0.53200000000000003</v>
      </c>
      <c r="V62">
        <v>12.1</v>
      </c>
      <c r="W62">
        <v>20.9</v>
      </c>
      <c r="X62">
        <v>0.19700000000000001</v>
      </c>
      <c r="Y62">
        <v>0.52900000000000003</v>
      </c>
      <c r="Z62">
        <v>10.7</v>
      </c>
      <c r="AA62">
        <v>76.900000000000006</v>
      </c>
      <c r="AB62">
        <v>0.20200000000000001</v>
      </c>
      <c r="AC62" t="s">
        <v>120</v>
      </c>
      <c r="AD62">
        <v>641499</v>
      </c>
      <c r="AE62">
        <v>15646</v>
      </c>
    </row>
    <row r="63" spans="1:31" x14ac:dyDescent="0.2">
      <c r="A63">
        <v>2022</v>
      </c>
      <c r="B63" t="s">
        <v>31</v>
      </c>
      <c r="C63" t="s">
        <v>121</v>
      </c>
      <c r="D63" t="s">
        <v>122</v>
      </c>
      <c r="E63" t="b">
        <v>0</v>
      </c>
      <c r="F63">
        <v>26.3</v>
      </c>
      <c r="G63" t="s">
        <v>122</v>
      </c>
      <c r="H63" t="s">
        <v>122</v>
      </c>
      <c r="I63">
        <v>41</v>
      </c>
      <c r="J63">
        <v>41</v>
      </c>
      <c r="K63">
        <v>0</v>
      </c>
      <c r="L63">
        <v>0</v>
      </c>
      <c r="M63">
        <v>0</v>
      </c>
      <c r="N63">
        <v>112</v>
      </c>
      <c r="O63">
        <v>112</v>
      </c>
      <c r="P63" t="s">
        <v>122</v>
      </c>
      <c r="Q63">
        <v>98.2</v>
      </c>
      <c r="R63">
        <v>0.248</v>
      </c>
      <c r="S63">
        <v>0.39900000000000002</v>
      </c>
      <c r="T63">
        <v>0.56599999999999995</v>
      </c>
      <c r="U63">
        <v>0.53200000000000003</v>
      </c>
      <c r="V63">
        <v>12.3</v>
      </c>
      <c r="W63">
        <v>23.2</v>
      </c>
      <c r="X63">
        <v>0.192</v>
      </c>
      <c r="Y63">
        <v>0.53200000000000003</v>
      </c>
      <c r="Z63">
        <v>12.3</v>
      </c>
      <c r="AA63">
        <v>76.8</v>
      </c>
      <c r="AB63">
        <v>0.192</v>
      </c>
      <c r="AC63" t="s">
        <v>122</v>
      </c>
      <c r="AD63">
        <v>693702</v>
      </c>
      <c r="AE63">
        <v>16920</v>
      </c>
    </row>
    <row r="64" spans="1:31" x14ac:dyDescent="0.2">
      <c r="A64">
        <v>2021</v>
      </c>
      <c r="B64" t="s">
        <v>31</v>
      </c>
      <c r="C64" t="s">
        <v>32</v>
      </c>
      <c r="D64" t="s">
        <v>33</v>
      </c>
      <c r="E64" t="b">
        <v>1</v>
      </c>
      <c r="F64">
        <v>25.4</v>
      </c>
      <c r="G64">
        <v>41</v>
      </c>
      <c r="H64">
        <v>31</v>
      </c>
      <c r="I64">
        <v>41</v>
      </c>
      <c r="J64">
        <v>31</v>
      </c>
      <c r="K64">
        <v>2.3199999999999998</v>
      </c>
      <c r="L64">
        <v>-0.18</v>
      </c>
      <c r="M64">
        <v>2.14</v>
      </c>
      <c r="N64">
        <v>115.7</v>
      </c>
      <c r="O64">
        <v>113.3</v>
      </c>
      <c r="P64">
        <v>2.4</v>
      </c>
      <c r="Q64">
        <v>97.6</v>
      </c>
      <c r="R64">
        <v>0.27800000000000002</v>
      </c>
      <c r="S64">
        <v>0.38200000000000001</v>
      </c>
      <c r="T64">
        <v>0.58099999999999996</v>
      </c>
      <c r="U64">
        <v>0.53900000000000003</v>
      </c>
      <c r="V64">
        <v>11.9</v>
      </c>
      <c r="W64">
        <v>24.4</v>
      </c>
      <c r="X64">
        <v>0.22600000000000001</v>
      </c>
      <c r="Y64">
        <v>0.53</v>
      </c>
      <c r="Z64">
        <v>11.1</v>
      </c>
      <c r="AA64">
        <v>77.8</v>
      </c>
      <c r="AB64">
        <v>0.19</v>
      </c>
      <c r="AC64" t="s">
        <v>34</v>
      </c>
      <c r="AD64">
        <v>59288</v>
      </c>
      <c r="AE64">
        <v>1647</v>
      </c>
    </row>
    <row r="65" spans="1:31" x14ac:dyDescent="0.2">
      <c r="A65">
        <v>2021</v>
      </c>
      <c r="B65" t="s">
        <v>31</v>
      </c>
      <c r="C65" t="s">
        <v>35</v>
      </c>
      <c r="D65" t="s">
        <v>36</v>
      </c>
      <c r="E65" t="b">
        <v>1</v>
      </c>
      <c r="F65">
        <v>25.1</v>
      </c>
      <c r="G65">
        <v>36</v>
      </c>
      <c r="H65">
        <v>36</v>
      </c>
      <c r="I65">
        <v>39</v>
      </c>
      <c r="J65">
        <v>33</v>
      </c>
      <c r="K65">
        <v>1.46</v>
      </c>
      <c r="L65">
        <v>-0.14000000000000001</v>
      </c>
      <c r="M65">
        <v>1.32</v>
      </c>
      <c r="N65">
        <v>114</v>
      </c>
      <c r="O65">
        <v>112.5</v>
      </c>
      <c r="P65">
        <v>1.5</v>
      </c>
      <c r="Q65">
        <v>98.3</v>
      </c>
      <c r="R65">
        <v>0.23400000000000001</v>
      </c>
      <c r="S65">
        <v>0.40899999999999997</v>
      </c>
      <c r="T65">
        <v>0.57399999999999995</v>
      </c>
      <c r="U65">
        <v>0.54300000000000004</v>
      </c>
      <c r="V65">
        <v>12.5</v>
      </c>
      <c r="W65">
        <v>24.3</v>
      </c>
      <c r="X65">
        <v>0.18099999999999999</v>
      </c>
      <c r="Y65">
        <v>0.53900000000000003</v>
      </c>
      <c r="Z65">
        <v>12.8</v>
      </c>
      <c r="AA65">
        <v>78.099999999999994</v>
      </c>
      <c r="AB65">
        <v>0.215</v>
      </c>
      <c r="AC65" t="s">
        <v>37</v>
      </c>
      <c r="AD65">
        <v>30067</v>
      </c>
      <c r="AE65">
        <v>835</v>
      </c>
    </row>
    <row r="66" spans="1:31" x14ac:dyDescent="0.2">
      <c r="A66">
        <v>2021</v>
      </c>
      <c r="B66" t="s">
        <v>31</v>
      </c>
      <c r="C66" t="s">
        <v>38</v>
      </c>
      <c r="D66" t="s">
        <v>39</v>
      </c>
      <c r="E66" t="b">
        <v>1</v>
      </c>
      <c r="F66">
        <v>28.2</v>
      </c>
      <c r="G66">
        <v>48</v>
      </c>
      <c r="H66">
        <v>24</v>
      </c>
      <c r="I66">
        <v>46</v>
      </c>
      <c r="J66">
        <v>26</v>
      </c>
      <c r="K66">
        <v>4.5</v>
      </c>
      <c r="L66">
        <v>-0.27</v>
      </c>
      <c r="M66">
        <v>4.24</v>
      </c>
      <c r="N66">
        <v>118.3</v>
      </c>
      <c r="O66">
        <v>113.8</v>
      </c>
      <c r="P66">
        <v>4.5</v>
      </c>
      <c r="Q66">
        <v>99.5</v>
      </c>
      <c r="R66">
        <v>0.25800000000000001</v>
      </c>
      <c r="S66">
        <v>0.41299999999999998</v>
      </c>
      <c r="T66">
        <v>0.61</v>
      </c>
      <c r="U66">
        <v>0.57499999999999996</v>
      </c>
      <c r="V66">
        <v>12.2</v>
      </c>
      <c r="W66">
        <v>21.4</v>
      </c>
      <c r="X66">
        <v>0.20799999999999999</v>
      </c>
      <c r="Y66">
        <v>0.53100000000000003</v>
      </c>
      <c r="Z66">
        <v>11.1</v>
      </c>
      <c r="AA66">
        <v>77.3</v>
      </c>
      <c r="AB66">
        <v>0.187</v>
      </c>
      <c r="AC66" t="s">
        <v>40</v>
      </c>
      <c r="AD66">
        <v>30491</v>
      </c>
      <c r="AE66">
        <v>847</v>
      </c>
    </row>
    <row r="67" spans="1:31" x14ac:dyDescent="0.2">
      <c r="A67">
        <v>2021</v>
      </c>
      <c r="B67" t="s">
        <v>31</v>
      </c>
      <c r="C67" t="s">
        <v>41</v>
      </c>
      <c r="D67" t="s">
        <v>42</v>
      </c>
      <c r="E67" t="b">
        <v>0</v>
      </c>
      <c r="F67">
        <v>25.6</v>
      </c>
      <c r="G67">
        <v>31</v>
      </c>
      <c r="H67">
        <v>41</v>
      </c>
      <c r="I67">
        <v>34</v>
      </c>
      <c r="J67">
        <v>38</v>
      </c>
      <c r="K67">
        <v>-0.89</v>
      </c>
      <c r="L67">
        <v>-0.05</v>
      </c>
      <c r="M67">
        <v>-0.94</v>
      </c>
      <c r="N67">
        <v>111.1</v>
      </c>
      <c r="O67">
        <v>112</v>
      </c>
      <c r="P67">
        <v>-0.9</v>
      </c>
      <c r="Q67">
        <v>99</v>
      </c>
      <c r="R67">
        <v>0.19700000000000001</v>
      </c>
      <c r="S67">
        <v>0.38300000000000001</v>
      </c>
      <c r="T67">
        <v>0.57499999999999996</v>
      </c>
      <c r="U67">
        <v>0.54700000000000004</v>
      </c>
      <c r="V67">
        <v>13.6</v>
      </c>
      <c r="W67">
        <v>22.3</v>
      </c>
      <c r="X67">
        <v>0.156</v>
      </c>
      <c r="Y67">
        <v>0.53800000000000003</v>
      </c>
      <c r="Z67">
        <v>11.6</v>
      </c>
      <c r="AA67">
        <v>80.3</v>
      </c>
      <c r="AB67">
        <v>0.19600000000000001</v>
      </c>
      <c r="AC67" t="s">
        <v>43</v>
      </c>
      <c r="AD67">
        <v>13655</v>
      </c>
      <c r="AE67">
        <v>379</v>
      </c>
    </row>
    <row r="68" spans="1:31" x14ac:dyDescent="0.2">
      <c r="A68">
        <v>2021</v>
      </c>
      <c r="B68" t="s">
        <v>31</v>
      </c>
      <c r="C68" t="s">
        <v>44</v>
      </c>
      <c r="D68" t="s">
        <v>45</v>
      </c>
      <c r="E68" t="b">
        <v>0</v>
      </c>
      <c r="F68">
        <v>24.6</v>
      </c>
      <c r="G68">
        <v>33</v>
      </c>
      <c r="H68">
        <v>39</v>
      </c>
      <c r="I68">
        <v>32</v>
      </c>
      <c r="J68">
        <v>40</v>
      </c>
      <c r="K68">
        <v>-1.93</v>
      </c>
      <c r="L68">
        <v>-0.01</v>
      </c>
      <c r="M68">
        <v>-1.94</v>
      </c>
      <c r="N68">
        <v>110.9</v>
      </c>
      <c r="O68">
        <v>112.8</v>
      </c>
      <c r="P68">
        <v>-1.9</v>
      </c>
      <c r="Q68">
        <v>98.3</v>
      </c>
      <c r="R68">
        <v>0.23799999999999999</v>
      </c>
      <c r="S68">
        <v>0.42199999999999999</v>
      </c>
      <c r="T68">
        <v>0.56399999999999995</v>
      </c>
      <c r="U68">
        <v>0.53200000000000003</v>
      </c>
      <c r="V68">
        <v>13.3</v>
      </c>
      <c r="W68">
        <v>23.5</v>
      </c>
      <c r="X68">
        <v>0.18099999999999999</v>
      </c>
      <c r="Y68">
        <v>0.55000000000000004</v>
      </c>
      <c r="Z68">
        <v>13.2</v>
      </c>
      <c r="AA68">
        <v>75.7</v>
      </c>
      <c r="AB68">
        <v>0.16300000000000001</v>
      </c>
      <c r="AC68" t="s">
        <v>46</v>
      </c>
      <c r="AD68">
        <v>68255</v>
      </c>
      <c r="AE68">
        <v>1896</v>
      </c>
    </row>
    <row r="69" spans="1:31" x14ac:dyDescent="0.2">
      <c r="A69">
        <v>2021</v>
      </c>
      <c r="B69" t="s">
        <v>31</v>
      </c>
      <c r="C69" t="s">
        <v>47</v>
      </c>
      <c r="D69" t="s">
        <v>48</v>
      </c>
      <c r="E69" t="b">
        <v>0</v>
      </c>
      <c r="F69">
        <v>24</v>
      </c>
      <c r="G69">
        <v>22</v>
      </c>
      <c r="H69">
        <v>50</v>
      </c>
      <c r="I69">
        <v>18</v>
      </c>
      <c r="J69">
        <v>54</v>
      </c>
      <c r="K69">
        <v>-8.44</v>
      </c>
      <c r="L69">
        <v>0.25</v>
      </c>
      <c r="M69">
        <v>-8.19</v>
      </c>
      <c r="N69">
        <v>105.8</v>
      </c>
      <c r="O69">
        <v>114.4</v>
      </c>
      <c r="P69">
        <v>-8.6</v>
      </c>
      <c r="Q69">
        <v>97.3</v>
      </c>
      <c r="R69">
        <v>0.26100000000000001</v>
      </c>
      <c r="S69">
        <v>0.34699999999999998</v>
      </c>
      <c r="T69">
        <v>0.54300000000000004</v>
      </c>
      <c r="U69">
        <v>0.50800000000000001</v>
      </c>
      <c r="V69">
        <v>13.9</v>
      </c>
      <c r="W69">
        <v>23.6</v>
      </c>
      <c r="X69">
        <v>0.19400000000000001</v>
      </c>
      <c r="Y69">
        <v>0.55600000000000005</v>
      </c>
      <c r="Z69">
        <v>13</v>
      </c>
      <c r="AA69">
        <v>76.599999999999994</v>
      </c>
      <c r="AB69">
        <v>0.183</v>
      </c>
      <c r="AC69" t="s">
        <v>49</v>
      </c>
      <c r="AD69">
        <v>91476</v>
      </c>
      <c r="AE69">
        <v>2541</v>
      </c>
    </row>
    <row r="70" spans="1:31" x14ac:dyDescent="0.2">
      <c r="A70">
        <v>2021</v>
      </c>
      <c r="B70" t="s">
        <v>31</v>
      </c>
      <c r="C70" t="s">
        <v>50</v>
      </c>
      <c r="D70" t="s">
        <v>51</v>
      </c>
      <c r="E70" t="b">
        <v>1</v>
      </c>
      <c r="F70">
        <v>26.3</v>
      </c>
      <c r="G70">
        <v>42</v>
      </c>
      <c r="H70">
        <v>30</v>
      </c>
      <c r="I70">
        <v>41</v>
      </c>
      <c r="J70">
        <v>31</v>
      </c>
      <c r="K70">
        <v>2.2599999999999998</v>
      </c>
      <c r="L70">
        <v>-0.01</v>
      </c>
      <c r="M70">
        <v>2.2599999999999998</v>
      </c>
      <c r="N70">
        <v>115.4</v>
      </c>
      <c r="O70">
        <v>113</v>
      </c>
      <c r="P70">
        <v>2.4</v>
      </c>
      <c r="Q70">
        <v>97.3</v>
      </c>
      <c r="R70">
        <v>0.24199999999999999</v>
      </c>
      <c r="S70">
        <v>0.436</v>
      </c>
      <c r="T70">
        <v>0.58199999999999996</v>
      </c>
      <c r="U70">
        <v>0.55000000000000004</v>
      </c>
      <c r="V70">
        <v>11.1</v>
      </c>
      <c r="W70">
        <v>21.1</v>
      </c>
      <c r="X70">
        <v>0.189</v>
      </c>
      <c r="Y70">
        <v>0.53400000000000003</v>
      </c>
      <c r="Z70">
        <v>11.5</v>
      </c>
      <c r="AA70">
        <v>77.8</v>
      </c>
      <c r="AB70">
        <v>0.19700000000000001</v>
      </c>
      <c r="AC70" t="s">
        <v>52</v>
      </c>
      <c r="AD70">
        <v>94849</v>
      </c>
      <c r="AE70">
        <v>2635</v>
      </c>
    </row>
    <row r="71" spans="1:31" x14ac:dyDescent="0.2">
      <c r="A71">
        <v>2021</v>
      </c>
      <c r="B71" t="s">
        <v>31</v>
      </c>
      <c r="C71" t="s">
        <v>53</v>
      </c>
      <c r="D71" t="s">
        <v>54</v>
      </c>
      <c r="E71" t="b">
        <v>1</v>
      </c>
      <c r="F71">
        <v>26.1</v>
      </c>
      <c r="G71">
        <v>47</v>
      </c>
      <c r="H71">
        <v>25</v>
      </c>
      <c r="I71">
        <v>47</v>
      </c>
      <c r="J71">
        <v>25</v>
      </c>
      <c r="K71">
        <v>4.93</v>
      </c>
      <c r="L71">
        <v>-0.11</v>
      </c>
      <c r="M71">
        <v>4.82</v>
      </c>
      <c r="N71">
        <v>117.1</v>
      </c>
      <c r="O71">
        <v>112.1</v>
      </c>
      <c r="P71">
        <v>5</v>
      </c>
      <c r="Q71">
        <v>97.1</v>
      </c>
      <c r="R71">
        <v>0.219</v>
      </c>
      <c r="S71">
        <v>0.38300000000000001</v>
      </c>
      <c r="T71">
        <v>0.58799999999999997</v>
      </c>
      <c r="U71">
        <v>0.55700000000000005</v>
      </c>
      <c r="V71">
        <v>12.1</v>
      </c>
      <c r="W71">
        <v>24.7</v>
      </c>
      <c r="X71">
        <v>0.17599999999999999</v>
      </c>
      <c r="Y71">
        <v>0.54500000000000004</v>
      </c>
      <c r="Z71">
        <v>12.9</v>
      </c>
      <c r="AA71">
        <v>78.900000000000006</v>
      </c>
      <c r="AB71">
        <v>0.2</v>
      </c>
      <c r="AC71" t="s">
        <v>55</v>
      </c>
      <c r="AD71">
        <v>54563</v>
      </c>
      <c r="AE71">
        <v>1516</v>
      </c>
    </row>
    <row r="72" spans="1:31" x14ac:dyDescent="0.2">
      <c r="A72">
        <v>2021</v>
      </c>
      <c r="B72" t="s">
        <v>31</v>
      </c>
      <c r="C72" t="s">
        <v>56</v>
      </c>
      <c r="D72" t="s">
        <v>57</v>
      </c>
      <c r="E72" t="b">
        <v>0</v>
      </c>
      <c r="F72">
        <v>24.5</v>
      </c>
      <c r="G72">
        <v>20</v>
      </c>
      <c r="H72">
        <v>52</v>
      </c>
      <c r="I72">
        <v>26</v>
      </c>
      <c r="J72">
        <v>46</v>
      </c>
      <c r="K72">
        <v>-4.47</v>
      </c>
      <c r="L72">
        <v>0.09</v>
      </c>
      <c r="M72">
        <v>-4.38</v>
      </c>
      <c r="N72">
        <v>108</v>
      </c>
      <c r="O72">
        <v>112.5</v>
      </c>
      <c r="P72">
        <v>-4.5</v>
      </c>
      <c r="Q72">
        <v>97.9</v>
      </c>
      <c r="R72">
        <v>0.27300000000000002</v>
      </c>
      <c r="S72">
        <v>0.38500000000000001</v>
      </c>
      <c r="T72">
        <v>0.55600000000000005</v>
      </c>
      <c r="U72">
        <v>0.51900000000000002</v>
      </c>
      <c r="V72">
        <v>13.5</v>
      </c>
      <c r="W72">
        <v>21.9</v>
      </c>
      <c r="X72">
        <v>0.20699999999999999</v>
      </c>
      <c r="Y72">
        <v>0.54100000000000004</v>
      </c>
      <c r="Z72">
        <v>12.6</v>
      </c>
      <c r="AA72">
        <v>76.900000000000006</v>
      </c>
      <c r="AB72">
        <v>0.19500000000000001</v>
      </c>
      <c r="AC72" t="s">
        <v>58</v>
      </c>
      <c r="AD72">
        <v>14250</v>
      </c>
      <c r="AE72">
        <v>396</v>
      </c>
    </row>
    <row r="73" spans="1:31" x14ac:dyDescent="0.2">
      <c r="A73">
        <v>2021</v>
      </c>
      <c r="B73" t="s">
        <v>31</v>
      </c>
      <c r="C73" t="s">
        <v>59</v>
      </c>
      <c r="D73" t="s">
        <v>60</v>
      </c>
      <c r="E73" t="b">
        <v>0</v>
      </c>
      <c r="F73">
        <v>26.7</v>
      </c>
      <c r="G73">
        <v>39</v>
      </c>
      <c r="H73">
        <v>33</v>
      </c>
      <c r="I73">
        <v>38</v>
      </c>
      <c r="J73">
        <v>34</v>
      </c>
      <c r="K73">
        <v>1.06</v>
      </c>
      <c r="L73">
        <v>0.04</v>
      </c>
      <c r="M73">
        <v>1.1000000000000001</v>
      </c>
      <c r="N73">
        <v>111.1</v>
      </c>
      <c r="O73">
        <v>110.1</v>
      </c>
      <c r="P73">
        <v>1</v>
      </c>
      <c r="Q73">
        <v>102.2</v>
      </c>
      <c r="R73">
        <v>0.23899999999999999</v>
      </c>
      <c r="S73">
        <v>0.439</v>
      </c>
      <c r="T73">
        <v>0.58299999999999996</v>
      </c>
      <c r="U73">
        <v>0.55100000000000005</v>
      </c>
      <c r="V73">
        <v>13.3</v>
      </c>
      <c r="W73">
        <v>17.899999999999999</v>
      </c>
      <c r="X73">
        <v>0.188</v>
      </c>
      <c r="Y73">
        <v>0.52200000000000002</v>
      </c>
      <c r="Z73">
        <v>13.1</v>
      </c>
      <c r="AA73">
        <v>76.599999999999994</v>
      </c>
      <c r="AB73">
        <v>0.223</v>
      </c>
      <c r="AC73" t="s">
        <v>61</v>
      </c>
      <c r="AD73">
        <v>33457</v>
      </c>
      <c r="AE73">
        <v>929</v>
      </c>
    </row>
    <row r="74" spans="1:31" x14ac:dyDescent="0.2">
      <c r="A74">
        <v>2021</v>
      </c>
      <c r="B74" t="s">
        <v>31</v>
      </c>
      <c r="C74" t="s">
        <v>62</v>
      </c>
      <c r="D74" t="s">
        <v>63</v>
      </c>
      <c r="E74" t="b">
        <v>0</v>
      </c>
      <c r="F74">
        <v>26.5</v>
      </c>
      <c r="G74">
        <v>17</v>
      </c>
      <c r="H74">
        <v>55</v>
      </c>
      <c r="I74">
        <v>20</v>
      </c>
      <c r="J74">
        <v>52</v>
      </c>
      <c r="K74">
        <v>-7.9</v>
      </c>
      <c r="L74">
        <v>0.4</v>
      </c>
      <c r="M74">
        <v>-7.5</v>
      </c>
      <c r="N74">
        <v>107.1</v>
      </c>
      <c r="O74">
        <v>114.9</v>
      </c>
      <c r="P74">
        <v>-7.8</v>
      </c>
      <c r="Q74">
        <v>101.4</v>
      </c>
      <c r="R74">
        <v>0.252</v>
      </c>
      <c r="S74">
        <v>0.45900000000000002</v>
      </c>
      <c r="T74">
        <v>0.55300000000000005</v>
      </c>
      <c r="U74">
        <v>0.52100000000000002</v>
      </c>
      <c r="V74">
        <v>13</v>
      </c>
      <c r="W74">
        <v>19.8</v>
      </c>
      <c r="X74">
        <v>0.187</v>
      </c>
      <c r="Y74">
        <v>0.55500000000000005</v>
      </c>
      <c r="Z74">
        <v>12.9</v>
      </c>
      <c r="AA74">
        <v>77.099999999999994</v>
      </c>
      <c r="AB74">
        <v>0.20100000000000001</v>
      </c>
      <c r="AC74" t="s">
        <v>64</v>
      </c>
      <c r="AD74">
        <v>117009</v>
      </c>
      <c r="AE74">
        <v>3250</v>
      </c>
    </row>
    <row r="75" spans="1:31" x14ac:dyDescent="0.2">
      <c r="A75">
        <v>2021</v>
      </c>
      <c r="B75" t="s">
        <v>31</v>
      </c>
      <c r="C75" t="s">
        <v>65</v>
      </c>
      <c r="D75" t="s">
        <v>66</v>
      </c>
      <c r="E75" t="b">
        <v>0</v>
      </c>
      <c r="F75">
        <v>26.5</v>
      </c>
      <c r="G75">
        <v>34</v>
      </c>
      <c r="H75">
        <v>38</v>
      </c>
      <c r="I75">
        <v>36</v>
      </c>
      <c r="J75">
        <v>36</v>
      </c>
      <c r="K75">
        <v>-0.04</v>
      </c>
      <c r="L75">
        <v>-0.08</v>
      </c>
      <c r="M75">
        <v>-0.13</v>
      </c>
      <c r="N75">
        <v>112.4</v>
      </c>
      <c r="O75">
        <v>112.4</v>
      </c>
      <c r="P75">
        <v>0</v>
      </c>
      <c r="Q75">
        <v>101.6</v>
      </c>
      <c r="R75">
        <v>0.22700000000000001</v>
      </c>
      <c r="S75">
        <v>0.372</v>
      </c>
      <c r="T75">
        <v>0.57499999999999996</v>
      </c>
      <c r="U75">
        <v>0.54200000000000004</v>
      </c>
      <c r="V75">
        <v>11.9</v>
      </c>
      <c r="W75">
        <v>20.2</v>
      </c>
      <c r="X75">
        <v>0.18</v>
      </c>
      <c r="Y75">
        <v>0.53100000000000003</v>
      </c>
      <c r="Z75">
        <v>12.7</v>
      </c>
      <c r="AA75">
        <v>74.900000000000006</v>
      </c>
      <c r="AB75">
        <v>0.20100000000000001</v>
      </c>
      <c r="AC75" t="s">
        <v>125</v>
      </c>
      <c r="AD75" t="s">
        <v>122</v>
      </c>
      <c r="AE75" t="s">
        <v>122</v>
      </c>
    </row>
    <row r="76" spans="1:31" x14ac:dyDescent="0.2">
      <c r="A76">
        <v>2021</v>
      </c>
      <c r="B76" t="s">
        <v>31</v>
      </c>
      <c r="C76" t="s">
        <v>68</v>
      </c>
      <c r="D76" t="s">
        <v>69</v>
      </c>
      <c r="E76" t="b">
        <v>1</v>
      </c>
      <c r="F76">
        <v>28.8</v>
      </c>
      <c r="G76">
        <v>47</v>
      </c>
      <c r="H76">
        <v>25</v>
      </c>
      <c r="I76">
        <v>49</v>
      </c>
      <c r="J76">
        <v>23</v>
      </c>
      <c r="K76">
        <v>6.18</v>
      </c>
      <c r="L76">
        <v>-0.16</v>
      </c>
      <c r="M76">
        <v>6.02</v>
      </c>
      <c r="N76">
        <v>117.6</v>
      </c>
      <c r="O76">
        <v>111.2</v>
      </c>
      <c r="P76">
        <v>6.4</v>
      </c>
      <c r="Q76">
        <v>96.9</v>
      </c>
      <c r="R76">
        <v>0.222</v>
      </c>
      <c r="S76">
        <v>0.4</v>
      </c>
      <c r="T76">
        <v>0.59899999999999998</v>
      </c>
      <c r="U76">
        <v>0.56399999999999995</v>
      </c>
      <c r="V76">
        <v>12.2</v>
      </c>
      <c r="W76">
        <v>22.7</v>
      </c>
      <c r="X76">
        <v>0.186</v>
      </c>
      <c r="Y76">
        <v>0.53100000000000003</v>
      </c>
      <c r="Z76">
        <v>11.9</v>
      </c>
      <c r="AA76">
        <v>79.099999999999994</v>
      </c>
      <c r="AB76">
        <v>0.186</v>
      </c>
      <c r="AC76" t="s">
        <v>126</v>
      </c>
      <c r="AD76">
        <v>13901</v>
      </c>
      <c r="AE76">
        <v>386</v>
      </c>
    </row>
    <row r="77" spans="1:31" x14ac:dyDescent="0.2">
      <c r="A77">
        <v>2021</v>
      </c>
      <c r="B77" t="s">
        <v>31</v>
      </c>
      <c r="C77" t="s">
        <v>71</v>
      </c>
      <c r="D77" t="s">
        <v>72</v>
      </c>
      <c r="E77" t="b">
        <v>1</v>
      </c>
      <c r="F77">
        <v>28.2</v>
      </c>
      <c r="G77">
        <v>42</v>
      </c>
      <c r="H77">
        <v>30</v>
      </c>
      <c r="I77">
        <v>42</v>
      </c>
      <c r="J77">
        <v>30</v>
      </c>
      <c r="K77">
        <v>2.79</v>
      </c>
      <c r="L77">
        <v>-0.03</v>
      </c>
      <c r="M77">
        <v>2.77</v>
      </c>
      <c r="N77">
        <v>109.9</v>
      </c>
      <c r="O77">
        <v>107.1</v>
      </c>
      <c r="P77">
        <v>2.8</v>
      </c>
      <c r="Q77">
        <v>98.7</v>
      </c>
      <c r="R77">
        <v>0.27100000000000002</v>
      </c>
      <c r="S77">
        <v>0.36299999999999999</v>
      </c>
      <c r="T77">
        <v>0.56899999999999995</v>
      </c>
      <c r="U77">
        <v>0.53600000000000003</v>
      </c>
      <c r="V77">
        <v>13.6</v>
      </c>
      <c r="W77">
        <v>22.5</v>
      </c>
      <c r="X77">
        <v>0.2</v>
      </c>
      <c r="Y77">
        <v>0.52600000000000002</v>
      </c>
      <c r="Z77">
        <v>13.7</v>
      </c>
      <c r="AA77">
        <v>79.7</v>
      </c>
      <c r="AB77">
        <v>0.184</v>
      </c>
      <c r="AC77" t="s">
        <v>126</v>
      </c>
      <c r="AD77">
        <v>23313</v>
      </c>
      <c r="AE77">
        <v>648</v>
      </c>
    </row>
    <row r="78" spans="1:31" x14ac:dyDescent="0.2">
      <c r="A78">
        <v>2021</v>
      </c>
      <c r="B78" t="s">
        <v>31</v>
      </c>
      <c r="C78" t="s">
        <v>73</v>
      </c>
      <c r="D78" t="s">
        <v>74</v>
      </c>
      <c r="E78" t="b">
        <v>1</v>
      </c>
      <c r="F78">
        <v>24.2</v>
      </c>
      <c r="G78">
        <v>38</v>
      </c>
      <c r="H78">
        <v>34</v>
      </c>
      <c r="I78">
        <v>38</v>
      </c>
      <c r="J78">
        <v>34</v>
      </c>
      <c r="K78">
        <v>1.03</v>
      </c>
      <c r="L78">
        <v>0.04</v>
      </c>
      <c r="M78">
        <v>1.07</v>
      </c>
      <c r="N78">
        <v>112</v>
      </c>
      <c r="O78">
        <v>111</v>
      </c>
      <c r="P78">
        <v>1</v>
      </c>
      <c r="Q78">
        <v>100.4</v>
      </c>
      <c r="R78">
        <v>0.23200000000000001</v>
      </c>
      <c r="S78">
        <v>0.34200000000000003</v>
      </c>
      <c r="T78">
        <v>0.56000000000000005</v>
      </c>
      <c r="U78">
        <v>0.52800000000000002</v>
      </c>
      <c r="V78">
        <v>11.6</v>
      </c>
      <c r="W78">
        <v>24.2</v>
      </c>
      <c r="X78">
        <v>0.17899999999999999</v>
      </c>
      <c r="Y78">
        <v>0.53500000000000003</v>
      </c>
      <c r="Z78">
        <v>13.1</v>
      </c>
      <c r="AA78">
        <v>78.3</v>
      </c>
      <c r="AB78">
        <v>0.19600000000000001</v>
      </c>
      <c r="AC78" t="s">
        <v>75</v>
      </c>
      <c r="AD78">
        <v>61449</v>
      </c>
      <c r="AE78">
        <v>1707</v>
      </c>
    </row>
    <row r="79" spans="1:31" x14ac:dyDescent="0.2">
      <c r="A79">
        <v>2021</v>
      </c>
      <c r="B79" t="s">
        <v>31</v>
      </c>
      <c r="C79" t="s">
        <v>76</v>
      </c>
      <c r="D79" t="s">
        <v>77</v>
      </c>
      <c r="E79" t="b">
        <v>1</v>
      </c>
      <c r="F79">
        <v>27.4</v>
      </c>
      <c r="G79">
        <v>40</v>
      </c>
      <c r="H79">
        <v>32</v>
      </c>
      <c r="I79">
        <v>36</v>
      </c>
      <c r="J79">
        <v>36</v>
      </c>
      <c r="K79">
        <v>0.03</v>
      </c>
      <c r="L79">
        <v>-0.09</v>
      </c>
      <c r="M79">
        <v>-0.06</v>
      </c>
      <c r="N79">
        <v>111.2</v>
      </c>
      <c r="O79">
        <v>111.2</v>
      </c>
      <c r="P79">
        <v>0</v>
      </c>
      <c r="Q79">
        <v>96.6</v>
      </c>
      <c r="R79">
        <v>0.252</v>
      </c>
      <c r="S79">
        <v>0.432</v>
      </c>
      <c r="T79">
        <v>0.58099999999999996</v>
      </c>
      <c r="U79">
        <v>0.54600000000000004</v>
      </c>
      <c r="V79">
        <v>13.1</v>
      </c>
      <c r="W79">
        <v>19.399999999999999</v>
      </c>
      <c r="X79">
        <v>0.19900000000000001</v>
      </c>
      <c r="Y79">
        <v>0.54200000000000004</v>
      </c>
      <c r="Z79">
        <v>13.8</v>
      </c>
      <c r="AA79">
        <v>77.900000000000006</v>
      </c>
      <c r="AB79">
        <v>0.183</v>
      </c>
      <c r="AC79" t="s">
        <v>127</v>
      </c>
      <c r="AD79" t="s">
        <v>122</v>
      </c>
      <c r="AE79" t="s">
        <v>122</v>
      </c>
    </row>
    <row r="80" spans="1:31" x14ac:dyDescent="0.2">
      <c r="A80">
        <v>2021</v>
      </c>
      <c r="B80" t="s">
        <v>31</v>
      </c>
      <c r="C80" t="s">
        <v>79</v>
      </c>
      <c r="D80" t="s">
        <v>80</v>
      </c>
      <c r="E80" t="b">
        <v>1</v>
      </c>
      <c r="F80">
        <v>28.1</v>
      </c>
      <c r="G80">
        <v>46</v>
      </c>
      <c r="H80">
        <v>26</v>
      </c>
      <c r="I80">
        <v>48</v>
      </c>
      <c r="J80">
        <v>24</v>
      </c>
      <c r="K80">
        <v>5.89</v>
      </c>
      <c r="L80">
        <v>-0.32</v>
      </c>
      <c r="M80">
        <v>5.57</v>
      </c>
      <c r="N80">
        <v>117.2</v>
      </c>
      <c r="O80">
        <v>111.4</v>
      </c>
      <c r="P80">
        <v>5.8</v>
      </c>
      <c r="Q80">
        <v>102.2</v>
      </c>
      <c r="R80">
        <v>0.23300000000000001</v>
      </c>
      <c r="S80">
        <v>0.40400000000000003</v>
      </c>
      <c r="T80">
        <v>0.59299999999999997</v>
      </c>
      <c r="U80">
        <v>0.56599999999999995</v>
      </c>
      <c r="V80">
        <v>12</v>
      </c>
      <c r="W80">
        <v>23.3</v>
      </c>
      <c r="X80">
        <v>0.17699999999999999</v>
      </c>
      <c r="Y80">
        <v>0.53600000000000003</v>
      </c>
      <c r="Z80">
        <v>11.5</v>
      </c>
      <c r="AA80">
        <v>79.7</v>
      </c>
      <c r="AB80">
        <v>0.157</v>
      </c>
      <c r="AC80" t="s">
        <v>81</v>
      </c>
      <c r="AD80">
        <v>64780</v>
      </c>
      <c r="AE80">
        <v>1799</v>
      </c>
    </row>
    <row r="81" spans="1:31" x14ac:dyDescent="0.2">
      <c r="A81">
        <v>2021</v>
      </c>
      <c r="B81" t="s">
        <v>31</v>
      </c>
      <c r="C81" t="s">
        <v>82</v>
      </c>
      <c r="D81" t="s">
        <v>83</v>
      </c>
      <c r="E81" t="b">
        <v>0</v>
      </c>
      <c r="F81">
        <v>23.2</v>
      </c>
      <c r="G81">
        <v>23</v>
      </c>
      <c r="H81">
        <v>49</v>
      </c>
      <c r="I81">
        <v>24</v>
      </c>
      <c r="J81">
        <v>48</v>
      </c>
      <c r="K81">
        <v>-5.56</v>
      </c>
      <c r="L81">
        <v>0.31</v>
      </c>
      <c r="M81">
        <v>-5.25</v>
      </c>
      <c r="N81">
        <v>109.5</v>
      </c>
      <c r="O81">
        <v>115</v>
      </c>
      <c r="P81">
        <v>-5.5</v>
      </c>
      <c r="Q81">
        <v>101.6</v>
      </c>
      <c r="R81">
        <v>0.254</v>
      </c>
      <c r="S81">
        <v>0.41299999999999998</v>
      </c>
      <c r="T81">
        <v>0.55500000000000005</v>
      </c>
      <c r="U81">
        <v>0.52</v>
      </c>
      <c r="V81">
        <v>12.4</v>
      </c>
      <c r="W81">
        <v>22.7</v>
      </c>
      <c r="X81">
        <v>0.193</v>
      </c>
      <c r="Y81">
        <v>0.55600000000000005</v>
      </c>
      <c r="Z81">
        <v>13.3</v>
      </c>
      <c r="AA81">
        <v>76.8</v>
      </c>
      <c r="AB81">
        <v>0.20699999999999999</v>
      </c>
      <c r="AC81" t="s">
        <v>84</v>
      </c>
      <c r="AD81">
        <v>15774</v>
      </c>
      <c r="AE81">
        <v>438</v>
      </c>
    </row>
    <row r="82" spans="1:31" x14ac:dyDescent="0.2">
      <c r="A82">
        <v>2021</v>
      </c>
      <c r="B82" t="s">
        <v>31</v>
      </c>
      <c r="C82" t="s">
        <v>85</v>
      </c>
      <c r="D82" t="s">
        <v>86</v>
      </c>
      <c r="E82" t="b">
        <v>0</v>
      </c>
      <c r="F82">
        <v>24.8</v>
      </c>
      <c r="G82">
        <v>31</v>
      </c>
      <c r="H82">
        <v>41</v>
      </c>
      <c r="I82">
        <v>35</v>
      </c>
      <c r="J82">
        <v>37</v>
      </c>
      <c r="K82">
        <v>-0.28999999999999998</v>
      </c>
      <c r="L82">
        <v>0.1</v>
      </c>
      <c r="M82">
        <v>-0.2</v>
      </c>
      <c r="N82">
        <v>113.5</v>
      </c>
      <c r="O82">
        <v>113.8</v>
      </c>
      <c r="P82">
        <v>-0.3</v>
      </c>
      <c r="Q82">
        <v>100.1</v>
      </c>
      <c r="R82">
        <v>0.29299999999999998</v>
      </c>
      <c r="S82">
        <v>0.34200000000000003</v>
      </c>
      <c r="T82">
        <v>0.56999999999999995</v>
      </c>
      <c r="U82">
        <v>0.53700000000000003</v>
      </c>
      <c r="V82">
        <v>12.7</v>
      </c>
      <c r="W82">
        <v>26.3</v>
      </c>
      <c r="X82">
        <v>0.214</v>
      </c>
      <c r="Y82">
        <v>0.55000000000000004</v>
      </c>
      <c r="Z82">
        <v>11.9</v>
      </c>
      <c r="AA82">
        <v>80</v>
      </c>
      <c r="AB82">
        <v>0.186</v>
      </c>
      <c r="AC82" t="s">
        <v>87</v>
      </c>
      <c r="AD82">
        <v>93120</v>
      </c>
      <c r="AE82">
        <v>2587</v>
      </c>
    </row>
    <row r="83" spans="1:31" x14ac:dyDescent="0.2">
      <c r="A83">
        <v>2021</v>
      </c>
      <c r="B83" t="s">
        <v>31</v>
      </c>
      <c r="C83" t="s">
        <v>88</v>
      </c>
      <c r="D83" t="s">
        <v>89</v>
      </c>
      <c r="E83" t="b">
        <v>1</v>
      </c>
      <c r="F83">
        <v>25.6</v>
      </c>
      <c r="G83">
        <v>41</v>
      </c>
      <c r="H83">
        <v>31</v>
      </c>
      <c r="I83">
        <v>41</v>
      </c>
      <c r="J83">
        <v>31</v>
      </c>
      <c r="K83">
        <v>2.31</v>
      </c>
      <c r="L83">
        <v>-0.18</v>
      </c>
      <c r="M83">
        <v>2.13</v>
      </c>
      <c r="N83">
        <v>110.6</v>
      </c>
      <c r="O83">
        <v>108.2</v>
      </c>
      <c r="P83">
        <v>2.4</v>
      </c>
      <c r="Q83">
        <v>95.9</v>
      </c>
      <c r="R83">
        <v>0.24199999999999999</v>
      </c>
      <c r="S83">
        <v>0.34699999999999998</v>
      </c>
      <c r="T83">
        <v>0.55900000000000005</v>
      </c>
      <c r="U83">
        <v>0.52400000000000002</v>
      </c>
      <c r="V83">
        <v>11.9</v>
      </c>
      <c r="W83">
        <v>21.9</v>
      </c>
      <c r="X83">
        <v>0.19</v>
      </c>
      <c r="Y83">
        <v>0.50900000000000001</v>
      </c>
      <c r="Z83">
        <v>11.7</v>
      </c>
      <c r="AA83">
        <v>78.599999999999994</v>
      </c>
      <c r="AB83">
        <v>0.19600000000000001</v>
      </c>
      <c r="AC83" t="s">
        <v>90</v>
      </c>
      <c r="AD83">
        <v>42131</v>
      </c>
      <c r="AE83">
        <v>1170</v>
      </c>
    </row>
    <row r="84" spans="1:31" x14ac:dyDescent="0.2">
      <c r="A84">
        <v>2021</v>
      </c>
      <c r="B84" t="s">
        <v>31</v>
      </c>
      <c r="C84" t="s">
        <v>91</v>
      </c>
      <c r="D84" t="s">
        <v>92</v>
      </c>
      <c r="E84" t="b">
        <v>0</v>
      </c>
      <c r="F84">
        <v>22.8</v>
      </c>
      <c r="G84">
        <v>22</v>
      </c>
      <c r="H84">
        <v>50</v>
      </c>
      <c r="I84">
        <v>15</v>
      </c>
      <c r="J84">
        <v>57</v>
      </c>
      <c r="K84">
        <v>-10.64</v>
      </c>
      <c r="L84">
        <v>0.51</v>
      </c>
      <c r="M84">
        <v>-10.130000000000001</v>
      </c>
      <c r="N84">
        <v>103.5</v>
      </c>
      <c r="O84">
        <v>114</v>
      </c>
      <c r="P84">
        <v>-10.5</v>
      </c>
      <c r="Q84">
        <v>101</v>
      </c>
      <c r="R84">
        <v>0.24199999999999999</v>
      </c>
      <c r="S84">
        <v>0.39900000000000002</v>
      </c>
      <c r="T84">
        <v>0.53900000000000003</v>
      </c>
      <c r="U84">
        <v>0.50900000000000001</v>
      </c>
      <c r="V84">
        <v>14.2</v>
      </c>
      <c r="W84">
        <v>21.2</v>
      </c>
      <c r="X84">
        <v>0.17599999999999999</v>
      </c>
      <c r="Y84">
        <v>0.54700000000000004</v>
      </c>
      <c r="Z84">
        <v>11.5</v>
      </c>
      <c r="AA84">
        <v>77.900000000000006</v>
      </c>
      <c r="AB84">
        <v>0.16700000000000001</v>
      </c>
      <c r="AC84" t="s">
        <v>128</v>
      </c>
      <c r="AD84" t="s">
        <v>122</v>
      </c>
      <c r="AE84" t="s">
        <v>122</v>
      </c>
    </row>
    <row r="85" spans="1:31" x14ac:dyDescent="0.2">
      <c r="A85">
        <v>2021</v>
      </c>
      <c r="B85" t="s">
        <v>31</v>
      </c>
      <c r="C85" t="s">
        <v>94</v>
      </c>
      <c r="D85" t="s">
        <v>95</v>
      </c>
      <c r="E85" t="b">
        <v>0</v>
      </c>
      <c r="F85">
        <v>25.6</v>
      </c>
      <c r="G85">
        <v>21</v>
      </c>
      <c r="H85">
        <v>51</v>
      </c>
      <c r="I85">
        <v>17</v>
      </c>
      <c r="J85">
        <v>55</v>
      </c>
      <c r="K85">
        <v>-9.31</v>
      </c>
      <c r="L85">
        <v>0.28999999999999998</v>
      </c>
      <c r="M85">
        <v>-9.02</v>
      </c>
      <c r="N85">
        <v>105.1</v>
      </c>
      <c r="O85">
        <v>114.5</v>
      </c>
      <c r="P85">
        <v>-9.4</v>
      </c>
      <c r="Q85">
        <v>98.7</v>
      </c>
      <c r="R85">
        <v>0.24</v>
      </c>
      <c r="S85">
        <v>0.35599999999999998</v>
      </c>
      <c r="T85">
        <v>0.52700000000000002</v>
      </c>
      <c r="U85">
        <v>0.49</v>
      </c>
      <c r="V85">
        <v>11.5</v>
      </c>
      <c r="W85">
        <v>21.6</v>
      </c>
      <c r="X85">
        <v>0.186</v>
      </c>
      <c r="Y85">
        <v>0.54700000000000004</v>
      </c>
      <c r="Z85">
        <v>11.5</v>
      </c>
      <c r="AA85">
        <v>78.2</v>
      </c>
      <c r="AB85">
        <v>0.16900000000000001</v>
      </c>
      <c r="AC85" t="s">
        <v>96</v>
      </c>
      <c r="AD85">
        <v>126463</v>
      </c>
      <c r="AE85">
        <v>3513</v>
      </c>
    </row>
    <row r="86" spans="1:31" x14ac:dyDescent="0.2">
      <c r="A86">
        <v>2021</v>
      </c>
      <c r="B86" t="s">
        <v>31</v>
      </c>
      <c r="C86" t="s">
        <v>97</v>
      </c>
      <c r="D86" t="s">
        <v>98</v>
      </c>
      <c r="E86" t="b">
        <v>1</v>
      </c>
      <c r="F86">
        <v>27.1</v>
      </c>
      <c r="G86">
        <v>49</v>
      </c>
      <c r="H86">
        <v>23</v>
      </c>
      <c r="I86">
        <v>48</v>
      </c>
      <c r="J86">
        <v>24</v>
      </c>
      <c r="K86">
        <v>5.58</v>
      </c>
      <c r="L86">
        <v>-0.31</v>
      </c>
      <c r="M86">
        <v>5.28</v>
      </c>
      <c r="N86">
        <v>113.2</v>
      </c>
      <c r="O86">
        <v>107.6</v>
      </c>
      <c r="P86">
        <v>5.6</v>
      </c>
      <c r="Q86">
        <v>99.5</v>
      </c>
      <c r="R86">
        <v>0.29299999999999998</v>
      </c>
      <c r="S86">
        <v>0.34699999999999998</v>
      </c>
      <c r="T86">
        <v>0.57899999999999996</v>
      </c>
      <c r="U86">
        <v>0.54100000000000004</v>
      </c>
      <c r="V86">
        <v>12.8</v>
      </c>
      <c r="W86">
        <v>23.2</v>
      </c>
      <c r="X86">
        <v>0.22500000000000001</v>
      </c>
      <c r="Y86">
        <v>0.52100000000000002</v>
      </c>
      <c r="Z86">
        <v>13.8</v>
      </c>
      <c r="AA86">
        <v>78.2</v>
      </c>
      <c r="AB86">
        <v>0.2</v>
      </c>
      <c r="AC86" t="s">
        <v>99</v>
      </c>
      <c r="AD86">
        <v>68583</v>
      </c>
      <c r="AE86">
        <v>1905</v>
      </c>
    </row>
    <row r="87" spans="1:31" x14ac:dyDescent="0.2">
      <c r="A87">
        <v>2021</v>
      </c>
      <c r="B87" t="s">
        <v>31</v>
      </c>
      <c r="C87" t="s">
        <v>100</v>
      </c>
      <c r="D87" t="s">
        <v>101</v>
      </c>
      <c r="E87" t="b">
        <v>1</v>
      </c>
      <c r="F87">
        <v>26.6</v>
      </c>
      <c r="G87">
        <v>51</v>
      </c>
      <c r="H87">
        <v>21</v>
      </c>
      <c r="I87">
        <v>49</v>
      </c>
      <c r="J87">
        <v>23</v>
      </c>
      <c r="K87">
        <v>5.82</v>
      </c>
      <c r="L87">
        <v>-0.15</v>
      </c>
      <c r="M87">
        <v>5.67</v>
      </c>
      <c r="N87">
        <v>117.2</v>
      </c>
      <c r="O87">
        <v>111.3</v>
      </c>
      <c r="P87">
        <v>5.9</v>
      </c>
      <c r="Q87">
        <v>97.2</v>
      </c>
      <c r="R87">
        <v>0.21199999999999999</v>
      </c>
      <c r="S87">
        <v>0.39200000000000002</v>
      </c>
      <c r="T87">
        <v>0.59699999999999998</v>
      </c>
      <c r="U87">
        <v>0.56399999999999995</v>
      </c>
      <c r="V87">
        <v>11.5</v>
      </c>
      <c r="W87">
        <v>20.8</v>
      </c>
      <c r="X87">
        <v>0.17699999999999999</v>
      </c>
      <c r="Y87">
        <v>0.53400000000000003</v>
      </c>
      <c r="Z87">
        <v>12.4</v>
      </c>
      <c r="AA87">
        <v>78.5</v>
      </c>
      <c r="AB87">
        <v>0.19400000000000001</v>
      </c>
      <c r="AC87" t="s">
        <v>123</v>
      </c>
      <c r="AD87">
        <v>104027</v>
      </c>
      <c r="AE87">
        <v>2890</v>
      </c>
    </row>
    <row r="88" spans="1:31" x14ac:dyDescent="0.2">
      <c r="A88">
        <v>2021</v>
      </c>
      <c r="B88" t="s">
        <v>31</v>
      </c>
      <c r="C88" t="s">
        <v>103</v>
      </c>
      <c r="D88" t="s">
        <v>104</v>
      </c>
      <c r="E88" t="b">
        <v>1</v>
      </c>
      <c r="F88">
        <v>27.4</v>
      </c>
      <c r="G88">
        <v>42</v>
      </c>
      <c r="H88">
        <v>30</v>
      </c>
      <c r="I88">
        <v>40</v>
      </c>
      <c r="J88">
        <v>32</v>
      </c>
      <c r="K88">
        <v>1.79</v>
      </c>
      <c r="L88">
        <v>0.01</v>
      </c>
      <c r="M88">
        <v>1.81</v>
      </c>
      <c r="N88">
        <v>117.8</v>
      </c>
      <c r="O88">
        <v>116</v>
      </c>
      <c r="P88">
        <v>1.8</v>
      </c>
      <c r="Q88">
        <v>98.4</v>
      </c>
      <c r="R88">
        <v>0.23799999999999999</v>
      </c>
      <c r="S88">
        <v>0.44800000000000001</v>
      </c>
      <c r="T88">
        <v>0.57699999999999996</v>
      </c>
      <c r="U88">
        <v>0.54</v>
      </c>
      <c r="V88">
        <v>9.9</v>
      </c>
      <c r="W88">
        <v>23</v>
      </c>
      <c r="X88">
        <v>0.19500000000000001</v>
      </c>
      <c r="Y88">
        <v>0.54600000000000004</v>
      </c>
      <c r="Z88">
        <v>11.2</v>
      </c>
      <c r="AA88">
        <v>77.5</v>
      </c>
      <c r="AB88">
        <v>0.20300000000000001</v>
      </c>
      <c r="AC88" t="s">
        <v>105</v>
      </c>
      <c r="AD88">
        <v>5817</v>
      </c>
      <c r="AE88">
        <v>162</v>
      </c>
    </row>
    <row r="89" spans="1:31" x14ac:dyDescent="0.2">
      <c r="A89">
        <v>2021</v>
      </c>
      <c r="B89" t="s">
        <v>31</v>
      </c>
      <c r="C89" t="s">
        <v>106</v>
      </c>
      <c r="D89" t="s">
        <v>107</v>
      </c>
      <c r="E89" t="b">
        <v>0</v>
      </c>
      <c r="F89">
        <v>25.6</v>
      </c>
      <c r="G89">
        <v>31</v>
      </c>
      <c r="H89">
        <v>41</v>
      </c>
      <c r="I89">
        <v>28</v>
      </c>
      <c r="J89">
        <v>44</v>
      </c>
      <c r="K89">
        <v>-3.68</v>
      </c>
      <c r="L89">
        <v>0.23</v>
      </c>
      <c r="M89">
        <v>-3.45</v>
      </c>
      <c r="N89">
        <v>113.6</v>
      </c>
      <c r="O89">
        <v>117.2</v>
      </c>
      <c r="P89">
        <v>-3.6</v>
      </c>
      <c r="Q89">
        <v>100</v>
      </c>
      <c r="R89">
        <v>0.248</v>
      </c>
      <c r="S89">
        <v>0.376</v>
      </c>
      <c r="T89">
        <v>0.57799999999999996</v>
      </c>
      <c r="U89">
        <v>0.54900000000000004</v>
      </c>
      <c r="V89">
        <v>12</v>
      </c>
      <c r="W89">
        <v>21.3</v>
      </c>
      <c r="X89">
        <v>0.185</v>
      </c>
      <c r="Y89">
        <v>0.55700000000000005</v>
      </c>
      <c r="Z89">
        <v>12.1</v>
      </c>
      <c r="AA89">
        <v>75</v>
      </c>
      <c r="AB89">
        <v>0.19900000000000001</v>
      </c>
      <c r="AC89" t="s">
        <v>108</v>
      </c>
      <c r="AD89" t="s">
        <v>122</v>
      </c>
      <c r="AE89" t="s">
        <v>122</v>
      </c>
    </row>
    <row r="90" spans="1:31" x14ac:dyDescent="0.2">
      <c r="A90">
        <v>2021</v>
      </c>
      <c r="B90" t="s">
        <v>31</v>
      </c>
      <c r="C90" t="s">
        <v>109</v>
      </c>
      <c r="D90" t="s">
        <v>110</v>
      </c>
      <c r="E90" t="b">
        <v>0</v>
      </c>
      <c r="F90">
        <v>26.2</v>
      </c>
      <c r="G90">
        <v>33</v>
      </c>
      <c r="H90">
        <v>39</v>
      </c>
      <c r="I90">
        <v>32</v>
      </c>
      <c r="J90">
        <v>40</v>
      </c>
      <c r="K90">
        <v>-1.74</v>
      </c>
      <c r="L90">
        <v>0.15</v>
      </c>
      <c r="M90">
        <v>-1.58</v>
      </c>
      <c r="N90">
        <v>111</v>
      </c>
      <c r="O90">
        <v>112.8</v>
      </c>
      <c r="P90">
        <v>-1.8</v>
      </c>
      <c r="Q90">
        <v>98.9</v>
      </c>
      <c r="R90">
        <v>0.24299999999999999</v>
      </c>
      <c r="S90">
        <v>0.314</v>
      </c>
      <c r="T90">
        <v>0.55400000000000005</v>
      </c>
      <c r="U90">
        <v>0.51700000000000002</v>
      </c>
      <c r="V90">
        <v>10.199999999999999</v>
      </c>
      <c r="W90">
        <v>20</v>
      </c>
      <c r="X90">
        <v>0.192</v>
      </c>
      <c r="Y90">
        <v>0.54100000000000004</v>
      </c>
      <c r="Z90">
        <v>11.8</v>
      </c>
      <c r="AA90">
        <v>77.3</v>
      </c>
      <c r="AB90">
        <v>0.17399999999999999</v>
      </c>
      <c r="AC90" t="s">
        <v>111</v>
      </c>
      <c r="AD90">
        <v>61053</v>
      </c>
      <c r="AE90">
        <v>1696</v>
      </c>
    </row>
    <row r="91" spans="1:31" x14ac:dyDescent="0.2">
      <c r="A91">
        <v>2021</v>
      </c>
      <c r="B91" t="s">
        <v>31</v>
      </c>
      <c r="C91" t="s">
        <v>112</v>
      </c>
      <c r="D91" t="s">
        <v>113</v>
      </c>
      <c r="E91" t="b">
        <v>0</v>
      </c>
      <c r="F91">
        <v>26.6</v>
      </c>
      <c r="G91">
        <v>27</v>
      </c>
      <c r="H91">
        <v>45</v>
      </c>
      <c r="I91">
        <v>35</v>
      </c>
      <c r="J91">
        <v>37</v>
      </c>
      <c r="K91">
        <v>-0.47</v>
      </c>
      <c r="L91">
        <v>-7.0000000000000007E-2</v>
      </c>
      <c r="M91">
        <v>-0.54</v>
      </c>
      <c r="N91">
        <v>112</v>
      </c>
      <c r="O91">
        <v>112.5</v>
      </c>
      <c r="P91">
        <v>-0.5</v>
      </c>
      <c r="Q91">
        <v>99.2</v>
      </c>
      <c r="R91">
        <v>0.24099999999999999</v>
      </c>
      <c r="S91">
        <v>0.44400000000000001</v>
      </c>
      <c r="T91">
        <v>0.56699999999999995</v>
      </c>
      <c r="U91">
        <v>0.52900000000000003</v>
      </c>
      <c r="V91">
        <v>11.9</v>
      </c>
      <c r="W91">
        <v>20.8</v>
      </c>
      <c r="X91">
        <v>0.19600000000000001</v>
      </c>
      <c r="Y91">
        <v>0.54300000000000004</v>
      </c>
      <c r="Z91">
        <v>14.4</v>
      </c>
      <c r="AA91">
        <v>76.3</v>
      </c>
      <c r="AB91">
        <v>0.23400000000000001</v>
      </c>
      <c r="AC91" t="s">
        <v>129</v>
      </c>
      <c r="AD91">
        <v>26024</v>
      </c>
      <c r="AE91">
        <v>723</v>
      </c>
    </row>
    <row r="92" spans="1:31" x14ac:dyDescent="0.2">
      <c r="A92">
        <v>2021</v>
      </c>
      <c r="B92" t="s">
        <v>31</v>
      </c>
      <c r="C92" t="s">
        <v>115</v>
      </c>
      <c r="D92" t="s">
        <v>116</v>
      </c>
      <c r="E92" t="b">
        <v>1</v>
      </c>
      <c r="F92">
        <v>28.5</v>
      </c>
      <c r="G92">
        <v>52</v>
      </c>
      <c r="H92">
        <v>20</v>
      </c>
      <c r="I92">
        <v>55</v>
      </c>
      <c r="J92">
        <v>17</v>
      </c>
      <c r="K92">
        <v>9.25</v>
      </c>
      <c r="L92">
        <v>-0.28999999999999998</v>
      </c>
      <c r="M92">
        <v>8.9700000000000006</v>
      </c>
      <c r="N92">
        <v>117.6</v>
      </c>
      <c r="O92">
        <v>108.3</v>
      </c>
      <c r="P92">
        <v>9.3000000000000007</v>
      </c>
      <c r="Q92">
        <v>98.5</v>
      </c>
      <c r="R92">
        <v>0.24399999999999999</v>
      </c>
      <c r="S92">
        <v>0.48799999999999999</v>
      </c>
      <c r="T92">
        <v>0.59699999999999998</v>
      </c>
      <c r="U92">
        <v>0.56299999999999994</v>
      </c>
      <c r="V92">
        <v>12.7</v>
      </c>
      <c r="W92">
        <v>24.5</v>
      </c>
      <c r="X92">
        <v>0.19500000000000001</v>
      </c>
      <c r="Y92">
        <v>0.50700000000000001</v>
      </c>
      <c r="Z92">
        <v>10.3</v>
      </c>
      <c r="AA92">
        <v>79.3</v>
      </c>
      <c r="AB92">
        <v>0.159</v>
      </c>
      <c r="AC92" t="s">
        <v>124</v>
      </c>
      <c r="AD92">
        <v>151300</v>
      </c>
      <c r="AE92">
        <v>4203</v>
      </c>
    </row>
    <row r="93" spans="1:31" x14ac:dyDescent="0.2">
      <c r="A93">
        <v>2021</v>
      </c>
      <c r="B93" t="s">
        <v>31</v>
      </c>
      <c r="C93" t="s">
        <v>118</v>
      </c>
      <c r="D93" t="s">
        <v>119</v>
      </c>
      <c r="E93" t="b">
        <v>1</v>
      </c>
      <c r="F93">
        <v>26.6</v>
      </c>
      <c r="G93">
        <v>34</v>
      </c>
      <c r="H93">
        <v>38</v>
      </c>
      <c r="I93">
        <v>32</v>
      </c>
      <c r="J93">
        <v>40</v>
      </c>
      <c r="K93">
        <v>-1.83</v>
      </c>
      <c r="L93">
        <v>-0.01</v>
      </c>
      <c r="M93">
        <v>-1.85</v>
      </c>
      <c r="N93">
        <v>111.2</v>
      </c>
      <c r="O93">
        <v>113</v>
      </c>
      <c r="P93">
        <v>-1.8</v>
      </c>
      <c r="Q93">
        <v>104.1</v>
      </c>
      <c r="R93">
        <v>0.28799999999999998</v>
      </c>
      <c r="S93">
        <v>0.31900000000000001</v>
      </c>
      <c r="T93">
        <v>0.56899999999999995</v>
      </c>
      <c r="U93">
        <v>0.53100000000000003</v>
      </c>
      <c r="V93">
        <v>12.3</v>
      </c>
      <c r="W93">
        <v>21.3</v>
      </c>
      <c r="X93">
        <v>0.221</v>
      </c>
      <c r="Y93">
        <v>0.53900000000000003</v>
      </c>
      <c r="Z93">
        <v>12.5</v>
      </c>
      <c r="AA93">
        <v>77.599999999999994</v>
      </c>
      <c r="AB93">
        <v>0.217</v>
      </c>
      <c r="AC93" t="s">
        <v>120</v>
      </c>
      <c r="AD93">
        <v>19198</v>
      </c>
      <c r="AE93">
        <v>533</v>
      </c>
    </row>
    <row r="94" spans="1:31" x14ac:dyDescent="0.2">
      <c r="A94">
        <v>2021</v>
      </c>
      <c r="B94" t="s">
        <v>31</v>
      </c>
      <c r="C94" t="s">
        <v>121</v>
      </c>
      <c r="D94" t="s">
        <v>122</v>
      </c>
      <c r="E94" t="b">
        <v>0</v>
      </c>
      <c r="F94">
        <v>26.3</v>
      </c>
      <c r="G94" t="s">
        <v>122</v>
      </c>
      <c r="H94" t="s">
        <v>122</v>
      </c>
      <c r="I94">
        <v>36</v>
      </c>
      <c r="J94">
        <v>36</v>
      </c>
      <c r="K94">
        <v>0</v>
      </c>
      <c r="L94">
        <v>0</v>
      </c>
      <c r="M94">
        <v>0</v>
      </c>
      <c r="N94">
        <v>112.3</v>
      </c>
      <c r="O94">
        <v>112.3</v>
      </c>
      <c r="P94" t="s">
        <v>122</v>
      </c>
      <c r="Q94">
        <v>99.2</v>
      </c>
      <c r="R94">
        <v>0.247</v>
      </c>
      <c r="S94">
        <v>0.39200000000000002</v>
      </c>
      <c r="T94">
        <v>0.57199999999999995</v>
      </c>
      <c r="U94">
        <v>0.53800000000000003</v>
      </c>
      <c r="V94">
        <v>12.4</v>
      </c>
      <c r="W94">
        <v>22.2</v>
      </c>
      <c r="X94">
        <v>0.192</v>
      </c>
      <c r="Y94">
        <v>0.53800000000000003</v>
      </c>
      <c r="Z94">
        <v>12.4</v>
      </c>
      <c r="AA94">
        <v>77.8</v>
      </c>
      <c r="AB94">
        <v>0.192</v>
      </c>
      <c r="AC94" t="s">
        <v>122</v>
      </c>
      <c r="AD94">
        <v>49476</v>
      </c>
      <c r="AE94">
        <v>1374</v>
      </c>
    </row>
    <row r="95" spans="1:31" x14ac:dyDescent="0.2">
      <c r="A95">
        <v>2020</v>
      </c>
      <c r="B95" t="s">
        <v>31</v>
      </c>
      <c r="C95" t="s">
        <v>32</v>
      </c>
      <c r="D95" t="s">
        <v>33</v>
      </c>
      <c r="E95" t="b">
        <v>0</v>
      </c>
      <c r="F95">
        <v>24.1</v>
      </c>
      <c r="G95">
        <v>20</v>
      </c>
      <c r="H95">
        <v>47</v>
      </c>
      <c r="I95">
        <v>18</v>
      </c>
      <c r="J95">
        <v>49</v>
      </c>
      <c r="K95">
        <v>-7.97</v>
      </c>
      <c r="L95">
        <v>0.27</v>
      </c>
      <c r="M95">
        <v>-7.71</v>
      </c>
      <c r="N95">
        <v>107.2</v>
      </c>
      <c r="O95">
        <v>114.8</v>
      </c>
      <c r="P95">
        <v>-7.6</v>
      </c>
      <c r="Q95">
        <v>103</v>
      </c>
      <c r="R95">
        <v>0.25800000000000001</v>
      </c>
      <c r="S95">
        <v>0.39800000000000002</v>
      </c>
      <c r="T95">
        <v>0.55400000000000005</v>
      </c>
      <c r="U95">
        <v>0.51500000000000001</v>
      </c>
      <c r="V95">
        <v>13.8</v>
      </c>
      <c r="W95">
        <v>21.6</v>
      </c>
      <c r="X95">
        <v>0.20399999999999999</v>
      </c>
      <c r="Y95">
        <v>0.54300000000000004</v>
      </c>
      <c r="Z95">
        <v>12.7</v>
      </c>
      <c r="AA95">
        <v>74.900000000000006</v>
      </c>
      <c r="AB95">
        <v>0.23300000000000001</v>
      </c>
      <c r="AC95" t="s">
        <v>34</v>
      </c>
      <c r="AD95">
        <v>545453</v>
      </c>
      <c r="AE95">
        <v>16043</v>
      </c>
    </row>
    <row r="96" spans="1:31" x14ac:dyDescent="0.2">
      <c r="A96">
        <v>2020</v>
      </c>
      <c r="B96" t="s">
        <v>31</v>
      </c>
      <c r="C96" t="s">
        <v>35</v>
      </c>
      <c r="D96" t="s">
        <v>36</v>
      </c>
      <c r="E96" t="b">
        <v>1</v>
      </c>
      <c r="F96">
        <v>25.3</v>
      </c>
      <c r="G96">
        <v>48</v>
      </c>
      <c r="H96">
        <v>24</v>
      </c>
      <c r="I96">
        <v>50</v>
      </c>
      <c r="J96">
        <v>22</v>
      </c>
      <c r="K96">
        <v>6.31</v>
      </c>
      <c r="L96">
        <v>-0.47</v>
      </c>
      <c r="M96">
        <v>5.83</v>
      </c>
      <c r="N96">
        <v>113.3</v>
      </c>
      <c r="O96">
        <v>107</v>
      </c>
      <c r="P96">
        <v>6.3</v>
      </c>
      <c r="Q96">
        <v>99.5</v>
      </c>
      <c r="R96">
        <v>0.25900000000000001</v>
      </c>
      <c r="S96">
        <v>0.38600000000000001</v>
      </c>
      <c r="T96">
        <v>0.56999999999999995</v>
      </c>
      <c r="U96">
        <v>0.53100000000000003</v>
      </c>
      <c r="V96">
        <v>12.2</v>
      </c>
      <c r="W96">
        <v>23.9</v>
      </c>
      <c r="X96">
        <v>0.20699999999999999</v>
      </c>
      <c r="Y96">
        <v>0.50900000000000001</v>
      </c>
      <c r="Z96">
        <v>13.5</v>
      </c>
      <c r="AA96">
        <v>77.400000000000006</v>
      </c>
      <c r="AB96">
        <v>0.215</v>
      </c>
      <c r="AC96" t="s">
        <v>37</v>
      </c>
      <c r="AD96">
        <v>610864</v>
      </c>
      <c r="AE96">
        <v>19090</v>
      </c>
    </row>
    <row r="97" spans="1:31" x14ac:dyDescent="0.2">
      <c r="A97">
        <v>2020</v>
      </c>
      <c r="B97" t="s">
        <v>31</v>
      </c>
      <c r="C97" t="s">
        <v>38</v>
      </c>
      <c r="D97" t="s">
        <v>39</v>
      </c>
      <c r="E97" t="b">
        <v>1</v>
      </c>
      <c r="F97">
        <v>26.3</v>
      </c>
      <c r="G97">
        <v>35</v>
      </c>
      <c r="H97">
        <v>37</v>
      </c>
      <c r="I97">
        <v>35</v>
      </c>
      <c r="J97">
        <v>37</v>
      </c>
      <c r="K97">
        <v>-0.56999999999999995</v>
      </c>
      <c r="L97">
        <v>-0.44</v>
      </c>
      <c r="M97">
        <v>-1.01</v>
      </c>
      <c r="N97">
        <v>108.9</v>
      </c>
      <c r="O97">
        <v>109.5</v>
      </c>
      <c r="P97">
        <v>-0.6</v>
      </c>
      <c r="Q97">
        <v>101.4</v>
      </c>
      <c r="R97">
        <v>0.26700000000000002</v>
      </c>
      <c r="S97">
        <v>0.42299999999999999</v>
      </c>
      <c r="T97">
        <v>0.55400000000000005</v>
      </c>
      <c r="U97">
        <v>0.52</v>
      </c>
      <c r="V97">
        <v>13.1</v>
      </c>
      <c r="W97">
        <v>23.2</v>
      </c>
      <c r="X97">
        <v>0.19900000000000001</v>
      </c>
      <c r="Y97">
        <v>0.51100000000000001</v>
      </c>
      <c r="Z97">
        <v>11</v>
      </c>
      <c r="AA97">
        <v>77.8</v>
      </c>
      <c r="AB97">
        <v>0.187</v>
      </c>
      <c r="AC97" t="s">
        <v>40</v>
      </c>
      <c r="AD97">
        <v>524907</v>
      </c>
      <c r="AE97">
        <v>16403</v>
      </c>
    </row>
    <row r="98" spans="1:31" x14ac:dyDescent="0.2">
      <c r="A98">
        <v>2020</v>
      </c>
      <c r="B98" t="s">
        <v>31</v>
      </c>
      <c r="C98" t="s">
        <v>41</v>
      </c>
      <c r="D98" t="s">
        <v>42</v>
      </c>
      <c r="E98" t="b">
        <v>0</v>
      </c>
      <c r="F98">
        <v>24.4</v>
      </c>
      <c r="G98">
        <v>22</v>
      </c>
      <c r="H98">
        <v>43</v>
      </c>
      <c r="I98">
        <v>26</v>
      </c>
      <c r="J98">
        <v>39</v>
      </c>
      <c r="K98">
        <v>-3.08</v>
      </c>
      <c r="L98">
        <v>-0.93</v>
      </c>
      <c r="M98">
        <v>-4</v>
      </c>
      <c r="N98">
        <v>106.7</v>
      </c>
      <c r="O98">
        <v>109.8</v>
      </c>
      <c r="P98">
        <v>-3.1</v>
      </c>
      <c r="Q98">
        <v>99.7</v>
      </c>
      <c r="R98">
        <v>0.23100000000000001</v>
      </c>
      <c r="S98">
        <v>0.39600000000000002</v>
      </c>
      <c r="T98">
        <v>0.54700000000000004</v>
      </c>
      <c r="U98">
        <v>0.51500000000000001</v>
      </c>
      <c r="V98">
        <v>13.7</v>
      </c>
      <c r="W98">
        <v>22.8</v>
      </c>
      <c r="X98">
        <v>0.17499999999999999</v>
      </c>
      <c r="Y98">
        <v>0.54600000000000004</v>
      </c>
      <c r="Z98">
        <v>16.3</v>
      </c>
      <c r="AA98">
        <v>75.599999999999994</v>
      </c>
      <c r="AB98">
        <v>0.23899999999999999</v>
      </c>
      <c r="AC98" t="s">
        <v>43</v>
      </c>
      <c r="AD98">
        <v>639352</v>
      </c>
      <c r="AE98">
        <v>18804</v>
      </c>
    </row>
    <row r="99" spans="1:31" x14ac:dyDescent="0.2">
      <c r="A99">
        <v>2020</v>
      </c>
      <c r="B99" t="s">
        <v>31</v>
      </c>
      <c r="C99" t="s">
        <v>44</v>
      </c>
      <c r="D99" t="s">
        <v>45</v>
      </c>
      <c r="E99" t="b">
        <v>0</v>
      </c>
      <c r="F99">
        <v>24.3</v>
      </c>
      <c r="G99">
        <v>23</v>
      </c>
      <c r="H99">
        <v>42</v>
      </c>
      <c r="I99">
        <v>19</v>
      </c>
      <c r="J99">
        <v>46</v>
      </c>
      <c r="K99">
        <v>-6.75</v>
      </c>
      <c r="L99">
        <v>-0.28000000000000003</v>
      </c>
      <c r="M99">
        <v>-7.03</v>
      </c>
      <c r="N99">
        <v>106.3</v>
      </c>
      <c r="O99">
        <v>113.3</v>
      </c>
      <c r="P99">
        <v>-7</v>
      </c>
      <c r="Q99">
        <v>95.8</v>
      </c>
      <c r="R99">
        <v>0.252</v>
      </c>
      <c r="S99">
        <v>0.39900000000000002</v>
      </c>
      <c r="T99">
        <v>0.53900000000000003</v>
      </c>
      <c r="U99">
        <v>0.504</v>
      </c>
      <c r="V99">
        <v>13.3</v>
      </c>
      <c r="W99">
        <v>23.9</v>
      </c>
      <c r="X99">
        <v>0.188</v>
      </c>
      <c r="Y99">
        <v>0.54600000000000004</v>
      </c>
      <c r="Z99">
        <v>13.1</v>
      </c>
      <c r="AA99">
        <v>74.400000000000006</v>
      </c>
      <c r="AB99">
        <v>0.159</v>
      </c>
      <c r="AC99" t="s">
        <v>46</v>
      </c>
      <c r="AD99">
        <v>478591</v>
      </c>
      <c r="AE99">
        <v>15428</v>
      </c>
    </row>
    <row r="100" spans="1:31" x14ac:dyDescent="0.2">
      <c r="A100">
        <v>2020</v>
      </c>
      <c r="B100" t="s">
        <v>31</v>
      </c>
      <c r="C100" t="s">
        <v>47</v>
      </c>
      <c r="D100" t="s">
        <v>48</v>
      </c>
      <c r="E100" t="b">
        <v>0</v>
      </c>
      <c r="F100">
        <v>25</v>
      </c>
      <c r="G100">
        <v>19</v>
      </c>
      <c r="H100">
        <v>46</v>
      </c>
      <c r="I100">
        <v>18</v>
      </c>
      <c r="J100">
        <v>47</v>
      </c>
      <c r="K100">
        <v>-7.89</v>
      </c>
      <c r="L100">
        <v>0.12</v>
      </c>
      <c r="M100">
        <v>-7.77</v>
      </c>
      <c r="N100">
        <v>107.5</v>
      </c>
      <c r="O100">
        <v>115.4</v>
      </c>
      <c r="P100">
        <v>-7.9</v>
      </c>
      <c r="Q100">
        <v>98.7</v>
      </c>
      <c r="R100">
        <v>0.22700000000000001</v>
      </c>
      <c r="S100">
        <v>0.36199999999999999</v>
      </c>
      <c r="T100">
        <v>0.55300000000000005</v>
      </c>
      <c r="U100">
        <v>0.52200000000000002</v>
      </c>
      <c r="V100">
        <v>14.6</v>
      </c>
      <c r="W100">
        <v>24.6</v>
      </c>
      <c r="X100">
        <v>0.17199999999999999</v>
      </c>
      <c r="Y100">
        <v>0.56000000000000005</v>
      </c>
      <c r="Z100">
        <v>11.7</v>
      </c>
      <c r="AA100">
        <v>77.400000000000006</v>
      </c>
      <c r="AB100">
        <v>0.16400000000000001</v>
      </c>
      <c r="AC100" t="s">
        <v>49</v>
      </c>
      <c r="AD100">
        <v>643008</v>
      </c>
      <c r="AE100">
        <v>17861</v>
      </c>
    </row>
    <row r="101" spans="1:31" x14ac:dyDescent="0.2">
      <c r="A101">
        <v>2020</v>
      </c>
      <c r="B101" t="s">
        <v>31</v>
      </c>
      <c r="C101" t="s">
        <v>50</v>
      </c>
      <c r="D101" t="s">
        <v>51</v>
      </c>
      <c r="E101" t="b">
        <v>1</v>
      </c>
      <c r="F101">
        <v>26.1</v>
      </c>
      <c r="G101">
        <v>43</v>
      </c>
      <c r="H101">
        <v>32</v>
      </c>
      <c r="I101">
        <v>49</v>
      </c>
      <c r="J101">
        <v>26</v>
      </c>
      <c r="K101">
        <v>4.95</v>
      </c>
      <c r="L101">
        <v>-7.0000000000000007E-2</v>
      </c>
      <c r="M101">
        <v>4.87</v>
      </c>
      <c r="N101">
        <v>116.7</v>
      </c>
      <c r="O101">
        <v>111.7</v>
      </c>
      <c r="P101">
        <v>5</v>
      </c>
      <c r="Q101">
        <v>99.3</v>
      </c>
      <c r="R101">
        <v>0.26400000000000001</v>
      </c>
      <c r="S101">
        <v>0.45700000000000002</v>
      </c>
      <c r="T101">
        <v>0.58099999999999996</v>
      </c>
      <c r="U101">
        <v>0.54500000000000004</v>
      </c>
      <c r="V101">
        <v>11.2</v>
      </c>
      <c r="W101">
        <v>23.2</v>
      </c>
      <c r="X101">
        <v>0.20599999999999999</v>
      </c>
      <c r="Y101">
        <v>0.52500000000000002</v>
      </c>
      <c r="Z101">
        <v>10.6</v>
      </c>
      <c r="AA101">
        <v>77.7</v>
      </c>
      <c r="AB101">
        <v>0.17499999999999999</v>
      </c>
      <c r="AC101" t="s">
        <v>52</v>
      </c>
      <c r="AD101">
        <v>682096</v>
      </c>
      <c r="AE101">
        <v>20062</v>
      </c>
    </row>
    <row r="102" spans="1:31" x14ac:dyDescent="0.2">
      <c r="A102">
        <v>2020</v>
      </c>
      <c r="B102" t="s">
        <v>31</v>
      </c>
      <c r="C102" t="s">
        <v>53</v>
      </c>
      <c r="D102" t="s">
        <v>54</v>
      </c>
      <c r="E102" t="b">
        <v>1</v>
      </c>
      <c r="F102">
        <v>25.6</v>
      </c>
      <c r="G102">
        <v>46</v>
      </c>
      <c r="H102">
        <v>27</v>
      </c>
      <c r="I102">
        <v>41</v>
      </c>
      <c r="J102">
        <v>32</v>
      </c>
      <c r="K102">
        <v>2.11</v>
      </c>
      <c r="L102">
        <v>0.24</v>
      </c>
      <c r="M102">
        <v>2.35</v>
      </c>
      <c r="N102">
        <v>113.1</v>
      </c>
      <c r="O102">
        <v>111</v>
      </c>
      <c r="P102">
        <v>2.1</v>
      </c>
      <c r="Q102">
        <v>97.1</v>
      </c>
      <c r="R102">
        <v>0.23499999999999999</v>
      </c>
      <c r="S102">
        <v>0.34399999999999997</v>
      </c>
      <c r="T102">
        <v>0.56699999999999995</v>
      </c>
      <c r="U102">
        <v>0.53500000000000003</v>
      </c>
      <c r="V102">
        <v>12.3</v>
      </c>
      <c r="W102">
        <v>24.8</v>
      </c>
      <c r="X102">
        <v>0.183</v>
      </c>
      <c r="Y102">
        <v>0.53300000000000003</v>
      </c>
      <c r="Z102">
        <v>12.9</v>
      </c>
      <c r="AA102">
        <v>76.8</v>
      </c>
      <c r="AB102">
        <v>0.19800000000000001</v>
      </c>
      <c r="AC102" t="s">
        <v>130</v>
      </c>
      <c r="AD102">
        <v>633153</v>
      </c>
      <c r="AE102">
        <v>19186</v>
      </c>
    </row>
    <row r="103" spans="1:31" x14ac:dyDescent="0.2">
      <c r="A103">
        <v>2020</v>
      </c>
      <c r="B103" t="s">
        <v>31</v>
      </c>
      <c r="C103" t="s">
        <v>56</v>
      </c>
      <c r="D103" t="s">
        <v>57</v>
      </c>
      <c r="E103" t="b">
        <v>0</v>
      </c>
      <c r="F103">
        <v>25.9</v>
      </c>
      <c r="G103">
        <v>20</v>
      </c>
      <c r="H103">
        <v>46</v>
      </c>
      <c r="I103">
        <v>26</v>
      </c>
      <c r="J103">
        <v>40</v>
      </c>
      <c r="K103">
        <v>-3.56</v>
      </c>
      <c r="L103">
        <v>-0.82</v>
      </c>
      <c r="M103">
        <v>-4.38</v>
      </c>
      <c r="N103">
        <v>109</v>
      </c>
      <c r="O103">
        <v>112.7</v>
      </c>
      <c r="P103">
        <v>-3.7</v>
      </c>
      <c r="Q103">
        <v>97.6</v>
      </c>
      <c r="R103">
        <v>0.26100000000000001</v>
      </c>
      <c r="S103">
        <v>0.38100000000000001</v>
      </c>
      <c r="T103">
        <v>0.56100000000000005</v>
      </c>
      <c r="U103">
        <v>0.52900000000000003</v>
      </c>
      <c r="V103">
        <v>13.8</v>
      </c>
      <c r="W103">
        <v>22.6</v>
      </c>
      <c r="X103">
        <v>0.19400000000000001</v>
      </c>
      <c r="Y103">
        <v>0.54100000000000004</v>
      </c>
      <c r="Z103">
        <v>12.7</v>
      </c>
      <c r="AA103">
        <v>75.900000000000006</v>
      </c>
      <c r="AB103">
        <v>0.186</v>
      </c>
      <c r="AC103" t="s">
        <v>58</v>
      </c>
      <c r="AD103">
        <v>509469</v>
      </c>
      <c r="AE103">
        <v>15294</v>
      </c>
    </row>
    <row r="104" spans="1:31" x14ac:dyDescent="0.2">
      <c r="A104">
        <v>2020</v>
      </c>
      <c r="B104" t="s">
        <v>31</v>
      </c>
      <c r="C104" t="s">
        <v>59</v>
      </c>
      <c r="D104" t="s">
        <v>60</v>
      </c>
      <c r="E104" t="b">
        <v>0</v>
      </c>
      <c r="F104">
        <v>24.4</v>
      </c>
      <c r="G104">
        <v>15</v>
      </c>
      <c r="H104">
        <v>50</v>
      </c>
      <c r="I104">
        <v>16</v>
      </c>
      <c r="J104">
        <v>49</v>
      </c>
      <c r="K104">
        <v>-8.7100000000000009</v>
      </c>
      <c r="L104">
        <v>0.59</v>
      </c>
      <c r="M104">
        <v>-8.1199999999999992</v>
      </c>
      <c r="N104">
        <v>105.2</v>
      </c>
      <c r="O104">
        <v>113.8</v>
      </c>
      <c r="P104">
        <v>-8.6</v>
      </c>
      <c r="Q104">
        <v>100.3</v>
      </c>
      <c r="R104">
        <v>0.26400000000000001</v>
      </c>
      <c r="S104">
        <v>0.35499999999999998</v>
      </c>
      <c r="T104">
        <v>0.54</v>
      </c>
      <c r="U104">
        <v>0.497</v>
      </c>
      <c r="V104">
        <v>13.2</v>
      </c>
      <c r="W104">
        <v>21.5</v>
      </c>
      <c r="X104">
        <v>0.21199999999999999</v>
      </c>
      <c r="Y104">
        <v>0.55300000000000005</v>
      </c>
      <c r="Z104">
        <v>13.7</v>
      </c>
      <c r="AA104">
        <v>76.400000000000006</v>
      </c>
      <c r="AB104">
        <v>0.193</v>
      </c>
      <c r="AC104" t="s">
        <v>61</v>
      </c>
      <c r="AD104">
        <v>614176</v>
      </c>
      <c r="AE104">
        <v>18064</v>
      </c>
    </row>
    <row r="105" spans="1:31" x14ac:dyDescent="0.2">
      <c r="A105">
        <v>2020</v>
      </c>
      <c r="B105" t="s">
        <v>31</v>
      </c>
      <c r="C105" t="s">
        <v>62</v>
      </c>
      <c r="D105" t="s">
        <v>63</v>
      </c>
      <c r="E105" t="b">
        <v>1</v>
      </c>
      <c r="F105">
        <v>29.2</v>
      </c>
      <c r="G105">
        <v>44</v>
      </c>
      <c r="H105">
        <v>28</v>
      </c>
      <c r="I105">
        <v>42</v>
      </c>
      <c r="J105">
        <v>30</v>
      </c>
      <c r="K105">
        <v>2.96</v>
      </c>
      <c r="L105">
        <v>0.17</v>
      </c>
      <c r="M105">
        <v>3.13</v>
      </c>
      <c r="N105">
        <v>112.9</v>
      </c>
      <c r="O105">
        <v>110.1</v>
      </c>
      <c r="P105">
        <v>2.8</v>
      </c>
      <c r="Q105">
        <v>103.7</v>
      </c>
      <c r="R105">
        <v>0.28799999999999998</v>
      </c>
      <c r="S105">
        <v>0.501</v>
      </c>
      <c r="T105">
        <v>0.57799999999999996</v>
      </c>
      <c r="U105">
        <v>0.53700000000000003</v>
      </c>
      <c r="V105">
        <v>12.6</v>
      </c>
      <c r="W105">
        <v>21</v>
      </c>
      <c r="X105">
        <v>0.22800000000000001</v>
      </c>
      <c r="Y105">
        <v>0.52900000000000003</v>
      </c>
      <c r="Z105">
        <v>13.7</v>
      </c>
      <c r="AA105">
        <v>75.599999999999994</v>
      </c>
      <c r="AB105">
        <v>0.19700000000000001</v>
      </c>
      <c r="AC105" t="s">
        <v>64</v>
      </c>
      <c r="AD105">
        <v>578458</v>
      </c>
      <c r="AE105">
        <v>18077</v>
      </c>
    </row>
    <row r="106" spans="1:31" x14ac:dyDescent="0.2">
      <c r="A106">
        <v>2020</v>
      </c>
      <c r="B106" t="s">
        <v>31</v>
      </c>
      <c r="C106" t="s">
        <v>65</v>
      </c>
      <c r="D106" t="s">
        <v>66</v>
      </c>
      <c r="E106" t="b">
        <v>1</v>
      </c>
      <c r="F106">
        <v>25.6</v>
      </c>
      <c r="G106">
        <v>45</v>
      </c>
      <c r="H106">
        <v>28</v>
      </c>
      <c r="I106">
        <v>41</v>
      </c>
      <c r="J106">
        <v>32</v>
      </c>
      <c r="K106">
        <v>1.96</v>
      </c>
      <c r="L106">
        <v>-0.33</v>
      </c>
      <c r="M106">
        <v>1.63</v>
      </c>
      <c r="N106">
        <v>110</v>
      </c>
      <c r="O106">
        <v>108</v>
      </c>
      <c r="P106">
        <v>2</v>
      </c>
      <c r="Q106">
        <v>98.9</v>
      </c>
      <c r="R106">
        <v>0.216</v>
      </c>
      <c r="S106">
        <v>0.317</v>
      </c>
      <c r="T106">
        <v>0.56499999999999995</v>
      </c>
      <c r="U106">
        <v>0.53400000000000003</v>
      </c>
      <c r="V106">
        <v>12</v>
      </c>
      <c r="W106">
        <v>20</v>
      </c>
      <c r="X106">
        <v>0.17</v>
      </c>
      <c r="Y106">
        <v>0.51100000000000001</v>
      </c>
      <c r="Z106">
        <v>13</v>
      </c>
      <c r="AA106">
        <v>76.7</v>
      </c>
      <c r="AB106">
        <v>0.192</v>
      </c>
      <c r="AC106" t="s">
        <v>125</v>
      </c>
      <c r="AD106">
        <v>529002</v>
      </c>
      <c r="AE106">
        <v>16531</v>
      </c>
    </row>
    <row r="107" spans="1:31" x14ac:dyDescent="0.2">
      <c r="A107">
        <v>2020</v>
      </c>
      <c r="B107" t="s">
        <v>31</v>
      </c>
      <c r="C107" t="s">
        <v>68</v>
      </c>
      <c r="D107" t="s">
        <v>69</v>
      </c>
      <c r="E107" t="b">
        <v>1</v>
      </c>
      <c r="F107">
        <v>27.4</v>
      </c>
      <c r="G107">
        <v>49</v>
      </c>
      <c r="H107">
        <v>23</v>
      </c>
      <c r="I107">
        <v>50</v>
      </c>
      <c r="J107">
        <v>22</v>
      </c>
      <c r="K107">
        <v>6.44</v>
      </c>
      <c r="L107">
        <v>0.21</v>
      </c>
      <c r="M107">
        <v>6.66</v>
      </c>
      <c r="N107">
        <v>113.9</v>
      </c>
      <c r="O107">
        <v>107.6</v>
      </c>
      <c r="P107">
        <v>6.3</v>
      </c>
      <c r="Q107">
        <v>101.5</v>
      </c>
      <c r="R107">
        <v>0.29499999999999998</v>
      </c>
      <c r="S107">
        <v>0.375</v>
      </c>
      <c r="T107">
        <v>0.57699999999999996</v>
      </c>
      <c r="U107">
        <v>0.53500000000000003</v>
      </c>
      <c r="V107">
        <v>12.6</v>
      </c>
      <c r="W107">
        <v>23.5</v>
      </c>
      <c r="X107">
        <v>0.23300000000000001</v>
      </c>
      <c r="Y107">
        <v>0.50600000000000001</v>
      </c>
      <c r="Z107">
        <v>12.2</v>
      </c>
      <c r="AA107">
        <v>77.599999999999994</v>
      </c>
      <c r="AB107">
        <v>0.20599999999999999</v>
      </c>
      <c r="AC107" t="s">
        <v>126</v>
      </c>
      <c r="AD107">
        <v>610176</v>
      </c>
      <c r="AE107">
        <v>19068</v>
      </c>
    </row>
    <row r="108" spans="1:31" x14ac:dyDescent="0.2">
      <c r="A108">
        <v>2020</v>
      </c>
      <c r="B108" t="s">
        <v>31</v>
      </c>
      <c r="C108" t="s">
        <v>71</v>
      </c>
      <c r="D108" t="s">
        <v>72</v>
      </c>
      <c r="E108" t="b">
        <v>1</v>
      </c>
      <c r="F108">
        <v>29.5</v>
      </c>
      <c r="G108">
        <v>52</v>
      </c>
      <c r="H108">
        <v>19</v>
      </c>
      <c r="I108">
        <v>48</v>
      </c>
      <c r="J108">
        <v>23</v>
      </c>
      <c r="K108">
        <v>5.79</v>
      </c>
      <c r="L108">
        <v>0.49</v>
      </c>
      <c r="M108">
        <v>6.28</v>
      </c>
      <c r="N108">
        <v>112</v>
      </c>
      <c r="O108">
        <v>106.3</v>
      </c>
      <c r="P108">
        <v>5.7</v>
      </c>
      <c r="Q108">
        <v>100.9</v>
      </c>
      <c r="R108">
        <v>0.27600000000000002</v>
      </c>
      <c r="S108">
        <v>0.35799999999999998</v>
      </c>
      <c r="T108">
        <v>0.57299999999999995</v>
      </c>
      <c r="U108">
        <v>0.54200000000000004</v>
      </c>
      <c r="V108">
        <v>13.3</v>
      </c>
      <c r="W108">
        <v>24.5</v>
      </c>
      <c r="X108">
        <v>0.20100000000000001</v>
      </c>
      <c r="Y108">
        <v>0.51500000000000001</v>
      </c>
      <c r="Z108">
        <v>14.1</v>
      </c>
      <c r="AA108">
        <v>78.8</v>
      </c>
      <c r="AB108">
        <v>0.20499999999999999</v>
      </c>
      <c r="AC108" t="s">
        <v>126</v>
      </c>
      <c r="AD108">
        <v>588907</v>
      </c>
      <c r="AE108">
        <v>18997</v>
      </c>
    </row>
    <row r="109" spans="1:31" x14ac:dyDescent="0.2">
      <c r="A109">
        <v>2020</v>
      </c>
      <c r="B109" t="s">
        <v>31</v>
      </c>
      <c r="C109" t="s">
        <v>73</v>
      </c>
      <c r="D109" t="s">
        <v>74</v>
      </c>
      <c r="E109" t="b">
        <v>0</v>
      </c>
      <c r="F109">
        <v>24.1</v>
      </c>
      <c r="G109">
        <v>34</v>
      </c>
      <c r="H109">
        <v>39</v>
      </c>
      <c r="I109">
        <v>34</v>
      </c>
      <c r="J109">
        <v>39</v>
      </c>
      <c r="K109">
        <v>-1.07</v>
      </c>
      <c r="L109">
        <v>0.16</v>
      </c>
      <c r="M109">
        <v>-0.91</v>
      </c>
      <c r="N109">
        <v>109.2</v>
      </c>
      <c r="O109">
        <v>110.3</v>
      </c>
      <c r="P109">
        <v>-1.1000000000000001</v>
      </c>
      <c r="Q109">
        <v>102.8</v>
      </c>
      <c r="R109">
        <v>0.24</v>
      </c>
      <c r="S109">
        <v>0.34599999999999997</v>
      </c>
      <c r="T109">
        <v>0.56100000000000005</v>
      </c>
      <c r="U109">
        <v>0.52800000000000002</v>
      </c>
      <c r="V109">
        <v>13.2</v>
      </c>
      <c r="W109">
        <v>23</v>
      </c>
      <c r="X109">
        <v>0.183</v>
      </c>
      <c r="Y109">
        <v>0.52100000000000002</v>
      </c>
      <c r="Z109">
        <v>12.7</v>
      </c>
      <c r="AA109">
        <v>77.8</v>
      </c>
      <c r="AB109">
        <v>0.217</v>
      </c>
      <c r="AC109" t="s">
        <v>75</v>
      </c>
      <c r="AD109">
        <v>523297</v>
      </c>
      <c r="AE109">
        <v>15857</v>
      </c>
    </row>
    <row r="110" spans="1:31" x14ac:dyDescent="0.2">
      <c r="A110">
        <v>2020</v>
      </c>
      <c r="B110" t="s">
        <v>31</v>
      </c>
      <c r="C110" t="s">
        <v>76</v>
      </c>
      <c r="D110" t="s">
        <v>77</v>
      </c>
      <c r="E110" t="b">
        <v>1</v>
      </c>
      <c r="F110">
        <v>25.9</v>
      </c>
      <c r="G110">
        <v>44</v>
      </c>
      <c r="H110">
        <v>29</v>
      </c>
      <c r="I110">
        <v>43</v>
      </c>
      <c r="J110">
        <v>30</v>
      </c>
      <c r="K110">
        <v>2.95</v>
      </c>
      <c r="L110">
        <v>-0.35</v>
      </c>
      <c r="M110">
        <v>2.59</v>
      </c>
      <c r="N110">
        <v>112.5</v>
      </c>
      <c r="O110">
        <v>109.5</v>
      </c>
      <c r="P110">
        <v>3</v>
      </c>
      <c r="Q110">
        <v>98.3</v>
      </c>
      <c r="R110">
        <v>0.29899999999999999</v>
      </c>
      <c r="S110">
        <v>0.41899999999999998</v>
      </c>
      <c r="T110">
        <v>0.58699999999999997</v>
      </c>
      <c r="U110">
        <v>0.54700000000000004</v>
      </c>
      <c r="V110">
        <v>13.5</v>
      </c>
      <c r="W110">
        <v>20.3</v>
      </c>
      <c r="X110">
        <v>0.23400000000000001</v>
      </c>
      <c r="Y110">
        <v>0.52300000000000002</v>
      </c>
      <c r="Z110">
        <v>12.6</v>
      </c>
      <c r="AA110">
        <v>79.5</v>
      </c>
      <c r="AB110">
        <v>0.21299999999999999</v>
      </c>
      <c r="AC110" t="s">
        <v>127</v>
      </c>
      <c r="AD110">
        <v>629771</v>
      </c>
      <c r="AE110">
        <v>19680</v>
      </c>
    </row>
    <row r="111" spans="1:31" x14ac:dyDescent="0.2">
      <c r="A111">
        <v>2020</v>
      </c>
      <c r="B111" t="s">
        <v>31</v>
      </c>
      <c r="C111" t="s">
        <v>79</v>
      </c>
      <c r="D111" t="s">
        <v>80</v>
      </c>
      <c r="E111" t="b">
        <v>1</v>
      </c>
      <c r="F111">
        <v>29.2</v>
      </c>
      <c r="G111">
        <v>56</v>
      </c>
      <c r="H111">
        <v>17</v>
      </c>
      <c r="I111">
        <v>57</v>
      </c>
      <c r="J111">
        <v>16</v>
      </c>
      <c r="K111">
        <v>10.08</v>
      </c>
      <c r="L111">
        <v>-0.67</v>
      </c>
      <c r="M111">
        <v>9.41</v>
      </c>
      <c r="N111">
        <v>112.4</v>
      </c>
      <c r="O111">
        <v>102.9</v>
      </c>
      <c r="P111">
        <v>9.5</v>
      </c>
      <c r="Q111">
        <v>105.1</v>
      </c>
      <c r="R111">
        <v>0.27100000000000002</v>
      </c>
      <c r="S111">
        <v>0.42799999999999999</v>
      </c>
      <c r="T111">
        <v>0.58299999999999996</v>
      </c>
      <c r="U111">
        <v>0.55200000000000005</v>
      </c>
      <c r="V111">
        <v>12.9</v>
      </c>
      <c r="W111">
        <v>20.7</v>
      </c>
      <c r="X111">
        <v>0.20100000000000001</v>
      </c>
      <c r="Y111">
        <v>0.48899999999999999</v>
      </c>
      <c r="Z111">
        <v>12</v>
      </c>
      <c r="AA111">
        <v>81.599999999999994</v>
      </c>
      <c r="AB111">
        <v>0.17799999999999999</v>
      </c>
      <c r="AC111" t="s">
        <v>81</v>
      </c>
      <c r="AD111">
        <v>549036</v>
      </c>
      <c r="AE111">
        <v>17711</v>
      </c>
    </row>
    <row r="112" spans="1:31" x14ac:dyDescent="0.2">
      <c r="A112">
        <v>2020</v>
      </c>
      <c r="B112" t="s">
        <v>31</v>
      </c>
      <c r="C112" t="s">
        <v>82</v>
      </c>
      <c r="D112" t="s">
        <v>83</v>
      </c>
      <c r="E112" t="b">
        <v>0</v>
      </c>
      <c r="F112">
        <v>24.8</v>
      </c>
      <c r="G112">
        <v>19</v>
      </c>
      <c r="H112">
        <v>45</v>
      </c>
      <c r="I112">
        <v>24</v>
      </c>
      <c r="J112">
        <v>40</v>
      </c>
      <c r="K112">
        <v>-4.3</v>
      </c>
      <c r="L112">
        <v>0.28000000000000003</v>
      </c>
      <c r="M112">
        <v>-4.0199999999999996</v>
      </c>
      <c r="N112">
        <v>108.1</v>
      </c>
      <c r="O112">
        <v>112.2</v>
      </c>
      <c r="P112">
        <v>-4.0999999999999996</v>
      </c>
      <c r="Q112">
        <v>103.4</v>
      </c>
      <c r="R112">
        <v>0.27700000000000002</v>
      </c>
      <c r="S112">
        <v>0.433</v>
      </c>
      <c r="T112">
        <v>0.55100000000000005</v>
      </c>
      <c r="U112">
        <v>0.51400000000000001</v>
      </c>
      <c r="V112">
        <v>13</v>
      </c>
      <c r="W112">
        <v>22.1</v>
      </c>
      <c r="X112">
        <v>0.20899999999999999</v>
      </c>
      <c r="Y112">
        <v>0.54100000000000004</v>
      </c>
      <c r="Z112">
        <v>13.2</v>
      </c>
      <c r="AA112">
        <v>77.2</v>
      </c>
      <c r="AB112">
        <v>0.218</v>
      </c>
      <c r="AC112" t="s">
        <v>84</v>
      </c>
      <c r="AD112">
        <v>482112</v>
      </c>
      <c r="AE112">
        <v>15066</v>
      </c>
    </row>
    <row r="113" spans="1:31" x14ac:dyDescent="0.2">
      <c r="A113">
        <v>2020</v>
      </c>
      <c r="B113" t="s">
        <v>31</v>
      </c>
      <c r="C113" t="s">
        <v>85</v>
      </c>
      <c r="D113" t="s">
        <v>86</v>
      </c>
      <c r="E113" t="b">
        <v>0</v>
      </c>
      <c r="F113">
        <v>25.4</v>
      </c>
      <c r="G113">
        <v>30</v>
      </c>
      <c r="H113">
        <v>42</v>
      </c>
      <c r="I113">
        <v>33</v>
      </c>
      <c r="J113">
        <v>39</v>
      </c>
      <c r="K113">
        <v>-1.29</v>
      </c>
      <c r="L113">
        <v>0.74</v>
      </c>
      <c r="M113">
        <v>-0.55000000000000004</v>
      </c>
      <c r="N113">
        <v>110.7</v>
      </c>
      <c r="O113">
        <v>111.9</v>
      </c>
      <c r="P113">
        <v>-1.2</v>
      </c>
      <c r="Q113">
        <v>103.7</v>
      </c>
      <c r="R113">
        <v>0.25600000000000001</v>
      </c>
      <c r="S113">
        <v>0.40300000000000002</v>
      </c>
      <c r="T113">
        <v>0.56799999999999995</v>
      </c>
      <c r="U113">
        <v>0.53900000000000003</v>
      </c>
      <c r="V113">
        <v>13.9</v>
      </c>
      <c r="W113">
        <v>24.2</v>
      </c>
      <c r="X113">
        <v>0.186</v>
      </c>
      <c r="Y113">
        <v>0.53200000000000003</v>
      </c>
      <c r="Z113">
        <v>12.4</v>
      </c>
      <c r="AA113">
        <v>77.8</v>
      </c>
      <c r="AB113">
        <v>0.21199999999999999</v>
      </c>
      <c r="AC113" t="s">
        <v>87</v>
      </c>
      <c r="AD113">
        <v>528172</v>
      </c>
      <c r="AE113">
        <v>16505</v>
      </c>
    </row>
    <row r="114" spans="1:31" x14ac:dyDescent="0.2">
      <c r="A114">
        <v>2020</v>
      </c>
      <c r="B114" t="s">
        <v>31</v>
      </c>
      <c r="C114" t="s">
        <v>88</v>
      </c>
      <c r="D114" t="s">
        <v>89</v>
      </c>
      <c r="E114" t="b">
        <v>0</v>
      </c>
      <c r="F114">
        <v>24.5</v>
      </c>
      <c r="G114">
        <v>21</v>
      </c>
      <c r="H114">
        <v>45</v>
      </c>
      <c r="I114">
        <v>20</v>
      </c>
      <c r="J114">
        <v>46</v>
      </c>
      <c r="K114">
        <v>-6.45</v>
      </c>
      <c r="L114">
        <v>-0.26</v>
      </c>
      <c r="M114">
        <v>-6.72</v>
      </c>
      <c r="N114">
        <v>106.5</v>
      </c>
      <c r="O114">
        <v>113</v>
      </c>
      <c r="P114">
        <v>-6.5</v>
      </c>
      <c r="Q114">
        <v>98.6</v>
      </c>
      <c r="R114">
        <v>0.26300000000000001</v>
      </c>
      <c r="S114">
        <v>0.318</v>
      </c>
      <c r="T114">
        <v>0.53100000000000003</v>
      </c>
      <c r="U114">
        <v>0.501</v>
      </c>
      <c r="V114">
        <v>12.6</v>
      </c>
      <c r="W114">
        <v>25.8</v>
      </c>
      <c r="X114">
        <v>0.182</v>
      </c>
      <c r="Y114">
        <v>0.54100000000000004</v>
      </c>
      <c r="Z114">
        <v>12.4</v>
      </c>
      <c r="AA114">
        <v>78.3</v>
      </c>
      <c r="AB114">
        <v>0.224</v>
      </c>
      <c r="AC114" t="s">
        <v>90</v>
      </c>
      <c r="AD114">
        <v>620789</v>
      </c>
      <c r="AE114">
        <v>18812</v>
      </c>
    </row>
    <row r="115" spans="1:31" x14ac:dyDescent="0.2">
      <c r="A115">
        <v>2020</v>
      </c>
      <c r="B115" t="s">
        <v>31</v>
      </c>
      <c r="C115" t="s">
        <v>91</v>
      </c>
      <c r="D115" t="s">
        <v>92</v>
      </c>
      <c r="E115" t="b">
        <v>1</v>
      </c>
      <c r="F115">
        <v>25.5</v>
      </c>
      <c r="G115">
        <v>44</v>
      </c>
      <c r="H115">
        <v>28</v>
      </c>
      <c r="I115">
        <v>41</v>
      </c>
      <c r="J115">
        <v>31</v>
      </c>
      <c r="K115">
        <v>1.99</v>
      </c>
      <c r="L115">
        <v>0.34</v>
      </c>
      <c r="M115">
        <v>2.33</v>
      </c>
      <c r="N115">
        <v>110.8</v>
      </c>
      <c r="O115">
        <v>108.8</v>
      </c>
      <c r="P115">
        <v>2</v>
      </c>
      <c r="Q115">
        <v>98.8</v>
      </c>
      <c r="R115">
        <v>0.28999999999999998</v>
      </c>
      <c r="S115">
        <v>0.35299999999999998</v>
      </c>
      <c r="T115">
        <v>0.57299999999999995</v>
      </c>
      <c r="U115">
        <v>0.53</v>
      </c>
      <c r="V115">
        <v>12.4</v>
      </c>
      <c r="W115">
        <v>19.3</v>
      </c>
      <c r="X115">
        <v>0.23100000000000001</v>
      </c>
      <c r="Y115">
        <v>0.51800000000000002</v>
      </c>
      <c r="Z115">
        <v>12.6</v>
      </c>
      <c r="AA115">
        <v>76.8</v>
      </c>
      <c r="AB115">
        <v>0.17299999999999999</v>
      </c>
      <c r="AC115" t="s">
        <v>128</v>
      </c>
      <c r="AD115">
        <v>600699</v>
      </c>
      <c r="AE115">
        <v>18203</v>
      </c>
    </row>
    <row r="116" spans="1:31" x14ac:dyDescent="0.2">
      <c r="A116">
        <v>2020</v>
      </c>
      <c r="B116" t="s">
        <v>31</v>
      </c>
      <c r="C116" t="s">
        <v>94</v>
      </c>
      <c r="D116" t="s">
        <v>95</v>
      </c>
      <c r="E116" t="b">
        <v>1</v>
      </c>
      <c r="F116">
        <v>26.1</v>
      </c>
      <c r="G116">
        <v>33</v>
      </c>
      <c r="H116">
        <v>40</v>
      </c>
      <c r="I116">
        <v>34</v>
      </c>
      <c r="J116">
        <v>39</v>
      </c>
      <c r="K116">
        <v>-1.01</v>
      </c>
      <c r="L116">
        <v>0.09</v>
      </c>
      <c r="M116">
        <v>-0.93</v>
      </c>
      <c r="N116">
        <v>108.5</v>
      </c>
      <c r="O116">
        <v>109.5</v>
      </c>
      <c r="P116">
        <v>-1</v>
      </c>
      <c r="Q116">
        <v>98.6</v>
      </c>
      <c r="R116">
        <v>0.25600000000000001</v>
      </c>
      <c r="S116">
        <v>0.36399999999999999</v>
      </c>
      <c r="T116">
        <v>0.54400000000000004</v>
      </c>
      <c r="U116">
        <v>0.50600000000000001</v>
      </c>
      <c r="V116">
        <v>11.5</v>
      </c>
      <c r="W116">
        <v>22.3</v>
      </c>
      <c r="X116">
        <v>0.19800000000000001</v>
      </c>
      <c r="Y116">
        <v>0.53500000000000003</v>
      </c>
      <c r="Z116">
        <v>13.2</v>
      </c>
      <c r="AA116">
        <v>79.099999999999994</v>
      </c>
      <c r="AB116">
        <v>0.17599999999999999</v>
      </c>
      <c r="AC116" t="s">
        <v>96</v>
      </c>
      <c r="AD116">
        <v>529870</v>
      </c>
      <c r="AE116">
        <v>17093</v>
      </c>
    </row>
    <row r="117" spans="1:31" x14ac:dyDescent="0.2">
      <c r="A117">
        <v>2020</v>
      </c>
      <c r="B117" t="s">
        <v>31</v>
      </c>
      <c r="C117" t="s">
        <v>97</v>
      </c>
      <c r="D117" t="s">
        <v>98</v>
      </c>
      <c r="E117" t="b">
        <v>1</v>
      </c>
      <c r="F117">
        <v>26.3</v>
      </c>
      <c r="G117">
        <v>43</v>
      </c>
      <c r="H117">
        <v>30</v>
      </c>
      <c r="I117">
        <v>42</v>
      </c>
      <c r="J117">
        <v>31</v>
      </c>
      <c r="K117">
        <v>2.38</v>
      </c>
      <c r="L117">
        <v>-0.13</v>
      </c>
      <c r="M117">
        <v>2.25</v>
      </c>
      <c r="N117">
        <v>111.3</v>
      </c>
      <c r="O117">
        <v>109</v>
      </c>
      <c r="P117">
        <v>2.2999999999999998</v>
      </c>
      <c r="Q117">
        <v>99</v>
      </c>
      <c r="R117">
        <v>0.255</v>
      </c>
      <c r="S117">
        <v>0.36</v>
      </c>
      <c r="T117">
        <v>0.56599999999999995</v>
      </c>
      <c r="U117">
        <v>0.53400000000000003</v>
      </c>
      <c r="V117">
        <v>12.7</v>
      </c>
      <c r="W117">
        <v>23.9</v>
      </c>
      <c r="X117">
        <v>0.193</v>
      </c>
      <c r="Y117">
        <v>0.52300000000000002</v>
      </c>
      <c r="Z117">
        <v>12.5</v>
      </c>
      <c r="AA117">
        <v>80.3</v>
      </c>
      <c r="AB117">
        <v>0.214</v>
      </c>
      <c r="AC117" t="s">
        <v>99</v>
      </c>
      <c r="AD117">
        <v>639491</v>
      </c>
      <c r="AE117">
        <v>20629</v>
      </c>
    </row>
    <row r="118" spans="1:31" x14ac:dyDescent="0.2">
      <c r="A118">
        <v>2020</v>
      </c>
      <c r="B118" t="s">
        <v>31</v>
      </c>
      <c r="C118" t="s">
        <v>100</v>
      </c>
      <c r="D118" t="s">
        <v>101</v>
      </c>
      <c r="E118" t="b">
        <v>0</v>
      </c>
      <c r="F118">
        <v>24.6</v>
      </c>
      <c r="G118">
        <v>34</v>
      </c>
      <c r="H118">
        <v>39</v>
      </c>
      <c r="I118">
        <v>37</v>
      </c>
      <c r="J118">
        <v>36</v>
      </c>
      <c r="K118">
        <v>0.22</v>
      </c>
      <c r="L118">
        <v>0.35</v>
      </c>
      <c r="M118">
        <v>0.56000000000000005</v>
      </c>
      <c r="N118">
        <v>111.7</v>
      </c>
      <c r="O118">
        <v>111.4</v>
      </c>
      <c r="P118">
        <v>0.3</v>
      </c>
      <c r="Q118">
        <v>101.3</v>
      </c>
      <c r="R118">
        <v>0.27100000000000002</v>
      </c>
      <c r="S118">
        <v>0.36099999999999999</v>
      </c>
      <c r="T118">
        <v>0.57599999999999996</v>
      </c>
      <c r="U118">
        <v>0.53200000000000003</v>
      </c>
      <c r="V118">
        <v>13</v>
      </c>
      <c r="W118">
        <v>22.2</v>
      </c>
      <c r="X118">
        <v>0.22600000000000001</v>
      </c>
      <c r="Y118">
        <v>0.53900000000000003</v>
      </c>
      <c r="Z118">
        <v>13.7</v>
      </c>
      <c r="AA118">
        <v>78.8</v>
      </c>
      <c r="AB118">
        <v>0.221</v>
      </c>
      <c r="AC118" t="s">
        <v>131</v>
      </c>
      <c r="AD118">
        <v>550633</v>
      </c>
      <c r="AE118">
        <v>15606</v>
      </c>
    </row>
    <row r="119" spans="1:31" x14ac:dyDescent="0.2">
      <c r="A119">
        <v>2020</v>
      </c>
      <c r="B119" t="s">
        <v>31</v>
      </c>
      <c r="C119" t="s">
        <v>103</v>
      </c>
      <c r="D119" t="s">
        <v>104</v>
      </c>
      <c r="E119" t="b">
        <v>1</v>
      </c>
      <c r="F119">
        <v>27.5</v>
      </c>
      <c r="G119">
        <v>35</v>
      </c>
      <c r="H119">
        <v>39</v>
      </c>
      <c r="I119">
        <v>34</v>
      </c>
      <c r="J119">
        <v>40</v>
      </c>
      <c r="K119">
        <v>-1.1499999999999999</v>
      </c>
      <c r="L119">
        <v>0.54</v>
      </c>
      <c r="M119">
        <v>-0.61</v>
      </c>
      <c r="N119">
        <v>113.7</v>
      </c>
      <c r="O119">
        <v>114.8</v>
      </c>
      <c r="P119">
        <v>-1.1000000000000001</v>
      </c>
      <c r="Q119">
        <v>100.7</v>
      </c>
      <c r="R119">
        <v>0.24199999999999999</v>
      </c>
      <c r="S119">
        <v>0.374</v>
      </c>
      <c r="T119">
        <v>0.56999999999999995</v>
      </c>
      <c r="U119">
        <v>0.53300000000000003</v>
      </c>
      <c r="V119">
        <v>11.2</v>
      </c>
      <c r="W119">
        <v>22.4</v>
      </c>
      <c r="X119">
        <v>0.19400000000000001</v>
      </c>
      <c r="Y119">
        <v>0.53</v>
      </c>
      <c r="Z119">
        <v>11.2</v>
      </c>
      <c r="AA119">
        <v>75.3</v>
      </c>
      <c r="AB119">
        <v>0.20799999999999999</v>
      </c>
      <c r="AC119" t="s">
        <v>105</v>
      </c>
      <c r="AD119">
        <v>628303</v>
      </c>
      <c r="AE119">
        <v>19634</v>
      </c>
    </row>
    <row r="120" spans="1:31" x14ac:dyDescent="0.2">
      <c r="A120">
        <v>2020</v>
      </c>
      <c r="B120" t="s">
        <v>31</v>
      </c>
      <c r="C120" t="s">
        <v>106</v>
      </c>
      <c r="D120" t="s">
        <v>107</v>
      </c>
      <c r="E120" t="b">
        <v>0</v>
      </c>
      <c r="F120">
        <v>27</v>
      </c>
      <c r="G120">
        <v>31</v>
      </c>
      <c r="H120">
        <v>41</v>
      </c>
      <c r="I120">
        <v>31</v>
      </c>
      <c r="J120">
        <v>41</v>
      </c>
      <c r="K120">
        <v>-2.04</v>
      </c>
      <c r="L120">
        <v>0.46</v>
      </c>
      <c r="M120">
        <v>-1.59</v>
      </c>
      <c r="N120">
        <v>110.2</v>
      </c>
      <c r="O120">
        <v>112.2</v>
      </c>
      <c r="P120">
        <v>-2</v>
      </c>
      <c r="Q120">
        <v>98.9</v>
      </c>
      <c r="R120">
        <v>0.23</v>
      </c>
      <c r="S120">
        <v>0.39500000000000002</v>
      </c>
      <c r="T120">
        <v>0.56599999999999995</v>
      </c>
      <c r="U120">
        <v>0.53400000000000003</v>
      </c>
      <c r="V120">
        <v>13</v>
      </c>
      <c r="W120">
        <v>21.9</v>
      </c>
      <c r="X120">
        <v>0.17699999999999999</v>
      </c>
      <c r="Y120">
        <v>0.54300000000000004</v>
      </c>
      <c r="Z120">
        <v>13.6</v>
      </c>
      <c r="AA120">
        <v>78.400000000000006</v>
      </c>
      <c r="AB120">
        <v>0.22500000000000001</v>
      </c>
      <c r="AC120" t="s">
        <v>108</v>
      </c>
      <c r="AD120">
        <v>520663</v>
      </c>
      <c r="AE120">
        <v>16796</v>
      </c>
    </row>
    <row r="121" spans="1:31" x14ac:dyDescent="0.2">
      <c r="A121">
        <v>2020</v>
      </c>
      <c r="B121" t="s">
        <v>31</v>
      </c>
      <c r="C121" t="s">
        <v>109</v>
      </c>
      <c r="D121" t="s">
        <v>110</v>
      </c>
      <c r="E121" t="b">
        <v>0</v>
      </c>
      <c r="F121">
        <v>27.6</v>
      </c>
      <c r="G121">
        <v>32</v>
      </c>
      <c r="H121">
        <v>39</v>
      </c>
      <c r="I121">
        <v>33</v>
      </c>
      <c r="J121">
        <v>38</v>
      </c>
      <c r="K121">
        <v>-1.1100000000000001</v>
      </c>
      <c r="L121">
        <v>0.46</v>
      </c>
      <c r="M121">
        <v>-0.65</v>
      </c>
      <c r="N121">
        <v>112.4</v>
      </c>
      <c r="O121">
        <v>113.5</v>
      </c>
      <c r="P121">
        <v>-1.1000000000000001</v>
      </c>
      <c r="Q121">
        <v>100.5</v>
      </c>
      <c r="R121">
        <v>0.26200000000000001</v>
      </c>
      <c r="S121">
        <v>0.318</v>
      </c>
      <c r="T121">
        <v>0.57199999999999995</v>
      </c>
      <c r="U121">
        <v>0.53100000000000003</v>
      </c>
      <c r="V121">
        <v>11.2</v>
      </c>
      <c r="W121">
        <v>20.100000000000001</v>
      </c>
      <c r="X121">
        <v>0.21199999999999999</v>
      </c>
      <c r="Y121">
        <v>0.54200000000000004</v>
      </c>
      <c r="Z121">
        <v>11.7</v>
      </c>
      <c r="AA121">
        <v>79.2</v>
      </c>
      <c r="AB121">
        <v>0.193</v>
      </c>
      <c r="AC121" t="s">
        <v>111</v>
      </c>
      <c r="AD121">
        <v>550515</v>
      </c>
      <c r="AE121">
        <v>18351</v>
      </c>
    </row>
    <row r="122" spans="1:31" x14ac:dyDescent="0.2">
      <c r="A122">
        <v>2020</v>
      </c>
      <c r="B122" t="s">
        <v>31</v>
      </c>
      <c r="C122" t="s">
        <v>112</v>
      </c>
      <c r="D122" t="s">
        <v>113</v>
      </c>
      <c r="E122" t="b">
        <v>1</v>
      </c>
      <c r="F122">
        <v>26.6</v>
      </c>
      <c r="G122">
        <v>53</v>
      </c>
      <c r="H122">
        <v>19</v>
      </c>
      <c r="I122">
        <v>50</v>
      </c>
      <c r="J122">
        <v>22</v>
      </c>
      <c r="K122">
        <v>6.24</v>
      </c>
      <c r="L122">
        <v>-0.26</v>
      </c>
      <c r="M122">
        <v>5.97</v>
      </c>
      <c r="N122">
        <v>111.1</v>
      </c>
      <c r="O122">
        <v>105</v>
      </c>
      <c r="P122">
        <v>6.1</v>
      </c>
      <c r="Q122">
        <v>100.9</v>
      </c>
      <c r="R122">
        <v>0.26400000000000001</v>
      </c>
      <c r="S122">
        <v>0.42099999999999999</v>
      </c>
      <c r="T122">
        <v>0.57399999999999995</v>
      </c>
      <c r="U122">
        <v>0.53600000000000003</v>
      </c>
      <c r="V122">
        <v>13.1</v>
      </c>
      <c r="W122">
        <v>21.3</v>
      </c>
      <c r="X122">
        <v>0.21</v>
      </c>
      <c r="Y122">
        <v>0.502</v>
      </c>
      <c r="Z122">
        <v>14.6</v>
      </c>
      <c r="AA122">
        <v>76.7</v>
      </c>
      <c r="AB122">
        <v>0.20200000000000001</v>
      </c>
      <c r="AC122" t="s">
        <v>114</v>
      </c>
      <c r="AD122">
        <v>633456</v>
      </c>
      <c r="AE122">
        <v>19796</v>
      </c>
    </row>
    <row r="123" spans="1:31" x14ac:dyDescent="0.2">
      <c r="A123">
        <v>2020</v>
      </c>
      <c r="B123" t="s">
        <v>31</v>
      </c>
      <c r="C123" t="s">
        <v>115</v>
      </c>
      <c r="D123" t="s">
        <v>116</v>
      </c>
      <c r="E123" t="b">
        <v>1</v>
      </c>
      <c r="F123">
        <v>27.3</v>
      </c>
      <c r="G123">
        <v>44</v>
      </c>
      <c r="H123">
        <v>28</v>
      </c>
      <c r="I123">
        <v>42</v>
      </c>
      <c r="J123">
        <v>30</v>
      </c>
      <c r="K123">
        <v>2.4700000000000002</v>
      </c>
      <c r="L123">
        <v>0.05</v>
      </c>
      <c r="M123">
        <v>2.52</v>
      </c>
      <c r="N123">
        <v>112.3</v>
      </c>
      <c r="O123">
        <v>109.9</v>
      </c>
      <c r="P123">
        <v>2.4</v>
      </c>
      <c r="Q123">
        <v>98.6</v>
      </c>
      <c r="R123">
        <v>0.26800000000000002</v>
      </c>
      <c r="S123">
        <v>0.41399999999999998</v>
      </c>
      <c r="T123">
        <v>0.58499999999999996</v>
      </c>
      <c r="U123">
        <v>0.54900000000000004</v>
      </c>
      <c r="V123">
        <v>13.7</v>
      </c>
      <c r="W123">
        <v>21.6</v>
      </c>
      <c r="X123">
        <v>0.20799999999999999</v>
      </c>
      <c r="Y123">
        <v>0.51800000000000002</v>
      </c>
      <c r="Z123">
        <v>11.1</v>
      </c>
      <c r="AA123">
        <v>78.900000000000006</v>
      </c>
      <c r="AB123">
        <v>0.185</v>
      </c>
      <c r="AC123" t="s">
        <v>124</v>
      </c>
      <c r="AD123">
        <v>567486</v>
      </c>
      <c r="AE123">
        <v>18306</v>
      </c>
    </row>
    <row r="124" spans="1:31" x14ac:dyDescent="0.2">
      <c r="A124">
        <v>2020</v>
      </c>
      <c r="B124" t="s">
        <v>31</v>
      </c>
      <c r="C124" t="s">
        <v>118</v>
      </c>
      <c r="D124" t="s">
        <v>119</v>
      </c>
      <c r="E124" t="b">
        <v>0</v>
      </c>
      <c r="F124">
        <v>25.1</v>
      </c>
      <c r="G124">
        <v>25</v>
      </c>
      <c r="H124">
        <v>47</v>
      </c>
      <c r="I124">
        <v>26</v>
      </c>
      <c r="J124">
        <v>46</v>
      </c>
      <c r="K124">
        <v>-4.67</v>
      </c>
      <c r="L124">
        <v>-0.56999999999999995</v>
      </c>
      <c r="M124">
        <v>-5.24</v>
      </c>
      <c r="N124">
        <v>110.9</v>
      </c>
      <c r="O124">
        <v>115.5</v>
      </c>
      <c r="P124">
        <v>-4.5999999999999996</v>
      </c>
      <c r="Q124">
        <v>102.7</v>
      </c>
      <c r="R124">
        <v>0.27</v>
      </c>
      <c r="S124">
        <v>0.35799999999999998</v>
      </c>
      <c r="T124">
        <v>0.56200000000000006</v>
      </c>
      <c r="U124">
        <v>0.52300000000000002</v>
      </c>
      <c r="V124">
        <v>12.2</v>
      </c>
      <c r="W124">
        <v>22.2</v>
      </c>
      <c r="X124">
        <v>0.21299999999999999</v>
      </c>
      <c r="Y124">
        <v>0.55800000000000005</v>
      </c>
      <c r="Z124">
        <v>13.9</v>
      </c>
      <c r="AA124">
        <v>75.3</v>
      </c>
      <c r="AB124">
        <v>0.23100000000000001</v>
      </c>
      <c r="AC124" t="s">
        <v>120</v>
      </c>
      <c r="AD124">
        <v>532702</v>
      </c>
      <c r="AE124">
        <v>16647</v>
      </c>
    </row>
    <row r="125" spans="1:31" x14ac:dyDescent="0.2">
      <c r="A125">
        <v>2020</v>
      </c>
      <c r="B125" t="s">
        <v>31</v>
      </c>
      <c r="C125" t="s">
        <v>121</v>
      </c>
      <c r="D125" t="s">
        <v>122</v>
      </c>
      <c r="E125" t="b">
        <v>0</v>
      </c>
      <c r="F125">
        <v>26.2</v>
      </c>
      <c r="G125" t="s">
        <v>122</v>
      </c>
      <c r="H125" t="s">
        <v>122</v>
      </c>
      <c r="I125">
        <v>35</v>
      </c>
      <c r="J125">
        <v>35</v>
      </c>
      <c r="K125">
        <v>0</v>
      </c>
      <c r="L125">
        <v>0</v>
      </c>
      <c r="M125">
        <v>0</v>
      </c>
      <c r="N125">
        <v>110.6</v>
      </c>
      <c r="O125">
        <v>110.6</v>
      </c>
      <c r="P125" t="s">
        <v>122</v>
      </c>
      <c r="Q125">
        <v>100.3</v>
      </c>
      <c r="R125">
        <v>0.26</v>
      </c>
      <c r="S125">
        <v>0.38400000000000001</v>
      </c>
      <c r="T125">
        <v>0.56499999999999995</v>
      </c>
      <c r="U125">
        <v>0.52900000000000003</v>
      </c>
      <c r="V125">
        <v>12.8</v>
      </c>
      <c r="W125">
        <v>22.5</v>
      </c>
      <c r="X125">
        <v>0.20100000000000001</v>
      </c>
      <c r="Y125">
        <v>0.52900000000000003</v>
      </c>
      <c r="Z125">
        <v>12.8</v>
      </c>
      <c r="AA125">
        <v>77.5</v>
      </c>
      <c r="AB125">
        <v>0.20100000000000001</v>
      </c>
      <c r="AC125" t="s">
        <v>122</v>
      </c>
      <c r="AD125">
        <v>575820</v>
      </c>
      <c r="AE125">
        <v>17788</v>
      </c>
    </row>
    <row r="126" spans="1:31" x14ac:dyDescent="0.2">
      <c r="A126">
        <v>2019</v>
      </c>
      <c r="B126" t="s">
        <v>31</v>
      </c>
      <c r="C126" t="s">
        <v>32</v>
      </c>
      <c r="D126" t="s">
        <v>33</v>
      </c>
      <c r="E126" t="b">
        <v>0</v>
      </c>
      <c r="F126">
        <v>25.1</v>
      </c>
      <c r="G126">
        <v>29</v>
      </c>
      <c r="H126">
        <v>53</v>
      </c>
      <c r="I126">
        <v>27</v>
      </c>
      <c r="J126">
        <v>55</v>
      </c>
      <c r="K126">
        <v>-6.02</v>
      </c>
      <c r="L126">
        <v>-0.04</v>
      </c>
      <c r="M126">
        <v>-6.06</v>
      </c>
      <c r="N126">
        <v>108.1</v>
      </c>
      <c r="O126">
        <v>113.9</v>
      </c>
      <c r="P126">
        <v>-5.8</v>
      </c>
      <c r="Q126">
        <v>103.9</v>
      </c>
      <c r="R126">
        <v>0.255</v>
      </c>
      <c r="S126">
        <v>0.40300000000000002</v>
      </c>
      <c r="T126">
        <v>0.55500000000000005</v>
      </c>
      <c r="U126">
        <v>0.52200000000000002</v>
      </c>
      <c r="V126">
        <v>14.3</v>
      </c>
      <c r="W126">
        <v>24.7</v>
      </c>
      <c r="X126">
        <v>0.192</v>
      </c>
      <c r="Y126">
        <v>0.54100000000000004</v>
      </c>
      <c r="Z126">
        <v>12.8</v>
      </c>
      <c r="AA126">
        <v>76.400000000000006</v>
      </c>
      <c r="AB126">
        <v>0.23699999999999999</v>
      </c>
      <c r="AC126" t="s">
        <v>34</v>
      </c>
      <c r="AD126">
        <v>628440</v>
      </c>
      <c r="AE126">
        <v>15328</v>
      </c>
    </row>
    <row r="127" spans="1:31" x14ac:dyDescent="0.2">
      <c r="A127">
        <v>2019</v>
      </c>
      <c r="B127" t="s">
        <v>31</v>
      </c>
      <c r="C127" t="s">
        <v>35</v>
      </c>
      <c r="D127" t="s">
        <v>36</v>
      </c>
      <c r="E127" t="b">
        <v>1</v>
      </c>
      <c r="F127">
        <v>25.7</v>
      </c>
      <c r="G127">
        <v>49</v>
      </c>
      <c r="H127">
        <v>33</v>
      </c>
      <c r="I127">
        <v>52</v>
      </c>
      <c r="J127">
        <v>30</v>
      </c>
      <c r="K127">
        <v>4.4400000000000004</v>
      </c>
      <c r="L127">
        <v>-0.54</v>
      </c>
      <c r="M127">
        <v>3.9</v>
      </c>
      <c r="N127">
        <v>112.2</v>
      </c>
      <c r="O127">
        <v>107.8</v>
      </c>
      <c r="P127">
        <v>4.4000000000000004</v>
      </c>
      <c r="Q127">
        <v>99.6</v>
      </c>
      <c r="R127">
        <v>0.215</v>
      </c>
      <c r="S127">
        <v>0.38100000000000001</v>
      </c>
      <c r="T127">
        <v>0.56699999999999995</v>
      </c>
      <c r="U127">
        <v>0.53400000000000003</v>
      </c>
      <c r="V127">
        <v>11.5</v>
      </c>
      <c r="W127">
        <v>21.6</v>
      </c>
      <c r="X127">
        <v>0.17299999999999999</v>
      </c>
      <c r="Y127">
        <v>0.51400000000000001</v>
      </c>
      <c r="Z127">
        <v>13.4</v>
      </c>
      <c r="AA127">
        <v>77</v>
      </c>
      <c r="AB127">
        <v>0.19800000000000001</v>
      </c>
      <c r="AC127" t="s">
        <v>37</v>
      </c>
      <c r="AD127">
        <v>763584</v>
      </c>
      <c r="AE127">
        <v>18624</v>
      </c>
    </row>
    <row r="128" spans="1:31" x14ac:dyDescent="0.2">
      <c r="A128">
        <v>2019</v>
      </c>
      <c r="B128" t="s">
        <v>31</v>
      </c>
      <c r="C128" t="s">
        <v>38</v>
      </c>
      <c r="D128" t="s">
        <v>39</v>
      </c>
      <c r="E128" t="b">
        <v>1</v>
      </c>
      <c r="F128">
        <v>25.4</v>
      </c>
      <c r="G128">
        <v>42</v>
      </c>
      <c r="H128">
        <v>40</v>
      </c>
      <c r="I128">
        <v>41</v>
      </c>
      <c r="J128">
        <v>41</v>
      </c>
      <c r="K128">
        <v>-7.0000000000000007E-2</v>
      </c>
      <c r="L128">
        <v>-0.33</v>
      </c>
      <c r="M128">
        <v>-0.4</v>
      </c>
      <c r="N128">
        <v>109.6</v>
      </c>
      <c r="O128">
        <v>109.7</v>
      </c>
      <c r="P128">
        <v>-0.1</v>
      </c>
      <c r="Q128">
        <v>100.8</v>
      </c>
      <c r="R128">
        <v>0.28399999999999997</v>
      </c>
      <c r="S128">
        <v>0.40300000000000002</v>
      </c>
      <c r="T128">
        <v>0.55600000000000005</v>
      </c>
      <c r="U128">
        <v>0.52</v>
      </c>
      <c r="V128">
        <v>13</v>
      </c>
      <c r="W128">
        <v>23.8</v>
      </c>
      <c r="X128">
        <v>0.21099999999999999</v>
      </c>
      <c r="Y128">
        <v>0.51200000000000001</v>
      </c>
      <c r="Z128">
        <v>11.6</v>
      </c>
      <c r="AA128">
        <v>76.400000000000006</v>
      </c>
      <c r="AB128">
        <v>0.19</v>
      </c>
      <c r="AC128" t="s">
        <v>40</v>
      </c>
      <c r="AD128">
        <v>612597</v>
      </c>
      <c r="AE128">
        <v>14941</v>
      </c>
    </row>
    <row r="129" spans="1:31" x14ac:dyDescent="0.2">
      <c r="A129">
        <v>2019</v>
      </c>
      <c r="B129" t="s">
        <v>31</v>
      </c>
      <c r="C129" t="s">
        <v>41</v>
      </c>
      <c r="D129" t="s">
        <v>42</v>
      </c>
      <c r="E129" t="b">
        <v>0</v>
      </c>
      <c r="F129">
        <v>24</v>
      </c>
      <c r="G129">
        <v>22</v>
      </c>
      <c r="H129">
        <v>60</v>
      </c>
      <c r="I129">
        <v>21</v>
      </c>
      <c r="J129">
        <v>61</v>
      </c>
      <c r="K129">
        <v>-8.41</v>
      </c>
      <c r="L129">
        <v>0.1</v>
      </c>
      <c r="M129">
        <v>-8.32</v>
      </c>
      <c r="N129">
        <v>104.8</v>
      </c>
      <c r="O129">
        <v>113.2</v>
      </c>
      <c r="P129">
        <v>-8.4</v>
      </c>
      <c r="Q129">
        <v>99</v>
      </c>
      <c r="R129">
        <v>0.23499999999999999</v>
      </c>
      <c r="S129">
        <v>0.29499999999999998</v>
      </c>
      <c r="T129">
        <v>0.54100000000000004</v>
      </c>
      <c r="U129">
        <v>0.505</v>
      </c>
      <c r="V129">
        <v>12.7</v>
      </c>
      <c r="W129">
        <v>19.399999999999999</v>
      </c>
      <c r="X129">
        <v>0.184</v>
      </c>
      <c r="Y129">
        <v>0.54100000000000004</v>
      </c>
      <c r="Z129">
        <v>11.9</v>
      </c>
      <c r="AA129">
        <v>77.3</v>
      </c>
      <c r="AB129">
        <v>0.188</v>
      </c>
      <c r="AC129" t="s">
        <v>43</v>
      </c>
      <c r="AD129">
        <v>823475</v>
      </c>
      <c r="AE129">
        <v>20085</v>
      </c>
    </row>
    <row r="130" spans="1:31" x14ac:dyDescent="0.2">
      <c r="A130">
        <v>2019</v>
      </c>
      <c r="B130" t="s">
        <v>31</v>
      </c>
      <c r="C130" t="s">
        <v>44</v>
      </c>
      <c r="D130" t="s">
        <v>45</v>
      </c>
      <c r="E130" t="b">
        <v>0</v>
      </c>
      <c r="F130">
        <v>26.6</v>
      </c>
      <c r="G130">
        <v>39</v>
      </c>
      <c r="H130">
        <v>43</v>
      </c>
      <c r="I130">
        <v>38</v>
      </c>
      <c r="J130">
        <v>44</v>
      </c>
      <c r="K130">
        <v>-1.1000000000000001</v>
      </c>
      <c r="L130">
        <v>-0.22</v>
      </c>
      <c r="M130">
        <v>-1.32</v>
      </c>
      <c r="N130">
        <v>111.4</v>
      </c>
      <c r="O130">
        <v>112.5</v>
      </c>
      <c r="P130">
        <v>-1.1000000000000001</v>
      </c>
      <c r="Q130">
        <v>98.7</v>
      </c>
      <c r="R130">
        <v>0.25700000000000001</v>
      </c>
      <c r="S130">
        <v>0.378</v>
      </c>
      <c r="T130">
        <v>0.55400000000000005</v>
      </c>
      <c r="U130">
        <v>0.51400000000000001</v>
      </c>
      <c r="V130">
        <v>10.9</v>
      </c>
      <c r="W130">
        <v>21.7</v>
      </c>
      <c r="X130">
        <v>0.20499999999999999</v>
      </c>
      <c r="Y130">
        <v>0.53800000000000003</v>
      </c>
      <c r="Z130">
        <v>12.1</v>
      </c>
      <c r="AA130">
        <v>77.099999999999994</v>
      </c>
      <c r="AB130">
        <v>0.17899999999999999</v>
      </c>
      <c r="AC130" t="s">
        <v>46</v>
      </c>
      <c r="AD130">
        <v>676570</v>
      </c>
      <c r="AE130">
        <v>16502</v>
      </c>
    </row>
    <row r="131" spans="1:31" x14ac:dyDescent="0.2">
      <c r="A131">
        <v>2019</v>
      </c>
      <c r="B131" t="s">
        <v>31</v>
      </c>
      <c r="C131" t="s">
        <v>47</v>
      </c>
      <c r="D131" t="s">
        <v>48</v>
      </c>
      <c r="E131" t="b">
        <v>0</v>
      </c>
      <c r="F131">
        <v>25.2</v>
      </c>
      <c r="G131">
        <v>19</v>
      </c>
      <c r="H131">
        <v>63</v>
      </c>
      <c r="I131">
        <v>19</v>
      </c>
      <c r="J131">
        <v>63</v>
      </c>
      <c r="K131">
        <v>-9.61</v>
      </c>
      <c r="L131">
        <v>0.22</v>
      </c>
      <c r="M131">
        <v>-9.39</v>
      </c>
      <c r="N131">
        <v>107.7</v>
      </c>
      <c r="O131">
        <v>117.6</v>
      </c>
      <c r="P131">
        <v>-9.9</v>
      </c>
      <c r="Q131">
        <v>96.6</v>
      </c>
      <c r="R131">
        <v>0.23599999999999999</v>
      </c>
      <c r="S131">
        <v>0.33200000000000002</v>
      </c>
      <c r="T131">
        <v>0.54</v>
      </c>
      <c r="U131">
        <v>0.503</v>
      </c>
      <c r="V131">
        <v>12.2</v>
      </c>
      <c r="W131">
        <v>23.7</v>
      </c>
      <c r="X131">
        <v>0.187</v>
      </c>
      <c r="Y131">
        <v>0.56399999999999995</v>
      </c>
      <c r="Z131">
        <v>11.5</v>
      </c>
      <c r="AA131">
        <v>77</v>
      </c>
      <c r="AB131">
        <v>0.18099999999999999</v>
      </c>
      <c r="AC131" t="s">
        <v>132</v>
      </c>
      <c r="AD131">
        <v>793337</v>
      </c>
      <c r="AE131">
        <v>19350</v>
      </c>
    </row>
    <row r="132" spans="1:31" x14ac:dyDescent="0.2">
      <c r="A132">
        <v>2019</v>
      </c>
      <c r="B132" t="s">
        <v>31</v>
      </c>
      <c r="C132" t="s">
        <v>50</v>
      </c>
      <c r="D132" t="s">
        <v>51</v>
      </c>
      <c r="E132" t="b">
        <v>0</v>
      </c>
      <c r="F132">
        <v>26.9</v>
      </c>
      <c r="G132">
        <v>33</v>
      </c>
      <c r="H132">
        <v>49</v>
      </c>
      <c r="I132">
        <v>38</v>
      </c>
      <c r="J132">
        <v>44</v>
      </c>
      <c r="K132">
        <v>-1.28</v>
      </c>
      <c r="L132">
        <v>0.42</v>
      </c>
      <c r="M132">
        <v>-0.87</v>
      </c>
      <c r="N132">
        <v>109.4</v>
      </c>
      <c r="O132">
        <v>110.7</v>
      </c>
      <c r="P132">
        <v>-1.3</v>
      </c>
      <c r="Q132">
        <v>99</v>
      </c>
      <c r="R132">
        <v>0.29099999999999998</v>
      </c>
      <c r="S132">
        <v>0.42199999999999999</v>
      </c>
      <c r="T132">
        <v>0.55500000000000005</v>
      </c>
      <c r="U132">
        <v>0.51900000000000002</v>
      </c>
      <c r="V132">
        <v>12.7</v>
      </c>
      <c r="W132">
        <v>22.7</v>
      </c>
      <c r="X132">
        <v>0.216</v>
      </c>
      <c r="Y132">
        <v>0.52200000000000002</v>
      </c>
      <c r="Z132">
        <v>11.6</v>
      </c>
      <c r="AA132">
        <v>77.5</v>
      </c>
      <c r="AB132">
        <v>0.191</v>
      </c>
      <c r="AC132" t="s">
        <v>52</v>
      </c>
      <c r="AD132">
        <v>820569</v>
      </c>
      <c r="AE132">
        <v>20014</v>
      </c>
    </row>
    <row r="133" spans="1:31" x14ac:dyDescent="0.2">
      <c r="A133">
        <v>2019</v>
      </c>
      <c r="B133" t="s">
        <v>31</v>
      </c>
      <c r="C133" t="s">
        <v>53</v>
      </c>
      <c r="D133" t="s">
        <v>54</v>
      </c>
      <c r="E133" t="b">
        <v>1</v>
      </c>
      <c r="F133">
        <v>24.9</v>
      </c>
      <c r="G133">
        <v>54</v>
      </c>
      <c r="H133">
        <v>28</v>
      </c>
      <c r="I133">
        <v>51</v>
      </c>
      <c r="J133">
        <v>31</v>
      </c>
      <c r="K133">
        <v>3.95</v>
      </c>
      <c r="L133">
        <v>0.24</v>
      </c>
      <c r="M133">
        <v>4.1900000000000004</v>
      </c>
      <c r="N133">
        <v>113</v>
      </c>
      <c r="O133">
        <v>108.9</v>
      </c>
      <c r="P133">
        <v>4.0999999999999996</v>
      </c>
      <c r="Q133">
        <v>97.7</v>
      </c>
      <c r="R133">
        <v>0.23200000000000001</v>
      </c>
      <c r="S133">
        <v>0.34799999999999998</v>
      </c>
      <c r="T133">
        <v>0.55800000000000005</v>
      </c>
      <c r="U133">
        <v>0.52700000000000002</v>
      </c>
      <c r="V133">
        <v>11.9</v>
      </c>
      <c r="W133">
        <v>26.6</v>
      </c>
      <c r="X133">
        <v>0.17499999999999999</v>
      </c>
      <c r="Y133">
        <v>0.52100000000000002</v>
      </c>
      <c r="Z133">
        <v>12.3</v>
      </c>
      <c r="AA133">
        <v>78</v>
      </c>
      <c r="AB133">
        <v>0.19400000000000001</v>
      </c>
      <c r="AC133" t="s">
        <v>130</v>
      </c>
      <c r="AD133">
        <v>756457</v>
      </c>
      <c r="AE133">
        <v>18450</v>
      </c>
    </row>
    <row r="134" spans="1:31" x14ac:dyDescent="0.2">
      <c r="A134">
        <v>2019</v>
      </c>
      <c r="B134" t="s">
        <v>31</v>
      </c>
      <c r="C134" t="s">
        <v>56</v>
      </c>
      <c r="D134" t="s">
        <v>57</v>
      </c>
      <c r="E134" t="b">
        <v>1</v>
      </c>
      <c r="F134">
        <v>26.9</v>
      </c>
      <c r="G134">
        <v>41</v>
      </c>
      <c r="H134">
        <v>41</v>
      </c>
      <c r="I134">
        <v>40</v>
      </c>
      <c r="J134">
        <v>42</v>
      </c>
      <c r="K134">
        <v>-0.24</v>
      </c>
      <c r="L134">
        <v>-0.31</v>
      </c>
      <c r="M134">
        <v>-0.56000000000000005</v>
      </c>
      <c r="N134">
        <v>109</v>
      </c>
      <c r="O134">
        <v>109.2</v>
      </c>
      <c r="P134">
        <v>-0.2</v>
      </c>
      <c r="Q134">
        <v>97.4</v>
      </c>
      <c r="R134">
        <v>0.26200000000000001</v>
      </c>
      <c r="S134">
        <v>0.39400000000000002</v>
      </c>
      <c r="T134">
        <v>0.54400000000000004</v>
      </c>
      <c r="U134">
        <v>0.50900000000000001</v>
      </c>
      <c r="V134">
        <v>12.3</v>
      </c>
      <c r="W134">
        <v>24.8</v>
      </c>
      <c r="X134">
        <v>0.19500000000000001</v>
      </c>
      <c r="Y134">
        <v>0.52600000000000002</v>
      </c>
      <c r="Z134">
        <v>12.8</v>
      </c>
      <c r="AA134">
        <v>78.7</v>
      </c>
      <c r="AB134">
        <v>0.21099999999999999</v>
      </c>
      <c r="AC134" t="s">
        <v>58</v>
      </c>
      <c r="AD134">
        <v>675963</v>
      </c>
      <c r="AE134">
        <v>16487</v>
      </c>
    </row>
    <row r="135" spans="1:31" x14ac:dyDescent="0.2">
      <c r="A135">
        <v>2019</v>
      </c>
      <c r="B135" t="s">
        <v>31</v>
      </c>
      <c r="C135" t="s">
        <v>59</v>
      </c>
      <c r="D135" t="s">
        <v>60</v>
      </c>
      <c r="E135" t="b">
        <v>1</v>
      </c>
      <c r="F135">
        <v>28.4</v>
      </c>
      <c r="G135">
        <v>57</v>
      </c>
      <c r="H135">
        <v>25</v>
      </c>
      <c r="I135">
        <v>56</v>
      </c>
      <c r="J135">
        <v>26</v>
      </c>
      <c r="K135">
        <v>6.46</v>
      </c>
      <c r="L135">
        <v>-0.04</v>
      </c>
      <c r="M135">
        <v>6.42</v>
      </c>
      <c r="N135">
        <v>115.9</v>
      </c>
      <c r="O135">
        <v>109.5</v>
      </c>
      <c r="P135">
        <v>6.4</v>
      </c>
      <c r="Q135">
        <v>100.9</v>
      </c>
      <c r="R135">
        <v>0.22700000000000001</v>
      </c>
      <c r="S135">
        <v>0.38400000000000001</v>
      </c>
      <c r="T135">
        <v>0.59599999999999997</v>
      </c>
      <c r="U135">
        <v>0.56499999999999995</v>
      </c>
      <c r="V135">
        <v>12.6</v>
      </c>
      <c r="W135">
        <v>22.5</v>
      </c>
      <c r="X135">
        <v>0.182</v>
      </c>
      <c r="Y135">
        <v>0.50800000000000001</v>
      </c>
      <c r="Z135">
        <v>11.7</v>
      </c>
      <c r="AA135">
        <v>77.099999999999994</v>
      </c>
      <c r="AB135">
        <v>0.20499999999999999</v>
      </c>
      <c r="AC135" t="s">
        <v>133</v>
      </c>
      <c r="AD135">
        <v>803436</v>
      </c>
      <c r="AE135">
        <v>19596</v>
      </c>
    </row>
    <row r="136" spans="1:31" x14ac:dyDescent="0.2">
      <c r="A136">
        <v>2019</v>
      </c>
      <c r="B136" t="s">
        <v>31</v>
      </c>
      <c r="C136" t="s">
        <v>62</v>
      </c>
      <c r="D136" t="s">
        <v>63</v>
      </c>
      <c r="E136" t="b">
        <v>1</v>
      </c>
      <c r="F136">
        <v>29.2</v>
      </c>
      <c r="G136">
        <v>53</v>
      </c>
      <c r="H136">
        <v>29</v>
      </c>
      <c r="I136">
        <v>53</v>
      </c>
      <c r="J136">
        <v>29</v>
      </c>
      <c r="K136">
        <v>4.7699999999999996</v>
      </c>
      <c r="L136">
        <v>0.19</v>
      </c>
      <c r="M136">
        <v>4.96</v>
      </c>
      <c r="N136">
        <v>115.5</v>
      </c>
      <c r="O136">
        <v>110.7</v>
      </c>
      <c r="P136">
        <v>4.8</v>
      </c>
      <c r="Q136">
        <v>97.9</v>
      </c>
      <c r="R136">
        <v>0.27900000000000003</v>
      </c>
      <c r="S136">
        <v>0.51900000000000002</v>
      </c>
      <c r="T136">
        <v>0.58099999999999996</v>
      </c>
      <c r="U136">
        <v>0.54200000000000004</v>
      </c>
      <c r="V136">
        <v>12</v>
      </c>
      <c r="W136">
        <v>22.8</v>
      </c>
      <c r="X136">
        <v>0.221</v>
      </c>
      <c r="Y136">
        <v>0.52500000000000002</v>
      </c>
      <c r="Z136">
        <v>13.4</v>
      </c>
      <c r="AA136">
        <v>74.400000000000006</v>
      </c>
      <c r="AB136">
        <v>0.21</v>
      </c>
      <c r="AC136" t="s">
        <v>64</v>
      </c>
      <c r="AD136">
        <v>740392</v>
      </c>
      <c r="AE136">
        <v>18058</v>
      </c>
    </row>
    <row r="137" spans="1:31" x14ac:dyDescent="0.2">
      <c r="A137">
        <v>2019</v>
      </c>
      <c r="B137" t="s">
        <v>31</v>
      </c>
      <c r="C137" t="s">
        <v>65</v>
      </c>
      <c r="D137" t="s">
        <v>66</v>
      </c>
      <c r="E137" t="b">
        <v>1</v>
      </c>
      <c r="F137">
        <v>27</v>
      </c>
      <c r="G137">
        <v>48</v>
      </c>
      <c r="H137">
        <v>34</v>
      </c>
      <c r="I137">
        <v>50</v>
      </c>
      <c r="J137">
        <v>32</v>
      </c>
      <c r="K137">
        <v>3.33</v>
      </c>
      <c r="L137">
        <v>-0.56999999999999995</v>
      </c>
      <c r="M137">
        <v>2.76</v>
      </c>
      <c r="N137">
        <v>109.9</v>
      </c>
      <c r="O137">
        <v>106.5</v>
      </c>
      <c r="P137">
        <v>3.4</v>
      </c>
      <c r="Q137">
        <v>98.1</v>
      </c>
      <c r="R137">
        <v>0.24199999999999999</v>
      </c>
      <c r="S137">
        <v>0.29199999999999998</v>
      </c>
      <c r="T137">
        <v>0.56100000000000005</v>
      </c>
      <c r="U137">
        <v>0.53</v>
      </c>
      <c r="V137">
        <v>12.4</v>
      </c>
      <c r="W137">
        <v>21.9</v>
      </c>
      <c r="X137">
        <v>0.182</v>
      </c>
      <c r="Y137">
        <v>0.51600000000000001</v>
      </c>
      <c r="Z137">
        <v>14.1</v>
      </c>
      <c r="AA137">
        <v>76.2</v>
      </c>
      <c r="AB137">
        <v>0.184</v>
      </c>
      <c r="AC137" t="s">
        <v>125</v>
      </c>
      <c r="AD137">
        <v>689310</v>
      </c>
      <c r="AE137">
        <v>16812</v>
      </c>
    </row>
    <row r="138" spans="1:31" x14ac:dyDescent="0.2">
      <c r="A138">
        <v>2019</v>
      </c>
      <c r="B138" t="s">
        <v>31</v>
      </c>
      <c r="C138" t="s">
        <v>68</v>
      </c>
      <c r="D138" t="s">
        <v>69</v>
      </c>
      <c r="E138" t="b">
        <v>1</v>
      </c>
      <c r="F138">
        <v>27.2</v>
      </c>
      <c r="G138">
        <v>48</v>
      </c>
      <c r="H138">
        <v>34</v>
      </c>
      <c r="I138">
        <v>43</v>
      </c>
      <c r="J138">
        <v>39</v>
      </c>
      <c r="K138">
        <v>0.85</v>
      </c>
      <c r="L138">
        <v>0.23</v>
      </c>
      <c r="M138">
        <v>1.0900000000000001</v>
      </c>
      <c r="N138">
        <v>112.4</v>
      </c>
      <c r="O138">
        <v>111.5</v>
      </c>
      <c r="P138">
        <v>0.9</v>
      </c>
      <c r="Q138">
        <v>101.7</v>
      </c>
      <c r="R138">
        <v>0.32600000000000001</v>
      </c>
      <c r="S138">
        <v>0.29499999999999998</v>
      </c>
      <c r="T138">
        <v>0.57499999999999996</v>
      </c>
      <c r="U138">
        <v>0.52900000000000003</v>
      </c>
      <c r="V138">
        <v>12.7</v>
      </c>
      <c r="W138">
        <v>22</v>
      </c>
      <c r="X138">
        <v>0.25800000000000001</v>
      </c>
      <c r="Y138">
        <v>0.51400000000000001</v>
      </c>
      <c r="Z138">
        <v>11.4</v>
      </c>
      <c r="AA138">
        <v>76</v>
      </c>
      <c r="AB138">
        <v>0.224</v>
      </c>
      <c r="AC138" t="s">
        <v>126</v>
      </c>
      <c r="AD138">
        <v>710327</v>
      </c>
      <c r="AE138">
        <v>17325</v>
      </c>
    </row>
    <row r="139" spans="1:31" x14ac:dyDescent="0.2">
      <c r="A139">
        <v>2019</v>
      </c>
      <c r="B139" t="s">
        <v>31</v>
      </c>
      <c r="C139" t="s">
        <v>71</v>
      </c>
      <c r="D139" t="s">
        <v>72</v>
      </c>
      <c r="E139" t="b">
        <v>0</v>
      </c>
      <c r="F139">
        <v>26.2</v>
      </c>
      <c r="G139">
        <v>37</v>
      </c>
      <c r="H139">
        <v>45</v>
      </c>
      <c r="I139">
        <v>37</v>
      </c>
      <c r="J139">
        <v>45</v>
      </c>
      <c r="K139">
        <v>-1.72</v>
      </c>
      <c r="L139">
        <v>0.39</v>
      </c>
      <c r="M139">
        <v>-1.33</v>
      </c>
      <c r="N139">
        <v>107.8</v>
      </c>
      <c r="O139">
        <v>109.5</v>
      </c>
      <c r="P139">
        <v>-1.7</v>
      </c>
      <c r="Q139">
        <v>103.2</v>
      </c>
      <c r="R139">
        <v>0.25700000000000001</v>
      </c>
      <c r="S139">
        <v>0.34200000000000003</v>
      </c>
      <c r="T139">
        <v>0.55400000000000005</v>
      </c>
      <c r="U139">
        <v>0.52700000000000002</v>
      </c>
      <c r="V139">
        <v>13.4</v>
      </c>
      <c r="W139">
        <v>22.2</v>
      </c>
      <c r="X139">
        <v>0.18</v>
      </c>
      <c r="Y139">
        <v>0.51600000000000001</v>
      </c>
      <c r="Z139">
        <v>12.2</v>
      </c>
      <c r="AA139">
        <v>76.400000000000006</v>
      </c>
      <c r="AB139">
        <v>0.192</v>
      </c>
      <c r="AC139" t="s">
        <v>126</v>
      </c>
      <c r="AD139">
        <v>778877</v>
      </c>
      <c r="AE139">
        <v>18997</v>
      </c>
    </row>
    <row r="140" spans="1:31" x14ac:dyDescent="0.2">
      <c r="A140">
        <v>2019</v>
      </c>
      <c r="B140" t="s">
        <v>31</v>
      </c>
      <c r="C140" t="s">
        <v>73</v>
      </c>
      <c r="D140" t="s">
        <v>74</v>
      </c>
      <c r="E140" t="b">
        <v>0</v>
      </c>
      <c r="F140">
        <v>27.7</v>
      </c>
      <c r="G140">
        <v>33</v>
      </c>
      <c r="H140">
        <v>49</v>
      </c>
      <c r="I140">
        <v>34</v>
      </c>
      <c r="J140">
        <v>48</v>
      </c>
      <c r="K140">
        <v>-2.6</v>
      </c>
      <c r="L140">
        <v>0.51</v>
      </c>
      <c r="M140">
        <v>-2.08</v>
      </c>
      <c r="N140">
        <v>106.1</v>
      </c>
      <c r="O140">
        <v>108.8</v>
      </c>
      <c r="P140">
        <v>-2.7</v>
      </c>
      <c r="Q140">
        <v>96.6</v>
      </c>
      <c r="R140">
        <v>0.27200000000000002</v>
      </c>
      <c r="S140">
        <v>0.34200000000000003</v>
      </c>
      <c r="T140">
        <v>0.54800000000000004</v>
      </c>
      <c r="U140">
        <v>0.50800000000000001</v>
      </c>
      <c r="V140">
        <v>12.9</v>
      </c>
      <c r="W140">
        <v>20</v>
      </c>
      <c r="X140">
        <v>0.21</v>
      </c>
      <c r="Y140">
        <v>0.52100000000000002</v>
      </c>
      <c r="Z140">
        <v>13.9</v>
      </c>
      <c r="AA140">
        <v>77.599999999999994</v>
      </c>
      <c r="AB140">
        <v>0.23200000000000001</v>
      </c>
      <c r="AC140" t="s">
        <v>75</v>
      </c>
      <c r="AD140">
        <v>638332</v>
      </c>
      <c r="AE140">
        <v>15569</v>
      </c>
    </row>
    <row r="141" spans="1:31" x14ac:dyDescent="0.2">
      <c r="A141">
        <v>2019</v>
      </c>
      <c r="B141" t="s">
        <v>31</v>
      </c>
      <c r="C141" t="s">
        <v>76</v>
      </c>
      <c r="D141" t="s">
        <v>77</v>
      </c>
      <c r="E141" t="b">
        <v>0</v>
      </c>
      <c r="F141">
        <v>27</v>
      </c>
      <c r="G141">
        <v>39</v>
      </c>
      <c r="H141">
        <v>43</v>
      </c>
      <c r="I141">
        <v>40</v>
      </c>
      <c r="J141">
        <v>42</v>
      </c>
      <c r="K141">
        <v>-0.23</v>
      </c>
      <c r="L141">
        <v>-0.22</v>
      </c>
      <c r="M141">
        <v>-0.45</v>
      </c>
      <c r="N141">
        <v>107.3</v>
      </c>
      <c r="O141">
        <v>107.6</v>
      </c>
      <c r="P141">
        <v>-0.3</v>
      </c>
      <c r="Q141">
        <v>98.2</v>
      </c>
      <c r="R141">
        <v>0.247</v>
      </c>
      <c r="S141">
        <v>0.36799999999999999</v>
      </c>
      <c r="T141">
        <v>0.54200000000000004</v>
      </c>
      <c r="U141">
        <v>0.51500000000000001</v>
      </c>
      <c r="V141">
        <v>13.1</v>
      </c>
      <c r="W141">
        <v>24.8</v>
      </c>
      <c r="X141">
        <v>0.17199999999999999</v>
      </c>
      <c r="Y141">
        <v>0.51</v>
      </c>
      <c r="Z141">
        <v>12.7</v>
      </c>
      <c r="AA141">
        <v>77.599999999999994</v>
      </c>
      <c r="AB141">
        <v>0.20100000000000001</v>
      </c>
      <c r="AC141" t="s">
        <v>127</v>
      </c>
      <c r="AD141">
        <v>805264</v>
      </c>
      <c r="AE141">
        <v>19641</v>
      </c>
    </row>
    <row r="142" spans="1:31" x14ac:dyDescent="0.2">
      <c r="A142">
        <v>2019</v>
      </c>
      <c r="B142" t="s">
        <v>31</v>
      </c>
      <c r="C142" t="s">
        <v>79</v>
      </c>
      <c r="D142" t="s">
        <v>80</v>
      </c>
      <c r="E142" t="b">
        <v>1</v>
      </c>
      <c r="F142">
        <v>26.9</v>
      </c>
      <c r="G142">
        <v>60</v>
      </c>
      <c r="H142">
        <v>22</v>
      </c>
      <c r="I142">
        <v>61</v>
      </c>
      <c r="J142">
        <v>21</v>
      </c>
      <c r="K142">
        <v>8.8699999999999992</v>
      </c>
      <c r="L142">
        <v>-0.82</v>
      </c>
      <c r="M142">
        <v>8.0399999999999991</v>
      </c>
      <c r="N142">
        <v>113.8</v>
      </c>
      <c r="O142">
        <v>105.2</v>
      </c>
      <c r="P142">
        <v>8.6</v>
      </c>
      <c r="Q142">
        <v>103.3</v>
      </c>
      <c r="R142">
        <v>0.255</v>
      </c>
      <c r="S142">
        <v>0.41899999999999998</v>
      </c>
      <c r="T142">
        <v>0.58299999999999996</v>
      </c>
      <c r="U142">
        <v>0.55000000000000004</v>
      </c>
      <c r="V142">
        <v>12</v>
      </c>
      <c r="W142">
        <v>20.8</v>
      </c>
      <c r="X142">
        <v>0.19700000000000001</v>
      </c>
      <c r="Y142">
        <v>0.503</v>
      </c>
      <c r="Z142">
        <v>11.5</v>
      </c>
      <c r="AA142">
        <v>80.3</v>
      </c>
      <c r="AB142">
        <v>0.16200000000000001</v>
      </c>
      <c r="AC142" t="s">
        <v>81</v>
      </c>
      <c r="AD142">
        <v>721692</v>
      </c>
      <c r="AE142">
        <v>17602</v>
      </c>
    </row>
    <row r="143" spans="1:31" x14ac:dyDescent="0.2">
      <c r="A143">
        <v>2019</v>
      </c>
      <c r="B143" t="s">
        <v>31</v>
      </c>
      <c r="C143" t="s">
        <v>82</v>
      </c>
      <c r="D143" t="s">
        <v>83</v>
      </c>
      <c r="E143" t="b">
        <v>0</v>
      </c>
      <c r="F143">
        <v>26.2</v>
      </c>
      <c r="G143">
        <v>36</v>
      </c>
      <c r="H143">
        <v>46</v>
      </c>
      <c r="I143">
        <v>37</v>
      </c>
      <c r="J143">
        <v>45</v>
      </c>
      <c r="K143">
        <v>-1.5</v>
      </c>
      <c r="L143">
        <v>0.48</v>
      </c>
      <c r="M143">
        <v>-1.02</v>
      </c>
      <c r="N143">
        <v>111.4</v>
      </c>
      <c r="O143">
        <v>112.9</v>
      </c>
      <c r="P143">
        <v>-1.5</v>
      </c>
      <c r="Q143">
        <v>100.2</v>
      </c>
      <c r="R143">
        <v>0.26700000000000002</v>
      </c>
      <c r="S143">
        <v>0.315</v>
      </c>
      <c r="T143">
        <v>0.55200000000000005</v>
      </c>
      <c r="U143">
        <v>0.51100000000000001</v>
      </c>
      <c r="V143">
        <v>11.4</v>
      </c>
      <c r="W143">
        <v>24.6</v>
      </c>
      <c r="X143">
        <v>0.21</v>
      </c>
      <c r="Y143">
        <v>0.53800000000000003</v>
      </c>
      <c r="Z143">
        <v>12.9</v>
      </c>
      <c r="AA143">
        <v>74.900000000000006</v>
      </c>
      <c r="AB143">
        <v>0.19</v>
      </c>
      <c r="AC143" t="s">
        <v>84</v>
      </c>
      <c r="AD143">
        <v>627543</v>
      </c>
      <c r="AE143">
        <v>15306</v>
      </c>
    </row>
    <row r="144" spans="1:31" x14ac:dyDescent="0.2">
      <c r="A144">
        <v>2019</v>
      </c>
      <c r="B144" t="s">
        <v>31</v>
      </c>
      <c r="C144" t="s">
        <v>85</v>
      </c>
      <c r="D144" t="s">
        <v>86</v>
      </c>
      <c r="E144" t="b">
        <v>0</v>
      </c>
      <c r="F144">
        <v>25.7</v>
      </c>
      <c r="G144">
        <v>33</v>
      </c>
      <c r="H144">
        <v>49</v>
      </c>
      <c r="I144">
        <v>38</v>
      </c>
      <c r="J144">
        <v>44</v>
      </c>
      <c r="K144">
        <v>-1.33</v>
      </c>
      <c r="L144">
        <v>0.23</v>
      </c>
      <c r="M144">
        <v>-1.1000000000000001</v>
      </c>
      <c r="N144">
        <v>111.4</v>
      </c>
      <c r="O144">
        <v>112.6</v>
      </c>
      <c r="P144">
        <v>-1.2</v>
      </c>
      <c r="Q144">
        <v>103.3</v>
      </c>
      <c r="R144">
        <v>0.254</v>
      </c>
      <c r="S144">
        <v>0.32400000000000001</v>
      </c>
      <c r="T144">
        <v>0.56299999999999994</v>
      </c>
      <c r="U144">
        <v>0.52900000000000003</v>
      </c>
      <c r="V144">
        <v>12.6</v>
      </c>
      <c r="W144">
        <v>24.1</v>
      </c>
      <c r="X144">
        <v>0.193</v>
      </c>
      <c r="Y144">
        <v>0.53200000000000003</v>
      </c>
      <c r="Z144">
        <v>11.6</v>
      </c>
      <c r="AA144">
        <v>76.8</v>
      </c>
      <c r="AB144">
        <v>0.193</v>
      </c>
      <c r="AC144" t="s">
        <v>87</v>
      </c>
      <c r="AD144">
        <v>656183</v>
      </c>
      <c r="AE144">
        <v>16004</v>
      </c>
    </row>
    <row r="145" spans="1:31" x14ac:dyDescent="0.2">
      <c r="A145">
        <v>2019</v>
      </c>
      <c r="B145" t="s">
        <v>31</v>
      </c>
      <c r="C145" t="s">
        <v>88</v>
      </c>
      <c r="D145" t="s">
        <v>89</v>
      </c>
      <c r="E145" t="b">
        <v>0</v>
      </c>
      <c r="F145">
        <v>23.4</v>
      </c>
      <c r="G145">
        <v>17</v>
      </c>
      <c r="H145">
        <v>65</v>
      </c>
      <c r="I145">
        <v>19</v>
      </c>
      <c r="J145">
        <v>63</v>
      </c>
      <c r="K145">
        <v>-9.2100000000000009</v>
      </c>
      <c r="L145">
        <v>0.28000000000000003</v>
      </c>
      <c r="M145">
        <v>-8.93</v>
      </c>
      <c r="N145">
        <v>104.5</v>
      </c>
      <c r="O145">
        <v>113.7</v>
      </c>
      <c r="P145">
        <v>-9.1999999999999993</v>
      </c>
      <c r="Q145">
        <v>99.6</v>
      </c>
      <c r="R145">
        <v>0.27</v>
      </c>
      <c r="S145">
        <v>0.33400000000000002</v>
      </c>
      <c r="T145">
        <v>0.52900000000000003</v>
      </c>
      <c r="U145">
        <v>0.49</v>
      </c>
      <c r="V145">
        <v>12.4</v>
      </c>
      <c r="W145">
        <v>22.1</v>
      </c>
      <c r="X145">
        <v>0.20499999999999999</v>
      </c>
      <c r="Y145">
        <v>0.53300000000000003</v>
      </c>
      <c r="Z145">
        <v>11.7</v>
      </c>
      <c r="AA145">
        <v>76.099999999999994</v>
      </c>
      <c r="AB145">
        <v>0.20300000000000001</v>
      </c>
      <c r="AC145" t="s">
        <v>90</v>
      </c>
      <c r="AD145">
        <v>779087</v>
      </c>
      <c r="AE145">
        <v>19002</v>
      </c>
    </row>
    <row r="146" spans="1:31" x14ac:dyDescent="0.2">
      <c r="A146">
        <v>2019</v>
      </c>
      <c r="B146" t="s">
        <v>31</v>
      </c>
      <c r="C146" t="s">
        <v>91</v>
      </c>
      <c r="D146" t="s">
        <v>92</v>
      </c>
      <c r="E146" t="b">
        <v>1</v>
      </c>
      <c r="F146">
        <v>25.7</v>
      </c>
      <c r="G146">
        <v>49</v>
      </c>
      <c r="H146">
        <v>33</v>
      </c>
      <c r="I146">
        <v>50</v>
      </c>
      <c r="J146">
        <v>32</v>
      </c>
      <c r="K146">
        <v>3.4</v>
      </c>
      <c r="L146">
        <v>0.15</v>
      </c>
      <c r="M146">
        <v>3.56</v>
      </c>
      <c r="N146">
        <v>110.3</v>
      </c>
      <c r="O146">
        <v>107</v>
      </c>
      <c r="P146">
        <v>3.3</v>
      </c>
      <c r="Q146">
        <v>102.8</v>
      </c>
      <c r="R146">
        <v>0.26600000000000001</v>
      </c>
      <c r="S146">
        <v>0.34699999999999998</v>
      </c>
      <c r="T146">
        <v>0.54500000000000004</v>
      </c>
      <c r="U146">
        <v>0.51400000000000001</v>
      </c>
      <c r="V146">
        <v>11.7</v>
      </c>
      <c r="W146">
        <v>26</v>
      </c>
      <c r="X146">
        <v>0.19</v>
      </c>
      <c r="Y146">
        <v>0.52300000000000002</v>
      </c>
      <c r="Z146">
        <v>14.4</v>
      </c>
      <c r="AA146">
        <v>78.2</v>
      </c>
      <c r="AB146">
        <v>0.20599999999999999</v>
      </c>
      <c r="AC146" t="s">
        <v>128</v>
      </c>
      <c r="AD146">
        <v>746323</v>
      </c>
      <c r="AE146">
        <v>18203</v>
      </c>
    </row>
    <row r="147" spans="1:31" x14ac:dyDescent="0.2">
      <c r="A147">
        <v>2019</v>
      </c>
      <c r="B147" t="s">
        <v>31</v>
      </c>
      <c r="C147" t="s">
        <v>94</v>
      </c>
      <c r="D147" t="s">
        <v>95</v>
      </c>
      <c r="E147" t="b">
        <v>1</v>
      </c>
      <c r="F147">
        <v>25.7</v>
      </c>
      <c r="G147">
        <v>42</v>
      </c>
      <c r="H147">
        <v>40</v>
      </c>
      <c r="I147">
        <v>43</v>
      </c>
      <c r="J147">
        <v>39</v>
      </c>
      <c r="K147">
        <v>0.71</v>
      </c>
      <c r="L147">
        <v>-0.43</v>
      </c>
      <c r="M147">
        <v>0.28000000000000003</v>
      </c>
      <c r="N147">
        <v>108.9</v>
      </c>
      <c r="O147">
        <v>108.1</v>
      </c>
      <c r="P147">
        <v>0.8</v>
      </c>
      <c r="Q147">
        <v>98.1</v>
      </c>
      <c r="R147">
        <v>0.216</v>
      </c>
      <c r="S147">
        <v>0.36</v>
      </c>
      <c r="T147">
        <v>0.55000000000000004</v>
      </c>
      <c r="U147">
        <v>0.51800000000000002</v>
      </c>
      <c r="V147">
        <v>11.9</v>
      </c>
      <c r="W147">
        <v>22</v>
      </c>
      <c r="X147">
        <v>0.16800000000000001</v>
      </c>
      <c r="Y147">
        <v>0.51500000000000001</v>
      </c>
      <c r="Z147">
        <v>11.8</v>
      </c>
      <c r="AA147">
        <v>79.7</v>
      </c>
      <c r="AB147">
        <v>0.186</v>
      </c>
      <c r="AC147" t="s">
        <v>96</v>
      </c>
      <c r="AD147">
        <v>720024</v>
      </c>
      <c r="AE147">
        <v>17431</v>
      </c>
    </row>
    <row r="148" spans="1:31" x14ac:dyDescent="0.2">
      <c r="A148">
        <v>2019</v>
      </c>
      <c r="B148" t="s">
        <v>31</v>
      </c>
      <c r="C148" t="s">
        <v>97</v>
      </c>
      <c r="D148" t="s">
        <v>98</v>
      </c>
      <c r="E148" t="b">
        <v>1</v>
      </c>
      <c r="F148">
        <v>26.4</v>
      </c>
      <c r="G148">
        <v>51</v>
      </c>
      <c r="H148">
        <v>31</v>
      </c>
      <c r="I148">
        <v>48</v>
      </c>
      <c r="J148">
        <v>34</v>
      </c>
      <c r="K148">
        <v>2.7</v>
      </c>
      <c r="L148">
        <v>-0.44</v>
      </c>
      <c r="M148">
        <v>2.25</v>
      </c>
      <c r="N148">
        <v>112.6</v>
      </c>
      <c r="O148">
        <v>110</v>
      </c>
      <c r="P148">
        <v>2.6</v>
      </c>
      <c r="Q148">
        <v>101.6</v>
      </c>
      <c r="R148">
        <v>0.312</v>
      </c>
      <c r="S148">
        <v>0.34200000000000003</v>
      </c>
      <c r="T148">
        <v>0.57399999999999995</v>
      </c>
      <c r="U148">
        <v>0.53200000000000003</v>
      </c>
      <c r="V148">
        <v>12.9</v>
      </c>
      <c r="W148">
        <v>24.5</v>
      </c>
      <c r="X148">
        <v>0.24099999999999999</v>
      </c>
      <c r="Y148">
        <v>0.51200000000000001</v>
      </c>
      <c r="Z148">
        <v>11.1</v>
      </c>
      <c r="AA148">
        <v>78.599999999999994</v>
      </c>
      <c r="AB148">
        <v>0.20599999999999999</v>
      </c>
      <c r="AC148" t="s">
        <v>99</v>
      </c>
      <c r="AD148">
        <v>838342</v>
      </c>
      <c r="AE148">
        <v>20447</v>
      </c>
    </row>
    <row r="149" spans="1:31" x14ac:dyDescent="0.2">
      <c r="A149">
        <v>2019</v>
      </c>
      <c r="B149" t="s">
        <v>31</v>
      </c>
      <c r="C149" t="s">
        <v>100</v>
      </c>
      <c r="D149" t="s">
        <v>101</v>
      </c>
      <c r="E149" t="b">
        <v>0</v>
      </c>
      <c r="F149">
        <v>24</v>
      </c>
      <c r="G149">
        <v>19</v>
      </c>
      <c r="H149">
        <v>63</v>
      </c>
      <c r="I149">
        <v>19</v>
      </c>
      <c r="J149">
        <v>63</v>
      </c>
      <c r="K149">
        <v>-9.34</v>
      </c>
      <c r="L149">
        <v>0.73</v>
      </c>
      <c r="M149">
        <v>-8.61</v>
      </c>
      <c r="N149">
        <v>105.9</v>
      </c>
      <c r="O149">
        <v>115.1</v>
      </c>
      <c r="P149">
        <v>-9.1999999999999993</v>
      </c>
      <c r="Q149">
        <v>100.5</v>
      </c>
      <c r="R149">
        <v>0.25900000000000001</v>
      </c>
      <c r="S149">
        <v>0.33500000000000002</v>
      </c>
      <c r="T149">
        <v>0.55200000000000005</v>
      </c>
      <c r="U149">
        <v>0.51400000000000001</v>
      </c>
      <c r="V149">
        <v>13.8</v>
      </c>
      <c r="W149">
        <v>20.5</v>
      </c>
      <c r="X149">
        <v>0.20200000000000001</v>
      </c>
      <c r="Y149">
        <v>0.54500000000000004</v>
      </c>
      <c r="Z149">
        <v>13.5</v>
      </c>
      <c r="AA149">
        <v>72.5</v>
      </c>
      <c r="AB149">
        <v>0.23599999999999999</v>
      </c>
      <c r="AC149" t="s">
        <v>131</v>
      </c>
      <c r="AD149">
        <v>627023</v>
      </c>
      <c r="AE149">
        <v>15293</v>
      </c>
    </row>
    <row r="150" spans="1:31" x14ac:dyDescent="0.2">
      <c r="A150">
        <v>2019</v>
      </c>
      <c r="B150" t="s">
        <v>31</v>
      </c>
      <c r="C150" t="s">
        <v>103</v>
      </c>
      <c r="D150" t="s">
        <v>104</v>
      </c>
      <c r="E150" t="b">
        <v>1</v>
      </c>
      <c r="F150">
        <v>26.2</v>
      </c>
      <c r="G150">
        <v>53</v>
      </c>
      <c r="H150">
        <v>29</v>
      </c>
      <c r="I150">
        <v>51</v>
      </c>
      <c r="J150">
        <v>31</v>
      </c>
      <c r="K150">
        <v>4.2</v>
      </c>
      <c r="L150">
        <v>0.24</v>
      </c>
      <c r="M150">
        <v>4.43</v>
      </c>
      <c r="N150">
        <v>114.7</v>
      </c>
      <c r="O150">
        <v>110.5</v>
      </c>
      <c r="P150">
        <v>4.2</v>
      </c>
      <c r="Q150">
        <v>99.1</v>
      </c>
      <c r="R150">
        <v>0.25800000000000001</v>
      </c>
      <c r="S150">
        <v>0.33900000000000002</v>
      </c>
      <c r="T150">
        <v>0.56799999999999995</v>
      </c>
      <c r="U150">
        <v>0.52800000000000002</v>
      </c>
      <c r="V150">
        <v>12.1</v>
      </c>
      <c r="W150">
        <v>26.6</v>
      </c>
      <c r="X150">
        <v>0.21</v>
      </c>
      <c r="Y150">
        <v>0.51600000000000001</v>
      </c>
      <c r="Z150">
        <v>11</v>
      </c>
      <c r="AA150">
        <v>77.900000000000006</v>
      </c>
      <c r="AB150">
        <v>0.19500000000000001</v>
      </c>
      <c r="AC150" t="s">
        <v>105</v>
      </c>
      <c r="AD150">
        <v>799345</v>
      </c>
      <c r="AE150">
        <v>19496</v>
      </c>
    </row>
    <row r="151" spans="1:31" x14ac:dyDescent="0.2">
      <c r="A151">
        <v>2019</v>
      </c>
      <c r="B151" t="s">
        <v>31</v>
      </c>
      <c r="C151" t="s">
        <v>106</v>
      </c>
      <c r="D151" t="s">
        <v>107</v>
      </c>
      <c r="E151" t="b">
        <v>0</v>
      </c>
      <c r="F151">
        <v>24.8</v>
      </c>
      <c r="G151">
        <v>39</v>
      </c>
      <c r="H151">
        <v>43</v>
      </c>
      <c r="I151">
        <v>38</v>
      </c>
      <c r="J151">
        <v>44</v>
      </c>
      <c r="K151">
        <v>-1.1200000000000001</v>
      </c>
      <c r="L151">
        <v>0.31</v>
      </c>
      <c r="M151">
        <v>-0.81</v>
      </c>
      <c r="N151">
        <v>110.4</v>
      </c>
      <c r="O151">
        <v>111.5</v>
      </c>
      <c r="P151">
        <v>-1.1000000000000001</v>
      </c>
      <c r="Q151">
        <v>103.1</v>
      </c>
      <c r="R151">
        <v>0.24399999999999999</v>
      </c>
      <c r="S151">
        <v>0.32100000000000001</v>
      </c>
      <c r="T151">
        <v>0.55400000000000005</v>
      </c>
      <c r="U151">
        <v>0.52400000000000002</v>
      </c>
      <c r="V151">
        <v>11.5</v>
      </c>
      <c r="W151">
        <v>23.1</v>
      </c>
      <c r="X151">
        <v>0.17699999999999999</v>
      </c>
      <c r="Y151">
        <v>0.53300000000000003</v>
      </c>
      <c r="Z151">
        <v>13.6</v>
      </c>
      <c r="AA151">
        <v>75.5</v>
      </c>
      <c r="AB151">
        <v>0.20699999999999999</v>
      </c>
      <c r="AC151" t="s">
        <v>108</v>
      </c>
      <c r="AD151">
        <v>700975</v>
      </c>
      <c r="AE151">
        <v>17097</v>
      </c>
    </row>
    <row r="152" spans="1:31" x14ac:dyDescent="0.2">
      <c r="A152">
        <v>2019</v>
      </c>
      <c r="B152" t="s">
        <v>31</v>
      </c>
      <c r="C152" t="s">
        <v>109</v>
      </c>
      <c r="D152" t="s">
        <v>110</v>
      </c>
      <c r="E152" t="b">
        <v>1</v>
      </c>
      <c r="F152">
        <v>28.8</v>
      </c>
      <c r="G152">
        <v>48</v>
      </c>
      <c r="H152">
        <v>34</v>
      </c>
      <c r="I152">
        <v>45</v>
      </c>
      <c r="J152">
        <v>37</v>
      </c>
      <c r="K152">
        <v>1.68</v>
      </c>
      <c r="L152">
        <v>0.12</v>
      </c>
      <c r="M152">
        <v>1.8</v>
      </c>
      <c r="N152">
        <v>112.9</v>
      </c>
      <c r="O152">
        <v>111.2</v>
      </c>
      <c r="P152">
        <v>1.7</v>
      </c>
      <c r="Q152">
        <v>98.3</v>
      </c>
      <c r="R152">
        <v>0.23699999999999999</v>
      </c>
      <c r="S152">
        <v>0.28599999999999998</v>
      </c>
      <c r="T152">
        <v>0.57199999999999995</v>
      </c>
      <c r="U152">
        <v>0.53400000000000003</v>
      </c>
      <c r="V152">
        <v>11</v>
      </c>
      <c r="W152">
        <v>21</v>
      </c>
      <c r="X152">
        <v>0.19400000000000001</v>
      </c>
      <c r="Y152">
        <v>0.52800000000000002</v>
      </c>
      <c r="Z152">
        <v>11</v>
      </c>
      <c r="AA152">
        <v>79.400000000000006</v>
      </c>
      <c r="AB152">
        <v>0.17</v>
      </c>
      <c r="AC152" t="s">
        <v>111</v>
      </c>
      <c r="AD152">
        <v>750616</v>
      </c>
      <c r="AE152">
        <v>18308</v>
      </c>
    </row>
    <row r="153" spans="1:31" x14ac:dyDescent="0.2">
      <c r="A153">
        <v>2019</v>
      </c>
      <c r="B153" t="s">
        <v>31</v>
      </c>
      <c r="C153" t="s">
        <v>112</v>
      </c>
      <c r="D153" t="s">
        <v>113</v>
      </c>
      <c r="E153" t="b">
        <v>1</v>
      </c>
      <c r="F153">
        <v>27.3</v>
      </c>
      <c r="G153">
        <v>58</v>
      </c>
      <c r="H153">
        <v>24</v>
      </c>
      <c r="I153">
        <v>56</v>
      </c>
      <c r="J153">
        <v>26</v>
      </c>
      <c r="K153">
        <v>6.09</v>
      </c>
      <c r="L153">
        <v>-0.6</v>
      </c>
      <c r="M153">
        <v>5.49</v>
      </c>
      <c r="N153">
        <v>113.1</v>
      </c>
      <c r="O153">
        <v>107.1</v>
      </c>
      <c r="P153">
        <v>6</v>
      </c>
      <c r="Q153">
        <v>100.2</v>
      </c>
      <c r="R153">
        <v>0.247</v>
      </c>
      <c r="S153">
        <v>0.379</v>
      </c>
      <c r="T153">
        <v>0.57899999999999996</v>
      </c>
      <c r="U153">
        <v>0.54300000000000004</v>
      </c>
      <c r="V153">
        <v>12.4</v>
      </c>
      <c r="W153">
        <v>21.9</v>
      </c>
      <c r="X153">
        <v>0.19800000000000001</v>
      </c>
      <c r="Y153">
        <v>0.50900000000000001</v>
      </c>
      <c r="Z153">
        <v>13.1</v>
      </c>
      <c r="AA153">
        <v>77.099999999999994</v>
      </c>
      <c r="AB153">
        <v>0.19</v>
      </c>
      <c r="AC153" t="s">
        <v>114</v>
      </c>
      <c r="AD153">
        <v>812822</v>
      </c>
      <c r="AE153">
        <v>19825</v>
      </c>
    </row>
    <row r="154" spans="1:31" x14ac:dyDescent="0.2">
      <c r="A154">
        <v>2019</v>
      </c>
      <c r="B154" t="s">
        <v>31</v>
      </c>
      <c r="C154" t="s">
        <v>115</v>
      </c>
      <c r="D154" t="s">
        <v>116</v>
      </c>
      <c r="E154" t="b">
        <v>1</v>
      </c>
      <c r="F154">
        <v>27.3</v>
      </c>
      <c r="G154">
        <v>50</v>
      </c>
      <c r="H154">
        <v>32</v>
      </c>
      <c r="I154">
        <v>54</v>
      </c>
      <c r="J154">
        <v>28</v>
      </c>
      <c r="K154">
        <v>5.26</v>
      </c>
      <c r="L154">
        <v>0.03</v>
      </c>
      <c r="M154">
        <v>5.28</v>
      </c>
      <c r="N154">
        <v>110.9</v>
      </c>
      <c r="O154">
        <v>105.7</v>
      </c>
      <c r="P154">
        <v>5.2</v>
      </c>
      <c r="Q154">
        <v>100.3</v>
      </c>
      <c r="R154">
        <v>0.29499999999999998</v>
      </c>
      <c r="S154">
        <v>0.39400000000000002</v>
      </c>
      <c r="T154">
        <v>0.57199999999999995</v>
      </c>
      <c r="U154">
        <v>0.53800000000000003</v>
      </c>
      <c r="V154">
        <v>13.4</v>
      </c>
      <c r="W154">
        <v>22.9</v>
      </c>
      <c r="X154">
        <v>0.217</v>
      </c>
      <c r="Y154">
        <v>0.50700000000000001</v>
      </c>
      <c r="Z154">
        <v>12.4</v>
      </c>
      <c r="AA154">
        <v>80.3</v>
      </c>
      <c r="AB154">
        <v>0.189</v>
      </c>
      <c r="AC154" t="s">
        <v>124</v>
      </c>
      <c r="AD154">
        <v>750546</v>
      </c>
      <c r="AE154">
        <v>18306</v>
      </c>
    </row>
    <row r="155" spans="1:31" x14ac:dyDescent="0.2">
      <c r="A155">
        <v>2019</v>
      </c>
      <c r="B155" t="s">
        <v>31</v>
      </c>
      <c r="C155" t="s">
        <v>118</v>
      </c>
      <c r="D155" t="s">
        <v>119</v>
      </c>
      <c r="E155" t="b">
        <v>0</v>
      </c>
      <c r="F155">
        <v>26.5</v>
      </c>
      <c r="G155">
        <v>32</v>
      </c>
      <c r="H155">
        <v>50</v>
      </c>
      <c r="I155">
        <v>34</v>
      </c>
      <c r="J155">
        <v>48</v>
      </c>
      <c r="K155">
        <v>-2.9</v>
      </c>
      <c r="L155">
        <v>-0.4</v>
      </c>
      <c r="M155">
        <v>-3.3</v>
      </c>
      <c r="N155">
        <v>111.1</v>
      </c>
      <c r="O155">
        <v>113.9</v>
      </c>
      <c r="P155">
        <v>-2.8</v>
      </c>
      <c r="Q155">
        <v>101.4</v>
      </c>
      <c r="R155">
        <v>0.26600000000000001</v>
      </c>
      <c r="S155">
        <v>0.37</v>
      </c>
      <c r="T155">
        <v>0.56699999999999995</v>
      </c>
      <c r="U155">
        <v>0.53100000000000003</v>
      </c>
      <c r="V155">
        <v>12.3</v>
      </c>
      <c r="W155">
        <v>21.3</v>
      </c>
      <c r="X155">
        <v>0.20399999999999999</v>
      </c>
      <c r="Y155">
        <v>0.54600000000000004</v>
      </c>
      <c r="Z155">
        <v>13.5</v>
      </c>
      <c r="AA155">
        <v>74.099999999999994</v>
      </c>
      <c r="AB155">
        <v>0.19900000000000001</v>
      </c>
      <c r="AC155" t="s">
        <v>120</v>
      </c>
      <c r="AD155">
        <v>716996</v>
      </c>
      <c r="AE155">
        <v>17448</v>
      </c>
    </row>
    <row r="156" spans="1:31" x14ac:dyDescent="0.2">
      <c r="A156">
        <v>2019</v>
      </c>
      <c r="B156" t="s">
        <v>31</v>
      </c>
      <c r="C156" t="s">
        <v>121</v>
      </c>
      <c r="D156" t="s">
        <v>122</v>
      </c>
      <c r="E156" t="b">
        <v>0</v>
      </c>
      <c r="F156">
        <v>26.4</v>
      </c>
      <c r="G156" t="s">
        <v>122</v>
      </c>
      <c r="H156" t="s">
        <v>122</v>
      </c>
      <c r="I156">
        <v>41</v>
      </c>
      <c r="J156">
        <v>41</v>
      </c>
      <c r="K156">
        <v>0</v>
      </c>
      <c r="L156">
        <v>0</v>
      </c>
      <c r="M156">
        <v>0</v>
      </c>
      <c r="N156">
        <v>110.4</v>
      </c>
      <c r="O156">
        <v>110.4</v>
      </c>
      <c r="P156" t="s">
        <v>122</v>
      </c>
      <c r="Q156">
        <v>100</v>
      </c>
      <c r="R156">
        <v>0.25900000000000001</v>
      </c>
      <c r="S156">
        <v>0.35899999999999999</v>
      </c>
      <c r="T156">
        <v>0.56000000000000005</v>
      </c>
      <c r="U156">
        <v>0.52400000000000002</v>
      </c>
      <c r="V156">
        <v>12.4</v>
      </c>
      <c r="W156">
        <v>22.9</v>
      </c>
      <c r="X156">
        <v>0.19800000000000001</v>
      </c>
      <c r="Y156">
        <v>0.52400000000000002</v>
      </c>
      <c r="Z156">
        <v>12.4</v>
      </c>
      <c r="AA156">
        <v>77.099999999999994</v>
      </c>
      <c r="AB156">
        <v>0.19800000000000001</v>
      </c>
      <c r="AC156" t="s">
        <v>122</v>
      </c>
      <c r="AD156">
        <v>732148</v>
      </c>
      <c r="AE156">
        <v>17853</v>
      </c>
    </row>
    <row r="157" spans="1:31" x14ac:dyDescent="0.2">
      <c r="A157">
        <v>2018</v>
      </c>
      <c r="B157" t="s">
        <v>31</v>
      </c>
      <c r="C157" t="s">
        <v>32</v>
      </c>
      <c r="D157" t="s">
        <v>33</v>
      </c>
      <c r="E157" t="b">
        <v>0</v>
      </c>
      <c r="F157">
        <v>25.4</v>
      </c>
      <c r="G157">
        <v>24</v>
      </c>
      <c r="H157">
        <v>58</v>
      </c>
      <c r="I157">
        <v>27</v>
      </c>
      <c r="J157">
        <v>55</v>
      </c>
      <c r="K157">
        <v>-5.45</v>
      </c>
      <c r="L157">
        <v>0.15</v>
      </c>
      <c r="M157">
        <v>-5.3</v>
      </c>
      <c r="N157">
        <v>105</v>
      </c>
      <c r="O157">
        <v>110.6</v>
      </c>
      <c r="P157">
        <v>-5.6</v>
      </c>
      <c r="Q157">
        <v>98.3</v>
      </c>
      <c r="R157">
        <v>0.23599999999999999</v>
      </c>
      <c r="S157">
        <v>0.36299999999999999</v>
      </c>
      <c r="T157">
        <v>0.54700000000000004</v>
      </c>
      <c r="U157">
        <v>0.51200000000000001</v>
      </c>
      <c r="V157">
        <v>14.1</v>
      </c>
      <c r="W157">
        <v>21.1</v>
      </c>
      <c r="X157">
        <v>0.185</v>
      </c>
      <c r="Y157">
        <v>0.53600000000000003</v>
      </c>
      <c r="Z157">
        <v>13.6</v>
      </c>
      <c r="AA157">
        <v>76.2</v>
      </c>
      <c r="AB157">
        <v>0.183</v>
      </c>
      <c r="AC157" t="s">
        <v>134</v>
      </c>
      <c r="AD157">
        <v>590769</v>
      </c>
      <c r="AE157">
        <v>14409</v>
      </c>
    </row>
    <row r="158" spans="1:31" x14ac:dyDescent="0.2">
      <c r="A158">
        <v>2018</v>
      </c>
      <c r="B158" t="s">
        <v>31</v>
      </c>
      <c r="C158" t="s">
        <v>35</v>
      </c>
      <c r="D158" t="s">
        <v>36</v>
      </c>
      <c r="E158" t="b">
        <v>1</v>
      </c>
      <c r="F158">
        <v>24.7</v>
      </c>
      <c r="G158">
        <v>55</v>
      </c>
      <c r="H158">
        <v>27</v>
      </c>
      <c r="I158">
        <v>51</v>
      </c>
      <c r="J158">
        <v>31</v>
      </c>
      <c r="K158">
        <v>3.59</v>
      </c>
      <c r="L158">
        <v>-0.35</v>
      </c>
      <c r="M158">
        <v>3.23</v>
      </c>
      <c r="N158">
        <v>107.6</v>
      </c>
      <c r="O158">
        <v>103.9</v>
      </c>
      <c r="P158">
        <v>3.7</v>
      </c>
      <c r="Q158">
        <v>96</v>
      </c>
      <c r="R158">
        <v>0.24299999999999999</v>
      </c>
      <c r="S158">
        <v>0.35699999999999998</v>
      </c>
      <c r="T158">
        <v>0.55200000000000005</v>
      </c>
      <c r="U158">
        <v>0.51800000000000002</v>
      </c>
      <c r="V158">
        <v>13</v>
      </c>
      <c r="W158">
        <v>21.5</v>
      </c>
      <c r="X158">
        <v>0.188</v>
      </c>
      <c r="Y158">
        <v>0.495</v>
      </c>
      <c r="Z158">
        <v>13</v>
      </c>
      <c r="AA158">
        <v>78.400000000000006</v>
      </c>
      <c r="AB158">
        <v>0.191</v>
      </c>
      <c r="AC158" t="s">
        <v>37</v>
      </c>
      <c r="AD158">
        <v>763584</v>
      </c>
      <c r="AE158">
        <v>18624</v>
      </c>
    </row>
    <row r="159" spans="1:31" x14ac:dyDescent="0.2">
      <c r="A159">
        <v>2018</v>
      </c>
      <c r="B159" t="s">
        <v>31</v>
      </c>
      <c r="C159" t="s">
        <v>38</v>
      </c>
      <c r="D159" t="s">
        <v>39</v>
      </c>
      <c r="E159" t="b">
        <v>0</v>
      </c>
      <c r="F159">
        <v>25.1</v>
      </c>
      <c r="G159">
        <v>28</v>
      </c>
      <c r="H159">
        <v>54</v>
      </c>
      <c r="I159">
        <v>31</v>
      </c>
      <c r="J159">
        <v>51</v>
      </c>
      <c r="K159">
        <v>-3.74</v>
      </c>
      <c r="L159">
        <v>7.0000000000000007E-2</v>
      </c>
      <c r="M159">
        <v>-3.67</v>
      </c>
      <c r="N159">
        <v>106.9</v>
      </c>
      <c r="O159">
        <v>110.6</v>
      </c>
      <c r="P159">
        <v>-3.7</v>
      </c>
      <c r="Q159">
        <v>98.9</v>
      </c>
      <c r="R159">
        <v>0.26</v>
      </c>
      <c r="S159">
        <v>0.41099999999999998</v>
      </c>
      <c r="T159">
        <v>0.55100000000000005</v>
      </c>
      <c r="U159">
        <v>0.51400000000000001</v>
      </c>
      <c r="V159">
        <v>13.6</v>
      </c>
      <c r="W159">
        <v>21</v>
      </c>
      <c r="X159">
        <v>0.20100000000000001</v>
      </c>
      <c r="Y159">
        <v>0.51700000000000002</v>
      </c>
      <c r="Z159">
        <v>11</v>
      </c>
      <c r="AA159">
        <v>77</v>
      </c>
      <c r="AB159">
        <v>0.20100000000000001</v>
      </c>
      <c r="AC159" t="s">
        <v>40</v>
      </c>
      <c r="AD159">
        <v>640010</v>
      </c>
      <c r="AE159">
        <v>15376</v>
      </c>
    </row>
    <row r="160" spans="1:31" x14ac:dyDescent="0.2">
      <c r="A160">
        <v>2018</v>
      </c>
      <c r="B160" t="s">
        <v>31</v>
      </c>
      <c r="C160" t="s">
        <v>41</v>
      </c>
      <c r="D160" t="s">
        <v>42</v>
      </c>
      <c r="E160" t="b">
        <v>0</v>
      </c>
      <c r="F160">
        <v>24.4</v>
      </c>
      <c r="G160">
        <v>27</v>
      </c>
      <c r="H160">
        <v>55</v>
      </c>
      <c r="I160">
        <v>23</v>
      </c>
      <c r="J160">
        <v>59</v>
      </c>
      <c r="K160">
        <v>-7.04</v>
      </c>
      <c r="L160">
        <v>0.2</v>
      </c>
      <c r="M160">
        <v>-6.84</v>
      </c>
      <c r="N160">
        <v>103.8</v>
      </c>
      <c r="O160">
        <v>110.9</v>
      </c>
      <c r="P160">
        <v>-7.1</v>
      </c>
      <c r="Q160">
        <v>98.3</v>
      </c>
      <c r="R160">
        <v>0.216</v>
      </c>
      <c r="S160">
        <v>0.35</v>
      </c>
      <c r="T160">
        <v>0.52900000000000003</v>
      </c>
      <c r="U160">
        <v>0.497</v>
      </c>
      <c r="V160">
        <v>12.6</v>
      </c>
      <c r="W160">
        <v>20.6</v>
      </c>
      <c r="X160">
        <v>0.16400000000000001</v>
      </c>
      <c r="Y160">
        <v>0.54200000000000004</v>
      </c>
      <c r="Z160">
        <v>12.4</v>
      </c>
      <c r="AA160">
        <v>80.599999999999994</v>
      </c>
      <c r="AB160">
        <v>0.184</v>
      </c>
      <c r="AC160" t="s">
        <v>43</v>
      </c>
      <c r="AD160">
        <v>851824</v>
      </c>
      <c r="AE160">
        <v>20776</v>
      </c>
    </row>
    <row r="161" spans="1:31" x14ac:dyDescent="0.2">
      <c r="A161">
        <v>2018</v>
      </c>
      <c r="B161" t="s">
        <v>31</v>
      </c>
      <c r="C161" t="s">
        <v>44</v>
      </c>
      <c r="D161" t="s">
        <v>45</v>
      </c>
      <c r="E161" t="b">
        <v>0</v>
      </c>
      <c r="F161">
        <v>26.6</v>
      </c>
      <c r="G161">
        <v>36</v>
      </c>
      <c r="H161">
        <v>46</v>
      </c>
      <c r="I161">
        <v>42</v>
      </c>
      <c r="J161">
        <v>40</v>
      </c>
      <c r="K161">
        <v>0.26</v>
      </c>
      <c r="L161">
        <v>-0.19</v>
      </c>
      <c r="M161">
        <v>7.0000000000000007E-2</v>
      </c>
      <c r="N161">
        <v>109.4</v>
      </c>
      <c r="O161">
        <v>109.1</v>
      </c>
      <c r="P161">
        <v>0.3</v>
      </c>
      <c r="Q161">
        <v>98.4</v>
      </c>
      <c r="R161">
        <v>0.312</v>
      </c>
      <c r="S161">
        <v>0.314</v>
      </c>
      <c r="T161">
        <v>0.54900000000000004</v>
      </c>
      <c r="U161">
        <v>0.50800000000000001</v>
      </c>
      <c r="V161">
        <v>11.4</v>
      </c>
      <c r="W161">
        <v>22.2</v>
      </c>
      <c r="X161">
        <v>0.23300000000000001</v>
      </c>
      <c r="Y161">
        <v>0.53200000000000003</v>
      </c>
      <c r="Z161">
        <v>12.4</v>
      </c>
      <c r="AA161">
        <v>80.7</v>
      </c>
      <c r="AB161">
        <v>0.16500000000000001</v>
      </c>
      <c r="AC161" t="s">
        <v>46</v>
      </c>
      <c r="AD161">
        <v>671404</v>
      </c>
      <c r="AE161">
        <v>16376</v>
      </c>
    </row>
    <row r="162" spans="1:31" x14ac:dyDescent="0.2">
      <c r="A162">
        <v>2018</v>
      </c>
      <c r="B162" t="s">
        <v>31</v>
      </c>
      <c r="C162" t="s">
        <v>47</v>
      </c>
      <c r="D162" t="s">
        <v>48</v>
      </c>
      <c r="E162" t="b">
        <v>1</v>
      </c>
      <c r="F162">
        <v>30.6</v>
      </c>
      <c r="G162">
        <v>50</v>
      </c>
      <c r="H162">
        <v>32</v>
      </c>
      <c r="I162">
        <v>43</v>
      </c>
      <c r="J162">
        <v>39</v>
      </c>
      <c r="K162">
        <v>0.94</v>
      </c>
      <c r="L162">
        <v>-0.35</v>
      </c>
      <c r="M162">
        <v>0.59</v>
      </c>
      <c r="N162">
        <v>112.9</v>
      </c>
      <c r="O162">
        <v>111.9</v>
      </c>
      <c r="P162">
        <v>1</v>
      </c>
      <c r="Q162">
        <v>98</v>
      </c>
      <c r="R162">
        <v>0.27500000000000002</v>
      </c>
      <c r="S162">
        <v>0.379</v>
      </c>
      <c r="T162">
        <v>0.58399999999999996</v>
      </c>
      <c r="U162">
        <v>0.54700000000000004</v>
      </c>
      <c r="V162">
        <v>12.6</v>
      </c>
      <c r="W162">
        <v>20.100000000000001</v>
      </c>
      <c r="X162">
        <v>0.214</v>
      </c>
      <c r="Y162">
        <v>0.54</v>
      </c>
      <c r="Z162">
        <v>12.2</v>
      </c>
      <c r="AA162">
        <v>77.3</v>
      </c>
      <c r="AB162">
        <v>0.16600000000000001</v>
      </c>
      <c r="AC162" t="s">
        <v>132</v>
      </c>
      <c r="AD162">
        <v>843042</v>
      </c>
      <c r="AE162">
        <v>20562</v>
      </c>
    </row>
    <row r="163" spans="1:31" x14ac:dyDescent="0.2">
      <c r="A163">
        <v>2018</v>
      </c>
      <c r="B163" t="s">
        <v>31</v>
      </c>
      <c r="C163" t="s">
        <v>50</v>
      </c>
      <c r="D163" t="s">
        <v>51</v>
      </c>
      <c r="E163" t="b">
        <v>0</v>
      </c>
      <c r="F163">
        <v>27.7</v>
      </c>
      <c r="G163">
        <v>24</v>
      </c>
      <c r="H163">
        <v>58</v>
      </c>
      <c r="I163">
        <v>33</v>
      </c>
      <c r="J163">
        <v>49</v>
      </c>
      <c r="K163">
        <v>-3.04</v>
      </c>
      <c r="L163">
        <v>0.34</v>
      </c>
      <c r="M163">
        <v>-2.7</v>
      </c>
      <c r="N163">
        <v>106.3</v>
      </c>
      <c r="O163">
        <v>109.5</v>
      </c>
      <c r="P163">
        <v>-3.2</v>
      </c>
      <c r="Q163">
        <v>95.6</v>
      </c>
      <c r="R163">
        <v>0.217</v>
      </c>
      <c r="S163">
        <v>0.38200000000000001</v>
      </c>
      <c r="T163">
        <v>0.54400000000000004</v>
      </c>
      <c r="U163">
        <v>0.51300000000000001</v>
      </c>
      <c r="V163">
        <v>11.6</v>
      </c>
      <c r="W163">
        <v>18</v>
      </c>
      <c r="X163">
        <v>0.16600000000000001</v>
      </c>
      <c r="Y163">
        <v>0.53200000000000003</v>
      </c>
      <c r="Z163">
        <v>12.9</v>
      </c>
      <c r="AA163">
        <v>78.900000000000006</v>
      </c>
      <c r="AB163">
        <v>0.193</v>
      </c>
      <c r="AC163" t="s">
        <v>52</v>
      </c>
      <c r="AD163">
        <v>811453</v>
      </c>
      <c r="AE163">
        <v>19792</v>
      </c>
    </row>
    <row r="164" spans="1:31" x14ac:dyDescent="0.2">
      <c r="A164">
        <v>2018</v>
      </c>
      <c r="B164" t="s">
        <v>31</v>
      </c>
      <c r="C164" t="s">
        <v>53</v>
      </c>
      <c r="D164" t="s">
        <v>54</v>
      </c>
      <c r="E164" t="b">
        <v>0</v>
      </c>
      <c r="F164">
        <v>25.1</v>
      </c>
      <c r="G164">
        <v>46</v>
      </c>
      <c r="H164">
        <v>36</v>
      </c>
      <c r="I164">
        <v>45</v>
      </c>
      <c r="J164">
        <v>37</v>
      </c>
      <c r="K164">
        <v>1.48</v>
      </c>
      <c r="L164">
        <v>0.09</v>
      </c>
      <c r="M164">
        <v>1.57</v>
      </c>
      <c r="N164">
        <v>112.5</v>
      </c>
      <c r="O164">
        <v>111</v>
      </c>
      <c r="P164">
        <v>1.5</v>
      </c>
      <c r="Q164">
        <v>96.8</v>
      </c>
      <c r="R164">
        <v>0.25800000000000001</v>
      </c>
      <c r="S164">
        <v>0.35699999999999998</v>
      </c>
      <c r="T164">
        <v>0.56999999999999995</v>
      </c>
      <c r="U164">
        <v>0.53600000000000003</v>
      </c>
      <c r="V164">
        <v>13.4</v>
      </c>
      <c r="W164">
        <v>25.7</v>
      </c>
      <c r="X164">
        <v>0.19800000000000001</v>
      </c>
      <c r="Y164">
        <v>0.53900000000000003</v>
      </c>
      <c r="Z164">
        <v>12.6</v>
      </c>
      <c r="AA164">
        <v>77.5</v>
      </c>
      <c r="AB164">
        <v>0.17299999999999999</v>
      </c>
      <c r="AC164" t="s">
        <v>130</v>
      </c>
      <c r="AD164">
        <v>702796</v>
      </c>
      <c r="AE164">
        <v>17141</v>
      </c>
    </row>
    <row r="165" spans="1:31" x14ac:dyDescent="0.2">
      <c r="A165">
        <v>2018</v>
      </c>
      <c r="B165" t="s">
        <v>31</v>
      </c>
      <c r="C165" t="s">
        <v>56</v>
      </c>
      <c r="D165" t="s">
        <v>57</v>
      </c>
      <c r="E165" t="b">
        <v>0</v>
      </c>
      <c r="F165">
        <v>25.9</v>
      </c>
      <c r="G165">
        <v>39</v>
      </c>
      <c r="H165">
        <v>43</v>
      </c>
      <c r="I165">
        <v>41</v>
      </c>
      <c r="J165">
        <v>41</v>
      </c>
      <c r="K165">
        <v>-0.15</v>
      </c>
      <c r="L165">
        <v>-0.11</v>
      </c>
      <c r="M165">
        <v>-0.26</v>
      </c>
      <c r="N165">
        <v>107.2</v>
      </c>
      <c r="O165">
        <v>107.3</v>
      </c>
      <c r="P165">
        <v>-0.1</v>
      </c>
      <c r="Q165">
        <v>96.2</v>
      </c>
      <c r="R165">
        <v>0.22700000000000001</v>
      </c>
      <c r="S165">
        <v>0.33300000000000002</v>
      </c>
      <c r="T165">
        <v>0.54300000000000004</v>
      </c>
      <c r="U165">
        <v>0.51200000000000001</v>
      </c>
      <c r="V165">
        <v>12.3</v>
      </c>
      <c r="W165">
        <v>22.7</v>
      </c>
      <c r="X165">
        <v>0.16900000000000001</v>
      </c>
      <c r="Y165">
        <v>0.52400000000000002</v>
      </c>
      <c r="Z165">
        <v>13.7</v>
      </c>
      <c r="AA165">
        <v>78.5</v>
      </c>
      <c r="AB165">
        <v>0.17199999999999999</v>
      </c>
      <c r="AC165" t="s">
        <v>58</v>
      </c>
      <c r="AD165">
        <v>713945</v>
      </c>
      <c r="AE165">
        <v>17413</v>
      </c>
    </row>
    <row r="166" spans="1:31" x14ac:dyDescent="0.2">
      <c r="A166">
        <v>2018</v>
      </c>
      <c r="B166" t="s">
        <v>31</v>
      </c>
      <c r="C166" t="s">
        <v>59</v>
      </c>
      <c r="D166" t="s">
        <v>60</v>
      </c>
      <c r="E166" t="b">
        <v>1</v>
      </c>
      <c r="F166">
        <v>28.8</v>
      </c>
      <c r="G166">
        <v>58</v>
      </c>
      <c r="H166">
        <v>24</v>
      </c>
      <c r="I166">
        <v>56</v>
      </c>
      <c r="J166">
        <v>26</v>
      </c>
      <c r="K166">
        <v>5.98</v>
      </c>
      <c r="L166">
        <v>-0.19</v>
      </c>
      <c r="M166">
        <v>5.79</v>
      </c>
      <c r="N166">
        <v>113.6</v>
      </c>
      <c r="O166">
        <v>107.6</v>
      </c>
      <c r="P166">
        <v>6</v>
      </c>
      <c r="Q166">
        <v>99.6</v>
      </c>
      <c r="R166">
        <v>0.23899999999999999</v>
      </c>
      <c r="S166">
        <v>0.33900000000000002</v>
      </c>
      <c r="T166">
        <v>0.60299999999999998</v>
      </c>
      <c r="U166">
        <v>0.56899999999999995</v>
      </c>
      <c r="V166">
        <v>14.1</v>
      </c>
      <c r="W166">
        <v>21</v>
      </c>
      <c r="X166">
        <v>0.19500000000000001</v>
      </c>
      <c r="Y166">
        <v>0.504</v>
      </c>
      <c r="Z166">
        <v>12.6</v>
      </c>
      <c r="AA166">
        <v>76.3</v>
      </c>
      <c r="AB166">
        <v>0.186</v>
      </c>
      <c r="AC166" t="s">
        <v>133</v>
      </c>
      <c r="AD166">
        <v>803436</v>
      </c>
      <c r="AE166">
        <v>19596</v>
      </c>
    </row>
    <row r="167" spans="1:31" x14ac:dyDescent="0.2">
      <c r="A167">
        <v>2018</v>
      </c>
      <c r="B167" t="s">
        <v>31</v>
      </c>
      <c r="C167" t="s">
        <v>62</v>
      </c>
      <c r="D167" t="s">
        <v>63</v>
      </c>
      <c r="E167" t="b">
        <v>1</v>
      </c>
      <c r="F167">
        <v>29.8</v>
      </c>
      <c r="G167">
        <v>65</v>
      </c>
      <c r="H167">
        <v>17</v>
      </c>
      <c r="I167">
        <v>61</v>
      </c>
      <c r="J167">
        <v>21</v>
      </c>
      <c r="K167">
        <v>8.48</v>
      </c>
      <c r="L167">
        <v>-0.27</v>
      </c>
      <c r="M167">
        <v>8.2100000000000009</v>
      </c>
      <c r="N167">
        <v>114.7</v>
      </c>
      <c r="O167">
        <v>106.1</v>
      </c>
      <c r="P167">
        <v>8.6</v>
      </c>
      <c r="Q167">
        <v>97.6</v>
      </c>
      <c r="R167">
        <v>0.29799999999999999</v>
      </c>
      <c r="S167">
        <v>0.502</v>
      </c>
      <c r="T167">
        <v>0.59</v>
      </c>
      <c r="U167">
        <v>0.55100000000000005</v>
      </c>
      <c r="V167">
        <v>12.7</v>
      </c>
      <c r="W167">
        <v>21.3</v>
      </c>
      <c r="X167">
        <v>0.23300000000000001</v>
      </c>
      <c r="Y167">
        <v>0.52100000000000002</v>
      </c>
      <c r="Z167">
        <v>13.4</v>
      </c>
      <c r="AA167">
        <v>79.900000000000006</v>
      </c>
      <c r="AB167">
        <v>0.17100000000000001</v>
      </c>
      <c r="AC167" t="s">
        <v>64</v>
      </c>
      <c r="AD167">
        <v>732722</v>
      </c>
      <c r="AE167">
        <v>17871</v>
      </c>
    </row>
    <row r="168" spans="1:31" x14ac:dyDescent="0.2">
      <c r="A168">
        <v>2018</v>
      </c>
      <c r="B168" t="s">
        <v>31</v>
      </c>
      <c r="C168" t="s">
        <v>65</v>
      </c>
      <c r="D168" t="s">
        <v>66</v>
      </c>
      <c r="E168" t="b">
        <v>1</v>
      </c>
      <c r="F168">
        <v>26.2</v>
      </c>
      <c r="G168">
        <v>48</v>
      </c>
      <c r="H168">
        <v>34</v>
      </c>
      <c r="I168">
        <v>45</v>
      </c>
      <c r="J168">
        <v>37</v>
      </c>
      <c r="K168">
        <v>1.38</v>
      </c>
      <c r="L168">
        <v>-0.2</v>
      </c>
      <c r="M168">
        <v>1.18</v>
      </c>
      <c r="N168">
        <v>109.5</v>
      </c>
      <c r="O168">
        <v>108.1</v>
      </c>
      <c r="P168">
        <v>1.4</v>
      </c>
      <c r="Q168">
        <v>96</v>
      </c>
      <c r="R168">
        <v>0.222</v>
      </c>
      <c r="S168">
        <v>0.28399999999999997</v>
      </c>
      <c r="T168">
        <v>0.55700000000000005</v>
      </c>
      <c r="U168">
        <v>0.52500000000000002</v>
      </c>
      <c r="V168">
        <v>12.3</v>
      </c>
      <c r="W168">
        <v>22.7</v>
      </c>
      <c r="X168">
        <v>0.17299999999999999</v>
      </c>
      <c r="Y168">
        <v>0.52700000000000002</v>
      </c>
      <c r="Z168">
        <v>14.2</v>
      </c>
      <c r="AA168">
        <v>76.2</v>
      </c>
      <c r="AB168">
        <v>0.17399999999999999</v>
      </c>
      <c r="AC168" t="s">
        <v>125</v>
      </c>
      <c r="AD168">
        <v>658119</v>
      </c>
      <c r="AE168">
        <v>16052</v>
      </c>
    </row>
    <row r="169" spans="1:31" x14ac:dyDescent="0.2">
      <c r="A169">
        <v>2018</v>
      </c>
      <c r="B169" t="s">
        <v>31</v>
      </c>
      <c r="C169" t="s">
        <v>68</v>
      </c>
      <c r="D169" t="s">
        <v>69</v>
      </c>
      <c r="E169" t="b">
        <v>0</v>
      </c>
      <c r="F169">
        <v>27</v>
      </c>
      <c r="G169">
        <v>42</v>
      </c>
      <c r="H169">
        <v>40</v>
      </c>
      <c r="I169">
        <v>41</v>
      </c>
      <c r="J169">
        <v>41</v>
      </c>
      <c r="K169">
        <v>0.04</v>
      </c>
      <c r="L169">
        <v>0.11</v>
      </c>
      <c r="M169">
        <v>0.15</v>
      </c>
      <c r="N169">
        <v>110.3</v>
      </c>
      <c r="O169">
        <v>110.2</v>
      </c>
      <c r="P169">
        <v>0.1</v>
      </c>
      <c r="Q169">
        <v>98.7</v>
      </c>
      <c r="R169">
        <v>0.29899999999999999</v>
      </c>
      <c r="S169">
        <v>0.314</v>
      </c>
      <c r="T169">
        <v>0.56399999999999995</v>
      </c>
      <c r="U169">
        <v>0.52700000000000002</v>
      </c>
      <c r="V169">
        <v>13.2</v>
      </c>
      <c r="W169">
        <v>23.5</v>
      </c>
      <c r="X169">
        <v>0.222</v>
      </c>
      <c r="Y169">
        <v>0.52</v>
      </c>
      <c r="Z169">
        <v>12.6</v>
      </c>
      <c r="AA169">
        <v>76.099999999999994</v>
      </c>
      <c r="AB169">
        <v>0.20300000000000001</v>
      </c>
      <c r="AC169" t="s">
        <v>126</v>
      </c>
      <c r="AD169">
        <v>697812</v>
      </c>
      <c r="AE169">
        <v>17020</v>
      </c>
    </row>
    <row r="170" spans="1:31" x14ac:dyDescent="0.2">
      <c r="A170">
        <v>2018</v>
      </c>
      <c r="B170" t="s">
        <v>31</v>
      </c>
      <c r="C170" t="s">
        <v>71</v>
      </c>
      <c r="D170" t="s">
        <v>72</v>
      </c>
      <c r="E170" t="b">
        <v>0</v>
      </c>
      <c r="F170">
        <v>23.7</v>
      </c>
      <c r="G170">
        <v>35</v>
      </c>
      <c r="H170">
        <v>47</v>
      </c>
      <c r="I170">
        <v>37</v>
      </c>
      <c r="J170">
        <v>45</v>
      </c>
      <c r="K170">
        <v>-1.55</v>
      </c>
      <c r="L170">
        <v>0.11</v>
      </c>
      <c r="M170">
        <v>-1.44</v>
      </c>
      <c r="N170">
        <v>106.5</v>
      </c>
      <c r="O170">
        <v>108</v>
      </c>
      <c r="P170">
        <v>-1.5</v>
      </c>
      <c r="Q170">
        <v>100.3</v>
      </c>
      <c r="R170">
        <v>0.26400000000000001</v>
      </c>
      <c r="S170">
        <v>0.32900000000000001</v>
      </c>
      <c r="T170">
        <v>0.54800000000000004</v>
      </c>
      <c r="U170">
        <v>0.51700000000000002</v>
      </c>
      <c r="V170">
        <v>13.8</v>
      </c>
      <c r="W170">
        <v>23.6</v>
      </c>
      <c r="X170">
        <v>0.188</v>
      </c>
      <c r="Y170">
        <v>0.51400000000000001</v>
      </c>
      <c r="Z170">
        <v>12.5</v>
      </c>
      <c r="AA170">
        <v>77.7</v>
      </c>
      <c r="AB170">
        <v>0.19</v>
      </c>
      <c r="AC170" t="s">
        <v>126</v>
      </c>
      <c r="AD170">
        <v>776327</v>
      </c>
      <c r="AE170">
        <v>18935</v>
      </c>
    </row>
    <row r="171" spans="1:31" x14ac:dyDescent="0.2">
      <c r="A171">
        <v>2018</v>
      </c>
      <c r="B171" t="s">
        <v>31</v>
      </c>
      <c r="C171" t="s">
        <v>73</v>
      </c>
      <c r="D171" t="s">
        <v>74</v>
      </c>
      <c r="E171" t="b">
        <v>0</v>
      </c>
      <c r="F171">
        <v>26</v>
      </c>
      <c r="G171">
        <v>22</v>
      </c>
      <c r="H171">
        <v>60</v>
      </c>
      <c r="I171">
        <v>25</v>
      </c>
      <c r="J171">
        <v>57</v>
      </c>
      <c r="K171">
        <v>-6.21</v>
      </c>
      <c r="L171">
        <v>0.39</v>
      </c>
      <c r="M171">
        <v>-5.81</v>
      </c>
      <c r="N171">
        <v>104.5</v>
      </c>
      <c r="O171">
        <v>111</v>
      </c>
      <c r="P171">
        <v>-6.5</v>
      </c>
      <c r="Q171">
        <v>94.9</v>
      </c>
      <c r="R171">
        <v>0.255</v>
      </c>
      <c r="S171">
        <v>0.317</v>
      </c>
      <c r="T171">
        <v>0.53900000000000003</v>
      </c>
      <c r="U171">
        <v>0.5</v>
      </c>
      <c r="V171">
        <v>14</v>
      </c>
      <c r="W171">
        <v>22.4</v>
      </c>
      <c r="X171">
        <v>0.20100000000000001</v>
      </c>
      <c r="Y171">
        <v>0.52900000000000003</v>
      </c>
      <c r="Z171">
        <v>13.8</v>
      </c>
      <c r="AA171">
        <v>76.5</v>
      </c>
      <c r="AB171">
        <v>0.25600000000000001</v>
      </c>
      <c r="AC171" t="s">
        <v>75</v>
      </c>
      <c r="AD171">
        <v>653863</v>
      </c>
      <c r="AE171">
        <v>15948</v>
      </c>
    </row>
    <row r="172" spans="1:31" x14ac:dyDescent="0.2">
      <c r="A172">
        <v>2018</v>
      </c>
      <c r="B172" t="s">
        <v>31</v>
      </c>
      <c r="C172" t="s">
        <v>76</v>
      </c>
      <c r="D172" t="s">
        <v>77</v>
      </c>
      <c r="E172" t="b">
        <v>1</v>
      </c>
      <c r="F172">
        <v>26.5</v>
      </c>
      <c r="G172">
        <v>44</v>
      </c>
      <c r="H172">
        <v>38</v>
      </c>
      <c r="I172">
        <v>42</v>
      </c>
      <c r="J172">
        <v>40</v>
      </c>
      <c r="K172">
        <v>0.48</v>
      </c>
      <c r="L172">
        <v>-0.33</v>
      </c>
      <c r="M172">
        <v>0.15</v>
      </c>
      <c r="N172">
        <v>106.8</v>
      </c>
      <c r="O172">
        <v>106.3</v>
      </c>
      <c r="P172">
        <v>0.5</v>
      </c>
      <c r="Q172">
        <v>95.6</v>
      </c>
      <c r="R172">
        <v>0.22900000000000001</v>
      </c>
      <c r="S172">
        <v>0.35799999999999998</v>
      </c>
      <c r="T172">
        <v>0.55100000000000005</v>
      </c>
      <c r="U172">
        <v>0.52</v>
      </c>
      <c r="V172">
        <v>13.3</v>
      </c>
      <c r="W172">
        <v>21.5</v>
      </c>
      <c r="X172">
        <v>0.17299999999999999</v>
      </c>
      <c r="Y172">
        <v>0.50700000000000001</v>
      </c>
      <c r="Z172">
        <v>13.1</v>
      </c>
      <c r="AA172">
        <v>79</v>
      </c>
      <c r="AB172">
        <v>0.215</v>
      </c>
      <c r="AC172" t="s">
        <v>127</v>
      </c>
      <c r="AD172">
        <v>804850</v>
      </c>
      <c r="AE172">
        <v>19630</v>
      </c>
    </row>
    <row r="173" spans="1:31" x14ac:dyDescent="0.2">
      <c r="A173">
        <v>2018</v>
      </c>
      <c r="B173" t="s">
        <v>31</v>
      </c>
      <c r="C173" t="s">
        <v>79</v>
      </c>
      <c r="D173" t="s">
        <v>80</v>
      </c>
      <c r="E173" t="b">
        <v>1</v>
      </c>
      <c r="F173">
        <v>25.9</v>
      </c>
      <c r="G173">
        <v>44</v>
      </c>
      <c r="H173">
        <v>38</v>
      </c>
      <c r="I173">
        <v>40</v>
      </c>
      <c r="J173">
        <v>42</v>
      </c>
      <c r="K173">
        <v>-0.3</v>
      </c>
      <c r="L173">
        <v>-0.15</v>
      </c>
      <c r="M173">
        <v>-0.45</v>
      </c>
      <c r="N173">
        <v>109.8</v>
      </c>
      <c r="O173">
        <v>110.1</v>
      </c>
      <c r="P173">
        <v>-0.3</v>
      </c>
      <c r="Q173">
        <v>96.2</v>
      </c>
      <c r="R173">
        <v>0.28100000000000003</v>
      </c>
      <c r="S173">
        <v>0.29699999999999999</v>
      </c>
      <c r="T173">
        <v>0.57099999999999995</v>
      </c>
      <c r="U173">
        <v>0.53100000000000003</v>
      </c>
      <c r="V173">
        <v>12.9</v>
      </c>
      <c r="W173">
        <v>20.399999999999999</v>
      </c>
      <c r="X173">
        <v>0.22</v>
      </c>
      <c r="Y173">
        <v>0.52800000000000002</v>
      </c>
      <c r="Z173">
        <v>14.2</v>
      </c>
      <c r="AA173">
        <v>75.900000000000006</v>
      </c>
      <c r="AB173">
        <v>0.22</v>
      </c>
      <c r="AC173" t="s">
        <v>135</v>
      </c>
      <c r="AD173">
        <v>685303</v>
      </c>
      <c r="AE173">
        <v>16856</v>
      </c>
    </row>
    <row r="174" spans="1:31" x14ac:dyDescent="0.2">
      <c r="A174">
        <v>2018</v>
      </c>
      <c r="B174" t="s">
        <v>31</v>
      </c>
      <c r="C174" t="s">
        <v>82</v>
      </c>
      <c r="D174" t="s">
        <v>83</v>
      </c>
      <c r="E174" t="b">
        <v>1</v>
      </c>
      <c r="F174">
        <v>27.1</v>
      </c>
      <c r="G174">
        <v>47</v>
      </c>
      <c r="H174">
        <v>35</v>
      </c>
      <c r="I174">
        <v>47</v>
      </c>
      <c r="J174">
        <v>35</v>
      </c>
      <c r="K174">
        <v>2.23</v>
      </c>
      <c r="L174">
        <v>0.12</v>
      </c>
      <c r="M174">
        <v>2.35</v>
      </c>
      <c r="N174">
        <v>113.4</v>
      </c>
      <c r="O174">
        <v>111.1</v>
      </c>
      <c r="P174">
        <v>2.2999999999999998</v>
      </c>
      <c r="Q174">
        <v>96</v>
      </c>
      <c r="R174">
        <v>0.28000000000000003</v>
      </c>
      <c r="S174">
        <v>0.26100000000000001</v>
      </c>
      <c r="T174">
        <v>0.56599999999999995</v>
      </c>
      <c r="U174">
        <v>0.52300000000000002</v>
      </c>
      <c r="V174">
        <v>11.4</v>
      </c>
      <c r="W174">
        <v>24.4</v>
      </c>
      <c r="X174">
        <v>0.22500000000000001</v>
      </c>
      <c r="Y174">
        <v>0.53900000000000003</v>
      </c>
      <c r="Z174">
        <v>13.9</v>
      </c>
      <c r="AA174">
        <v>76.400000000000006</v>
      </c>
      <c r="AB174">
        <v>0.189</v>
      </c>
      <c r="AC174" t="s">
        <v>84</v>
      </c>
      <c r="AD174">
        <v>699308</v>
      </c>
      <c r="AE174">
        <v>17056</v>
      </c>
    </row>
    <row r="175" spans="1:31" x14ac:dyDescent="0.2">
      <c r="A175">
        <v>2018</v>
      </c>
      <c r="B175" t="s">
        <v>31</v>
      </c>
      <c r="C175" t="s">
        <v>85</v>
      </c>
      <c r="D175" t="s">
        <v>86</v>
      </c>
      <c r="E175" t="b">
        <v>1</v>
      </c>
      <c r="F175">
        <v>27.6</v>
      </c>
      <c r="G175">
        <v>48</v>
      </c>
      <c r="H175">
        <v>34</v>
      </c>
      <c r="I175">
        <v>44</v>
      </c>
      <c r="J175">
        <v>38</v>
      </c>
      <c r="K175">
        <v>1.3</v>
      </c>
      <c r="L175">
        <v>0.18</v>
      </c>
      <c r="M175">
        <v>1.48</v>
      </c>
      <c r="N175">
        <v>109.6</v>
      </c>
      <c r="O175">
        <v>108.3</v>
      </c>
      <c r="P175">
        <v>1.3</v>
      </c>
      <c r="Q175">
        <v>100.5</v>
      </c>
      <c r="R175">
        <v>0.23699999999999999</v>
      </c>
      <c r="S175">
        <v>0.31900000000000001</v>
      </c>
      <c r="T175">
        <v>0.57299999999999995</v>
      </c>
      <c r="U175">
        <v>0.54100000000000004</v>
      </c>
      <c r="V175">
        <v>13.3</v>
      </c>
      <c r="W175">
        <v>20</v>
      </c>
      <c r="X175">
        <v>0.183</v>
      </c>
      <c r="Y175">
        <v>0.51300000000000001</v>
      </c>
      <c r="Z175">
        <v>12.5</v>
      </c>
      <c r="AA175">
        <v>76.7</v>
      </c>
      <c r="AB175">
        <v>0.17499999999999999</v>
      </c>
      <c r="AC175" t="s">
        <v>87</v>
      </c>
      <c r="AD175">
        <v>673920</v>
      </c>
      <c r="AE175">
        <v>16437</v>
      </c>
    </row>
    <row r="176" spans="1:31" x14ac:dyDescent="0.2">
      <c r="A176">
        <v>2018</v>
      </c>
      <c r="B176" t="s">
        <v>31</v>
      </c>
      <c r="C176" t="s">
        <v>88</v>
      </c>
      <c r="D176" t="s">
        <v>89</v>
      </c>
      <c r="E176" t="b">
        <v>0</v>
      </c>
      <c r="F176">
        <v>26.3</v>
      </c>
      <c r="G176">
        <v>29</v>
      </c>
      <c r="H176">
        <v>53</v>
      </c>
      <c r="I176">
        <v>32</v>
      </c>
      <c r="J176">
        <v>50</v>
      </c>
      <c r="K176">
        <v>-3.56</v>
      </c>
      <c r="L176">
        <v>0.03</v>
      </c>
      <c r="M176">
        <v>-3.53</v>
      </c>
      <c r="N176">
        <v>107.1</v>
      </c>
      <c r="O176">
        <v>110.7</v>
      </c>
      <c r="P176">
        <v>-3.6</v>
      </c>
      <c r="Q176">
        <v>96.8</v>
      </c>
      <c r="R176">
        <v>0.216</v>
      </c>
      <c r="S176">
        <v>0.26600000000000001</v>
      </c>
      <c r="T176">
        <v>0.54400000000000004</v>
      </c>
      <c r="U176">
        <v>0.51</v>
      </c>
      <c r="V176">
        <v>13.3</v>
      </c>
      <c r="W176">
        <v>24.1</v>
      </c>
      <c r="X176">
        <v>0.17</v>
      </c>
      <c r="Y176">
        <v>0.52200000000000002</v>
      </c>
      <c r="Z176">
        <v>12.2</v>
      </c>
      <c r="AA176">
        <v>76.7</v>
      </c>
      <c r="AB176">
        <v>0.20799999999999999</v>
      </c>
      <c r="AC176" t="s">
        <v>90</v>
      </c>
      <c r="AD176">
        <v>792608</v>
      </c>
      <c r="AE176">
        <v>19332</v>
      </c>
    </row>
    <row r="177" spans="1:31" x14ac:dyDescent="0.2">
      <c r="A177">
        <v>2018</v>
      </c>
      <c r="B177" t="s">
        <v>31</v>
      </c>
      <c r="C177" t="s">
        <v>91</v>
      </c>
      <c r="D177" t="s">
        <v>92</v>
      </c>
      <c r="E177" t="b">
        <v>1</v>
      </c>
      <c r="F177">
        <v>27.3</v>
      </c>
      <c r="G177">
        <v>48</v>
      </c>
      <c r="H177">
        <v>34</v>
      </c>
      <c r="I177">
        <v>50</v>
      </c>
      <c r="J177">
        <v>32</v>
      </c>
      <c r="K177">
        <v>3.41</v>
      </c>
      <c r="L177">
        <v>0</v>
      </c>
      <c r="M177">
        <v>3.42</v>
      </c>
      <c r="N177">
        <v>110.7</v>
      </c>
      <c r="O177">
        <v>107.2</v>
      </c>
      <c r="P177">
        <v>3.5</v>
      </c>
      <c r="Q177">
        <v>96.7</v>
      </c>
      <c r="R177">
        <v>0.27500000000000002</v>
      </c>
      <c r="S177">
        <v>0.34499999999999997</v>
      </c>
      <c r="T177">
        <v>0.54600000000000004</v>
      </c>
      <c r="U177">
        <v>0.51400000000000001</v>
      </c>
      <c r="V177">
        <v>12.4</v>
      </c>
      <c r="W177">
        <v>27.7</v>
      </c>
      <c r="X177">
        <v>0.19700000000000001</v>
      </c>
      <c r="Y177">
        <v>0.52500000000000002</v>
      </c>
      <c r="Z177">
        <v>14.7</v>
      </c>
      <c r="AA177">
        <v>77.400000000000006</v>
      </c>
      <c r="AB177">
        <v>0.193</v>
      </c>
      <c r="AC177" t="s">
        <v>128</v>
      </c>
      <c r="AD177">
        <v>746322</v>
      </c>
      <c r="AE177">
        <v>18203</v>
      </c>
    </row>
    <row r="178" spans="1:31" x14ac:dyDescent="0.2">
      <c r="A178">
        <v>2018</v>
      </c>
      <c r="B178" t="s">
        <v>31</v>
      </c>
      <c r="C178" t="s">
        <v>94</v>
      </c>
      <c r="D178" t="s">
        <v>95</v>
      </c>
      <c r="E178" t="b">
        <v>0</v>
      </c>
      <c r="F178">
        <v>25.6</v>
      </c>
      <c r="G178">
        <v>25</v>
      </c>
      <c r="H178">
        <v>57</v>
      </c>
      <c r="I178">
        <v>28</v>
      </c>
      <c r="J178">
        <v>54</v>
      </c>
      <c r="K178">
        <v>-4.82</v>
      </c>
      <c r="L178">
        <v>-0.1</v>
      </c>
      <c r="M178">
        <v>-4.92</v>
      </c>
      <c r="N178">
        <v>105.2</v>
      </c>
      <c r="O178">
        <v>110.1</v>
      </c>
      <c r="P178">
        <v>-4.9000000000000004</v>
      </c>
      <c r="Q178">
        <v>98.1</v>
      </c>
      <c r="R178">
        <v>0.23799999999999999</v>
      </c>
      <c r="S178">
        <v>0.34200000000000003</v>
      </c>
      <c r="T178">
        <v>0.54500000000000004</v>
      </c>
      <c r="U178">
        <v>0.51200000000000001</v>
      </c>
      <c r="V178">
        <v>13.3</v>
      </c>
      <c r="W178">
        <v>20</v>
      </c>
      <c r="X178">
        <v>0.18</v>
      </c>
      <c r="Y178">
        <v>0.52500000000000002</v>
      </c>
      <c r="Z178">
        <v>12.8</v>
      </c>
      <c r="AA178">
        <v>75.599999999999994</v>
      </c>
      <c r="AB178">
        <v>0.187</v>
      </c>
      <c r="AC178" t="s">
        <v>96</v>
      </c>
      <c r="AD178">
        <v>734531</v>
      </c>
      <c r="AE178">
        <v>17915</v>
      </c>
    </row>
    <row r="179" spans="1:31" x14ac:dyDescent="0.2">
      <c r="A179">
        <v>2018</v>
      </c>
      <c r="B179" t="s">
        <v>31</v>
      </c>
      <c r="C179" t="s">
        <v>97</v>
      </c>
      <c r="D179" t="s">
        <v>98</v>
      </c>
      <c r="E179" t="b">
        <v>1</v>
      </c>
      <c r="F179">
        <v>25.8</v>
      </c>
      <c r="G179">
        <v>52</v>
      </c>
      <c r="H179">
        <v>30</v>
      </c>
      <c r="I179">
        <v>53</v>
      </c>
      <c r="J179">
        <v>29</v>
      </c>
      <c r="K179">
        <v>4.5</v>
      </c>
      <c r="L179">
        <v>-0.2</v>
      </c>
      <c r="M179">
        <v>4.3</v>
      </c>
      <c r="N179">
        <v>109.5</v>
      </c>
      <c r="O179">
        <v>105</v>
      </c>
      <c r="P179">
        <v>4.5</v>
      </c>
      <c r="Q179">
        <v>99.8</v>
      </c>
      <c r="R179">
        <v>0.26300000000000001</v>
      </c>
      <c r="S179">
        <v>0.34399999999999997</v>
      </c>
      <c r="T179">
        <v>0.56799999999999995</v>
      </c>
      <c r="U179">
        <v>0.53500000000000003</v>
      </c>
      <c r="V179">
        <v>14.6</v>
      </c>
      <c r="W179">
        <v>25.3</v>
      </c>
      <c r="X179">
        <v>0.19800000000000001</v>
      </c>
      <c r="Y179">
        <v>0.49199999999999999</v>
      </c>
      <c r="Z179">
        <v>12.6</v>
      </c>
      <c r="AA179">
        <v>78.599999999999994</v>
      </c>
      <c r="AB179">
        <v>0.218</v>
      </c>
      <c r="AC179" t="s">
        <v>99</v>
      </c>
      <c r="AD179">
        <v>833503</v>
      </c>
      <c r="AE179">
        <v>20361</v>
      </c>
    </row>
    <row r="180" spans="1:31" x14ac:dyDescent="0.2">
      <c r="A180">
        <v>2018</v>
      </c>
      <c r="B180" t="s">
        <v>31</v>
      </c>
      <c r="C180" t="s">
        <v>100</v>
      </c>
      <c r="D180" t="s">
        <v>101</v>
      </c>
      <c r="E180" t="b">
        <v>0</v>
      </c>
      <c r="F180">
        <v>23.7</v>
      </c>
      <c r="G180">
        <v>21</v>
      </c>
      <c r="H180">
        <v>61</v>
      </c>
      <c r="I180">
        <v>19</v>
      </c>
      <c r="J180">
        <v>63</v>
      </c>
      <c r="K180">
        <v>-9.3699999999999992</v>
      </c>
      <c r="L180">
        <v>0.56999999999999995</v>
      </c>
      <c r="M180">
        <v>-8.8000000000000007</v>
      </c>
      <c r="N180">
        <v>103.5</v>
      </c>
      <c r="O180">
        <v>112.8</v>
      </c>
      <c r="P180">
        <v>-9.3000000000000007</v>
      </c>
      <c r="Q180">
        <v>100.3</v>
      </c>
      <c r="R180">
        <v>0.27500000000000002</v>
      </c>
      <c r="S180">
        <v>0.32</v>
      </c>
      <c r="T180">
        <v>0.53200000000000003</v>
      </c>
      <c r="U180">
        <v>0.495</v>
      </c>
      <c r="V180">
        <v>13.9</v>
      </c>
      <c r="W180">
        <v>22.5</v>
      </c>
      <c r="X180">
        <v>0.20300000000000001</v>
      </c>
      <c r="Y180">
        <v>0.53300000000000003</v>
      </c>
      <c r="Z180">
        <v>11.9</v>
      </c>
      <c r="AA180">
        <v>76.5</v>
      </c>
      <c r="AB180">
        <v>0.21199999999999999</v>
      </c>
      <c r="AC180" t="s">
        <v>131</v>
      </c>
      <c r="AD180">
        <v>690576</v>
      </c>
      <c r="AE180">
        <v>16843</v>
      </c>
    </row>
    <row r="181" spans="1:31" x14ac:dyDescent="0.2">
      <c r="A181">
        <v>2018</v>
      </c>
      <c r="B181" t="s">
        <v>31</v>
      </c>
      <c r="C181" t="s">
        <v>103</v>
      </c>
      <c r="D181" t="s">
        <v>104</v>
      </c>
      <c r="E181" t="b">
        <v>1</v>
      </c>
      <c r="F181">
        <v>25.6</v>
      </c>
      <c r="G181">
        <v>49</v>
      </c>
      <c r="H181">
        <v>33</v>
      </c>
      <c r="I181">
        <v>48</v>
      </c>
      <c r="J181">
        <v>34</v>
      </c>
      <c r="K181">
        <v>2.6</v>
      </c>
      <c r="L181">
        <v>0</v>
      </c>
      <c r="M181">
        <v>2.6</v>
      </c>
      <c r="N181">
        <v>109.1</v>
      </c>
      <c r="O181">
        <v>106.4</v>
      </c>
      <c r="P181">
        <v>2.7</v>
      </c>
      <c r="Q181">
        <v>96.5</v>
      </c>
      <c r="R181">
        <v>0.24</v>
      </c>
      <c r="S181">
        <v>0.32400000000000001</v>
      </c>
      <c r="T181">
        <v>0.54900000000000004</v>
      </c>
      <c r="U181">
        <v>0.51100000000000001</v>
      </c>
      <c r="V181">
        <v>12.3</v>
      </c>
      <c r="W181">
        <v>23.3</v>
      </c>
      <c r="X181">
        <v>0.192</v>
      </c>
      <c r="Y181">
        <v>0.503</v>
      </c>
      <c r="Z181">
        <v>11.7</v>
      </c>
      <c r="AA181">
        <v>79.099999999999994</v>
      </c>
      <c r="AB181">
        <v>0.193</v>
      </c>
      <c r="AC181" t="s">
        <v>105</v>
      </c>
      <c r="AD181">
        <v>795750</v>
      </c>
      <c r="AE181">
        <v>19409</v>
      </c>
    </row>
    <row r="182" spans="1:31" x14ac:dyDescent="0.2">
      <c r="A182">
        <v>2018</v>
      </c>
      <c r="B182" t="s">
        <v>31</v>
      </c>
      <c r="C182" t="s">
        <v>106</v>
      </c>
      <c r="D182" t="s">
        <v>107</v>
      </c>
      <c r="E182" t="b">
        <v>0</v>
      </c>
      <c r="F182">
        <v>26.4</v>
      </c>
      <c r="G182">
        <v>27</v>
      </c>
      <c r="H182">
        <v>55</v>
      </c>
      <c r="I182">
        <v>23</v>
      </c>
      <c r="J182">
        <v>59</v>
      </c>
      <c r="K182">
        <v>-6.99</v>
      </c>
      <c r="L182">
        <v>0.39</v>
      </c>
      <c r="M182">
        <v>-6.6</v>
      </c>
      <c r="N182">
        <v>103.7</v>
      </c>
      <c r="O182">
        <v>111.1</v>
      </c>
      <c r="P182">
        <v>-7.4</v>
      </c>
      <c r="Q182">
        <v>94.9</v>
      </c>
      <c r="R182">
        <v>0.19400000000000001</v>
      </c>
      <c r="S182">
        <v>0.27800000000000002</v>
      </c>
      <c r="T182">
        <v>0.52900000000000003</v>
      </c>
      <c r="U182">
        <v>0.502</v>
      </c>
      <c r="V182">
        <v>12.8</v>
      </c>
      <c r="W182">
        <v>21.5</v>
      </c>
      <c r="X182">
        <v>0.14299999999999999</v>
      </c>
      <c r="Y182">
        <v>0.54200000000000004</v>
      </c>
      <c r="Z182">
        <v>13.5</v>
      </c>
      <c r="AA182">
        <v>77.599999999999994</v>
      </c>
      <c r="AB182">
        <v>0.19900000000000001</v>
      </c>
      <c r="AC182" t="s">
        <v>108</v>
      </c>
      <c r="AD182">
        <v>714680</v>
      </c>
      <c r="AE182">
        <v>17431</v>
      </c>
    </row>
    <row r="183" spans="1:31" x14ac:dyDescent="0.2">
      <c r="A183">
        <v>2018</v>
      </c>
      <c r="B183" t="s">
        <v>31</v>
      </c>
      <c r="C183" t="s">
        <v>109</v>
      </c>
      <c r="D183" t="s">
        <v>110</v>
      </c>
      <c r="E183" t="b">
        <v>1</v>
      </c>
      <c r="F183">
        <v>29.3</v>
      </c>
      <c r="G183">
        <v>47</v>
      </c>
      <c r="H183">
        <v>35</v>
      </c>
      <c r="I183">
        <v>49</v>
      </c>
      <c r="J183">
        <v>33</v>
      </c>
      <c r="K183">
        <v>2.89</v>
      </c>
      <c r="L183">
        <v>0</v>
      </c>
      <c r="M183">
        <v>2.89</v>
      </c>
      <c r="N183">
        <v>107.9</v>
      </c>
      <c r="O183">
        <v>104.8</v>
      </c>
      <c r="P183">
        <v>3.1</v>
      </c>
      <c r="Q183">
        <v>95</v>
      </c>
      <c r="R183">
        <v>0.245</v>
      </c>
      <c r="S183">
        <v>0.28199999999999997</v>
      </c>
      <c r="T183">
        <v>0.54300000000000004</v>
      </c>
      <c r="U183">
        <v>0.50700000000000001</v>
      </c>
      <c r="V183">
        <v>12.2</v>
      </c>
      <c r="W183">
        <v>23.7</v>
      </c>
      <c r="X183">
        <v>0.189</v>
      </c>
      <c r="Y183">
        <v>0.50700000000000001</v>
      </c>
      <c r="Z183">
        <v>13.2</v>
      </c>
      <c r="AA183">
        <v>78.599999999999994</v>
      </c>
      <c r="AB183">
        <v>0.17</v>
      </c>
      <c r="AC183" t="s">
        <v>111</v>
      </c>
      <c r="AD183">
        <v>754562</v>
      </c>
      <c r="AE183">
        <v>18404</v>
      </c>
    </row>
    <row r="184" spans="1:31" x14ac:dyDescent="0.2">
      <c r="A184">
        <v>2018</v>
      </c>
      <c r="B184" t="s">
        <v>31</v>
      </c>
      <c r="C184" t="s">
        <v>112</v>
      </c>
      <c r="D184" t="s">
        <v>113</v>
      </c>
      <c r="E184" t="b">
        <v>1</v>
      </c>
      <c r="F184">
        <v>25.8</v>
      </c>
      <c r="G184">
        <v>59</v>
      </c>
      <c r="H184">
        <v>23</v>
      </c>
      <c r="I184">
        <v>60</v>
      </c>
      <c r="J184">
        <v>22</v>
      </c>
      <c r="K184">
        <v>7.78</v>
      </c>
      <c r="L184">
        <v>-0.49</v>
      </c>
      <c r="M184">
        <v>7.29</v>
      </c>
      <c r="N184">
        <v>113.8</v>
      </c>
      <c r="O184">
        <v>105.9</v>
      </c>
      <c r="P184">
        <v>7.9</v>
      </c>
      <c r="Q184">
        <v>97.4</v>
      </c>
      <c r="R184">
        <v>0.25</v>
      </c>
      <c r="S184">
        <v>0.377</v>
      </c>
      <c r="T184">
        <v>0.57499999999999996</v>
      </c>
      <c r="U184">
        <v>0.53900000000000003</v>
      </c>
      <c r="V184">
        <v>12.1</v>
      </c>
      <c r="W184">
        <v>23</v>
      </c>
      <c r="X184">
        <v>0.19800000000000001</v>
      </c>
      <c r="Y184">
        <v>0.501</v>
      </c>
      <c r="Z184">
        <v>13</v>
      </c>
      <c r="AA184">
        <v>77.7</v>
      </c>
      <c r="AB184">
        <v>0.21199999999999999</v>
      </c>
      <c r="AC184" t="s">
        <v>136</v>
      </c>
      <c r="AD184">
        <v>813431</v>
      </c>
      <c r="AE184">
        <v>19840</v>
      </c>
    </row>
    <row r="185" spans="1:31" x14ac:dyDescent="0.2">
      <c r="A185">
        <v>2018</v>
      </c>
      <c r="B185" t="s">
        <v>31</v>
      </c>
      <c r="C185" t="s">
        <v>115</v>
      </c>
      <c r="D185" t="s">
        <v>116</v>
      </c>
      <c r="E185" t="b">
        <v>1</v>
      </c>
      <c r="F185">
        <v>26.7</v>
      </c>
      <c r="G185">
        <v>48</v>
      </c>
      <c r="H185">
        <v>34</v>
      </c>
      <c r="I185">
        <v>53</v>
      </c>
      <c r="J185">
        <v>29</v>
      </c>
      <c r="K185">
        <v>4.3</v>
      </c>
      <c r="L185">
        <v>0.17</v>
      </c>
      <c r="M185">
        <v>4.47</v>
      </c>
      <c r="N185">
        <v>108.4</v>
      </c>
      <c r="O185">
        <v>103.9</v>
      </c>
      <c r="P185">
        <v>4.5</v>
      </c>
      <c r="Q185">
        <v>95.7</v>
      </c>
      <c r="R185">
        <v>0.26</v>
      </c>
      <c r="S185">
        <v>0.35699999999999998</v>
      </c>
      <c r="T185">
        <v>0.56399999999999995</v>
      </c>
      <c r="U185">
        <v>0.52700000000000002</v>
      </c>
      <c r="V185">
        <v>13.7</v>
      </c>
      <c r="W185">
        <v>21.5</v>
      </c>
      <c r="X185">
        <v>0.20200000000000001</v>
      </c>
      <c r="Y185">
        <v>0.50600000000000001</v>
      </c>
      <c r="Z185">
        <v>14</v>
      </c>
      <c r="AA185">
        <v>79.8</v>
      </c>
      <c r="AB185">
        <v>0.19</v>
      </c>
      <c r="AC185" t="s">
        <v>124</v>
      </c>
      <c r="AD185">
        <v>734806</v>
      </c>
      <c r="AE185">
        <v>17922</v>
      </c>
    </row>
    <row r="186" spans="1:31" x14ac:dyDescent="0.2">
      <c r="A186">
        <v>2018</v>
      </c>
      <c r="B186" t="s">
        <v>31</v>
      </c>
      <c r="C186" t="s">
        <v>118</v>
      </c>
      <c r="D186" t="s">
        <v>119</v>
      </c>
      <c r="E186" t="b">
        <v>1</v>
      </c>
      <c r="F186">
        <v>26.9</v>
      </c>
      <c r="G186">
        <v>43</v>
      </c>
      <c r="H186">
        <v>39</v>
      </c>
      <c r="I186">
        <v>43</v>
      </c>
      <c r="J186">
        <v>39</v>
      </c>
      <c r="K186">
        <v>0.59</v>
      </c>
      <c r="L186">
        <v>-0.06</v>
      </c>
      <c r="M186">
        <v>0.53</v>
      </c>
      <c r="N186">
        <v>109.3</v>
      </c>
      <c r="O186">
        <v>108.7</v>
      </c>
      <c r="P186">
        <v>0.6</v>
      </c>
      <c r="Q186">
        <v>96.6</v>
      </c>
      <c r="R186">
        <v>0.254</v>
      </c>
      <c r="S186">
        <v>0.31</v>
      </c>
      <c r="T186">
        <v>0.56000000000000005</v>
      </c>
      <c r="U186">
        <v>0.52500000000000002</v>
      </c>
      <c r="V186">
        <v>13.3</v>
      </c>
      <c r="W186">
        <v>23.5</v>
      </c>
      <c r="X186">
        <v>0.19600000000000001</v>
      </c>
      <c r="Y186">
        <v>0.52200000000000002</v>
      </c>
      <c r="Z186">
        <v>13.6</v>
      </c>
      <c r="AA186">
        <v>77.099999999999994</v>
      </c>
      <c r="AB186">
        <v>0.21199999999999999</v>
      </c>
      <c r="AC186" t="s">
        <v>120</v>
      </c>
      <c r="AD186">
        <v>739302</v>
      </c>
      <c r="AE186">
        <v>18032</v>
      </c>
    </row>
    <row r="187" spans="1:31" x14ac:dyDescent="0.2">
      <c r="A187">
        <v>2018</v>
      </c>
      <c r="B187" t="s">
        <v>31</v>
      </c>
      <c r="C187" t="s">
        <v>121</v>
      </c>
      <c r="D187" t="s">
        <v>122</v>
      </c>
      <c r="E187" t="b">
        <v>0</v>
      </c>
      <c r="F187">
        <v>26.6</v>
      </c>
      <c r="G187" t="s">
        <v>122</v>
      </c>
      <c r="H187" t="s">
        <v>122</v>
      </c>
      <c r="I187">
        <v>41</v>
      </c>
      <c r="J187">
        <v>41</v>
      </c>
      <c r="K187">
        <v>0</v>
      </c>
      <c r="L187">
        <v>0</v>
      </c>
      <c r="M187">
        <v>0</v>
      </c>
      <c r="N187">
        <v>108.6</v>
      </c>
      <c r="O187">
        <v>108.6</v>
      </c>
      <c r="P187" t="s">
        <v>122</v>
      </c>
      <c r="Q187">
        <v>97.3</v>
      </c>
      <c r="R187">
        <v>0.252</v>
      </c>
      <c r="S187">
        <v>0.33700000000000002</v>
      </c>
      <c r="T187">
        <v>0.55600000000000005</v>
      </c>
      <c r="U187">
        <v>0.52100000000000002</v>
      </c>
      <c r="V187">
        <v>13</v>
      </c>
      <c r="W187">
        <v>22.3</v>
      </c>
      <c r="X187">
        <v>0.193</v>
      </c>
      <c r="Y187">
        <v>0.52100000000000002</v>
      </c>
      <c r="Z187">
        <v>13</v>
      </c>
      <c r="AA187">
        <v>77.7</v>
      </c>
      <c r="AB187">
        <v>0.193</v>
      </c>
      <c r="AC187" t="s">
        <v>122</v>
      </c>
      <c r="AD187">
        <v>737485</v>
      </c>
      <c r="AE187">
        <v>17989</v>
      </c>
    </row>
    <row r="188" spans="1:31" x14ac:dyDescent="0.2">
      <c r="A188">
        <v>2017</v>
      </c>
      <c r="B188" t="s">
        <v>31</v>
      </c>
      <c r="C188" t="s">
        <v>32</v>
      </c>
      <c r="D188" t="s">
        <v>33</v>
      </c>
      <c r="E188" t="b">
        <v>1</v>
      </c>
      <c r="F188">
        <v>27.9</v>
      </c>
      <c r="G188">
        <v>43</v>
      </c>
      <c r="H188">
        <v>39</v>
      </c>
      <c r="I188">
        <v>39</v>
      </c>
      <c r="J188">
        <v>43</v>
      </c>
      <c r="K188">
        <v>-0.85</v>
      </c>
      <c r="L188">
        <v>-0.38</v>
      </c>
      <c r="M188">
        <v>-1.23</v>
      </c>
      <c r="N188">
        <v>104.9</v>
      </c>
      <c r="O188">
        <v>105.7</v>
      </c>
      <c r="P188">
        <v>-0.8</v>
      </c>
      <c r="Q188">
        <v>97.4</v>
      </c>
      <c r="R188">
        <v>0.29499999999999998</v>
      </c>
      <c r="S188">
        <v>0.309</v>
      </c>
      <c r="T188">
        <v>0.54100000000000004</v>
      </c>
      <c r="U188">
        <v>0.504</v>
      </c>
      <c r="V188">
        <v>14.2</v>
      </c>
      <c r="W188">
        <v>23.6</v>
      </c>
      <c r="X188">
        <v>0.215</v>
      </c>
      <c r="Y188">
        <v>0.50700000000000001</v>
      </c>
      <c r="Z188">
        <v>13.8</v>
      </c>
      <c r="AA188">
        <v>76.099999999999994</v>
      </c>
      <c r="AB188">
        <v>0.17899999999999999</v>
      </c>
      <c r="AC188" t="s">
        <v>134</v>
      </c>
      <c r="AD188">
        <v>654306</v>
      </c>
      <c r="AE188">
        <v>15959</v>
      </c>
    </row>
    <row r="189" spans="1:31" x14ac:dyDescent="0.2">
      <c r="A189">
        <v>2017</v>
      </c>
      <c r="B189" t="s">
        <v>31</v>
      </c>
      <c r="C189" t="s">
        <v>35</v>
      </c>
      <c r="D189" t="s">
        <v>36</v>
      </c>
      <c r="E189" t="b">
        <v>1</v>
      </c>
      <c r="F189">
        <v>25.9</v>
      </c>
      <c r="G189">
        <v>53</v>
      </c>
      <c r="H189">
        <v>29</v>
      </c>
      <c r="I189">
        <v>48</v>
      </c>
      <c r="J189">
        <v>34</v>
      </c>
      <c r="K189">
        <v>2.63</v>
      </c>
      <c r="L189">
        <v>-0.39</v>
      </c>
      <c r="M189">
        <v>2.25</v>
      </c>
      <c r="N189">
        <v>111.2</v>
      </c>
      <c r="O189">
        <v>108.4</v>
      </c>
      <c r="P189">
        <v>2.8</v>
      </c>
      <c r="Q189">
        <v>96.8</v>
      </c>
      <c r="R189">
        <v>0.27300000000000002</v>
      </c>
      <c r="S189">
        <v>0.39300000000000002</v>
      </c>
      <c r="T189">
        <v>0.56699999999999995</v>
      </c>
      <c r="U189">
        <v>0.52500000000000002</v>
      </c>
      <c r="V189">
        <v>12.2</v>
      </c>
      <c r="W189">
        <v>21.2</v>
      </c>
      <c r="X189">
        <v>0.22</v>
      </c>
      <c r="Y189">
        <v>0.503</v>
      </c>
      <c r="Z189">
        <v>12.6</v>
      </c>
      <c r="AA189">
        <v>75.3</v>
      </c>
      <c r="AB189">
        <v>0.223</v>
      </c>
      <c r="AC189" t="s">
        <v>37</v>
      </c>
      <c r="AD189">
        <v>760690</v>
      </c>
      <c r="AE189">
        <v>18553</v>
      </c>
    </row>
    <row r="190" spans="1:31" x14ac:dyDescent="0.2">
      <c r="A190">
        <v>2017</v>
      </c>
      <c r="B190" t="s">
        <v>31</v>
      </c>
      <c r="C190" t="s">
        <v>38</v>
      </c>
      <c r="D190" t="s">
        <v>39</v>
      </c>
      <c r="E190" t="b">
        <v>0</v>
      </c>
      <c r="F190">
        <v>26</v>
      </c>
      <c r="G190">
        <v>20</v>
      </c>
      <c r="H190">
        <v>62</v>
      </c>
      <c r="I190">
        <v>24</v>
      </c>
      <c r="J190">
        <v>58</v>
      </c>
      <c r="K190">
        <v>-6.73</v>
      </c>
      <c r="L190">
        <v>-0.01</v>
      </c>
      <c r="M190">
        <v>-6.74</v>
      </c>
      <c r="N190">
        <v>104.1</v>
      </c>
      <c r="O190">
        <v>110.7</v>
      </c>
      <c r="P190">
        <v>-6.6</v>
      </c>
      <c r="Q190">
        <v>101.3</v>
      </c>
      <c r="R190">
        <v>0.28899999999999998</v>
      </c>
      <c r="S190">
        <v>0.371</v>
      </c>
      <c r="T190">
        <v>0.55100000000000005</v>
      </c>
      <c r="U190">
        <v>0.50700000000000001</v>
      </c>
      <c r="V190">
        <v>14.7</v>
      </c>
      <c r="W190">
        <v>19.600000000000001</v>
      </c>
      <c r="X190">
        <v>0.22800000000000001</v>
      </c>
      <c r="Y190">
        <v>0.51300000000000001</v>
      </c>
      <c r="Z190">
        <v>11.6</v>
      </c>
      <c r="AA190">
        <v>76.099999999999994</v>
      </c>
      <c r="AB190">
        <v>0.21199999999999999</v>
      </c>
      <c r="AC190" t="s">
        <v>40</v>
      </c>
      <c r="AD190">
        <v>632608</v>
      </c>
      <c r="AE190">
        <v>15429</v>
      </c>
    </row>
    <row r="191" spans="1:31" x14ac:dyDescent="0.2">
      <c r="A191">
        <v>2017</v>
      </c>
      <c r="B191" t="s">
        <v>31</v>
      </c>
      <c r="C191" t="s">
        <v>41</v>
      </c>
      <c r="D191" t="s">
        <v>42</v>
      </c>
      <c r="E191" t="b">
        <v>1</v>
      </c>
      <c r="F191">
        <v>26.9</v>
      </c>
      <c r="G191">
        <v>41</v>
      </c>
      <c r="H191">
        <v>41</v>
      </c>
      <c r="I191">
        <v>42</v>
      </c>
      <c r="J191">
        <v>40</v>
      </c>
      <c r="K191">
        <v>0.43</v>
      </c>
      <c r="L191">
        <v>-0.39</v>
      </c>
      <c r="M191">
        <v>0.03</v>
      </c>
      <c r="N191">
        <v>107.4</v>
      </c>
      <c r="O191">
        <v>107</v>
      </c>
      <c r="P191">
        <v>0.4</v>
      </c>
      <c r="Q191">
        <v>95.3</v>
      </c>
      <c r="R191">
        <v>0.25900000000000001</v>
      </c>
      <c r="S191">
        <v>0.25600000000000001</v>
      </c>
      <c r="T191">
        <v>0.53</v>
      </c>
      <c r="U191">
        <v>0.48699999999999999</v>
      </c>
      <c r="V191">
        <v>12.3</v>
      </c>
      <c r="W191">
        <v>27</v>
      </c>
      <c r="X191">
        <v>0.20599999999999999</v>
      </c>
      <c r="Y191">
        <v>0.50700000000000001</v>
      </c>
      <c r="Z191">
        <v>12.4</v>
      </c>
      <c r="AA191">
        <v>76.8</v>
      </c>
      <c r="AB191">
        <v>0.16900000000000001</v>
      </c>
      <c r="AC191" t="s">
        <v>43</v>
      </c>
      <c r="AD191">
        <v>888882</v>
      </c>
      <c r="AE191">
        <v>21680</v>
      </c>
    </row>
    <row r="192" spans="1:31" x14ac:dyDescent="0.2">
      <c r="A192">
        <v>2017</v>
      </c>
      <c r="B192" t="s">
        <v>31</v>
      </c>
      <c r="C192" t="s">
        <v>44</v>
      </c>
      <c r="D192" t="s">
        <v>45</v>
      </c>
      <c r="E192" t="b">
        <v>0</v>
      </c>
      <c r="F192">
        <v>26.5</v>
      </c>
      <c r="G192">
        <v>36</v>
      </c>
      <c r="H192">
        <v>46</v>
      </c>
      <c r="I192">
        <v>42</v>
      </c>
      <c r="J192">
        <v>40</v>
      </c>
      <c r="K192">
        <v>0.2</v>
      </c>
      <c r="L192">
        <v>-0.26</v>
      </c>
      <c r="M192">
        <v>-7.0000000000000007E-2</v>
      </c>
      <c r="N192">
        <v>108.8</v>
      </c>
      <c r="O192">
        <v>108.6</v>
      </c>
      <c r="P192">
        <v>0.2</v>
      </c>
      <c r="Q192">
        <v>95.7</v>
      </c>
      <c r="R192">
        <v>0.27900000000000003</v>
      </c>
      <c r="S192">
        <v>0.33500000000000002</v>
      </c>
      <c r="T192">
        <v>0.54700000000000004</v>
      </c>
      <c r="U192">
        <v>0.501</v>
      </c>
      <c r="V192">
        <v>10.7</v>
      </c>
      <c r="W192">
        <v>19.899999999999999</v>
      </c>
      <c r="X192">
        <v>0.22700000000000001</v>
      </c>
      <c r="Y192">
        <v>0.52300000000000002</v>
      </c>
      <c r="Z192">
        <v>12.1</v>
      </c>
      <c r="AA192">
        <v>79.599999999999994</v>
      </c>
      <c r="AB192">
        <v>0.16400000000000001</v>
      </c>
      <c r="AC192" t="s">
        <v>46</v>
      </c>
      <c r="AD192">
        <v>710643</v>
      </c>
      <c r="AE192">
        <v>17333</v>
      </c>
    </row>
    <row r="193" spans="1:31" x14ac:dyDescent="0.2">
      <c r="A193">
        <v>2017</v>
      </c>
      <c r="B193" t="s">
        <v>31</v>
      </c>
      <c r="C193" t="s">
        <v>47</v>
      </c>
      <c r="D193" t="s">
        <v>48</v>
      </c>
      <c r="E193" t="b">
        <v>1</v>
      </c>
      <c r="F193">
        <v>29.2</v>
      </c>
      <c r="G193">
        <v>51</v>
      </c>
      <c r="H193">
        <v>31</v>
      </c>
      <c r="I193">
        <v>49</v>
      </c>
      <c r="J193">
        <v>33</v>
      </c>
      <c r="K193">
        <v>3.18</v>
      </c>
      <c r="L193">
        <v>-0.31</v>
      </c>
      <c r="M193">
        <v>2.87</v>
      </c>
      <c r="N193">
        <v>113.6</v>
      </c>
      <c r="O193">
        <v>110.3</v>
      </c>
      <c r="P193">
        <v>3.3</v>
      </c>
      <c r="Q193">
        <v>96.2</v>
      </c>
      <c r="R193">
        <v>0.27500000000000002</v>
      </c>
      <c r="S193">
        <v>0.39900000000000002</v>
      </c>
      <c r="T193">
        <v>0.57999999999999996</v>
      </c>
      <c r="U193">
        <v>0.54700000000000004</v>
      </c>
      <c r="V193">
        <v>12.6</v>
      </c>
      <c r="W193">
        <v>21.9</v>
      </c>
      <c r="X193">
        <v>0.20599999999999999</v>
      </c>
      <c r="Y193">
        <v>0.51600000000000001</v>
      </c>
      <c r="Z193">
        <v>11.4</v>
      </c>
      <c r="AA193">
        <v>75.8</v>
      </c>
      <c r="AB193">
        <v>0.17399999999999999</v>
      </c>
      <c r="AC193" t="s">
        <v>132</v>
      </c>
      <c r="AD193">
        <v>843042</v>
      </c>
      <c r="AE193">
        <v>20562</v>
      </c>
    </row>
    <row r="194" spans="1:31" x14ac:dyDescent="0.2">
      <c r="A194">
        <v>2017</v>
      </c>
      <c r="B194" t="s">
        <v>31</v>
      </c>
      <c r="C194" t="s">
        <v>50</v>
      </c>
      <c r="D194" t="s">
        <v>51</v>
      </c>
      <c r="E194" t="b">
        <v>0</v>
      </c>
      <c r="F194">
        <v>27.6</v>
      </c>
      <c r="G194">
        <v>33</v>
      </c>
      <c r="H194">
        <v>49</v>
      </c>
      <c r="I194">
        <v>33</v>
      </c>
      <c r="J194">
        <v>49</v>
      </c>
      <c r="K194">
        <v>-2.93</v>
      </c>
      <c r="L194">
        <v>0.4</v>
      </c>
      <c r="M194">
        <v>-2.5299999999999998</v>
      </c>
      <c r="N194">
        <v>105.6</v>
      </c>
      <c r="O194">
        <v>108.8</v>
      </c>
      <c r="P194">
        <v>-3.2</v>
      </c>
      <c r="Q194">
        <v>92.2</v>
      </c>
      <c r="R194">
        <v>0.22500000000000001</v>
      </c>
      <c r="S194">
        <v>0.36599999999999999</v>
      </c>
      <c r="T194">
        <v>0.54100000000000004</v>
      </c>
      <c r="U194">
        <v>0.505</v>
      </c>
      <c r="V194">
        <v>11.6</v>
      </c>
      <c r="W194">
        <v>18.100000000000001</v>
      </c>
      <c r="X194">
        <v>0.18</v>
      </c>
      <c r="Y194">
        <v>0.52900000000000003</v>
      </c>
      <c r="Z194">
        <v>14.4</v>
      </c>
      <c r="AA194">
        <v>77.599999999999994</v>
      </c>
      <c r="AB194">
        <v>0.218</v>
      </c>
      <c r="AC194" t="s">
        <v>52</v>
      </c>
      <c r="AD194">
        <v>811366</v>
      </c>
      <c r="AE194">
        <v>19789</v>
      </c>
    </row>
    <row r="195" spans="1:31" x14ac:dyDescent="0.2">
      <c r="A195">
        <v>2017</v>
      </c>
      <c r="B195" t="s">
        <v>31</v>
      </c>
      <c r="C195" t="s">
        <v>53</v>
      </c>
      <c r="D195" t="s">
        <v>54</v>
      </c>
      <c r="E195" t="b">
        <v>0</v>
      </c>
      <c r="F195">
        <v>25.2</v>
      </c>
      <c r="G195">
        <v>40</v>
      </c>
      <c r="H195">
        <v>42</v>
      </c>
      <c r="I195">
        <v>42</v>
      </c>
      <c r="J195">
        <v>40</v>
      </c>
      <c r="K195">
        <v>0.51</v>
      </c>
      <c r="L195">
        <v>0.19</v>
      </c>
      <c r="M195">
        <v>0.7</v>
      </c>
      <c r="N195">
        <v>113.2</v>
      </c>
      <c r="O195">
        <v>112.7</v>
      </c>
      <c r="P195">
        <v>0.5</v>
      </c>
      <c r="Q195">
        <v>98.3</v>
      </c>
      <c r="R195">
        <v>0.27600000000000002</v>
      </c>
      <c r="S195">
        <v>0.32900000000000001</v>
      </c>
      <c r="T195">
        <v>0.56799999999999995</v>
      </c>
      <c r="U195">
        <v>0.53</v>
      </c>
      <c r="V195">
        <v>13.2</v>
      </c>
      <c r="W195">
        <v>27.3</v>
      </c>
      <c r="X195">
        <v>0.214</v>
      </c>
      <c r="Y195">
        <v>0.53200000000000003</v>
      </c>
      <c r="Z195">
        <v>10.9</v>
      </c>
      <c r="AA195">
        <v>78.7</v>
      </c>
      <c r="AB195">
        <v>0.19400000000000001</v>
      </c>
      <c r="AC195" t="s">
        <v>130</v>
      </c>
      <c r="AD195">
        <v>605585</v>
      </c>
      <c r="AE195">
        <v>14672</v>
      </c>
    </row>
    <row r="196" spans="1:31" x14ac:dyDescent="0.2">
      <c r="A196">
        <v>2017</v>
      </c>
      <c r="B196" t="s">
        <v>31</v>
      </c>
      <c r="C196" t="s">
        <v>56</v>
      </c>
      <c r="D196" t="s">
        <v>57</v>
      </c>
      <c r="E196" t="b">
        <v>0</v>
      </c>
      <c r="F196">
        <v>25.4</v>
      </c>
      <c r="G196">
        <v>37</v>
      </c>
      <c r="H196">
        <v>45</v>
      </c>
      <c r="I196">
        <v>38</v>
      </c>
      <c r="J196">
        <v>44</v>
      </c>
      <c r="K196">
        <v>-1.1200000000000001</v>
      </c>
      <c r="L196">
        <v>-0.17</v>
      </c>
      <c r="M196">
        <v>-1.29</v>
      </c>
      <c r="N196">
        <v>106</v>
      </c>
      <c r="O196">
        <v>107.1</v>
      </c>
      <c r="P196">
        <v>-1.1000000000000001</v>
      </c>
      <c r="Q196">
        <v>95</v>
      </c>
      <c r="R196">
        <v>0.218</v>
      </c>
      <c r="S196">
        <v>0.26300000000000001</v>
      </c>
      <c r="T196">
        <v>0.52100000000000002</v>
      </c>
      <c r="U196">
        <v>0.49199999999999999</v>
      </c>
      <c r="V196">
        <v>10.9</v>
      </c>
      <c r="W196">
        <v>24.1</v>
      </c>
      <c r="X196">
        <v>0.157</v>
      </c>
      <c r="Y196">
        <v>0.51600000000000001</v>
      </c>
      <c r="Z196">
        <v>12.1</v>
      </c>
      <c r="AA196">
        <v>81.2</v>
      </c>
      <c r="AB196">
        <v>0.19700000000000001</v>
      </c>
      <c r="AC196" t="s">
        <v>137</v>
      </c>
      <c r="AD196">
        <v>655141</v>
      </c>
      <c r="AE196">
        <v>15979</v>
      </c>
    </row>
    <row r="197" spans="1:31" x14ac:dyDescent="0.2">
      <c r="A197">
        <v>2017</v>
      </c>
      <c r="B197" t="s">
        <v>31</v>
      </c>
      <c r="C197" t="s">
        <v>59</v>
      </c>
      <c r="D197" t="s">
        <v>60</v>
      </c>
      <c r="E197" t="b">
        <v>1</v>
      </c>
      <c r="F197">
        <v>28.2</v>
      </c>
      <c r="G197">
        <v>67</v>
      </c>
      <c r="H197">
        <v>15</v>
      </c>
      <c r="I197">
        <v>67</v>
      </c>
      <c r="J197">
        <v>15</v>
      </c>
      <c r="K197">
        <v>11.63</v>
      </c>
      <c r="L197">
        <v>-0.28000000000000003</v>
      </c>
      <c r="M197">
        <v>11.35</v>
      </c>
      <c r="N197">
        <v>115.6</v>
      </c>
      <c r="O197">
        <v>104</v>
      </c>
      <c r="P197">
        <v>11.6</v>
      </c>
      <c r="Q197">
        <v>99.8</v>
      </c>
      <c r="R197">
        <v>0.25900000000000001</v>
      </c>
      <c r="S197">
        <v>0.35899999999999999</v>
      </c>
      <c r="T197">
        <v>0.59699999999999998</v>
      </c>
      <c r="U197">
        <v>0.56299999999999994</v>
      </c>
      <c r="V197">
        <v>13.2</v>
      </c>
      <c r="W197">
        <v>22.8</v>
      </c>
      <c r="X197">
        <v>0.20399999999999999</v>
      </c>
      <c r="Y197">
        <v>0.48599999999999999</v>
      </c>
      <c r="Z197">
        <v>13.5</v>
      </c>
      <c r="AA197">
        <v>74.900000000000006</v>
      </c>
      <c r="AB197">
        <v>0.19800000000000001</v>
      </c>
      <c r="AC197" t="s">
        <v>133</v>
      </c>
      <c r="AD197">
        <v>803436</v>
      </c>
      <c r="AE197">
        <v>19596</v>
      </c>
    </row>
    <row r="198" spans="1:31" x14ac:dyDescent="0.2">
      <c r="A198">
        <v>2017</v>
      </c>
      <c r="B198" t="s">
        <v>31</v>
      </c>
      <c r="C198" t="s">
        <v>62</v>
      </c>
      <c r="D198" t="s">
        <v>63</v>
      </c>
      <c r="E198" t="b">
        <v>1</v>
      </c>
      <c r="F198">
        <v>27.4</v>
      </c>
      <c r="G198">
        <v>55</v>
      </c>
      <c r="H198">
        <v>27</v>
      </c>
      <c r="I198">
        <v>55</v>
      </c>
      <c r="J198">
        <v>27</v>
      </c>
      <c r="K198">
        <v>5.77</v>
      </c>
      <c r="L198">
        <v>0.08</v>
      </c>
      <c r="M198">
        <v>5.84</v>
      </c>
      <c r="N198">
        <v>114.7</v>
      </c>
      <c r="O198">
        <v>109</v>
      </c>
      <c r="P198">
        <v>5.7</v>
      </c>
      <c r="Q198">
        <v>100</v>
      </c>
      <c r="R198">
        <v>0.30399999999999999</v>
      </c>
      <c r="S198">
        <v>0.46200000000000002</v>
      </c>
      <c r="T198">
        <v>0.58299999999999996</v>
      </c>
      <c r="U198">
        <v>0.54500000000000004</v>
      </c>
      <c r="V198">
        <v>13.3</v>
      </c>
      <c r="W198">
        <v>24.6</v>
      </c>
      <c r="X198">
        <v>0.23300000000000001</v>
      </c>
      <c r="Y198">
        <v>0.51900000000000002</v>
      </c>
      <c r="Z198">
        <v>13.2</v>
      </c>
      <c r="AA198">
        <v>75.8</v>
      </c>
      <c r="AB198">
        <v>0.19400000000000001</v>
      </c>
      <c r="AC198" t="s">
        <v>64</v>
      </c>
      <c r="AD198">
        <v>695903</v>
      </c>
      <c r="AE198">
        <v>16973</v>
      </c>
    </row>
    <row r="199" spans="1:31" x14ac:dyDescent="0.2">
      <c r="A199">
        <v>2017</v>
      </c>
      <c r="B199" t="s">
        <v>31</v>
      </c>
      <c r="C199" t="s">
        <v>65</v>
      </c>
      <c r="D199" t="s">
        <v>66</v>
      </c>
      <c r="E199" t="b">
        <v>1</v>
      </c>
      <c r="F199">
        <v>27</v>
      </c>
      <c r="G199">
        <v>42</v>
      </c>
      <c r="H199">
        <v>40</v>
      </c>
      <c r="I199">
        <v>40</v>
      </c>
      <c r="J199">
        <v>42</v>
      </c>
      <c r="K199">
        <v>-0.22</v>
      </c>
      <c r="L199">
        <v>-0.42</v>
      </c>
      <c r="M199">
        <v>-0.64</v>
      </c>
      <c r="N199">
        <v>108.6</v>
      </c>
      <c r="O199">
        <v>108.8</v>
      </c>
      <c r="P199">
        <v>-0.2</v>
      </c>
      <c r="Q199">
        <v>95.9</v>
      </c>
      <c r="R199">
        <v>0.26100000000000001</v>
      </c>
      <c r="S199">
        <v>0.27200000000000002</v>
      </c>
      <c r="T199">
        <v>0.55800000000000005</v>
      </c>
      <c r="U199">
        <v>0.51600000000000001</v>
      </c>
      <c r="V199">
        <v>12.8</v>
      </c>
      <c r="W199">
        <v>21.2</v>
      </c>
      <c r="X199">
        <v>0.21199999999999999</v>
      </c>
      <c r="Y199">
        <v>0.51200000000000001</v>
      </c>
      <c r="Z199">
        <v>13.6</v>
      </c>
      <c r="AA199">
        <v>75.5</v>
      </c>
      <c r="AB199">
        <v>0.22500000000000001</v>
      </c>
      <c r="AC199" t="s">
        <v>125</v>
      </c>
      <c r="AD199">
        <v>684578</v>
      </c>
      <c r="AE199">
        <v>16697</v>
      </c>
    </row>
    <row r="200" spans="1:31" x14ac:dyDescent="0.2">
      <c r="A200">
        <v>2017</v>
      </c>
      <c r="B200" t="s">
        <v>31</v>
      </c>
      <c r="C200" t="s">
        <v>68</v>
      </c>
      <c r="D200" t="s">
        <v>69</v>
      </c>
      <c r="E200" t="b">
        <v>1</v>
      </c>
      <c r="F200">
        <v>30</v>
      </c>
      <c r="G200">
        <v>51</v>
      </c>
      <c r="H200">
        <v>31</v>
      </c>
      <c r="I200">
        <v>52</v>
      </c>
      <c r="J200">
        <v>30</v>
      </c>
      <c r="K200">
        <v>4.29</v>
      </c>
      <c r="L200">
        <v>0.13</v>
      </c>
      <c r="M200">
        <v>4.42</v>
      </c>
      <c r="N200">
        <v>112.7</v>
      </c>
      <c r="O200">
        <v>108.2</v>
      </c>
      <c r="P200">
        <v>4.5</v>
      </c>
      <c r="Q200">
        <v>96.1</v>
      </c>
      <c r="R200">
        <v>0.312</v>
      </c>
      <c r="S200">
        <v>0.32900000000000001</v>
      </c>
      <c r="T200">
        <v>0.57399999999999995</v>
      </c>
      <c r="U200">
        <v>0.53700000000000003</v>
      </c>
      <c r="V200">
        <v>12</v>
      </c>
      <c r="W200">
        <v>21.5</v>
      </c>
      <c r="X200">
        <v>0.23300000000000001</v>
      </c>
      <c r="Y200">
        <v>0.50600000000000001</v>
      </c>
      <c r="Z200">
        <v>12.1</v>
      </c>
      <c r="AA200">
        <v>76.900000000000006</v>
      </c>
      <c r="AB200">
        <v>0.21099999999999999</v>
      </c>
      <c r="AC200" t="s">
        <v>126</v>
      </c>
      <c r="AD200">
        <v>782609</v>
      </c>
      <c r="AE200">
        <v>19088</v>
      </c>
    </row>
    <row r="201" spans="1:31" x14ac:dyDescent="0.2">
      <c r="A201">
        <v>2017</v>
      </c>
      <c r="B201" t="s">
        <v>31</v>
      </c>
      <c r="C201" t="s">
        <v>71</v>
      </c>
      <c r="D201" t="s">
        <v>72</v>
      </c>
      <c r="E201" t="b">
        <v>0</v>
      </c>
      <c r="F201">
        <v>25.1</v>
      </c>
      <c r="G201">
        <v>26</v>
      </c>
      <c r="H201">
        <v>56</v>
      </c>
      <c r="I201">
        <v>24</v>
      </c>
      <c r="J201">
        <v>58</v>
      </c>
      <c r="K201">
        <v>-6.88</v>
      </c>
      <c r="L201">
        <v>0.57999999999999996</v>
      </c>
      <c r="M201">
        <v>-6.29</v>
      </c>
      <c r="N201">
        <v>106</v>
      </c>
      <c r="O201">
        <v>113</v>
      </c>
      <c r="P201">
        <v>-7</v>
      </c>
      <c r="Q201">
        <v>98.5</v>
      </c>
      <c r="R201">
        <v>0.25900000000000001</v>
      </c>
      <c r="S201">
        <v>0.29499999999999998</v>
      </c>
      <c r="T201">
        <v>0.53700000000000003</v>
      </c>
      <c r="U201">
        <v>0.501</v>
      </c>
      <c r="V201">
        <v>13.5</v>
      </c>
      <c r="W201">
        <v>25</v>
      </c>
      <c r="X201">
        <v>0.19500000000000001</v>
      </c>
      <c r="Y201">
        <v>0.54200000000000004</v>
      </c>
      <c r="Z201">
        <v>13</v>
      </c>
      <c r="AA201">
        <v>75.8</v>
      </c>
      <c r="AB201">
        <v>0.21299999999999999</v>
      </c>
      <c r="AC201" t="s">
        <v>126</v>
      </c>
      <c r="AD201">
        <v>776917</v>
      </c>
      <c r="AE201">
        <v>18949</v>
      </c>
    </row>
    <row r="202" spans="1:31" x14ac:dyDescent="0.2">
      <c r="A202">
        <v>2017</v>
      </c>
      <c r="B202" t="s">
        <v>31</v>
      </c>
      <c r="C202" t="s">
        <v>73</v>
      </c>
      <c r="D202" t="s">
        <v>74</v>
      </c>
      <c r="E202" t="b">
        <v>1</v>
      </c>
      <c r="F202">
        <v>29.5</v>
      </c>
      <c r="G202">
        <v>43</v>
      </c>
      <c r="H202">
        <v>39</v>
      </c>
      <c r="I202">
        <v>42</v>
      </c>
      <c r="J202">
        <v>40</v>
      </c>
      <c r="K202">
        <v>0.49</v>
      </c>
      <c r="L202">
        <v>0.47</v>
      </c>
      <c r="M202">
        <v>0.96</v>
      </c>
      <c r="N202">
        <v>107.7</v>
      </c>
      <c r="O202">
        <v>107.1</v>
      </c>
      <c r="P202">
        <v>0.6</v>
      </c>
      <c r="Q202">
        <v>92.3</v>
      </c>
      <c r="R202">
        <v>0.28000000000000003</v>
      </c>
      <c r="S202">
        <v>0.316</v>
      </c>
      <c r="T202">
        <v>0.53500000000000003</v>
      </c>
      <c r="U202">
        <v>0.49099999999999999</v>
      </c>
      <c r="V202">
        <v>12.1</v>
      </c>
      <c r="W202">
        <v>24.8</v>
      </c>
      <c r="X202">
        <v>0.219</v>
      </c>
      <c r="Y202">
        <v>0.50600000000000001</v>
      </c>
      <c r="Z202">
        <v>13.6</v>
      </c>
      <c r="AA202">
        <v>77.5</v>
      </c>
      <c r="AB202">
        <v>0.25600000000000001</v>
      </c>
      <c r="AC202" t="s">
        <v>75</v>
      </c>
      <c r="AD202">
        <v>677314</v>
      </c>
      <c r="AE202">
        <v>16520</v>
      </c>
    </row>
    <row r="203" spans="1:31" x14ac:dyDescent="0.2">
      <c r="A203">
        <v>2017</v>
      </c>
      <c r="B203" t="s">
        <v>31</v>
      </c>
      <c r="C203" t="s">
        <v>76</v>
      </c>
      <c r="D203" t="s">
        <v>77</v>
      </c>
      <c r="E203" t="b">
        <v>0</v>
      </c>
      <c r="F203">
        <v>26.5</v>
      </c>
      <c r="G203">
        <v>41</v>
      </c>
      <c r="H203">
        <v>41</v>
      </c>
      <c r="I203">
        <v>44</v>
      </c>
      <c r="J203">
        <v>38</v>
      </c>
      <c r="K203">
        <v>1.06</v>
      </c>
      <c r="L203">
        <v>-0.28999999999999998</v>
      </c>
      <c r="M203">
        <v>0.77</v>
      </c>
      <c r="N203">
        <v>107.8</v>
      </c>
      <c r="O203">
        <v>106.7</v>
      </c>
      <c r="P203">
        <v>1.1000000000000001</v>
      </c>
      <c r="Q203">
        <v>95.2</v>
      </c>
      <c r="R203">
        <v>0.251</v>
      </c>
      <c r="S203">
        <v>0.314</v>
      </c>
      <c r="T203">
        <v>0.54100000000000004</v>
      </c>
      <c r="U203">
        <v>0.51200000000000001</v>
      </c>
      <c r="V203">
        <v>12.4</v>
      </c>
      <c r="W203">
        <v>24.2</v>
      </c>
      <c r="X203">
        <v>0.17699999999999999</v>
      </c>
      <c r="Y203">
        <v>0.496</v>
      </c>
      <c r="Z203">
        <v>12.6</v>
      </c>
      <c r="AA203">
        <v>76.400000000000006</v>
      </c>
      <c r="AB203">
        <v>0.22</v>
      </c>
      <c r="AC203" t="s">
        <v>127</v>
      </c>
      <c r="AD203">
        <v>805400</v>
      </c>
      <c r="AE203">
        <v>19644</v>
      </c>
    </row>
    <row r="204" spans="1:31" x14ac:dyDescent="0.2">
      <c r="A204">
        <v>2017</v>
      </c>
      <c r="B204" t="s">
        <v>31</v>
      </c>
      <c r="C204" t="s">
        <v>79</v>
      </c>
      <c r="D204" t="s">
        <v>80</v>
      </c>
      <c r="E204" t="b">
        <v>1</v>
      </c>
      <c r="F204">
        <v>25.6</v>
      </c>
      <c r="G204">
        <v>42</v>
      </c>
      <c r="H204">
        <v>40</v>
      </c>
      <c r="I204">
        <v>40</v>
      </c>
      <c r="J204">
        <v>42</v>
      </c>
      <c r="K204">
        <v>-0.18</v>
      </c>
      <c r="L204">
        <v>-0.26</v>
      </c>
      <c r="M204">
        <v>-0.45</v>
      </c>
      <c r="N204">
        <v>109.1</v>
      </c>
      <c r="O204">
        <v>109.3</v>
      </c>
      <c r="P204">
        <v>-0.2</v>
      </c>
      <c r="Q204">
        <v>94.5</v>
      </c>
      <c r="R204">
        <v>0.27400000000000002</v>
      </c>
      <c r="S204">
        <v>0.28999999999999998</v>
      </c>
      <c r="T204">
        <v>0.56499999999999995</v>
      </c>
      <c r="U204">
        <v>0.52700000000000002</v>
      </c>
      <c r="V204">
        <v>13.2</v>
      </c>
      <c r="W204">
        <v>21.5</v>
      </c>
      <c r="X204">
        <v>0.21</v>
      </c>
      <c r="Y204">
        <v>0.51800000000000002</v>
      </c>
      <c r="Z204">
        <v>13.6</v>
      </c>
      <c r="AA204">
        <v>75.400000000000006</v>
      </c>
      <c r="AB204">
        <v>0.215</v>
      </c>
      <c r="AC204" t="s">
        <v>135</v>
      </c>
      <c r="AD204">
        <v>648952</v>
      </c>
      <c r="AE204">
        <v>15828</v>
      </c>
    </row>
    <row r="205" spans="1:31" x14ac:dyDescent="0.2">
      <c r="A205">
        <v>2017</v>
      </c>
      <c r="B205" t="s">
        <v>31</v>
      </c>
      <c r="C205" t="s">
        <v>82</v>
      </c>
      <c r="D205" t="s">
        <v>83</v>
      </c>
      <c r="E205" t="b">
        <v>0</v>
      </c>
      <c r="F205">
        <v>24</v>
      </c>
      <c r="G205">
        <v>31</v>
      </c>
      <c r="H205">
        <v>51</v>
      </c>
      <c r="I205">
        <v>38</v>
      </c>
      <c r="J205">
        <v>44</v>
      </c>
      <c r="K205">
        <v>-1.1100000000000001</v>
      </c>
      <c r="L205">
        <v>0.47</v>
      </c>
      <c r="M205">
        <v>-0.64</v>
      </c>
      <c r="N205">
        <v>110.8</v>
      </c>
      <c r="O205">
        <v>112</v>
      </c>
      <c r="P205">
        <v>-1.2</v>
      </c>
      <c r="Q205">
        <v>94.6</v>
      </c>
      <c r="R205">
        <v>0.28699999999999998</v>
      </c>
      <c r="S205">
        <v>0.249</v>
      </c>
      <c r="T205">
        <v>0.55500000000000005</v>
      </c>
      <c r="U205">
        <v>0.51100000000000001</v>
      </c>
      <c r="V205">
        <v>12.9</v>
      </c>
      <c r="W205">
        <v>27.2</v>
      </c>
      <c r="X205">
        <v>0.22900000000000001</v>
      </c>
      <c r="Y205">
        <v>0.53500000000000003</v>
      </c>
      <c r="Z205">
        <v>13.2</v>
      </c>
      <c r="AA205">
        <v>75.900000000000006</v>
      </c>
      <c r="AB205">
        <v>0.21199999999999999</v>
      </c>
      <c r="AC205" t="s">
        <v>84</v>
      </c>
      <c r="AD205">
        <v>607203</v>
      </c>
      <c r="AE205">
        <v>14810</v>
      </c>
    </row>
    <row r="206" spans="1:31" x14ac:dyDescent="0.2">
      <c r="A206">
        <v>2017</v>
      </c>
      <c r="B206" t="s">
        <v>31</v>
      </c>
      <c r="C206" t="s">
        <v>85</v>
      </c>
      <c r="D206" t="s">
        <v>86</v>
      </c>
      <c r="E206" t="b">
        <v>0</v>
      </c>
      <c r="F206">
        <v>25.7</v>
      </c>
      <c r="G206">
        <v>34</v>
      </c>
      <c r="H206">
        <v>48</v>
      </c>
      <c r="I206">
        <v>35</v>
      </c>
      <c r="J206">
        <v>47</v>
      </c>
      <c r="K206">
        <v>-2.1</v>
      </c>
      <c r="L206">
        <v>0.41</v>
      </c>
      <c r="M206">
        <v>-1.69</v>
      </c>
      <c r="N206">
        <v>105.2</v>
      </c>
      <c r="O206">
        <v>107.4</v>
      </c>
      <c r="P206">
        <v>-2.2000000000000002</v>
      </c>
      <c r="Q206">
        <v>98</v>
      </c>
      <c r="R206">
        <v>0.25600000000000001</v>
      </c>
      <c r="S206">
        <v>0.308</v>
      </c>
      <c r="T206">
        <v>0.53900000000000003</v>
      </c>
      <c r="U206">
        <v>0.504</v>
      </c>
      <c r="V206">
        <v>11.7</v>
      </c>
      <c r="W206">
        <v>18.5</v>
      </c>
      <c r="X206">
        <v>0.192</v>
      </c>
      <c r="Y206">
        <v>0.50900000000000001</v>
      </c>
      <c r="Z206">
        <v>12.4</v>
      </c>
      <c r="AA206">
        <v>76.8</v>
      </c>
      <c r="AB206">
        <v>0.17699999999999999</v>
      </c>
      <c r="AC206" t="s">
        <v>87</v>
      </c>
      <c r="AD206">
        <v>663099</v>
      </c>
      <c r="AE206">
        <v>16173</v>
      </c>
    </row>
    <row r="207" spans="1:31" x14ac:dyDescent="0.2">
      <c r="A207">
        <v>2017</v>
      </c>
      <c r="B207" t="s">
        <v>31</v>
      </c>
      <c r="C207" t="s">
        <v>88</v>
      </c>
      <c r="D207" t="s">
        <v>89</v>
      </c>
      <c r="E207" t="b">
        <v>0</v>
      </c>
      <c r="F207">
        <v>27.3</v>
      </c>
      <c r="G207">
        <v>31</v>
      </c>
      <c r="H207">
        <v>51</v>
      </c>
      <c r="I207">
        <v>31</v>
      </c>
      <c r="J207">
        <v>51</v>
      </c>
      <c r="K207">
        <v>-3.67</v>
      </c>
      <c r="L207">
        <v>-0.2</v>
      </c>
      <c r="M207">
        <v>-3.87</v>
      </c>
      <c r="N207">
        <v>107.7</v>
      </c>
      <c r="O207">
        <v>111.5</v>
      </c>
      <c r="P207">
        <v>-3.8</v>
      </c>
      <c r="Q207">
        <v>96</v>
      </c>
      <c r="R207">
        <v>0.23899999999999999</v>
      </c>
      <c r="S207">
        <v>0.27900000000000003</v>
      </c>
      <c r="T207">
        <v>0.53400000000000003</v>
      </c>
      <c r="U207">
        <v>0.496</v>
      </c>
      <c r="V207">
        <v>12.4</v>
      </c>
      <c r="W207">
        <v>26.6</v>
      </c>
      <c r="X207">
        <v>0.188</v>
      </c>
      <c r="Y207">
        <v>0.51100000000000001</v>
      </c>
      <c r="Z207">
        <v>11.7</v>
      </c>
      <c r="AA207">
        <v>74.099999999999994</v>
      </c>
      <c r="AB207">
        <v>0.214</v>
      </c>
      <c r="AC207" t="s">
        <v>90</v>
      </c>
      <c r="AD207">
        <v>810741</v>
      </c>
      <c r="AE207">
        <v>19774</v>
      </c>
    </row>
    <row r="208" spans="1:31" x14ac:dyDescent="0.2">
      <c r="A208">
        <v>2017</v>
      </c>
      <c r="B208" t="s">
        <v>31</v>
      </c>
      <c r="C208" t="s">
        <v>91</v>
      </c>
      <c r="D208" t="s">
        <v>92</v>
      </c>
      <c r="E208" t="b">
        <v>1</v>
      </c>
      <c r="F208">
        <v>24.7</v>
      </c>
      <c r="G208">
        <v>47</v>
      </c>
      <c r="H208">
        <v>35</v>
      </c>
      <c r="I208">
        <v>43</v>
      </c>
      <c r="J208">
        <v>39</v>
      </c>
      <c r="K208">
        <v>0.76</v>
      </c>
      <c r="L208">
        <v>0.39</v>
      </c>
      <c r="M208">
        <v>1.1399999999999999</v>
      </c>
      <c r="N208">
        <v>108.3</v>
      </c>
      <c r="O208">
        <v>107.5</v>
      </c>
      <c r="P208">
        <v>0.8</v>
      </c>
      <c r="Q208">
        <v>97.8</v>
      </c>
      <c r="R208">
        <v>0.29499999999999998</v>
      </c>
      <c r="S208">
        <v>0.29499999999999998</v>
      </c>
      <c r="T208">
        <v>0.54</v>
      </c>
      <c r="U208">
        <v>0.5</v>
      </c>
      <c r="V208">
        <v>13.2</v>
      </c>
      <c r="W208">
        <v>27.9</v>
      </c>
      <c r="X208">
        <v>0.22</v>
      </c>
      <c r="Y208">
        <v>0.51100000000000001</v>
      </c>
      <c r="Z208">
        <v>12.5</v>
      </c>
      <c r="AA208">
        <v>79</v>
      </c>
      <c r="AB208">
        <v>0.218</v>
      </c>
      <c r="AC208" t="s">
        <v>128</v>
      </c>
      <c r="AD208">
        <v>746323</v>
      </c>
      <c r="AE208">
        <v>18203</v>
      </c>
    </row>
    <row r="209" spans="1:31" x14ac:dyDescent="0.2">
      <c r="A209">
        <v>2017</v>
      </c>
      <c r="B209" t="s">
        <v>31</v>
      </c>
      <c r="C209" t="s">
        <v>94</v>
      </c>
      <c r="D209" t="s">
        <v>95</v>
      </c>
      <c r="E209" t="b">
        <v>0</v>
      </c>
      <c r="F209">
        <v>25.3</v>
      </c>
      <c r="G209">
        <v>29</v>
      </c>
      <c r="H209">
        <v>53</v>
      </c>
      <c r="I209">
        <v>24</v>
      </c>
      <c r="J209">
        <v>58</v>
      </c>
      <c r="K209">
        <v>-6.57</v>
      </c>
      <c r="L209">
        <v>-0.04</v>
      </c>
      <c r="M209">
        <v>-6.61</v>
      </c>
      <c r="N209">
        <v>103.7</v>
      </c>
      <c r="O209">
        <v>110.5</v>
      </c>
      <c r="P209">
        <v>-6.8</v>
      </c>
      <c r="Q209">
        <v>96.8</v>
      </c>
      <c r="R209">
        <v>0.246</v>
      </c>
      <c r="S209">
        <v>0.3</v>
      </c>
      <c r="T209">
        <v>0.52400000000000002</v>
      </c>
      <c r="U209">
        <v>0.48899999999999999</v>
      </c>
      <c r="V209">
        <v>12.1</v>
      </c>
      <c r="W209">
        <v>21.6</v>
      </c>
      <c r="X209">
        <v>0.184</v>
      </c>
      <c r="Y209">
        <v>0.52300000000000002</v>
      </c>
      <c r="Z209">
        <v>11.9</v>
      </c>
      <c r="AA209">
        <v>77.400000000000006</v>
      </c>
      <c r="AB209">
        <v>0.20100000000000001</v>
      </c>
      <c r="AC209" t="s">
        <v>96</v>
      </c>
      <c r="AD209">
        <v>727875</v>
      </c>
      <c r="AE209">
        <v>17753</v>
      </c>
    </row>
    <row r="210" spans="1:31" x14ac:dyDescent="0.2">
      <c r="A210">
        <v>2017</v>
      </c>
      <c r="B210" t="s">
        <v>31</v>
      </c>
      <c r="C210" t="s">
        <v>97</v>
      </c>
      <c r="D210" t="s">
        <v>98</v>
      </c>
      <c r="E210" t="b">
        <v>0</v>
      </c>
      <c r="F210">
        <v>24.6</v>
      </c>
      <c r="G210">
        <v>28</v>
      </c>
      <c r="H210">
        <v>54</v>
      </c>
      <c r="I210">
        <v>26</v>
      </c>
      <c r="J210">
        <v>56</v>
      </c>
      <c r="K210">
        <v>-5.7</v>
      </c>
      <c r="L210">
        <v>-0.14000000000000001</v>
      </c>
      <c r="M210">
        <v>-5.83</v>
      </c>
      <c r="N210">
        <v>103.2</v>
      </c>
      <c r="O210">
        <v>108.9</v>
      </c>
      <c r="P210">
        <v>-5.7</v>
      </c>
      <c r="Q210">
        <v>98.5</v>
      </c>
      <c r="R210">
        <v>0.25800000000000001</v>
      </c>
      <c r="S210">
        <v>0.34899999999999998</v>
      </c>
      <c r="T210">
        <v>0.53900000000000003</v>
      </c>
      <c r="U210">
        <v>0.501</v>
      </c>
      <c r="V210">
        <v>14.9</v>
      </c>
      <c r="W210">
        <v>22.4</v>
      </c>
      <c r="X210">
        <v>0.19900000000000001</v>
      </c>
      <c r="Y210">
        <v>0.51200000000000001</v>
      </c>
      <c r="Z210">
        <v>13.5</v>
      </c>
      <c r="AA210">
        <v>75.3</v>
      </c>
      <c r="AB210">
        <v>0.23400000000000001</v>
      </c>
      <c r="AC210" t="s">
        <v>99</v>
      </c>
      <c r="AD210">
        <v>710557</v>
      </c>
      <c r="AE210">
        <v>17331</v>
      </c>
    </row>
    <row r="211" spans="1:31" x14ac:dyDescent="0.2">
      <c r="A211">
        <v>2017</v>
      </c>
      <c r="B211" t="s">
        <v>31</v>
      </c>
      <c r="C211" t="s">
        <v>100</v>
      </c>
      <c r="D211" t="s">
        <v>101</v>
      </c>
      <c r="E211" t="b">
        <v>0</v>
      </c>
      <c r="F211">
        <v>25</v>
      </c>
      <c r="G211">
        <v>24</v>
      </c>
      <c r="H211">
        <v>58</v>
      </c>
      <c r="I211">
        <v>27</v>
      </c>
      <c r="J211">
        <v>55</v>
      </c>
      <c r="K211">
        <v>-5.63</v>
      </c>
      <c r="L211">
        <v>0.49</v>
      </c>
      <c r="M211">
        <v>-5.14</v>
      </c>
      <c r="N211">
        <v>106.6</v>
      </c>
      <c r="O211">
        <v>112.2</v>
      </c>
      <c r="P211">
        <v>-5.6</v>
      </c>
      <c r="Q211">
        <v>100.3</v>
      </c>
      <c r="R211">
        <v>0.29699999999999999</v>
      </c>
      <c r="S211">
        <v>0.255</v>
      </c>
      <c r="T211">
        <v>0.53800000000000003</v>
      </c>
      <c r="U211">
        <v>0.49299999999999999</v>
      </c>
      <c r="V211">
        <v>13.4</v>
      </c>
      <c r="W211">
        <v>26</v>
      </c>
      <c r="X211">
        <v>0.23100000000000001</v>
      </c>
      <c r="Y211">
        <v>0.52500000000000002</v>
      </c>
      <c r="Z211">
        <v>13.1</v>
      </c>
      <c r="AA211">
        <v>76.400000000000006</v>
      </c>
      <c r="AB211">
        <v>0.26400000000000001</v>
      </c>
      <c r="AC211" t="s">
        <v>131</v>
      </c>
      <c r="AD211">
        <v>708639</v>
      </c>
      <c r="AE211">
        <v>17134</v>
      </c>
    </row>
    <row r="212" spans="1:31" x14ac:dyDescent="0.2">
      <c r="A212">
        <v>2017</v>
      </c>
      <c r="B212" t="s">
        <v>31</v>
      </c>
      <c r="C212" t="s">
        <v>103</v>
      </c>
      <c r="D212" t="s">
        <v>104</v>
      </c>
      <c r="E212" t="b">
        <v>1</v>
      </c>
      <c r="F212">
        <v>24.8</v>
      </c>
      <c r="G212">
        <v>41</v>
      </c>
      <c r="H212">
        <v>41</v>
      </c>
      <c r="I212">
        <v>40</v>
      </c>
      <c r="J212">
        <v>42</v>
      </c>
      <c r="K212">
        <v>-0.52</v>
      </c>
      <c r="L212">
        <v>0.3</v>
      </c>
      <c r="M212">
        <v>-0.23</v>
      </c>
      <c r="N212">
        <v>110.3</v>
      </c>
      <c r="O212">
        <v>110.8</v>
      </c>
      <c r="P212">
        <v>-0.5</v>
      </c>
      <c r="Q212">
        <v>96.7</v>
      </c>
      <c r="R212">
        <v>0.27500000000000002</v>
      </c>
      <c r="S212">
        <v>0.32200000000000001</v>
      </c>
      <c r="T212">
        <v>0.55900000000000005</v>
      </c>
      <c r="U212">
        <v>0.52</v>
      </c>
      <c r="V212">
        <v>12.5</v>
      </c>
      <c r="W212">
        <v>23</v>
      </c>
      <c r="X212">
        <v>0.214</v>
      </c>
      <c r="Y212">
        <v>0.50800000000000001</v>
      </c>
      <c r="Z212">
        <v>11.6</v>
      </c>
      <c r="AA212">
        <v>76.8</v>
      </c>
      <c r="AB212">
        <v>0.24099999999999999</v>
      </c>
      <c r="AC212" t="s">
        <v>105</v>
      </c>
      <c r="AD212">
        <v>792029</v>
      </c>
      <c r="AE212">
        <v>19318</v>
      </c>
    </row>
    <row r="213" spans="1:31" x14ac:dyDescent="0.2">
      <c r="A213">
        <v>2017</v>
      </c>
      <c r="B213" t="s">
        <v>31</v>
      </c>
      <c r="C213" t="s">
        <v>106</v>
      </c>
      <c r="D213" t="s">
        <v>107</v>
      </c>
      <c r="E213" t="b">
        <v>0</v>
      </c>
      <c r="F213">
        <v>27.9</v>
      </c>
      <c r="G213">
        <v>32</v>
      </c>
      <c r="H213">
        <v>50</v>
      </c>
      <c r="I213">
        <v>31</v>
      </c>
      <c r="J213">
        <v>51</v>
      </c>
      <c r="K213">
        <v>-3.88</v>
      </c>
      <c r="L213">
        <v>0.57999999999999996</v>
      </c>
      <c r="M213">
        <v>-3.29</v>
      </c>
      <c r="N213">
        <v>107.3</v>
      </c>
      <c r="O213">
        <v>111.3</v>
      </c>
      <c r="P213">
        <v>-4</v>
      </c>
      <c r="Q213">
        <v>94.9</v>
      </c>
      <c r="R213">
        <v>0.28399999999999997</v>
      </c>
      <c r="S213">
        <v>0.29099999999999998</v>
      </c>
      <c r="T213">
        <v>0.55600000000000005</v>
      </c>
      <c r="U213">
        <v>0.51600000000000001</v>
      </c>
      <c r="V213">
        <v>13.7</v>
      </c>
      <c r="W213">
        <v>21</v>
      </c>
      <c r="X213">
        <v>0.22</v>
      </c>
      <c r="Y213">
        <v>0.52800000000000002</v>
      </c>
      <c r="Z213">
        <v>12.9</v>
      </c>
      <c r="AA213">
        <v>76.3</v>
      </c>
      <c r="AB213">
        <v>0.22700000000000001</v>
      </c>
      <c r="AC213" t="s">
        <v>108</v>
      </c>
      <c r="AD213">
        <v>721928</v>
      </c>
      <c r="AE213">
        <v>17608</v>
      </c>
    </row>
    <row r="214" spans="1:31" x14ac:dyDescent="0.2">
      <c r="A214">
        <v>2017</v>
      </c>
      <c r="B214" t="s">
        <v>31</v>
      </c>
      <c r="C214" t="s">
        <v>109</v>
      </c>
      <c r="D214" t="s">
        <v>110</v>
      </c>
      <c r="E214" t="b">
        <v>1</v>
      </c>
      <c r="F214">
        <v>29.6</v>
      </c>
      <c r="G214">
        <v>61</v>
      </c>
      <c r="H214">
        <v>21</v>
      </c>
      <c r="I214">
        <v>60</v>
      </c>
      <c r="J214">
        <v>22</v>
      </c>
      <c r="K214">
        <v>7.2</v>
      </c>
      <c r="L214">
        <v>-0.06</v>
      </c>
      <c r="M214">
        <v>7.13</v>
      </c>
      <c r="N214">
        <v>111.1</v>
      </c>
      <c r="O214">
        <v>103.5</v>
      </c>
      <c r="P214">
        <v>7.6</v>
      </c>
      <c r="Q214">
        <v>94.2</v>
      </c>
      <c r="R214">
        <v>0.26300000000000001</v>
      </c>
      <c r="S214">
        <v>0.28100000000000003</v>
      </c>
      <c r="T214">
        <v>0.56399999999999995</v>
      </c>
      <c r="U214">
        <v>0.52400000000000002</v>
      </c>
      <c r="V214">
        <v>12.6</v>
      </c>
      <c r="W214">
        <v>24</v>
      </c>
      <c r="X214">
        <v>0.21</v>
      </c>
      <c r="Y214">
        <v>0.49199999999999999</v>
      </c>
      <c r="Z214">
        <v>13.5</v>
      </c>
      <c r="AA214">
        <v>77.599999999999994</v>
      </c>
      <c r="AB214">
        <v>0.192</v>
      </c>
      <c r="AC214" t="s">
        <v>111</v>
      </c>
      <c r="AD214">
        <v>755347</v>
      </c>
      <c r="AE214">
        <v>18423</v>
      </c>
    </row>
    <row r="215" spans="1:31" x14ac:dyDescent="0.2">
      <c r="A215">
        <v>2017</v>
      </c>
      <c r="B215" t="s">
        <v>31</v>
      </c>
      <c r="C215" t="s">
        <v>112</v>
      </c>
      <c r="D215" t="s">
        <v>113</v>
      </c>
      <c r="E215" t="b">
        <v>1</v>
      </c>
      <c r="F215">
        <v>26.1</v>
      </c>
      <c r="G215">
        <v>51</v>
      </c>
      <c r="H215">
        <v>31</v>
      </c>
      <c r="I215">
        <v>52</v>
      </c>
      <c r="J215">
        <v>30</v>
      </c>
      <c r="K215">
        <v>4.21</v>
      </c>
      <c r="L215">
        <v>-0.56000000000000005</v>
      </c>
      <c r="M215">
        <v>3.65</v>
      </c>
      <c r="N215">
        <v>112.3</v>
      </c>
      <c r="O215">
        <v>107.8</v>
      </c>
      <c r="P215">
        <v>4.5</v>
      </c>
      <c r="Q215">
        <v>94.7</v>
      </c>
      <c r="R215">
        <v>0.29299999999999998</v>
      </c>
      <c r="S215">
        <v>0.28899999999999998</v>
      </c>
      <c r="T215">
        <v>0.56100000000000005</v>
      </c>
      <c r="U215">
        <v>0.51700000000000002</v>
      </c>
      <c r="V215">
        <v>11.8</v>
      </c>
      <c r="W215">
        <v>25</v>
      </c>
      <c r="X215">
        <v>0.23300000000000001</v>
      </c>
      <c r="Y215">
        <v>0.50700000000000001</v>
      </c>
      <c r="Z215">
        <v>13.5</v>
      </c>
      <c r="AA215">
        <v>76.3</v>
      </c>
      <c r="AB215">
        <v>0.223</v>
      </c>
      <c r="AC215" t="s">
        <v>136</v>
      </c>
      <c r="AD215">
        <v>813050</v>
      </c>
      <c r="AE215">
        <v>19830</v>
      </c>
    </row>
    <row r="216" spans="1:31" x14ac:dyDescent="0.2">
      <c r="A216">
        <v>2017</v>
      </c>
      <c r="B216" t="s">
        <v>31</v>
      </c>
      <c r="C216" t="s">
        <v>115</v>
      </c>
      <c r="D216" t="s">
        <v>116</v>
      </c>
      <c r="E216" t="b">
        <v>1</v>
      </c>
      <c r="F216">
        <v>26.8</v>
      </c>
      <c r="G216">
        <v>51</v>
      </c>
      <c r="H216">
        <v>31</v>
      </c>
      <c r="I216">
        <v>52</v>
      </c>
      <c r="J216">
        <v>30</v>
      </c>
      <c r="K216">
        <v>3.94</v>
      </c>
      <c r="L216">
        <v>0.06</v>
      </c>
      <c r="M216">
        <v>4</v>
      </c>
      <c r="N216">
        <v>109.6</v>
      </c>
      <c r="O216">
        <v>105.3</v>
      </c>
      <c r="P216">
        <v>4.3</v>
      </c>
      <c r="Q216">
        <v>91.6</v>
      </c>
      <c r="R216">
        <v>0.28799999999999998</v>
      </c>
      <c r="S216">
        <v>0.32700000000000001</v>
      </c>
      <c r="T216">
        <v>0.56299999999999994</v>
      </c>
      <c r="U216">
        <v>0.52600000000000002</v>
      </c>
      <c r="V216">
        <v>13.2</v>
      </c>
      <c r="W216">
        <v>23.2</v>
      </c>
      <c r="X216">
        <v>0.215</v>
      </c>
      <c r="Y216">
        <v>0.49299999999999999</v>
      </c>
      <c r="Z216">
        <v>11.8</v>
      </c>
      <c r="AA216">
        <v>78.900000000000006</v>
      </c>
      <c r="AB216">
        <v>0.19500000000000001</v>
      </c>
      <c r="AC216" t="s">
        <v>124</v>
      </c>
      <c r="AD216">
        <v>806142</v>
      </c>
      <c r="AE216">
        <v>19662</v>
      </c>
    </row>
    <row r="217" spans="1:31" x14ac:dyDescent="0.2">
      <c r="A217">
        <v>2017</v>
      </c>
      <c r="B217" t="s">
        <v>31</v>
      </c>
      <c r="C217" t="s">
        <v>118</v>
      </c>
      <c r="D217" t="s">
        <v>119</v>
      </c>
      <c r="E217" t="b">
        <v>1</v>
      </c>
      <c r="F217">
        <v>26</v>
      </c>
      <c r="G217">
        <v>49</v>
      </c>
      <c r="H217">
        <v>33</v>
      </c>
      <c r="I217">
        <v>46</v>
      </c>
      <c r="J217">
        <v>36</v>
      </c>
      <c r="K217">
        <v>1.8</v>
      </c>
      <c r="L217">
        <v>-0.45</v>
      </c>
      <c r="M217">
        <v>1.36</v>
      </c>
      <c r="N217">
        <v>111.2</v>
      </c>
      <c r="O217">
        <v>109.3</v>
      </c>
      <c r="P217">
        <v>1.9</v>
      </c>
      <c r="Q217">
        <v>97.4</v>
      </c>
      <c r="R217">
        <v>0.254</v>
      </c>
      <c r="S217">
        <v>0.28399999999999997</v>
      </c>
      <c r="T217">
        <v>0.56399999999999995</v>
      </c>
      <c r="U217">
        <v>0.52800000000000002</v>
      </c>
      <c r="V217">
        <v>12.8</v>
      </c>
      <c r="W217">
        <v>24.1</v>
      </c>
      <c r="X217">
        <v>0.19900000000000001</v>
      </c>
      <c r="Y217">
        <v>0.52400000000000002</v>
      </c>
      <c r="Z217">
        <v>13.8</v>
      </c>
      <c r="AA217">
        <v>75.5</v>
      </c>
      <c r="AB217">
        <v>0.21299999999999999</v>
      </c>
      <c r="AC217" t="s">
        <v>138</v>
      </c>
      <c r="AD217">
        <v>697107</v>
      </c>
      <c r="AE217">
        <v>17003</v>
      </c>
    </row>
    <row r="218" spans="1:31" x14ac:dyDescent="0.2">
      <c r="A218">
        <v>2017</v>
      </c>
      <c r="B218" t="s">
        <v>31</v>
      </c>
      <c r="C218" t="s">
        <v>121</v>
      </c>
      <c r="D218" t="s">
        <v>122</v>
      </c>
      <c r="E218" t="b">
        <v>0</v>
      </c>
      <c r="F218">
        <v>26.6</v>
      </c>
      <c r="G218" t="s">
        <v>122</v>
      </c>
      <c r="H218" t="s">
        <v>122</v>
      </c>
      <c r="I218">
        <v>41</v>
      </c>
      <c r="J218">
        <v>41</v>
      </c>
      <c r="K218">
        <v>0</v>
      </c>
      <c r="L218">
        <v>0</v>
      </c>
      <c r="M218">
        <v>0</v>
      </c>
      <c r="N218">
        <v>108.8</v>
      </c>
      <c r="O218">
        <v>108.8</v>
      </c>
      <c r="P218" t="s">
        <v>122</v>
      </c>
      <c r="Q218">
        <v>96.4</v>
      </c>
      <c r="R218">
        <v>0.27100000000000002</v>
      </c>
      <c r="S218">
        <v>0.316</v>
      </c>
      <c r="T218">
        <v>0.55200000000000005</v>
      </c>
      <c r="U218">
        <v>0.51400000000000001</v>
      </c>
      <c r="V218">
        <v>12.7</v>
      </c>
      <c r="W218">
        <v>23.3</v>
      </c>
      <c r="X218">
        <v>0.20899999999999999</v>
      </c>
      <c r="Y218">
        <v>0.51400000000000001</v>
      </c>
      <c r="Z218">
        <v>12.7</v>
      </c>
      <c r="AA218">
        <v>76.7</v>
      </c>
      <c r="AB218">
        <v>0.20899999999999999</v>
      </c>
      <c r="AC218" t="s">
        <v>122</v>
      </c>
      <c r="AD218">
        <v>733247</v>
      </c>
      <c r="AE218">
        <v>17880</v>
      </c>
    </row>
    <row r="219" spans="1:31" x14ac:dyDescent="0.2">
      <c r="A219">
        <v>2016</v>
      </c>
      <c r="B219" t="s">
        <v>31</v>
      </c>
      <c r="C219" t="s">
        <v>32</v>
      </c>
      <c r="D219" t="s">
        <v>33</v>
      </c>
      <c r="E219" t="b">
        <v>1</v>
      </c>
      <c r="F219">
        <v>28.2</v>
      </c>
      <c r="G219">
        <v>48</v>
      </c>
      <c r="H219">
        <v>34</v>
      </c>
      <c r="I219">
        <v>51</v>
      </c>
      <c r="J219">
        <v>31</v>
      </c>
      <c r="K219">
        <v>3.61</v>
      </c>
      <c r="L219">
        <v>-0.12</v>
      </c>
      <c r="M219">
        <v>3.49</v>
      </c>
      <c r="N219">
        <v>105.1</v>
      </c>
      <c r="O219">
        <v>101.4</v>
      </c>
      <c r="P219">
        <v>3.7</v>
      </c>
      <c r="Q219">
        <v>97.1</v>
      </c>
      <c r="R219">
        <v>0.23699999999999999</v>
      </c>
      <c r="S219">
        <v>0.33600000000000002</v>
      </c>
      <c r="T219">
        <v>0.55200000000000005</v>
      </c>
      <c r="U219">
        <v>0.51600000000000001</v>
      </c>
      <c r="V219">
        <v>13.8</v>
      </c>
      <c r="W219">
        <v>19.100000000000001</v>
      </c>
      <c r="X219">
        <v>0.185</v>
      </c>
      <c r="Y219">
        <v>0.48</v>
      </c>
      <c r="Z219">
        <v>14.4</v>
      </c>
      <c r="AA219">
        <v>74.599999999999994</v>
      </c>
      <c r="AB219">
        <v>0.19400000000000001</v>
      </c>
      <c r="AC219" t="s">
        <v>134</v>
      </c>
      <c r="AD219">
        <v>690150</v>
      </c>
      <c r="AE219">
        <v>16833</v>
      </c>
    </row>
    <row r="220" spans="1:31" x14ac:dyDescent="0.2">
      <c r="A220">
        <v>2016</v>
      </c>
      <c r="B220" t="s">
        <v>31</v>
      </c>
      <c r="C220" t="s">
        <v>35</v>
      </c>
      <c r="D220" t="s">
        <v>36</v>
      </c>
      <c r="E220" t="b">
        <v>1</v>
      </c>
      <c r="F220">
        <v>25.2</v>
      </c>
      <c r="G220">
        <v>48</v>
      </c>
      <c r="H220">
        <v>34</v>
      </c>
      <c r="I220">
        <v>50</v>
      </c>
      <c r="J220">
        <v>32</v>
      </c>
      <c r="K220">
        <v>3.21</v>
      </c>
      <c r="L220">
        <v>-0.37</v>
      </c>
      <c r="M220">
        <v>2.84</v>
      </c>
      <c r="N220">
        <v>106.8</v>
      </c>
      <c r="O220">
        <v>103.6</v>
      </c>
      <c r="P220">
        <v>3.2</v>
      </c>
      <c r="Q220">
        <v>98.5</v>
      </c>
      <c r="R220">
        <v>0.26400000000000001</v>
      </c>
      <c r="S220">
        <v>0.29299999999999998</v>
      </c>
      <c r="T220">
        <v>0.53100000000000003</v>
      </c>
      <c r="U220">
        <v>0.48799999999999999</v>
      </c>
      <c r="V220">
        <v>12.1</v>
      </c>
      <c r="W220">
        <v>25.1</v>
      </c>
      <c r="X220">
        <v>0.20799999999999999</v>
      </c>
      <c r="Y220">
        <v>0.48699999999999999</v>
      </c>
      <c r="Z220">
        <v>14.6</v>
      </c>
      <c r="AA220">
        <v>74.599999999999994</v>
      </c>
      <c r="AB220">
        <v>0.23100000000000001</v>
      </c>
      <c r="AC220" t="s">
        <v>37</v>
      </c>
      <c r="AD220">
        <v>749076</v>
      </c>
      <c r="AE220">
        <v>18270</v>
      </c>
    </row>
    <row r="221" spans="1:31" x14ac:dyDescent="0.2">
      <c r="A221">
        <v>2016</v>
      </c>
      <c r="B221" t="s">
        <v>31</v>
      </c>
      <c r="C221" t="s">
        <v>38</v>
      </c>
      <c r="D221" t="s">
        <v>39</v>
      </c>
      <c r="E221" t="b">
        <v>0</v>
      </c>
      <c r="F221">
        <v>26.9</v>
      </c>
      <c r="G221">
        <v>21</v>
      </c>
      <c r="H221">
        <v>61</v>
      </c>
      <c r="I221">
        <v>22</v>
      </c>
      <c r="J221">
        <v>60</v>
      </c>
      <c r="K221">
        <v>-7.35</v>
      </c>
      <c r="L221">
        <v>0.24</v>
      </c>
      <c r="M221">
        <v>-7.12</v>
      </c>
      <c r="N221">
        <v>103.2</v>
      </c>
      <c r="O221">
        <v>110.9</v>
      </c>
      <c r="P221">
        <v>-7.7</v>
      </c>
      <c r="Q221">
        <v>95.2</v>
      </c>
      <c r="R221">
        <v>0.246</v>
      </c>
      <c r="S221">
        <v>0.218</v>
      </c>
      <c r="T221">
        <v>0.52700000000000002</v>
      </c>
      <c r="U221">
        <v>0.49199999999999999</v>
      </c>
      <c r="V221">
        <v>13.6</v>
      </c>
      <c r="W221">
        <v>24.1</v>
      </c>
      <c r="X221">
        <v>0.186</v>
      </c>
      <c r="Y221">
        <v>0.53400000000000003</v>
      </c>
      <c r="Z221">
        <v>13.1</v>
      </c>
      <c r="AA221">
        <v>75.7</v>
      </c>
      <c r="AB221">
        <v>0.17599999999999999</v>
      </c>
      <c r="AC221" t="s">
        <v>40</v>
      </c>
      <c r="AD221">
        <v>620142</v>
      </c>
      <c r="AE221">
        <v>15125</v>
      </c>
    </row>
    <row r="222" spans="1:31" x14ac:dyDescent="0.2">
      <c r="A222">
        <v>2016</v>
      </c>
      <c r="B222" t="s">
        <v>31</v>
      </c>
      <c r="C222" t="s">
        <v>41</v>
      </c>
      <c r="D222" t="s">
        <v>42</v>
      </c>
      <c r="E222" t="b">
        <v>0</v>
      </c>
      <c r="F222">
        <v>27.6</v>
      </c>
      <c r="G222">
        <v>42</v>
      </c>
      <c r="H222">
        <v>40</v>
      </c>
      <c r="I222">
        <v>37</v>
      </c>
      <c r="J222">
        <v>45</v>
      </c>
      <c r="K222">
        <v>-1.48</v>
      </c>
      <c r="L222">
        <v>0.01</v>
      </c>
      <c r="M222">
        <v>-1.46</v>
      </c>
      <c r="N222">
        <v>105</v>
      </c>
      <c r="O222">
        <v>106.5</v>
      </c>
      <c r="P222">
        <v>-1.5</v>
      </c>
      <c r="Q222">
        <v>95.7</v>
      </c>
      <c r="R222">
        <v>0.24</v>
      </c>
      <c r="S222">
        <v>0.24399999999999999</v>
      </c>
      <c r="T222">
        <v>0.52600000000000002</v>
      </c>
      <c r="U222">
        <v>0.48699999999999999</v>
      </c>
      <c r="V222">
        <v>12.6</v>
      </c>
      <c r="W222">
        <v>24.5</v>
      </c>
      <c r="X222">
        <v>0.189</v>
      </c>
      <c r="Y222">
        <v>0.48499999999999999</v>
      </c>
      <c r="Z222">
        <v>10.7</v>
      </c>
      <c r="AA222">
        <v>74.900000000000006</v>
      </c>
      <c r="AB222">
        <v>0.182</v>
      </c>
      <c r="AC222" t="s">
        <v>43</v>
      </c>
      <c r="AD222">
        <v>894659</v>
      </c>
      <c r="AE222">
        <v>21821</v>
      </c>
    </row>
    <row r="223" spans="1:31" x14ac:dyDescent="0.2">
      <c r="A223">
        <v>2016</v>
      </c>
      <c r="B223" t="s">
        <v>31</v>
      </c>
      <c r="C223" t="s">
        <v>44</v>
      </c>
      <c r="D223" t="s">
        <v>45</v>
      </c>
      <c r="E223" t="b">
        <v>1</v>
      </c>
      <c r="F223">
        <v>26</v>
      </c>
      <c r="G223">
        <v>48</v>
      </c>
      <c r="H223">
        <v>34</v>
      </c>
      <c r="I223">
        <v>49</v>
      </c>
      <c r="J223">
        <v>33</v>
      </c>
      <c r="K223">
        <v>2.72</v>
      </c>
      <c r="L223">
        <v>-0.36</v>
      </c>
      <c r="M223">
        <v>2.36</v>
      </c>
      <c r="N223">
        <v>107.1</v>
      </c>
      <c r="O223">
        <v>104.3</v>
      </c>
      <c r="P223">
        <v>2.8</v>
      </c>
      <c r="Q223">
        <v>95.7</v>
      </c>
      <c r="R223">
        <v>0.28000000000000003</v>
      </c>
      <c r="S223">
        <v>0.34799999999999998</v>
      </c>
      <c r="T223">
        <v>0.54500000000000004</v>
      </c>
      <c r="U223">
        <v>0.502</v>
      </c>
      <c r="V223">
        <v>11.7</v>
      </c>
      <c r="W223">
        <v>20</v>
      </c>
      <c r="X223">
        <v>0.222</v>
      </c>
      <c r="Y223">
        <v>0.496</v>
      </c>
      <c r="Z223">
        <v>12.5</v>
      </c>
      <c r="AA223">
        <v>79.8</v>
      </c>
      <c r="AB223">
        <v>0.191</v>
      </c>
      <c r="AC223" t="s">
        <v>139</v>
      </c>
      <c r="AD223">
        <v>716894</v>
      </c>
      <c r="AE223">
        <v>17485</v>
      </c>
    </row>
    <row r="224" spans="1:31" x14ac:dyDescent="0.2">
      <c r="A224">
        <v>2016</v>
      </c>
      <c r="B224" t="s">
        <v>31</v>
      </c>
      <c r="C224" t="s">
        <v>47</v>
      </c>
      <c r="D224" t="s">
        <v>48</v>
      </c>
      <c r="E224" t="b">
        <v>1</v>
      </c>
      <c r="F224">
        <v>28.1</v>
      </c>
      <c r="G224">
        <v>57</v>
      </c>
      <c r="H224">
        <v>25</v>
      </c>
      <c r="I224">
        <v>57</v>
      </c>
      <c r="J224">
        <v>25</v>
      </c>
      <c r="K224">
        <v>6</v>
      </c>
      <c r="L224">
        <v>-0.55000000000000004</v>
      </c>
      <c r="M224">
        <v>5.45</v>
      </c>
      <c r="N224">
        <v>110.9</v>
      </c>
      <c r="O224">
        <v>104.5</v>
      </c>
      <c r="P224">
        <v>6.4</v>
      </c>
      <c r="Q224">
        <v>93.3</v>
      </c>
      <c r="R224">
        <v>0.25900000000000001</v>
      </c>
      <c r="S224">
        <v>0.35199999999999998</v>
      </c>
      <c r="T224">
        <v>0.55800000000000005</v>
      </c>
      <c r="U224">
        <v>0.52400000000000002</v>
      </c>
      <c r="V224">
        <v>12.7</v>
      </c>
      <c r="W224">
        <v>25.1</v>
      </c>
      <c r="X224">
        <v>0.19400000000000001</v>
      </c>
      <c r="Y224">
        <v>0.496</v>
      </c>
      <c r="Z224">
        <v>12.6</v>
      </c>
      <c r="AA224">
        <v>78.5</v>
      </c>
      <c r="AB224">
        <v>0.20499999999999999</v>
      </c>
      <c r="AC224" t="s">
        <v>132</v>
      </c>
      <c r="AD224">
        <v>843042</v>
      </c>
      <c r="AE224">
        <v>20562</v>
      </c>
    </row>
    <row r="225" spans="1:31" x14ac:dyDescent="0.2">
      <c r="A225">
        <v>2016</v>
      </c>
      <c r="B225" t="s">
        <v>31</v>
      </c>
      <c r="C225" t="s">
        <v>50</v>
      </c>
      <c r="D225" t="s">
        <v>51</v>
      </c>
      <c r="E225" t="b">
        <v>1</v>
      </c>
      <c r="F225">
        <v>30.3</v>
      </c>
      <c r="G225">
        <v>42</v>
      </c>
      <c r="H225">
        <v>40</v>
      </c>
      <c r="I225">
        <v>40</v>
      </c>
      <c r="J225">
        <v>42</v>
      </c>
      <c r="K225">
        <v>-0.3</v>
      </c>
      <c r="L225">
        <v>0.28999999999999998</v>
      </c>
      <c r="M225">
        <v>-0.02</v>
      </c>
      <c r="N225">
        <v>106.7</v>
      </c>
      <c r="O225">
        <v>107</v>
      </c>
      <c r="P225">
        <v>-0.3</v>
      </c>
      <c r="Q225">
        <v>94.3</v>
      </c>
      <c r="R225">
        <v>0.26500000000000001</v>
      </c>
      <c r="S225">
        <v>0.33900000000000002</v>
      </c>
      <c r="T225">
        <v>0.54400000000000004</v>
      </c>
      <c r="U225">
        <v>0.502</v>
      </c>
      <c r="V225">
        <v>12</v>
      </c>
      <c r="W225">
        <v>20.6</v>
      </c>
      <c r="X225">
        <v>0.21099999999999999</v>
      </c>
      <c r="Y225">
        <v>0.504</v>
      </c>
      <c r="Z225">
        <v>12.8</v>
      </c>
      <c r="AA225">
        <v>76.2</v>
      </c>
      <c r="AB225">
        <v>0.19800000000000001</v>
      </c>
      <c r="AC225" t="s">
        <v>52</v>
      </c>
      <c r="AD225">
        <v>825901</v>
      </c>
      <c r="AE225">
        <v>20144</v>
      </c>
    </row>
    <row r="226" spans="1:31" x14ac:dyDescent="0.2">
      <c r="A226">
        <v>2016</v>
      </c>
      <c r="B226" t="s">
        <v>31</v>
      </c>
      <c r="C226" t="s">
        <v>53</v>
      </c>
      <c r="D226" t="s">
        <v>54</v>
      </c>
      <c r="E226" t="b">
        <v>0</v>
      </c>
      <c r="F226">
        <v>24.7</v>
      </c>
      <c r="G226">
        <v>33</v>
      </c>
      <c r="H226">
        <v>49</v>
      </c>
      <c r="I226">
        <v>33</v>
      </c>
      <c r="J226">
        <v>49</v>
      </c>
      <c r="K226">
        <v>-3.1</v>
      </c>
      <c r="L226">
        <v>0.28999999999999998</v>
      </c>
      <c r="M226">
        <v>-2.81</v>
      </c>
      <c r="N226">
        <v>105.6</v>
      </c>
      <c r="O226">
        <v>108.9</v>
      </c>
      <c r="P226">
        <v>-3.3</v>
      </c>
      <c r="Q226">
        <v>95.7</v>
      </c>
      <c r="R226">
        <v>0.28199999999999997</v>
      </c>
      <c r="S226">
        <v>0.27700000000000002</v>
      </c>
      <c r="T226">
        <v>0.53100000000000003</v>
      </c>
      <c r="U226">
        <v>0.48899999999999999</v>
      </c>
      <c r="V226">
        <v>13.2</v>
      </c>
      <c r="W226">
        <v>25.8</v>
      </c>
      <c r="X226">
        <v>0.216</v>
      </c>
      <c r="Y226">
        <v>0.51500000000000001</v>
      </c>
      <c r="Z226">
        <v>12.6</v>
      </c>
      <c r="AA226">
        <v>77.3</v>
      </c>
      <c r="AB226">
        <v>0.216</v>
      </c>
      <c r="AC226" t="s">
        <v>130</v>
      </c>
      <c r="AD226">
        <v>577898</v>
      </c>
      <c r="AE226">
        <v>14095</v>
      </c>
    </row>
    <row r="227" spans="1:31" x14ac:dyDescent="0.2">
      <c r="A227">
        <v>2016</v>
      </c>
      <c r="B227" t="s">
        <v>31</v>
      </c>
      <c r="C227" t="s">
        <v>56</v>
      </c>
      <c r="D227" t="s">
        <v>57</v>
      </c>
      <c r="E227" t="b">
        <v>1</v>
      </c>
      <c r="F227">
        <v>25</v>
      </c>
      <c r="G227">
        <v>44</v>
      </c>
      <c r="H227">
        <v>38</v>
      </c>
      <c r="I227">
        <v>43</v>
      </c>
      <c r="J227">
        <v>39</v>
      </c>
      <c r="K227">
        <v>0.61</v>
      </c>
      <c r="L227">
        <v>-0.18</v>
      </c>
      <c r="M227">
        <v>0.43</v>
      </c>
      <c r="N227">
        <v>106.1</v>
      </c>
      <c r="O227">
        <v>105.5</v>
      </c>
      <c r="P227">
        <v>0.6</v>
      </c>
      <c r="Q227">
        <v>95.1</v>
      </c>
      <c r="R227">
        <v>0.29599999999999999</v>
      </c>
      <c r="S227">
        <v>0.30299999999999999</v>
      </c>
      <c r="T227">
        <v>0.52200000000000002</v>
      </c>
      <c r="U227">
        <v>0.49099999999999999</v>
      </c>
      <c r="V227">
        <v>12.2</v>
      </c>
      <c r="W227">
        <v>27</v>
      </c>
      <c r="X227">
        <v>0.19700000000000001</v>
      </c>
      <c r="Y227">
        <v>0.504</v>
      </c>
      <c r="Z227">
        <v>12.5</v>
      </c>
      <c r="AA227">
        <v>79.3</v>
      </c>
      <c r="AB227">
        <v>0.19600000000000001</v>
      </c>
      <c r="AC227" t="s">
        <v>137</v>
      </c>
      <c r="AD227">
        <v>677138</v>
      </c>
      <c r="AE227">
        <v>16516</v>
      </c>
    </row>
    <row r="228" spans="1:31" x14ac:dyDescent="0.2">
      <c r="A228">
        <v>2016</v>
      </c>
      <c r="B228" t="s">
        <v>31</v>
      </c>
      <c r="C228" t="s">
        <v>59</v>
      </c>
      <c r="D228" t="s">
        <v>60</v>
      </c>
      <c r="E228" t="b">
        <v>1</v>
      </c>
      <c r="F228">
        <v>27.4</v>
      </c>
      <c r="G228">
        <v>73</v>
      </c>
      <c r="H228">
        <v>9</v>
      </c>
      <c r="I228">
        <v>65</v>
      </c>
      <c r="J228">
        <v>17</v>
      </c>
      <c r="K228">
        <v>10.76</v>
      </c>
      <c r="L228">
        <v>-0.38</v>
      </c>
      <c r="M228">
        <v>10.38</v>
      </c>
      <c r="N228">
        <v>114.5</v>
      </c>
      <c r="O228">
        <v>103.8</v>
      </c>
      <c r="P228">
        <v>10.7</v>
      </c>
      <c r="Q228">
        <v>99.3</v>
      </c>
      <c r="R228">
        <v>0.25</v>
      </c>
      <c r="S228">
        <v>0.36199999999999999</v>
      </c>
      <c r="T228">
        <v>0.59299999999999997</v>
      </c>
      <c r="U228">
        <v>0.56299999999999994</v>
      </c>
      <c r="V228">
        <v>13.5</v>
      </c>
      <c r="W228">
        <v>23.5</v>
      </c>
      <c r="X228">
        <v>0.191</v>
      </c>
      <c r="Y228">
        <v>0.47899999999999998</v>
      </c>
      <c r="Z228">
        <v>12.6</v>
      </c>
      <c r="AA228">
        <v>76</v>
      </c>
      <c r="AB228">
        <v>0.20799999999999999</v>
      </c>
      <c r="AC228" t="s">
        <v>133</v>
      </c>
      <c r="AD228">
        <v>803436</v>
      </c>
      <c r="AE228">
        <v>19596</v>
      </c>
    </row>
    <row r="229" spans="1:31" x14ac:dyDescent="0.2">
      <c r="A229">
        <v>2016</v>
      </c>
      <c r="B229" t="s">
        <v>31</v>
      </c>
      <c r="C229" t="s">
        <v>62</v>
      </c>
      <c r="D229" t="s">
        <v>63</v>
      </c>
      <c r="E229" t="b">
        <v>1</v>
      </c>
      <c r="F229">
        <v>27.8</v>
      </c>
      <c r="G229">
        <v>41</v>
      </c>
      <c r="H229">
        <v>41</v>
      </c>
      <c r="I229">
        <v>42</v>
      </c>
      <c r="J229">
        <v>40</v>
      </c>
      <c r="K229">
        <v>0.2</v>
      </c>
      <c r="L229">
        <v>0.14000000000000001</v>
      </c>
      <c r="M229">
        <v>0.34</v>
      </c>
      <c r="N229">
        <v>108.3</v>
      </c>
      <c r="O229">
        <v>108.1</v>
      </c>
      <c r="P229">
        <v>0.2</v>
      </c>
      <c r="Q229">
        <v>97.6</v>
      </c>
      <c r="R229">
        <v>0.35199999999999998</v>
      </c>
      <c r="S229">
        <v>0.37</v>
      </c>
      <c r="T229">
        <v>0.55300000000000005</v>
      </c>
      <c r="U229">
        <v>0.51600000000000001</v>
      </c>
      <c r="V229">
        <v>14.2</v>
      </c>
      <c r="W229">
        <v>25.7</v>
      </c>
      <c r="X229">
        <v>0.24399999999999999</v>
      </c>
      <c r="Y229">
        <v>0.51600000000000001</v>
      </c>
      <c r="Z229">
        <v>14.7</v>
      </c>
      <c r="AA229">
        <v>72.8</v>
      </c>
      <c r="AB229">
        <v>0.219</v>
      </c>
      <c r="AC229" t="s">
        <v>64</v>
      </c>
      <c r="AD229">
        <v>737244</v>
      </c>
      <c r="AE229">
        <v>17982</v>
      </c>
    </row>
    <row r="230" spans="1:31" x14ac:dyDescent="0.2">
      <c r="A230">
        <v>2016</v>
      </c>
      <c r="B230" t="s">
        <v>31</v>
      </c>
      <c r="C230" t="s">
        <v>65</v>
      </c>
      <c r="D230" t="s">
        <v>66</v>
      </c>
      <c r="E230" t="b">
        <v>1</v>
      </c>
      <c r="F230">
        <v>26.9</v>
      </c>
      <c r="G230">
        <v>45</v>
      </c>
      <c r="H230">
        <v>37</v>
      </c>
      <c r="I230">
        <v>46</v>
      </c>
      <c r="J230">
        <v>36</v>
      </c>
      <c r="K230">
        <v>1.71</v>
      </c>
      <c r="L230">
        <v>-0.09</v>
      </c>
      <c r="M230">
        <v>1.62</v>
      </c>
      <c r="N230">
        <v>104.6</v>
      </c>
      <c r="O230">
        <v>102.9</v>
      </c>
      <c r="P230">
        <v>1.7</v>
      </c>
      <c r="Q230">
        <v>96.6</v>
      </c>
      <c r="R230">
        <v>0.26800000000000002</v>
      </c>
      <c r="S230">
        <v>0.27</v>
      </c>
      <c r="T230">
        <v>0.53600000000000003</v>
      </c>
      <c r="U230">
        <v>0.497</v>
      </c>
      <c r="V230">
        <v>13.5</v>
      </c>
      <c r="W230">
        <v>23.4</v>
      </c>
      <c r="X230">
        <v>0.20499999999999999</v>
      </c>
      <c r="Y230">
        <v>0.48899999999999999</v>
      </c>
      <c r="Z230">
        <v>14.3</v>
      </c>
      <c r="AA230">
        <v>76</v>
      </c>
      <c r="AB230">
        <v>0.20499999999999999</v>
      </c>
      <c r="AC230" t="s">
        <v>125</v>
      </c>
      <c r="AD230">
        <v>690733</v>
      </c>
      <c r="AE230">
        <v>16847</v>
      </c>
    </row>
    <row r="231" spans="1:31" x14ac:dyDescent="0.2">
      <c r="A231">
        <v>2016</v>
      </c>
      <c r="B231" t="s">
        <v>31</v>
      </c>
      <c r="C231" t="s">
        <v>68</v>
      </c>
      <c r="D231" t="s">
        <v>69</v>
      </c>
      <c r="E231" t="b">
        <v>1</v>
      </c>
      <c r="F231">
        <v>29.7</v>
      </c>
      <c r="G231">
        <v>53</v>
      </c>
      <c r="H231">
        <v>29</v>
      </c>
      <c r="I231">
        <v>53</v>
      </c>
      <c r="J231">
        <v>29</v>
      </c>
      <c r="K231">
        <v>4.28</v>
      </c>
      <c r="L231">
        <v>-0.15</v>
      </c>
      <c r="M231">
        <v>4.13</v>
      </c>
      <c r="N231">
        <v>108.3</v>
      </c>
      <c r="O231">
        <v>103.8</v>
      </c>
      <c r="P231">
        <v>4.5</v>
      </c>
      <c r="Q231">
        <v>95.8</v>
      </c>
      <c r="R231">
        <v>0.318</v>
      </c>
      <c r="S231">
        <v>0.32400000000000001</v>
      </c>
      <c r="T231">
        <v>0.55600000000000005</v>
      </c>
      <c r="U231">
        <v>0.52400000000000002</v>
      </c>
      <c r="V231">
        <v>12.1</v>
      </c>
      <c r="W231">
        <v>20.100000000000001</v>
      </c>
      <c r="X231">
        <v>0.22</v>
      </c>
      <c r="Y231">
        <v>0.48</v>
      </c>
      <c r="Z231">
        <v>13.8</v>
      </c>
      <c r="AA231">
        <v>73.8</v>
      </c>
      <c r="AB231">
        <v>0.222</v>
      </c>
      <c r="AC231" t="s">
        <v>126</v>
      </c>
      <c r="AD231">
        <v>786910</v>
      </c>
      <c r="AE231">
        <v>19193</v>
      </c>
    </row>
    <row r="232" spans="1:31" x14ac:dyDescent="0.2">
      <c r="A232">
        <v>2016</v>
      </c>
      <c r="B232" t="s">
        <v>31</v>
      </c>
      <c r="C232" t="s">
        <v>71</v>
      </c>
      <c r="D232" t="s">
        <v>72</v>
      </c>
      <c r="E232" t="b">
        <v>0</v>
      </c>
      <c r="F232">
        <v>26.5</v>
      </c>
      <c r="G232">
        <v>17</v>
      </c>
      <c r="H232">
        <v>65</v>
      </c>
      <c r="I232">
        <v>17</v>
      </c>
      <c r="J232">
        <v>65</v>
      </c>
      <c r="K232">
        <v>-9.56</v>
      </c>
      <c r="L232">
        <v>0.64</v>
      </c>
      <c r="M232">
        <v>-8.92</v>
      </c>
      <c r="N232">
        <v>101.6</v>
      </c>
      <c r="O232">
        <v>111.6</v>
      </c>
      <c r="P232">
        <v>-10</v>
      </c>
      <c r="Q232">
        <v>95.6</v>
      </c>
      <c r="R232">
        <v>0.29199999999999998</v>
      </c>
      <c r="S232">
        <v>0.28999999999999998</v>
      </c>
      <c r="T232">
        <v>0.50900000000000001</v>
      </c>
      <c r="U232">
        <v>0.46</v>
      </c>
      <c r="V232">
        <v>12.5</v>
      </c>
      <c r="W232">
        <v>23.1</v>
      </c>
      <c r="X232">
        <v>0.22800000000000001</v>
      </c>
      <c r="Y232">
        <v>0.52300000000000002</v>
      </c>
      <c r="Z232">
        <v>11.6</v>
      </c>
      <c r="AA232">
        <v>74.7</v>
      </c>
      <c r="AB232">
        <v>0.20200000000000001</v>
      </c>
      <c r="AC232" t="s">
        <v>126</v>
      </c>
      <c r="AD232">
        <v>778877</v>
      </c>
      <c r="AE232">
        <v>18997</v>
      </c>
    </row>
    <row r="233" spans="1:31" x14ac:dyDescent="0.2">
      <c r="A233">
        <v>2016</v>
      </c>
      <c r="B233" t="s">
        <v>31</v>
      </c>
      <c r="C233" t="s">
        <v>73</v>
      </c>
      <c r="D233" t="s">
        <v>74</v>
      </c>
      <c r="E233" t="b">
        <v>1</v>
      </c>
      <c r="F233">
        <v>30.5</v>
      </c>
      <c r="G233">
        <v>42</v>
      </c>
      <c r="H233">
        <v>40</v>
      </c>
      <c r="I233">
        <v>35</v>
      </c>
      <c r="J233">
        <v>47</v>
      </c>
      <c r="K233">
        <v>-2.2400000000000002</v>
      </c>
      <c r="L233">
        <v>0.11</v>
      </c>
      <c r="M233">
        <v>-2.14</v>
      </c>
      <c r="N233">
        <v>105.4</v>
      </c>
      <c r="O233">
        <v>107.8</v>
      </c>
      <c r="P233">
        <v>-2.4</v>
      </c>
      <c r="Q233">
        <v>93.3</v>
      </c>
      <c r="R233">
        <v>0.29499999999999998</v>
      </c>
      <c r="S233">
        <v>0.222</v>
      </c>
      <c r="T233">
        <v>0.52400000000000002</v>
      </c>
      <c r="U233">
        <v>0.47699999999999998</v>
      </c>
      <c r="V233">
        <v>12.3</v>
      </c>
      <c r="W233">
        <v>25.3</v>
      </c>
      <c r="X233">
        <v>0.23100000000000001</v>
      </c>
      <c r="Y233">
        <v>0.51800000000000002</v>
      </c>
      <c r="Z233">
        <v>15.2</v>
      </c>
      <c r="AA233">
        <v>75.099999999999994</v>
      </c>
      <c r="AB233">
        <v>0.251</v>
      </c>
      <c r="AC233" t="s">
        <v>75</v>
      </c>
      <c r="AD233">
        <v>701894</v>
      </c>
      <c r="AE233">
        <v>17119</v>
      </c>
    </row>
    <row r="234" spans="1:31" x14ac:dyDescent="0.2">
      <c r="A234">
        <v>2016</v>
      </c>
      <c r="B234" t="s">
        <v>31</v>
      </c>
      <c r="C234" t="s">
        <v>76</v>
      </c>
      <c r="D234" t="s">
        <v>77</v>
      </c>
      <c r="E234" t="b">
        <v>1</v>
      </c>
      <c r="F234">
        <v>28.4</v>
      </c>
      <c r="G234">
        <v>48</v>
      </c>
      <c r="H234">
        <v>34</v>
      </c>
      <c r="I234">
        <v>46</v>
      </c>
      <c r="J234">
        <v>36</v>
      </c>
      <c r="K234">
        <v>1.65</v>
      </c>
      <c r="L234">
        <v>-0.14000000000000001</v>
      </c>
      <c r="M234">
        <v>1.5</v>
      </c>
      <c r="N234">
        <v>106.1</v>
      </c>
      <c r="O234">
        <v>104.4</v>
      </c>
      <c r="P234">
        <v>1.7</v>
      </c>
      <c r="Q234">
        <v>93.6</v>
      </c>
      <c r="R234">
        <v>0.28199999999999997</v>
      </c>
      <c r="S234">
        <v>0.221</v>
      </c>
      <c r="T234">
        <v>0.54500000000000004</v>
      </c>
      <c r="U234">
        <v>0.50800000000000001</v>
      </c>
      <c r="V234">
        <v>13.3</v>
      </c>
      <c r="W234">
        <v>23.8</v>
      </c>
      <c r="X234">
        <v>0.21</v>
      </c>
      <c r="Y234">
        <v>0.48499999999999999</v>
      </c>
      <c r="Z234">
        <v>12.1</v>
      </c>
      <c r="AA234">
        <v>77.8</v>
      </c>
      <c r="AB234">
        <v>0.19600000000000001</v>
      </c>
      <c r="AC234" t="s">
        <v>127</v>
      </c>
      <c r="AD234">
        <v>809350</v>
      </c>
      <c r="AE234">
        <v>19740</v>
      </c>
    </row>
    <row r="235" spans="1:31" x14ac:dyDescent="0.2">
      <c r="A235">
        <v>2016</v>
      </c>
      <c r="B235" t="s">
        <v>31</v>
      </c>
      <c r="C235" t="s">
        <v>79</v>
      </c>
      <c r="D235" t="s">
        <v>80</v>
      </c>
      <c r="E235" t="b">
        <v>0</v>
      </c>
      <c r="F235">
        <v>23.5</v>
      </c>
      <c r="G235">
        <v>33</v>
      </c>
      <c r="H235">
        <v>49</v>
      </c>
      <c r="I235">
        <v>29</v>
      </c>
      <c r="J235">
        <v>53</v>
      </c>
      <c r="K235">
        <v>-4.18</v>
      </c>
      <c r="L235">
        <v>0.2</v>
      </c>
      <c r="M235">
        <v>-3.98</v>
      </c>
      <c r="N235">
        <v>104.3</v>
      </c>
      <c r="O235">
        <v>108.7</v>
      </c>
      <c r="P235">
        <v>-4.4000000000000004</v>
      </c>
      <c r="Q235">
        <v>94.2</v>
      </c>
      <c r="R235">
        <v>0.27600000000000002</v>
      </c>
      <c r="S235">
        <v>0.189</v>
      </c>
      <c r="T235">
        <v>0.53700000000000003</v>
      </c>
      <c r="U235">
        <v>0.499</v>
      </c>
      <c r="V235">
        <v>14.2</v>
      </c>
      <c r="W235">
        <v>24.9</v>
      </c>
      <c r="X235">
        <v>0.20699999999999999</v>
      </c>
      <c r="Y235">
        <v>0.51</v>
      </c>
      <c r="Z235">
        <v>14.2</v>
      </c>
      <c r="AA235">
        <v>73.099999999999994</v>
      </c>
      <c r="AB235">
        <v>0.221</v>
      </c>
      <c r="AC235" t="s">
        <v>135</v>
      </c>
      <c r="AD235">
        <v>621808</v>
      </c>
      <c r="AE235">
        <v>15166</v>
      </c>
    </row>
    <row r="236" spans="1:31" x14ac:dyDescent="0.2">
      <c r="A236">
        <v>2016</v>
      </c>
      <c r="B236" t="s">
        <v>31</v>
      </c>
      <c r="C236" t="s">
        <v>82</v>
      </c>
      <c r="D236" t="s">
        <v>83</v>
      </c>
      <c r="E236" t="b">
        <v>0</v>
      </c>
      <c r="F236">
        <v>24.6</v>
      </c>
      <c r="G236">
        <v>29</v>
      </c>
      <c r="H236">
        <v>53</v>
      </c>
      <c r="I236">
        <v>31</v>
      </c>
      <c r="J236">
        <v>51</v>
      </c>
      <c r="K236">
        <v>-3.54</v>
      </c>
      <c r="L236">
        <v>0.15</v>
      </c>
      <c r="M236">
        <v>-3.38</v>
      </c>
      <c r="N236">
        <v>106.5</v>
      </c>
      <c r="O236">
        <v>110.1</v>
      </c>
      <c r="P236">
        <v>-3.6</v>
      </c>
      <c r="Q236">
        <v>95.2</v>
      </c>
      <c r="R236">
        <v>0.33200000000000002</v>
      </c>
      <c r="S236">
        <v>0.20200000000000001</v>
      </c>
      <c r="T236">
        <v>0.54900000000000004</v>
      </c>
      <c r="U236">
        <v>0.498</v>
      </c>
      <c r="V236">
        <v>13.9</v>
      </c>
      <c r="W236">
        <v>24.3</v>
      </c>
      <c r="X236">
        <v>0.26300000000000001</v>
      </c>
      <c r="Y236">
        <v>0.52400000000000002</v>
      </c>
      <c r="Z236">
        <v>13.6</v>
      </c>
      <c r="AA236">
        <v>74.7</v>
      </c>
      <c r="AB236">
        <v>0.2</v>
      </c>
      <c r="AC236" t="s">
        <v>84</v>
      </c>
      <c r="AD236">
        <v>581178</v>
      </c>
      <c r="AE236">
        <v>14175</v>
      </c>
    </row>
    <row r="237" spans="1:31" x14ac:dyDescent="0.2">
      <c r="A237">
        <v>2016</v>
      </c>
      <c r="B237" t="s">
        <v>31</v>
      </c>
      <c r="C237" t="s">
        <v>85</v>
      </c>
      <c r="D237" t="s">
        <v>86</v>
      </c>
      <c r="E237" t="b">
        <v>0</v>
      </c>
      <c r="F237">
        <v>26.6</v>
      </c>
      <c r="G237">
        <v>30</v>
      </c>
      <c r="H237">
        <v>52</v>
      </c>
      <c r="I237">
        <v>31</v>
      </c>
      <c r="J237">
        <v>51</v>
      </c>
      <c r="K237">
        <v>-3.79</v>
      </c>
      <c r="L237">
        <v>0.24</v>
      </c>
      <c r="M237">
        <v>-3.56</v>
      </c>
      <c r="N237">
        <v>105.6</v>
      </c>
      <c r="O237">
        <v>109.5</v>
      </c>
      <c r="P237">
        <v>-3.9</v>
      </c>
      <c r="Q237">
        <v>96.8</v>
      </c>
      <c r="R237">
        <v>0.25900000000000001</v>
      </c>
      <c r="S237">
        <v>0.27700000000000002</v>
      </c>
      <c r="T237">
        <v>0.53700000000000003</v>
      </c>
      <c r="U237">
        <v>0.498</v>
      </c>
      <c r="V237">
        <v>12.3</v>
      </c>
      <c r="W237">
        <v>21.2</v>
      </c>
      <c r="X237">
        <v>0.20100000000000001</v>
      </c>
      <c r="Y237">
        <v>0.52300000000000002</v>
      </c>
      <c r="Z237">
        <v>12.7</v>
      </c>
      <c r="AA237">
        <v>78.8</v>
      </c>
      <c r="AB237">
        <v>0.22500000000000001</v>
      </c>
      <c r="AC237" t="s">
        <v>87</v>
      </c>
      <c r="AD237">
        <v>688549</v>
      </c>
      <c r="AE237">
        <v>16794</v>
      </c>
    </row>
    <row r="238" spans="1:31" x14ac:dyDescent="0.2">
      <c r="A238">
        <v>2016</v>
      </c>
      <c r="B238" t="s">
        <v>31</v>
      </c>
      <c r="C238" t="s">
        <v>88</v>
      </c>
      <c r="D238" t="s">
        <v>89</v>
      </c>
      <c r="E238" t="b">
        <v>0</v>
      </c>
      <c r="F238">
        <v>27.2</v>
      </c>
      <c r="G238">
        <v>32</v>
      </c>
      <c r="H238">
        <v>50</v>
      </c>
      <c r="I238">
        <v>33</v>
      </c>
      <c r="J238">
        <v>49</v>
      </c>
      <c r="K238">
        <v>-2.73</v>
      </c>
      <c r="L238">
        <v>0</v>
      </c>
      <c r="M238">
        <v>-2.74</v>
      </c>
      <c r="N238">
        <v>104.6</v>
      </c>
      <c r="O238">
        <v>107.6</v>
      </c>
      <c r="P238">
        <v>-3</v>
      </c>
      <c r="Q238">
        <v>93.4</v>
      </c>
      <c r="R238">
        <v>0.255</v>
      </c>
      <c r="S238">
        <v>0.25600000000000001</v>
      </c>
      <c r="T238">
        <v>0.52700000000000002</v>
      </c>
      <c r="U238">
        <v>0.48299999999999998</v>
      </c>
      <c r="V238">
        <v>12.6</v>
      </c>
      <c r="W238">
        <v>23.7</v>
      </c>
      <c r="X238">
        <v>0.20499999999999999</v>
      </c>
      <c r="Y238">
        <v>0.48699999999999999</v>
      </c>
      <c r="Z238">
        <v>10.5</v>
      </c>
      <c r="AA238">
        <v>75.8</v>
      </c>
      <c r="AB238">
        <v>0.20399999999999999</v>
      </c>
      <c r="AC238" t="s">
        <v>90</v>
      </c>
      <c r="AD238">
        <v>812292</v>
      </c>
      <c r="AE238">
        <v>19812</v>
      </c>
    </row>
    <row r="239" spans="1:31" x14ac:dyDescent="0.2">
      <c r="A239">
        <v>2016</v>
      </c>
      <c r="B239" t="s">
        <v>31</v>
      </c>
      <c r="C239" t="s">
        <v>91</v>
      </c>
      <c r="D239" t="s">
        <v>92</v>
      </c>
      <c r="E239" t="b">
        <v>1</v>
      </c>
      <c r="F239">
        <v>25.8</v>
      </c>
      <c r="G239">
        <v>55</v>
      </c>
      <c r="H239">
        <v>27</v>
      </c>
      <c r="I239">
        <v>59</v>
      </c>
      <c r="J239">
        <v>23</v>
      </c>
      <c r="K239">
        <v>7.28</v>
      </c>
      <c r="L239">
        <v>-0.19</v>
      </c>
      <c r="M239">
        <v>7.09</v>
      </c>
      <c r="N239">
        <v>113.1</v>
      </c>
      <c r="O239">
        <v>105.6</v>
      </c>
      <c r="P239">
        <v>7.5</v>
      </c>
      <c r="Q239">
        <v>96.7</v>
      </c>
      <c r="R239">
        <v>0.29199999999999998</v>
      </c>
      <c r="S239">
        <v>0.27500000000000002</v>
      </c>
      <c r="T239">
        <v>0.56499999999999995</v>
      </c>
      <c r="U239">
        <v>0.52400000000000002</v>
      </c>
      <c r="V239">
        <v>14</v>
      </c>
      <c r="W239">
        <v>31.1</v>
      </c>
      <c r="X239">
        <v>0.22800000000000001</v>
      </c>
      <c r="Y239">
        <v>0.48399999999999999</v>
      </c>
      <c r="Z239">
        <v>11.7</v>
      </c>
      <c r="AA239">
        <v>76</v>
      </c>
      <c r="AB239">
        <v>0.20499999999999999</v>
      </c>
      <c r="AC239" t="s">
        <v>128</v>
      </c>
      <c r="AD239">
        <v>746323</v>
      </c>
      <c r="AE239">
        <v>18203</v>
      </c>
    </row>
    <row r="240" spans="1:31" x14ac:dyDescent="0.2">
      <c r="A240">
        <v>2016</v>
      </c>
      <c r="B240" t="s">
        <v>31</v>
      </c>
      <c r="C240" t="s">
        <v>94</v>
      </c>
      <c r="D240" t="s">
        <v>95</v>
      </c>
      <c r="E240" t="b">
        <v>0</v>
      </c>
      <c r="F240">
        <v>23.9</v>
      </c>
      <c r="G240">
        <v>35</v>
      </c>
      <c r="H240">
        <v>47</v>
      </c>
      <c r="I240">
        <v>36</v>
      </c>
      <c r="J240">
        <v>46</v>
      </c>
      <c r="K240">
        <v>-1.62</v>
      </c>
      <c r="L240">
        <v>-0.06</v>
      </c>
      <c r="M240">
        <v>-1.68</v>
      </c>
      <c r="N240">
        <v>105.1</v>
      </c>
      <c r="O240">
        <v>106.8</v>
      </c>
      <c r="P240">
        <v>-1.7</v>
      </c>
      <c r="Q240">
        <v>96</v>
      </c>
      <c r="R240">
        <v>0.23200000000000001</v>
      </c>
      <c r="S240">
        <v>0.255</v>
      </c>
      <c r="T240">
        <v>0.53300000000000003</v>
      </c>
      <c r="U240">
        <v>0.5</v>
      </c>
      <c r="V240">
        <v>12.8</v>
      </c>
      <c r="W240">
        <v>23.1</v>
      </c>
      <c r="X240">
        <v>0.17499999999999999</v>
      </c>
      <c r="Y240">
        <v>0.51300000000000001</v>
      </c>
      <c r="Z240">
        <v>13.8</v>
      </c>
      <c r="AA240">
        <v>76.5</v>
      </c>
      <c r="AB240">
        <v>0.215</v>
      </c>
      <c r="AC240" t="s">
        <v>96</v>
      </c>
      <c r="AD240">
        <v>719275</v>
      </c>
      <c r="AE240">
        <v>17515</v>
      </c>
    </row>
    <row r="241" spans="1:31" x14ac:dyDescent="0.2">
      <c r="A241">
        <v>2016</v>
      </c>
      <c r="B241" t="s">
        <v>31</v>
      </c>
      <c r="C241" t="s">
        <v>97</v>
      </c>
      <c r="D241" t="s">
        <v>98</v>
      </c>
      <c r="E241" t="b">
        <v>0</v>
      </c>
      <c r="F241">
        <v>23.3</v>
      </c>
      <c r="G241">
        <v>10</v>
      </c>
      <c r="H241">
        <v>72</v>
      </c>
      <c r="I241">
        <v>16</v>
      </c>
      <c r="J241">
        <v>66</v>
      </c>
      <c r="K241">
        <v>-10.23</v>
      </c>
      <c r="L241">
        <v>0.31</v>
      </c>
      <c r="M241">
        <v>-9.92</v>
      </c>
      <c r="N241">
        <v>98.8</v>
      </c>
      <c r="O241">
        <v>109.2</v>
      </c>
      <c r="P241">
        <v>-10.4</v>
      </c>
      <c r="Q241">
        <v>97.9</v>
      </c>
      <c r="R241">
        <v>0.26900000000000002</v>
      </c>
      <c r="S241">
        <v>0.32700000000000001</v>
      </c>
      <c r="T241">
        <v>0.51900000000000002</v>
      </c>
      <c r="U241">
        <v>0.48699999999999999</v>
      </c>
      <c r="V241">
        <v>14.8</v>
      </c>
      <c r="W241">
        <v>20.6</v>
      </c>
      <c r="X241">
        <v>0.186</v>
      </c>
      <c r="Y241">
        <v>0.51</v>
      </c>
      <c r="Z241">
        <v>13.5</v>
      </c>
      <c r="AA241">
        <v>74</v>
      </c>
      <c r="AB241">
        <v>0.24</v>
      </c>
      <c r="AC241" t="s">
        <v>99</v>
      </c>
      <c r="AD241">
        <v>614650</v>
      </c>
      <c r="AE241">
        <v>14991</v>
      </c>
    </row>
    <row r="242" spans="1:31" x14ac:dyDescent="0.2">
      <c r="A242">
        <v>2016</v>
      </c>
      <c r="B242" t="s">
        <v>31</v>
      </c>
      <c r="C242" t="s">
        <v>100</v>
      </c>
      <c r="D242" t="s">
        <v>101</v>
      </c>
      <c r="E242" t="b">
        <v>0</v>
      </c>
      <c r="F242">
        <v>26</v>
      </c>
      <c r="G242">
        <v>23</v>
      </c>
      <c r="H242">
        <v>59</v>
      </c>
      <c r="I242">
        <v>24</v>
      </c>
      <c r="J242">
        <v>58</v>
      </c>
      <c r="K242">
        <v>-6.66</v>
      </c>
      <c r="L242">
        <v>0.34</v>
      </c>
      <c r="M242">
        <v>-6.32</v>
      </c>
      <c r="N242">
        <v>102.2</v>
      </c>
      <c r="O242">
        <v>109</v>
      </c>
      <c r="P242">
        <v>-6.8</v>
      </c>
      <c r="Q242">
        <v>98.5</v>
      </c>
      <c r="R242">
        <v>0.27100000000000002</v>
      </c>
      <c r="S242">
        <v>0.30199999999999999</v>
      </c>
      <c r="T242">
        <v>0.52600000000000002</v>
      </c>
      <c r="U242">
        <v>0.48699999999999999</v>
      </c>
      <c r="V242">
        <v>15.2</v>
      </c>
      <c r="W242">
        <v>25.4</v>
      </c>
      <c r="X242">
        <v>0.20399999999999999</v>
      </c>
      <c r="Y242">
        <v>0.52300000000000002</v>
      </c>
      <c r="Z242">
        <v>13.5</v>
      </c>
      <c r="AA242">
        <v>77.099999999999994</v>
      </c>
      <c r="AB242">
        <v>0.23699999999999999</v>
      </c>
      <c r="AC242" t="s">
        <v>131</v>
      </c>
      <c r="AD242">
        <v>701405</v>
      </c>
      <c r="AE242">
        <v>17107</v>
      </c>
    </row>
    <row r="243" spans="1:31" x14ac:dyDescent="0.2">
      <c r="A243">
        <v>2016</v>
      </c>
      <c r="B243" t="s">
        <v>31</v>
      </c>
      <c r="C243" t="s">
        <v>103</v>
      </c>
      <c r="D243" t="s">
        <v>104</v>
      </c>
      <c r="E243" t="b">
        <v>1</v>
      </c>
      <c r="F243">
        <v>24.3</v>
      </c>
      <c r="G243">
        <v>44</v>
      </c>
      <c r="H243">
        <v>38</v>
      </c>
      <c r="I243">
        <v>43</v>
      </c>
      <c r="J243">
        <v>39</v>
      </c>
      <c r="K243">
        <v>0.83</v>
      </c>
      <c r="L243">
        <v>0.15</v>
      </c>
      <c r="M243">
        <v>0.98</v>
      </c>
      <c r="N243">
        <v>108.8</v>
      </c>
      <c r="O243">
        <v>108</v>
      </c>
      <c r="P243">
        <v>0.8</v>
      </c>
      <c r="Q243">
        <v>96</v>
      </c>
      <c r="R243">
        <v>0.26800000000000002</v>
      </c>
      <c r="S243">
        <v>0.33200000000000002</v>
      </c>
      <c r="T243">
        <v>0.54800000000000004</v>
      </c>
      <c r="U243">
        <v>0.51100000000000001</v>
      </c>
      <c r="V243">
        <v>13.2</v>
      </c>
      <c r="W243">
        <v>25.9</v>
      </c>
      <c r="X243">
        <v>0.20200000000000001</v>
      </c>
      <c r="Y243">
        <v>0.503</v>
      </c>
      <c r="Z243">
        <v>12.1</v>
      </c>
      <c r="AA243">
        <v>76.2</v>
      </c>
      <c r="AB243">
        <v>0.22500000000000001</v>
      </c>
      <c r="AC243" t="s">
        <v>105</v>
      </c>
      <c r="AD243">
        <v>794085</v>
      </c>
      <c r="AE243">
        <v>19368</v>
      </c>
    </row>
    <row r="244" spans="1:31" x14ac:dyDescent="0.2">
      <c r="A244">
        <v>2016</v>
      </c>
      <c r="B244" t="s">
        <v>31</v>
      </c>
      <c r="C244" t="s">
        <v>106</v>
      </c>
      <c r="D244" t="s">
        <v>107</v>
      </c>
      <c r="E244" t="b">
        <v>0</v>
      </c>
      <c r="F244">
        <v>26.6</v>
      </c>
      <c r="G244">
        <v>33</v>
      </c>
      <c r="H244">
        <v>49</v>
      </c>
      <c r="I244">
        <v>34</v>
      </c>
      <c r="J244">
        <v>48</v>
      </c>
      <c r="K244">
        <v>-2.48</v>
      </c>
      <c r="L244">
        <v>0.16</v>
      </c>
      <c r="M244">
        <v>-2.3199999999999998</v>
      </c>
      <c r="N244">
        <v>106</v>
      </c>
      <c r="O244">
        <v>108.4</v>
      </c>
      <c r="P244">
        <v>-2.4</v>
      </c>
      <c r="Q244">
        <v>100</v>
      </c>
      <c r="R244">
        <v>0.29499999999999998</v>
      </c>
      <c r="S244">
        <v>0.26</v>
      </c>
      <c r="T244">
        <v>0.54600000000000004</v>
      </c>
      <c r="U244">
        <v>0.51</v>
      </c>
      <c r="V244">
        <v>14.2</v>
      </c>
      <c r="W244">
        <v>23.9</v>
      </c>
      <c r="X244">
        <v>0.214</v>
      </c>
      <c r="Y244">
        <v>0.52100000000000002</v>
      </c>
      <c r="Z244">
        <v>14</v>
      </c>
      <c r="AA244">
        <v>74.900000000000006</v>
      </c>
      <c r="AB244">
        <v>0.20200000000000001</v>
      </c>
      <c r="AC244" t="s">
        <v>140</v>
      </c>
      <c r="AD244">
        <v>707526</v>
      </c>
      <c r="AE244">
        <v>17222</v>
      </c>
    </row>
    <row r="245" spans="1:31" x14ac:dyDescent="0.2">
      <c r="A245">
        <v>2016</v>
      </c>
      <c r="B245" t="s">
        <v>31</v>
      </c>
      <c r="C245" t="s">
        <v>109</v>
      </c>
      <c r="D245" t="s">
        <v>110</v>
      </c>
      <c r="E245" t="b">
        <v>1</v>
      </c>
      <c r="F245">
        <v>30.3</v>
      </c>
      <c r="G245">
        <v>67</v>
      </c>
      <c r="H245">
        <v>15</v>
      </c>
      <c r="I245">
        <v>67</v>
      </c>
      <c r="J245">
        <v>15</v>
      </c>
      <c r="K245">
        <v>10.63</v>
      </c>
      <c r="L245">
        <v>-0.36</v>
      </c>
      <c r="M245">
        <v>10.28</v>
      </c>
      <c r="N245">
        <v>110.3</v>
      </c>
      <c r="O245">
        <v>99</v>
      </c>
      <c r="P245">
        <v>11.3</v>
      </c>
      <c r="Q245">
        <v>93.8</v>
      </c>
      <c r="R245">
        <v>0.246</v>
      </c>
      <c r="S245">
        <v>0.223</v>
      </c>
      <c r="T245">
        <v>0.56399999999999995</v>
      </c>
      <c r="U245">
        <v>0.52600000000000002</v>
      </c>
      <c r="V245">
        <v>12.4</v>
      </c>
      <c r="W245">
        <v>23</v>
      </c>
      <c r="X245">
        <v>0.19700000000000001</v>
      </c>
      <c r="Y245">
        <v>0.47699999999999998</v>
      </c>
      <c r="Z245">
        <v>14.1</v>
      </c>
      <c r="AA245">
        <v>79.099999999999994</v>
      </c>
      <c r="AB245">
        <v>0.182</v>
      </c>
      <c r="AC245" t="s">
        <v>111</v>
      </c>
      <c r="AD245">
        <v>756445</v>
      </c>
      <c r="AE245">
        <v>18450</v>
      </c>
    </row>
    <row r="246" spans="1:31" x14ac:dyDescent="0.2">
      <c r="A246">
        <v>2016</v>
      </c>
      <c r="B246" t="s">
        <v>31</v>
      </c>
      <c r="C246" t="s">
        <v>112</v>
      </c>
      <c r="D246" t="s">
        <v>113</v>
      </c>
      <c r="E246" t="b">
        <v>1</v>
      </c>
      <c r="F246">
        <v>26.3</v>
      </c>
      <c r="G246">
        <v>56</v>
      </c>
      <c r="H246">
        <v>26</v>
      </c>
      <c r="I246">
        <v>53</v>
      </c>
      <c r="J246">
        <v>29</v>
      </c>
      <c r="K246">
        <v>4.5</v>
      </c>
      <c r="L246">
        <v>-0.42</v>
      </c>
      <c r="M246">
        <v>4.08</v>
      </c>
      <c r="N246">
        <v>110</v>
      </c>
      <c r="O246">
        <v>105.2</v>
      </c>
      <c r="P246">
        <v>4.8</v>
      </c>
      <c r="Q246">
        <v>92.9</v>
      </c>
      <c r="R246">
        <v>0.32800000000000001</v>
      </c>
      <c r="S246">
        <v>0.28699999999999998</v>
      </c>
      <c r="T246">
        <v>0.55200000000000005</v>
      </c>
      <c r="U246">
        <v>0.504</v>
      </c>
      <c r="V246">
        <v>12.3</v>
      </c>
      <c r="W246">
        <v>24.6</v>
      </c>
      <c r="X246">
        <v>0.255</v>
      </c>
      <c r="Y246">
        <v>0.498</v>
      </c>
      <c r="Z246">
        <v>12.7</v>
      </c>
      <c r="AA246">
        <v>77.7</v>
      </c>
      <c r="AB246">
        <v>0.20100000000000001</v>
      </c>
      <c r="AC246" t="s">
        <v>136</v>
      </c>
      <c r="AD246">
        <v>812863</v>
      </c>
      <c r="AE246">
        <v>19826</v>
      </c>
    </row>
    <row r="247" spans="1:31" x14ac:dyDescent="0.2">
      <c r="A247">
        <v>2016</v>
      </c>
      <c r="B247" t="s">
        <v>31</v>
      </c>
      <c r="C247" t="s">
        <v>115</v>
      </c>
      <c r="D247" t="s">
        <v>116</v>
      </c>
      <c r="E247" t="b">
        <v>0</v>
      </c>
      <c r="F247">
        <v>24.2</v>
      </c>
      <c r="G247">
        <v>40</v>
      </c>
      <c r="H247">
        <v>42</v>
      </c>
      <c r="I247">
        <v>46</v>
      </c>
      <c r="J247">
        <v>36</v>
      </c>
      <c r="K247">
        <v>1.79</v>
      </c>
      <c r="L247">
        <v>0.05</v>
      </c>
      <c r="M247">
        <v>1.84</v>
      </c>
      <c r="N247">
        <v>105.9</v>
      </c>
      <c r="O247">
        <v>103.9</v>
      </c>
      <c r="P247">
        <v>2</v>
      </c>
      <c r="Q247">
        <v>91</v>
      </c>
      <c r="R247">
        <v>0.28599999999999998</v>
      </c>
      <c r="S247">
        <v>0.29699999999999999</v>
      </c>
      <c r="T247">
        <v>0.54</v>
      </c>
      <c r="U247">
        <v>0.501</v>
      </c>
      <c r="V247">
        <v>14.2</v>
      </c>
      <c r="W247">
        <v>25.9</v>
      </c>
      <c r="X247">
        <v>0.21299999999999999</v>
      </c>
      <c r="Y247">
        <v>0.495</v>
      </c>
      <c r="Z247">
        <v>13.5</v>
      </c>
      <c r="AA247">
        <v>77.7</v>
      </c>
      <c r="AB247">
        <v>0.21</v>
      </c>
      <c r="AC247" t="s">
        <v>124</v>
      </c>
      <c r="AD247">
        <v>791489</v>
      </c>
      <c r="AE247">
        <v>19305</v>
      </c>
    </row>
    <row r="248" spans="1:31" x14ac:dyDescent="0.2">
      <c r="A248">
        <v>2016</v>
      </c>
      <c r="B248" t="s">
        <v>31</v>
      </c>
      <c r="C248" t="s">
        <v>118</v>
      </c>
      <c r="D248" t="s">
        <v>119</v>
      </c>
      <c r="E248" t="b">
        <v>0</v>
      </c>
      <c r="F248">
        <v>27.3</v>
      </c>
      <c r="G248">
        <v>41</v>
      </c>
      <c r="H248">
        <v>41</v>
      </c>
      <c r="I248">
        <v>40</v>
      </c>
      <c r="J248">
        <v>42</v>
      </c>
      <c r="K248">
        <v>-0.5</v>
      </c>
      <c r="L248">
        <v>0</v>
      </c>
      <c r="M248">
        <v>-0.5</v>
      </c>
      <c r="N248">
        <v>105.3</v>
      </c>
      <c r="O248">
        <v>105.8</v>
      </c>
      <c r="P248">
        <v>-0.5</v>
      </c>
      <c r="Q248">
        <v>98.5</v>
      </c>
      <c r="R248">
        <v>0.26300000000000001</v>
      </c>
      <c r="S248">
        <v>0.28199999999999997</v>
      </c>
      <c r="T248">
        <v>0.54400000000000004</v>
      </c>
      <c r="U248">
        <v>0.51100000000000001</v>
      </c>
      <c r="V248">
        <v>13.1</v>
      </c>
      <c r="W248">
        <v>20.6</v>
      </c>
      <c r="X248">
        <v>0.192</v>
      </c>
      <c r="Y248">
        <v>0.51500000000000001</v>
      </c>
      <c r="Z248">
        <v>14.6</v>
      </c>
      <c r="AA248">
        <v>77.7</v>
      </c>
      <c r="AB248">
        <v>0.218</v>
      </c>
      <c r="AC248" t="s">
        <v>138</v>
      </c>
      <c r="AD248">
        <v>725426</v>
      </c>
      <c r="AE248">
        <v>17693</v>
      </c>
    </row>
    <row r="249" spans="1:31" x14ac:dyDescent="0.2">
      <c r="A249">
        <v>2016</v>
      </c>
      <c r="B249" t="s">
        <v>31</v>
      </c>
      <c r="C249" t="s">
        <v>121</v>
      </c>
      <c r="D249" t="s">
        <v>122</v>
      </c>
      <c r="E249" t="b">
        <v>0</v>
      </c>
      <c r="F249">
        <v>26.8</v>
      </c>
      <c r="G249" t="s">
        <v>122</v>
      </c>
      <c r="H249" t="s">
        <v>122</v>
      </c>
      <c r="I249">
        <v>41</v>
      </c>
      <c r="J249">
        <v>41</v>
      </c>
      <c r="K249">
        <v>0</v>
      </c>
      <c r="L249">
        <v>0</v>
      </c>
      <c r="M249">
        <v>0</v>
      </c>
      <c r="N249">
        <v>106.4</v>
      </c>
      <c r="O249">
        <v>106.4</v>
      </c>
      <c r="P249" t="s">
        <v>122</v>
      </c>
      <c r="Q249">
        <v>95.8</v>
      </c>
      <c r="R249">
        <v>0.27600000000000002</v>
      </c>
      <c r="S249">
        <v>0.28499999999999998</v>
      </c>
      <c r="T249">
        <v>0.54100000000000004</v>
      </c>
      <c r="U249">
        <v>0.502</v>
      </c>
      <c r="V249">
        <v>13.2</v>
      </c>
      <c r="W249">
        <v>23.8</v>
      </c>
      <c r="X249">
        <v>0.20899999999999999</v>
      </c>
      <c r="Y249">
        <v>0.502</v>
      </c>
      <c r="Z249">
        <v>13.2</v>
      </c>
      <c r="AA249">
        <v>76.2</v>
      </c>
      <c r="AB249">
        <v>0.20899999999999999</v>
      </c>
      <c r="AC249" t="s">
        <v>122</v>
      </c>
      <c r="AD249">
        <v>732555</v>
      </c>
      <c r="AE249">
        <v>17866</v>
      </c>
    </row>
    <row r="250" spans="1:31" x14ac:dyDescent="0.2">
      <c r="A250">
        <v>2015</v>
      </c>
      <c r="B250" t="s">
        <v>31</v>
      </c>
      <c r="C250" t="s">
        <v>32</v>
      </c>
      <c r="D250" t="s">
        <v>33</v>
      </c>
      <c r="E250" t="b">
        <v>1</v>
      </c>
      <c r="F250">
        <v>27.8</v>
      </c>
      <c r="G250">
        <v>60</v>
      </c>
      <c r="H250">
        <v>22</v>
      </c>
      <c r="I250">
        <v>56</v>
      </c>
      <c r="J250">
        <v>26</v>
      </c>
      <c r="K250">
        <v>5.43</v>
      </c>
      <c r="L250">
        <v>-0.68</v>
      </c>
      <c r="M250">
        <v>4.75</v>
      </c>
      <c r="N250">
        <v>108.9</v>
      </c>
      <c r="O250">
        <v>103.1</v>
      </c>
      <c r="P250">
        <v>5.8</v>
      </c>
      <c r="Q250">
        <v>93.9</v>
      </c>
      <c r="R250">
        <v>0.25900000000000001</v>
      </c>
      <c r="S250">
        <v>0.32100000000000001</v>
      </c>
      <c r="T250">
        <v>0.56299999999999994</v>
      </c>
      <c r="U250">
        <v>0.52700000000000002</v>
      </c>
      <c r="V250">
        <v>13.5</v>
      </c>
      <c r="W250">
        <v>21.4</v>
      </c>
      <c r="X250">
        <v>0.20100000000000001</v>
      </c>
      <c r="Y250">
        <v>0.49199999999999999</v>
      </c>
      <c r="Z250">
        <v>14.9</v>
      </c>
      <c r="AA250">
        <v>73.400000000000006</v>
      </c>
      <c r="AB250">
        <v>0.185</v>
      </c>
      <c r="AC250" t="s">
        <v>134</v>
      </c>
      <c r="AD250">
        <v>713909</v>
      </c>
      <c r="AE250">
        <v>17412</v>
      </c>
    </row>
    <row r="251" spans="1:31" x14ac:dyDescent="0.2">
      <c r="A251">
        <v>2015</v>
      </c>
      <c r="B251" t="s">
        <v>31</v>
      </c>
      <c r="C251" t="s">
        <v>35</v>
      </c>
      <c r="D251" t="s">
        <v>36</v>
      </c>
      <c r="E251" t="b">
        <v>1</v>
      </c>
      <c r="F251">
        <v>25</v>
      </c>
      <c r="G251">
        <v>40</v>
      </c>
      <c r="H251">
        <v>42</v>
      </c>
      <c r="I251">
        <v>41</v>
      </c>
      <c r="J251">
        <v>41</v>
      </c>
      <c r="K251">
        <v>0.16</v>
      </c>
      <c r="L251">
        <v>-0.56000000000000005</v>
      </c>
      <c r="M251">
        <v>-0.4</v>
      </c>
      <c r="N251">
        <v>104.7</v>
      </c>
      <c r="O251">
        <v>104.5</v>
      </c>
      <c r="P251">
        <v>0.2</v>
      </c>
      <c r="Q251">
        <v>95.8</v>
      </c>
      <c r="R251">
        <v>0.23300000000000001</v>
      </c>
      <c r="S251">
        <v>0.28000000000000003</v>
      </c>
      <c r="T251">
        <v>0.52300000000000002</v>
      </c>
      <c r="U251">
        <v>0.48899999999999999</v>
      </c>
      <c r="V251">
        <v>12.5</v>
      </c>
      <c r="W251">
        <v>24.7</v>
      </c>
      <c r="X251">
        <v>0.17599999999999999</v>
      </c>
      <c r="Y251">
        <v>0.49399999999999999</v>
      </c>
      <c r="Z251">
        <v>13.7</v>
      </c>
      <c r="AA251">
        <v>75</v>
      </c>
      <c r="AB251">
        <v>0.20799999999999999</v>
      </c>
      <c r="AC251" t="s">
        <v>37</v>
      </c>
      <c r="AD251">
        <v>721350</v>
      </c>
      <c r="AE251">
        <v>17594</v>
      </c>
    </row>
    <row r="252" spans="1:31" x14ac:dyDescent="0.2">
      <c r="A252">
        <v>2015</v>
      </c>
      <c r="B252" t="s">
        <v>31</v>
      </c>
      <c r="C252" t="s">
        <v>38</v>
      </c>
      <c r="D252" t="s">
        <v>39</v>
      </c>
      <c r="E252" t="b">
        <v>1</v>
      </c>
      <c r="F252">
        <v>28.6</v>
      </c>
      <c r="G252">
        <v>38</v>
      </c>
      <c r="H252">
        <v>44</v>
      </c>
      <c r="I252">
        <v>33</v>
      </c>
      <c r="J252">
        <v>49</v>
      </c>
      <c r="K252">
        <v>-2.88</v>
      </c>
      <c r="L252">
        <v>-0.25</v>
      </c>
      <c r="M252">
        <v>-3.13</v>
      </c>
      <c r="N252">
        <v>104.4</v>
      </c>
      <c r="O252">
        <v>107.4</v>
      </c>
      <c r="P252">
        <v>-3</v>
      </c>
      <c r="Q252">
        <v>92.7</v>
      </c>
      <c r="R252">
        <v>0.26700000000000002</v>
      </c>
      <c r="S252">
        <v>0.24</v>
      </c>
      <c r="T252">
        <v>0.52900000000000003</v>
      </c>
      <c r="U252">
        <v>0.49099999999999999</v>
      </c>
      <c r="V252">
        <v>13</v>
      </c>
      <c r="W252">
        <v>23.9</v>
      </c>
      <c r="X252">
        <v>0.2</v>
      </c>
      <c r="Y252">
        <v>0.50600000000000001</v>
      </c>
      <c r="Z252">
        <v>12.9</v>
      </c>
      <c r="AA252">
        <v>73.7</v>
      </c>
      <c r="AB252">
        <v>0.185</v>
      </c>
      <c r="AC252" t="s">
        <v>40</v>
      </c>
      <c r="AD252">
        <v>698529</v>
      </c>
      <c r="AE252">
        <v>17037</v>
      </c>
    </row>
    <row r="253" spans="1:31" x14ac:dyDescent="0.2">
      <c r="A253">
        <v>2015</v>
      </c>
      <c r="B253" t="s">
        <v>31</v>
      </c>
      <c r="C253" t="s">
        <v>41</v>
      </c>
      <c r="D253" t="s">
        <v>42</v>
      </c>
      <c r="E253" t="b">
        <v>1</v>
      </c>
      <c r="F253">
        <v>28.8</v>
      </c>
      <c r="G253">
        <v>50</v>
      </c>
      <c r="H253">
        <v>32</v>
      </c>
      <c r="I253">
        <v>50</v>
      </c>
      <c r="J253">
        <v>32</v>
      </c>
      <c r="K253">
        <v>3</v>
      </c>
      <c r="L253">
        <v>-0.46</v>
      </c>
      <c r="M253">
        <v>2.54</v>
      </c>
      <c r="N253">
        <v>107.5</v>
      </c>
      <c r="O253">
        <v>104.3</v>
      </c>
      <c r="P253">
        <v>3.2</v>
      </c>
      <c r="Q253">
        <v>92.8</v>
      </c>
      <c r="R253">
        <v>0.30399999999999999</v>
      </c>
      <c r="S253">
        <v>0.26900000000000002</v>
      </c>
      <c r="T253">
        <v>0.53600000000000003</v>
      </c>
      <c r="U253">
        <v>0.48899999999999999</v>
      </c>
      <c r="V253">
        <v>12.9</v>
      </c>
      <c r="W253">
        <v>27</v>
      </c>
      <c r="X253">
        <v>0.23799999999999999</v>
      </c>
      <c r="Y253">
        <v>0.47299999999999998</v>
      </c>
      <c r="Z253">
        <v>11.3</v>
      </c>
      <c r="AA253">
        <v>74.400000000000006</v>
      </c>
      <c r="AB253">
        <v>0.182</v>
      </c>
      <c r="AC253" t="s">
        <v>43</v>
      </c>
      <c r="AD253">
        <v>886612</v>
      </c>
      <c r="AE253">
        <v>21625</v>
      </c>
    </row>
    <row r="254" spans="1:31" x14ac:dyDescent="0.2">
      <c r="A254">
        <v>2015</v>
      </c>
      <c r="B254" t="s">
        <v>31</v>
      </c>
      <c r="C254" t="s">
        <v>44</v>
      </c>
      <c r="D254" t="s">
        <v>45</v>
      </c>
      <c r="E254" t="b">
        <v>0</v>
      </c>
      <c r="F254">
        <v>26</v>
      </c>
      <c r="G254">
        <v>33</v>
      </c>
      <c r="H254">
        <v>49</v>
      </c>
      <c r="I254">
        <v>32</v>
      </c>
      <c r="J254">
        <v>50</v>
      </c>
      <c r="K254">
        <v>-3.17</v>
      </c>
      <c r="L254">
        <v>-0.27</v>
      </c>
      <c r="M254">
        <v>-3.44</v>
      </c>
      <c r="N254">
        <v>100.1</v>
      </c>
      <c r="O254">
        <v>103.5</v>
      </c>
      <c r="P254">
        <v>-3.4</v>
      </c>
      <c r="Q254">
        <v>93</v>
      </c>
      <c r="R254">
        <v>0.26900000000000002</v>
      </c>
      <c r="S254">
        <v>0.22600000000000001</v>
      </c>
      <c r="T254">
        <v>0.498</v>
      </c>
      <c r="U254">
        <v>0.45600000000000002</v>
      </c>
      <c r="V254">
        <v>11.2</v>
      </c>
      <c r="W254">
        <v>22.1</v>
      </c>
      <c r="X254">
        <v>0.20200000000000001</v>
      </c>
      <c r="Y254">
        <v>0.48699999999999999</v>
      </c>
      <c r="Z254">
        <v>12</v>
      </c>
      <c r="AA254">
        <v>79.3</v>
      </c>
      <c r="AB254">
        <v>0.188</v>
      </c>
      <c r="AC254" t="s">
        <v>139</v>
      </c>
      <c r="AD254">
        <v>704886</v>
      </c>
      <c r="AE254">
        <v>17192</v>
      </c>
    </row>
    <row r="255" spans="1:31" x14ac:dyDescent="0.2">
      <c r="A255">
        <v>2015</v>
      </c>
      <c r="B255" t="s">
        <v>31</v>
      </c>
      <c r="C255" t="s">
        <v>47</v>
      </c>
      <c r="D255" t="s">
        <v>48</v>
      </c>
      <c r="E255" t="b">
        <v>1</v>
      </c>
      <c r="F255">
        <v>26.9</v>
      </c>
      <c r="G255">
        <v>53</v>
      </c>
      <c r="H255">
        <v>29</v>
      </c>
      <c r="I255">
        <v>53</v>
      </c>
      <c r="J255">
        <v>29</v>
      </c>
      <c r="K255">
        <v>4.4800000000000004</v>
      </c>
      <c r="L255">
        <v>-0.4</v>
      </c>
      <c r="M255">
        <v>4.08</v>
      </c>
      <c r="N255">
        <v>111.1</v>
      </c>
      <c r="O255">
        <v>106.3</v>
      </c>
      <c r="P255">
        <v>4.8</v>
      </c>
      <c r="Q255">
        <v>92.3</v>
      </c>
      <c r="R255">
        <v>0.28699999999999998</v>
      </c>
      <c r="S255">
        <v>0.33400000000000002</v>
      </c>
      <c r="T255">
        <v>0.55700000000000005</v>
      </c>
      <c r="U255">
        <v>0.52</v>
      </c>
      <c r="V255">
        <v>13.4</v>
      </c>
      <c r="W255">
        <v>26.8</v>
      </c>
      <c r="X255">
        <v>0.216</v>
      </c>
      <c r="Y255">
        <v>0.502</v>
      </c>
      <c r="Z255">
        <v>12.6</v>
      </c>
      <c r="AA255">
        <v>74.7</v>
      </c>
      <c r="AB255">
        <v>0.17699999999999999</v>
      </c>
      <c r="AC255" t="s">
        <v>132</v>
      </c>
      <c r="AD255">
        <v>843042</v>
      </c>
      <c r="AE255">
        <v>20562</v>
      </c>
    </row>
    <row r="256" spans="1:31" x14ac:dyDescent="0.2">
      <c r="A256">
        <v>2015</v>
      </c>
      <c r="B256" t="s">
        <v>31</v>
      </c>
      <c r="C256" t="s">
        <v>50</v>
      </c>
      <c r="D256" t="s">
        <v>51</v>
      </c>
      <c r="E256" t="b">
        <v>1</v>
      </c>
      <c r="F256">
        <v>29.9</v>
      </c>
      <c r="G256">
        <v>50</v>
      </c>
      <c r="H256">
        <v>32</v>
      </c>
      <c r="I256">
        <v>49</v>
      </c>
      <c r="J256">
        <v>33</v>
      </c>
      <c r="K256">
        <v>2.9</v>
      </c>
      <c r="L256">
        <v>0.46</v>
      </c>
      <c r="M256">
        <v>3.36</v>
      </c>
      <c r="N256">
        <v>109.5</v>
      </c>
      <c r="O256">
        <v>106.4</v>
      </c>
      <c r="P256">
        <v>3.1</v>
      </c>
      <c r="Q256">
        <v>95.2</v>
      </c>
      <c r="R256">
        <v>0.26200000000000001</v>
      </c>
      <c r="S256">
        <v>0.29599999999999999</v>
      </c>
      <c r="T256">
        <v>0.55000000000000004</v>
      </c>
      <c r="U256">
        <v>0.51500000000000001</v>
      </c>
      <c r="V256">
        <v>11.9</v>
      </c>
      <c r="W256">
        <v>23.6</v>
      </c>
      <c r="X256">
        <v>0.19700000000000001</v>
      </c>
      <c r="Y256">
        <v>0.503</v>
      </c>
      <c r="Z256">
        <v>14.7</v>
      </c>
      <c r="AA256">
        <v>72.2</v>
      </c>
      <c r="AB256">
        <v>0.20399999999999999</v>
      </c>
      <c r="AC256" t="s">
        <v>52</v>
      </c>
      <c r="AD256">
        <v>827702</v>
      </c>
      <c r="AE256">
        <v>20188</v>
      </c>
    </row>
    <row r="257" spans="1:31" x14ac:dyDescent="0.2">
      <c r="A257">
        <v>2015</v>
      </c>
      <c r="B257" t="s">
        <v>31</v>
      </c>
      <c r="C257" t="s">
        <v>53</v>
      </c>
      <c r="D257" t="s">
        <v>54</v>
      </c>
      <c r="E257" t="b">
        <v>0</v>
      </c>
      <c r="F257">
        <v>26.4</v>
      </c>
      <c r="G257">
        <v>30</v>
      </c>
      <c r="H257">
        <v>52</v>
      </c>
      <c r="I257">
        <v>31</v>
      </c>
      <c r="J257">
        <v>51</v>
      </c>
      <c r="K257">
        <v>-3.55</v>
      </c>
      <c r="L257">
        <v>0.48</v>
      </c>
      <c r="M257">
        <v>-3.07</v>
      </c>
      <c r="N257">
        <v>104.5</v>
      </c>
      <c r="O257">
        <v>108.2</v>
      </c>
      <c r="P257">
        <v>-3.7</v>
      </c>
      <c r="Q257">
        <v>96.1</v>
      </c>
      <c r="R257">
        <v>0.27800000000000002</v>
      </c>
      <c r="S257">
        <v>0.28399999999999997</v>
      </c>
      <c r="T257">
        <v>0.51800000000000002</v>
      </c>
      <c r="U257">
        <v>0.47899999999999998</v>
      </c>
      <c r="V257">
        <v>12.7</v>
      </c>
      <c r="W257">
        <v>26.6</v>
      </c>
      <c r="X257">
        <v>0.20399999999999999</v>
      </c>
      <c r="Y257">
        <v>0.504</v>
      </c>
      <c r="Z257">
        <v>13</v>
      </c>
      <c r="AA257">
        <v>74.7</v>
      </c>
      <c r="AB257">
        <v>0.23899999999999999</v>
      </c>
      <c r="AC257" t="s">
        <v>130</v>
      </c>
      <c r="AD257">
        <v>602707</v>
      </c>
      <c r="AE257">
        <v>14700</v>
      </c>
    </row>
    <row r="258" spans="1:31" x14ac:dyDescent="0.2">
      <c r="A258">
        <v>2015</v>
      </c>
      <c r="B258" t="s">
        <v>31</v>
      </c>
      <c r="C258" t="s">
        <v>56</v>
      </c>
      <c r="D258" t="s">
        <v>57</v>
      </c>
      <c r="E258" t="b">
        <v>0</v>
      </c>
      <c r="F258">
        <v>25.9</v>
      </c>
      <c r="G258">
        <v>32</v>
      </c>
      <c r="H258">
        <v>50</v>
      </c>
      <c r="I258">
        <v>38</v>
      </c>
      <c r="J258">
        <v>44</v>
      </c>
      <c r="K258">
        <v>-1</v>
      </c>
      <c r="L258">
        <v>-0.39</v>
      </c>
      <c r="M258">
        <v>-1.39</v>
      </c>
      <c r="N258">
        <v>105.3</v>
      </c>
      <c r="O258">
        <v>106.4</v>
      </c>
      <c r="P258">
        <v>-1.1000000000000001</v>
      </c>
      <c r="Q258">
        <v>92.8</v>
      </c>
      <c r="R258">
        <v>0.26100000000000001</v>
      </c>
      <c r="S258">
        <v>0.28999999999999998</v>
      </c>
      <c r="T258">
        <v>0.51500000000000001</v>
      </c>
      <c r="U258">
        <v>0.48199999999999998</v>
      </c>
      <c r="V258">
        <v>12.3</v>
      </c>
      <c r="W258">
        <v>27.7</v>
      </c>
      <c r="X258">
        <v>0.184</v>
      </c>
      <c r="Y258">
        <v>0.502</v>
      </c>
      <c r="Z258">
        <v>13.2</v>
      </c>
      <c r="AA258">
        <v>75</v>
      </c>
      <c r="AB258">
        <v>0.192</v>
      </c>
      <c r="AC258" t="s">
        <v>137</v>
      </c>
      <c r="AD258">
        <v>625917</v>
      </c>
      <c r="AE258">
        <v>15266</v>
      </c>
    </row>
    <row r="259" spans="1:31" x14ac:dyDescent="0.2">
      <c r="A259">
        <v>2015</v>
      </c>
      <c r="B259" t="s">
        <v>31</v>
      </c>
      <c r="C259" t="s">
        <v>59</v>
      </c>
      <c r="D259" t="s">
        <v>60</v>
      </c>
      <c r="E259" t="b">
        <v>1</v>
      </c>
      <c r="F259">
        <v>26.6</v>
      </c>
      <c r="G259">
        <v>67</v>
      </c>
      <c r="H259">
        <v>15</v>
      </c>
      <c r="I259">
        <v>65</v>
      </c>
      <c r="J259">
        <v>17</v>
      </c>
      <c r="K259">
        <v>10.1</v>
      </c>
      <c r="L259">
        <v>-0.09</v>
      </c>
      <c r="M259">
        <v>10.01</v>
      </c>
      <c r="N259">
        <v>111.6</v>
      </c>
      <c r="O259">
        <v>101.4</v>
      </c>
      <c r="P259">
        <v>10.199999999999999</v>
      </c>
      <c r="Q259">
        <v>98.3</v>
      </c>
      <c r="R259">
        <v>0.23899999999999999</v>
      </c>
      <c r="S259">
        <v>0.311</v>
      </c>
      <c r="T259">
        <v>0.57099999999999995</v>
      </c>
      <c r="U259">
        <v>0.54</v>
      </c>
      <c r="V259">
        <v>13.1</v>
      </c>
      <c r="W259">
        <v>24.1</v>
      </c>
      <c r="X259">
        <v>0.184</v>
      </c>
      <c r="Y259">
        <v>0.47</v>
      </c>
      <c r="Z259">
        <v>14.3</v>
      </c>
      <c r="AA259">
        <v>74.5</v>
      </c>
      <c r="AB259">
        <v>0.217</v>
      </c>
      <c r="AC259" t="s">
        <v>133</v>
      </c>
      <c r="AD259">
        <v>803436</v>
      </c>
      <c r="AE259">
        <v>19596</v>
      </c>
    </row>
    <row r="260" spans="1:31" x14ac:dyDescent="0.2">
      <c r="A260">
        <v>2015</v>
      </c>
      <c r="B260" t="s">
        <v>31</v>
      </c>
      <c r="C260" t="s">
        <v>62</v>
      </c>
      <c r="D260" t="s">
        <v>63</v>
      </c>
      <c r="E260" t="b">
        <v>1</v>
      </c>
      <c r="F260">
        <v>27.6</v>
      </c>
      <c r="G260">
        <v>56</v>
      </c>
      <c r="H260">
        <v>26</v>
      </c>
      <c r="I260">
        <v>50</v>
      </c>
      <c r="J260">
        <v>32</v>
      </c>
      <c r="K260">
        <v>3.44</v>
      </c>
      <c r="L260">
        <v>0.38</v>
      </c>
      <c r="M260">
        <v>3.82</v>
      </c>
      <c r="N260">
        <v>107</v>
      </c>
      <c r="O260">
        <v>103.4</v>
      </c>
      <c r="P260">
        <v>3.6</v>
      </c>
      <c r="Q260">
        <v>96.5</v>
      </c>
      <c r="R260">
        <v>0.312</v>
      </c>
      <c r="S260">
        <v>0.39200000000000002</v>
      </c>
      <c r="T260">
        <v>0.54800000000000004</v>
      </c>
      <c r="U260">
        <v>0.51200000000000001</v>
      </c>
      <c r="V260">
        <v>15</v>
      </c>
      <c r="W260">
        <v>26.8</v>
      </c>
      <c r="X260">
        <v>0.223</v>
      </c>
      <c r="Y260">
        <v>0.48599999999999999</v>
      </c>
      <c r="Z260">
        <v>14.6</v>
      </c>
      <c r="AA260">
        <v>72.900000000000006</v>
      </c>
      <c r="AB260">
        <v>0.20799999999999999</v>
      </c>
      <c r="AC260" t="s">
        <v>64</v>
      </c>
      <c r="AD260">
        <v>747412</v>
      </c>
      <c r="AE260">
        <v>18230</v>
      </c>
    </row>
    <row r="261" spans="1:31" x14ac:dyDescent="0.2">
      <c r="A261">
        <v>2015</v>
      </c>
      <c r="B261" t="s">
        <v>31</v>
      </c>
      <c r="C261" t="s">
        <v>65</v>
      </c>
      <c r="D261" t="s">
        <v>66</v>
      </c>
      <c r="E261" t="b">
        <v>0</v>
      </c>
      <c r="F261">
        <v>28.3</v>
      </c>
      <c r="G261">
        <v>38</v>
      </c>
      <c r="H261">
        <v>44</v>
      </c>
      <c r="I261">
        <v>42</v>
      </c>
      <c r="J261">
        <v>40</v>
      </c>
      <c r="K261">
        <v>0.28000000000000003</v>
      </c>
      <c r="L261">
        <v>-0.51</v>
      </c>
      <c r="M261">
        <v>-0.23</v>
      </c>
      <c r="N261">
        <v>103.5</v>
      </c>
      <c r="O261">
        <v>103.2</v>
      </c>
      <c r="P261">
        <v>0.3</v>
      </c>
      <c r="Q261">
        <v>93.2</v>
      </c>
      <c r="R261">
        <v>0.26600000000000001</v>
      </c>
      <c r="S261">
        <v>0.255</v>
      </c>
      <c r="T261">
        <v>0.52300000000000002</v>
      </c>
      <c r="U261">
        <v>0.48399999999999999</v>
      </c>
      <c r="V261">
        <v>13.1</v>
      </c>
      <c r="W261">
        <v>24</v>
      </c>
      <c r="X261">
        <v>0.20100000000000001</v>
      </c>
      <c r="Y261">
        <v>0.47799999999999998</v>
      </c>
      <c r="Z261">
        <v>12</v>
      </c>
      <c r="AA261">
        <v>77.900000000000006</v>
      </c>
      <c r="AB261">
        <v>0.217</v>
      </c>
      <c r="AC261" t="s">
        <v>125</v>
      </c>
      <c r="AD261">
        <v>691434</v>
      </c>
      <c r="AE261">
        <v>16864</v>
      </c>
    </row>
    <row r="262" spans="1:31" x14ac:dyDescent="0.2">
      <c r="A262">
        <v>2015</v>
      </c>
      <c r="B262" t="s">
        <v>31</v>
      </c>
      <c r="C262" t="s">
        <v>68</v>
      </c>
      <c r="D262" t="s">
        <v>69</v>
      </c>
      <c r="E262" t="b">
        <v>1</v>
      </c>
      <c r="F262">
        <v>28.8</v>
      </c>
      <c r="G262">
        <v>56</v>
      </c>
      <c r="H262">
        <v>26</v>
      </c>
      <c r="I262">
        <v>58</v>
      </c>
      <c r="J262">
        <v>24</v>
      </c>
      <c r="K262">
        <v>6.59</v>
      </c>
      <c r="L262">
        <v>0.22</v>
      </c>
      <c r="M262">
        <v>6.8</v>
      </c>
      <c r="N262">
        <v>112.4</v>
      </c>
      <c r="O262">
        <v>105.5</v>
      </c>
      <c r="P262">
        <v>6.9</v>
      </c>
      <c r="Q262">
        <v>94.7</v>
      </c>
      <c r="R262">
        <v>0.30299999999999999</v>
      </c>
      <c r="S262">
        <v>0.32200000000000001</v>
      </c>
      <c r="T262">
        <v>0.56499999999999995</v>
      </c>
      <c r="U262">
        <v>0.53300000000000003</v>
      </c>
      <c r="V262">
        <v>11.6</v>
      </c>
      <c r="W262">
        <v>22.8</v>
      </c>
      <c r="X262">
        <v>0.215</v>
      </c>
      <c r="Y262">
        <v>0.49299999999999999</v>
      </c>
      <c r="Z262">
        <v>13.2</v>
      </c>
      <c r="AA262">
        <v>75.7</v>
      </c>
      <c r="AB262">
        <v>0.23100000000000001</v>
      </c>
      <c r="AC262" t="s">
        <v>126</v>
      </c>
      <c r="AD262">
        <v>785892</v>
      </c>
      <c r="AE262">
        <v>19168</v>
      </c>
    </row>
    <row r="263" spans="1:31" x14ac:dyDescent="0.2">
      <c r="A263">
        <v>2015</v>
      </c>
      <c r="B263" t="s">
        <v>31</v>
      </c>
      <c r="C263" t="s">
        <v>71</v>
      </c>
      <c r="D263" t="s">
        <v>72</v>
      </c>
      <c r="E263" t="b">
        <v>0</v>
      </c>
      <c r="F263">
        <v>27</v>
      </c>
      <c r="G263">
        <v>21</v>
      </c>
      <c r="H263">
        <v>61</v>
      </c>
      <c r="I263">
        <v>23</v>
      </c>
      <c r="J263">
        <v>59</v>
      </c>
      <c r="K263">
        <v>-6.84</v>
      </c>
      <c r="L263">
        <v>0.67</v>
      </c>
      <c r="M263">
        <v>-6.17</v>
      </c>
      <c r="N263">
        <v>103.4</v>
      </c>
      <c r="O263">
        <v>110.6</v>
      </c>
      <c r="P263">
        <v>-7.2</v>
      </c>
      <c r="Q263">
        <v>94</v>
      </c>
      <c r="R263">
        <v>0.27600000000000002</v>
      </c>
      <c r="S263">
        <v>0.22</v>
      </c>
      <c r="T263">
        <v>0.51300000000000001</v>
      </c>
      <c r="U263">
        <v>0.47299999999999998</v>
      </c>
      <c r="V263">
        <v>12.1</v>
      </c>
      <c r="W263">
        <v>25.4</v>
      </c>
      <c r="X263">
        <v>0.20399999999999999</v>
      </c>
      <c r="Y263">
        <v>0.51800000000000002</v>
      </c>
      <c r="Z263">
        <v>12.1</v>
      </c>
      <c r="AA263">
        <v>76.3</v>
      </c>
      <c r="AB263">
        <v>0.23100000000000001</v>
      </c>
      <c r="AC263" t="s">
        <v>126</v>
      </c>
      <c r="AD263">
        <v>768244</v>
      </c>
      <c r="AE263">
        <v>18738</v>
      </c>
    </row>
    <row r="264" spans="1:31" x14ac:dyDescent="0.2">
      <c r="A264">
        <v>2015</v>
      </c>
      <c r="B264" t="s">
        <v>31</v>
      </c>
      <c r="C264" t="s">
        <v>73</v>
      </c>
      <c r="D264" t="s">
        <v>74</v>
      </c>
      <c r="E264" t="b">
        <v>1</v>
      </c>
      <c r="F264">
        <v>29.6</v>
      </c>
      <c r="G264">
        <v>55</v>
      </c>
      <c r="H264">
        <v>27</v>
      </c>
      <c r="I264">
        <v>50</v>
      </c>
      <c r="J264">
        <v>32</v>
      </c>
      <c r="K264">
        <v>3.24</v>
      </c>
      <c r="L264">
        <v>0.38</v>
      </c>
      <c r="M264">
        <v>3.62</v>
      </c>
      <c r="N264">
        <v>105.7</v>
      </c>
      <c r="O264">
        <v>102.2</v>
      </c>
      <c r="P264">
        <v>3.5</v>
      </c>
      <c r="Q264">
        <v>92</v>
      </c>
      <c r="R264">
        <v>0.27600000000000002</v>
      </c>
      <c r="S264">
        <v>0.184</v>
      </c>
      <c r="T264">
        <v>0.53100000000000003</v>
      </c>
      <c r="U264">
        <v>0.48899999999999999</v>
      </c>
      <c r="V264">
        <v>12.6</v>
      </c>
      <c r="W264">
        <v>24.7</v>
      </c>
      <c r="X264">
        <v>0.214</v>
      </c>
      <c r="Y264">
        <v>0.49199999999999999</v>
      </c>
      <c r="Z264">
        <v>14.5</v>
      </c>
      <c r="AA264">
        <v>75.3</v>
      </c>
      <c r="AB264">
        <v>0.183</v>
      </c>
      <c r="AC264" t="s">
        <v>75</v>
      </c>
      <c r="AD264">
        <v>710502</v>
      </c>
      <c r="AE264">
        <v>17329</v>
      </c>
    </row>
    <row r="265" spans="1:31" x14ac:dyDescent="0.2">
      <c r="A265">
        <v>2015</v>
      </c>
      <c r="B265" t="s">
        <v>31</v>
      </c>
      <c r="C265" t="s">
        <v>76</v>
      </c>
      <c r="D265" t="s">
        <v>77</v>
      </c>
      <c r="E265" t="b">
        <v>0</v>
      </c>
      <c r="F265">
        <v>28.5</v>
      </c>
      <c r="G265">
        <v>37</v>
      </c>
      <c r="H265">
        <v>45</v>
      </c>
      <c r="I265">
        <v>33</v>
      </c>
      <c r="J265">
        <v>49</v>
      </c>
      <c r="K265">
        <v>-2.6</v>
      </c>
      <c r="L265">
        <v>-0.32</v>
      </c>
      <c r="M265">
        <v>-2.92</v>
      </c>
      <c r="N265">
        <v>103.9</v>
      </c>
      <c r="O265">
        <v>106.7</v>
      </c>
      <c r="P265">
        <v>-2.8</v>
      </c>
      <c r="Q265">
        <v>90.9</v>
      </c>
      <c r="R265">
        <v>0.30599999999999999</v>
      </c>
      <c r="S265">
        <v>0.26200000000000001</v>
      </c>
      <c r="T265">
        <v>0.54</v>
      </c>
      <c r="U265">
        <v>0.5</v>
      </c>
      <c r="V265">
        <v>14.5</v>
      </c>
      <c r="W265">
        <v>23.2</v>
      </c>
      <c r="X265">
        <v>0.22700000000000001</v>
      </c>
      <c r="Y265">
        <v>0.505</v>
      </c>
      <c r="Z265">
        <v>14.2</v>
      </c>
      <c r="AA265">
        <v>73.400000000000006</v>
      </c>
      <c r="AB265">
        <v>0.21299999999999999</v>
      </c>
      <c r="AC265" t="s">
        <v>127</v>
      </c>
      <c r="AD265">
        <v>808223</v>
      </c>
      <c r="AE265">
        <v>19713</v>
      </c>
    </row>
    <row r="266" spans="1:31" x14ac:dyDescent="0.2">
      <c r="A266">
        <v>2015</v>
      </c>
      <c r="B266" t="s">
        <v>31</v>
      </c>
      <c r="C266" t="s">
        <v>79</v>
      </c>
      <c r="D266" t="s">
        <v>80</v>
      </c>
      <c r="E266" t="b">
        <v>1</v>
      </c>
      <c r="F266">
        <v>24.6</v>
      </c>
      <c r="G266">
        <v>41</v>
      </c>
      <c r="H266">
        <v>41</v>
      </c>
      <c r="I266">
        <v>42</v>
      </c>
      <c r="J266">
        <v>40</v>
      </c>
      <c r="K266">
        <v>0.43</v>
      </c>
      <c r="L266">
        <v>-0.52</v>
      </c>
      <c r="M266">
        <v>-0.09</v>
      </c>
      <c r="N266">
        <v>102.7</v>
      </c>
      <c r="O266">
        <v>102.2</v>
      </c>
      <c r="P266">
        <v>0.5</v>
      </c>
      <c r="Q266">
        <v>94.1</v>
      </c>
      <c r="R266">
        <v>0.25800000000000001</v>
      </c>
      <c r="S266">
        <v>0.223</v>
      </c>
      <c r="T266">
        <v>0.53600000000000003</v>
      </c>
      <c r="U266">
        <v>0.499</v>
      </c>
      <c r="V266">
        <v>15.5</v>
      </c>
      <c r="W266">
        <v>25.4</v>
      </c>
      <c r="X266">
        <v>0.19500000000000001</v>
      </c>
      <c r="Y266">
        <v>0.48699999999999999</v>
      </c>
      <c r="Z266">
        <v>15.9</v>
      </c>
      <c r="AA266">
        <v>73.3</v>
      </c>
      <c r="AB266">
        <v>0.221</v>
      </c>
      <c r="AC266" t="s">
        <v>135</v>
      </c>
      <c r="AD266">
        <v>593910</v>
      </c>
      <c r="AE266">
        <v>14813</v>
      </c>
    </row>
    <row r="267" spans="1:31" x14ac:dyDescent="0.2">
      <c r="A267">
        <v>2015</v>
      </c>
      <c r="B267" t="s">
        <v>31</v>
      </c>
      <c r="C267" t="s">
        <v>82</v>
      </c>
      <c r="D267" t="s">
        <v>83</v>
      </c>
      <c r="E267" t="b">
        <v>0</v>
      </c>
      <c r="F267">
        <v>24.4</v>
      </c>
      <c r="G267">
        <v>16</v>
      </c>
      <c r="H267">
        <v>66</v>
      </c>
      <c r="I267">
        <v>19</v>
      </c>
      <c r="J267">
        <v>63</v>
      </c>
      <c r="K267">
        <v>-8.7899999999999991</v>
      </c>
      <c r="L267">
        <v>0.79</v>
      </c>
      <c r="M267">
        <v>-8</v>
      </c>
      <c r="N267">
        <v>102.9</v>
      </c>
      <c r="O267">
        <v>112.2</v>
      </c>
      <c r="P267">
        <v>-9.3000000000000007</v>
      </c>
      <c r="Q267">
        <v>94.4</v>
      </c>
      <c r="R267">
        <v>0.309</v>
      </c>
      <c r="S267">
        <v>0.17899999999999999</v>
      </c>
      <c r="T267">
        <v>0.51700000000000002</v>
      </c>
      <c r="U267">
        <v>0.46800000000000003</v>
      </c>
      <c r="V267">
        <v>13.7</v>
      </c>
      <c r="W267">
        <v>26.6</v>
      </c>
      <c r="X267">
        <v>0.24</v>
      </c>
      <c r="Y267">
        <v>0.53700000000000003</v>
      </c>
      <c r="Z267">
        <v>13.9</v>
      </c>
      <c r="AA267">
        <v>71.599999999999994</v>
      </c>
      <c r="AB267">
        <v>0.187</v>
      </c>
      <c r="AC267" t="s">
        <v>84</v>
      </c>
      <c r="AD267">
        <v>595652</v>
      </c>
      <c r="AE267">
        <v>14416</v>
      </c>
    </row>
    <row r="268" spans="1:31" x14ac:dyDescent="0.2">
      <c r="A268">
        <v>2015</v>
      </c>
      <c r="B268" t="s">
        <v>31</v>
      </c>
      <c r="C268" t="s">
        <v>85</v>
      </c>
      <c r="D268" t="s">
        <v>86</v>
      </c>
      <c r="E268" t="b">
        <v>1</v>
      </c>
      <c r="F268">
        <v>25.3</v>
      </c>
      <c r="G268">
        <v>45</v>
      </c>
      <c r="H268">
        <v>37</v>
      </c>
      <c r="I268">
        <v>43</v>
      </c>
      <c r="J268">
        <v>39</v>
      </c>
      <c r="K268">
        <v>0.79</v>
      </c>
      <c r="L268">
        <v>0.34</v>
      </c>
      <c r="M268">
        <v>1.1299999999999999</v>
      </c>
      <c r="N268">
        <v>108.2</v>
      </c>
      <c r="O268">
        <v>107.3</v>
      </c>
      <c r="P268">
        <v>0.9</v>
      </c>
      <c r="Q268">
        <v>91.4</v>
      </c>
      <c r="R268">
        <v>0.26300000000000001</v>
      </c>
      <c r="S268">
        <v>0.23300000000000001</v>
      </c>
      <c r="T268">
        <v>0.53700000000000003</v>
      </c>
      <c r="U268">
        <v>0.501</v>
      </c>
      <c r="V268">
        <v>12.5</v>
      </c>
      <c r="W268">
        <v>27.1</v>
      </c>
      <c r="X268">
        <v>0.19800000000000001</v>
      </c>
      <c r="Y268">
        <v>0.496</v>
      </c>
      <c r="Z268">
        <v>11.7</v>
      </c>
      <c r="AA268">
        <v>75.099999999999994</v>
      </c>
      <c r="AB268">
        <v>0.19500000000000001</v>
      </c>
      <c r="AC268" t="s">
        <v>87</v>
      </c>
      <c r="AD268">
        <v>683757</v>
      </c>
      <c r="AE268">
        <v>16677</v>
      </c>
    </row>
    <row r="269" spans="1:31" x14ac:dyDescent="0.2">
      <c r="A269">
        <v>2015</v>
      </c>
      <c r="B269" t="s">
        <v>31</v>
      </c>
      <c r="C269" t="s">
        <v>88</v>
      </c>
      <c r="D269" t="s">
        <v>89</v>
      </c>
      <c r="E269" t="b">
        <v>0</v>
      </c>
      <c r="F269">
        <v>26.9</v>
      </c>
      <c r="G269">
        <v>17</v>
      </c>
      <c r="H269">
        <v>65</v>
      </c>
      <c r="I269">
        <v>17</v>
      </c>
      <c r="J269">
        <v>65</v>
      </c>
      <c r="K269">
        <v>-9.32</v>
      </c>
      <c r="L269">
        <v>-0.18</v>
      </c>
      <c r="M269">
        <v>-9.5</v>
      </c>
      <c r="N269">
        <v>99.9</v>
      </c>
      <c r="O269">
        <v>110</v>
      </c>
      <c r="P269">
        <v>-10.1</v>
      </c>
      <c r="Q269">
        <v>91.2</v>
      </c>
      <c r="R269">
        <v>0.23400000000000001</v>
      </c>
      <c r="S269">
        <v>0.24</v>
      </c>
      <c r="T269">
        <v>0.50800000000000001</v>
      </c>
      <c r="U269">
        <v>0.47</v>
      </c>
      <c r="V269">
        <v>14</v>
      </c>
      <c r="W269">
        <v>24.5</v>
      </c>
      <c r="X269">
        <v>0.18</v>
      </c>
      <c r="Y269">
        <v>0.51200000000000001</v>
      </c>
      <c r="Z269">
        <v>13.3</v>
      </c>
      <c r="AA269">
        <v>73.099999999999994</v>
      </c>
      <c r="AB269">
        <v>0.23400000000000001</v>
      </c>
      <c r="AC269" t="s">
        <v>90</v>
      </c>
      <c r="AD269">
        <v>812292</v>
      </c>
      <c r="AE269">
        <v>19812</v>
      </c>
    </row>
    <row r="270" spans="1:31" x14ac:dyDescent="0.2">
      <c r="A270">
        <v>2015</v>
      </c>
      <c r="B270" t="s">
        <v>31</v>
      </c>
      <c r="C270" t="s">
        <v>91</v>
      </c>
      <c r="D270" t="s">
        <v>92</v>
      </c>
      <c r="E270" t="b">
        <v>0</v>
      </c>
      <c r="F270">
        <v>25.4</v>
      </c>
      <c r="G270">
        <v>45</v>
      </c>
      <c r="H270">
        <v>37</v>
      </c>
      <c r="I270">
        <v>47</v>
      </c>
      <c r="J270">
        <v>35</v>
      </c>
      <c r="K270">
        <v>2.1800000000000002</v>
      </c>
      <c r="L270">
        <v>0.28000000000000003</v>
      </c>
      <c r="M270">
        <v>2.4700000000000002</v>
      </c>
      <c r="N270">
        <v>107.8</v>
      </c>
      <c r="O270">
        <v>105.5</v>
      </c>
      <c r="P270">
        <v>2.2999999999999998</v>
      </c>
      <c r="Q270">
        <v>95.7</v>
      </c>
      <c r="R270">
        <v>0.28399999999999997</v>
      </c>
      <c r="S270">
        <v>0.26200000000000001</v>
      </c>
      <c r="T270">
        <v>0.53200000000000003</v>
      </c>
      <c r="U270">
        <v>0.49199999999999999</v>
      </c>
      <c r="V270">
        <v>13.1</v>
      </c>
      <c r="W270">
        <v>28.9</v>
      </c>
      <c r="X270">
        <v>0.214</v>
      </c>
      <c r="Y270">
        <v>0.48899999999999999</v>
      </c>
      <c r="Z270">
        <v>12.4</v>
      </c>
      <c r="AA270">
        <v>75.599999999999994</v>
      </c>
      <c r="AB270">
        <v>0.21299999999999999</v>
      </c>
      <c r="AC270" t="s">
        <v>128</v>
      </c>
      <c r="AD270">
        <v>746323</v>
      </c>
      <c r="AE270">
        <v>18203</v>
      </c>
    </row>
    <row r="271" spans="1:31" x14ac:dyDescent="0.2">
      <c r="A271">
        <v>2015</v>
      </c>
      <c r="B271" t="s">
        <v>31</v>
      </c>
      <c r="C271" t="s">
        <v>94</v>
      </c>
      <c r="D271" t="s">
        <v>95</v>
      </c>
      <c r="E271" t="b">
        <v>0</v>
      </c>
      <c r="F271">
        <v>24.3</v>
      </c>
      <c r="G271">
        <v>25</v>
      </c>
      <c r="H271">
        <v>57</v>
      </c>
      <c r="I271">
        <v>25</v>
      </c>
      <c r="J271">
        <v>57</v>
      </c>
      <c r="K271">
        <v>-5.72</v>
      </c>
      <c r="L271">
        <v>-0.15</v>
      </c>
      <c r="M271">
        <v>-5.87</v>
      </c>
      <c r="N271">
        <v>101.6</v>
      </c>
      <c r="O271">
        <v>107.7</v>
      </c>
      <c r="P271">
        <v>-6.1</v>
      </c>
      <c r="Q271">
        <v>93.8</v>
      </c>
      <c r="R271">
        <v>0.23</v>
      </c>
      <c r="S271">
        <v>0.23499999999999999</v>
      </c>
      <c r="T271">
        <v>0.52400000000000002</v>
      </c>
      <c r="U271">
        <v>0.49399999999999999</v>
      </c>
      <c r="V271">
        <v>14</v>
      </c>
      <c r="W271">
        <v>23.1</v>
      </c>
      <c r="X271">
        <v>0.16800000000000001</v>
      </c>
      <c r="Y271">
        <v>0.51400000000000001</v>
      </c>
      <c r="Z271">
        <v>13.6</v>
      </c>
      <c r="AA271">
        <v>76</v>
      </c>
      <c r="AB271">
        <v>0.21</v>
      </c>
      <c r="AC271" t="s">
        <v>96</v>
      </c>
      <c r="AD271">
        <v>688194</v>
      </c>
      <c r="AE271">
        <v>16785</v>
      </c>
    </row>
    <row r="272" spans="1:31" x14ac:dyDescent="0.2">
      <c r="A272">
        <v>2015</v>
      </c>
      <c r="B272" t="s">
        <v>31</v>
      </c>
      <c r="C272" t="s">
        <v>97</v>
      </c>
      <c r="D272" t="s">
        <v>98</v>
      </c>
      <c r="E272" t="b">
        <v>0</v>
      </c>
      <c r="F272">
        <v>23.2</v>
      </c>
      <c r="G272">
        <v>18</v>
      </c>
      <c r="H272">
        <v>64</v>
      </c>
      <c r="I272">
        <v>18</v>
      </c>
      <c r="J272">
        <v>64</v>
      </c>
      <c r="K272">
        <v>-8.98</v>
      </c>
      <c r="L272">
        <v>-7.0000000000000007E-2</v>
      </c>
      <c r="M272">
        <v>-9.0399999999999991</v>
      </c>
      <c r="N272">
        <v>95.5</v>
      </c>
      <c r="O272">
        <v>104.8</v>
      </c>
      <c r="P272">
        <v>-9.3000000000000007</v>
      </c>
      <c r="Q272">
        <v>95.7</v>
      </c>
      <c r="R272">
        <v>0.28799999999999998</v>
      </c>
      <c r="S272">
        <v>0.31900000000000001</v>
      </c>
      <c r="T272">
        <v>0.49399999999999999</v>
      </c>
      <c r="U272">
        <v>0.45900000000000002</v>
      </c>
      <c r="V272">
        <v>16</v>
      </c>
      <c r="W272">
        <v>25.5</v>
      </c>
      <c r="X272">
        <v>0.19500000000000001</v>
      </c>
      <c r="Y272">
        <v>0.497</v>
      </c>
      <c r="Z272">
        <v>15.2</v>
      </c>
      <c r="AA272">
        <v>73</v>
      </c>
      <c r="AB272">
        <v>0.22500000000000001</v>
      </c>
      <c r="AC272" t="s">
        <v>99</v>
      </c>
      <c r="AD272">
        <v>571572</v>
      </c>
      <c r="AE272">
        <v>13941</v>
      </c>
    </row>
    <row r="273" spans="1:31" x14ac:dyDescent="0.2">
      <c r="A273">
        <v>2015</v>
      </c>
      <c r="B273" t="s">
        <v>31</v>
      </c>
      <c r="C273" t="s">
        <v>100</v>
      </c>
      <c r="D273" t="s">
        <v>101</v>
      </c>
      <c r="E273" t="b">
        <v>0</v>
      </c>
      <c r="F273">
        <v>25.7</v>
      </c>
      <c r="G273">
        <v>39</v>
      </c>
      <c r="H273">
        <v>43</v>
      </c>
      <c r="I273">
        <v>38</v>
      </c>
      <c r="J273">
        <v>44</v>
      </c>
      <c r="K273">
        <v>-0.9</v>
      </c>
      <c r="L273">
        <v>0.52</v>
      </c>
      <c r="M273">
        <v>-0.38</v>
      </c>
      <c r="N273">
        <v>105.3</v>
      </c>
      <c r="O273">
        <v>106.2</v>
      </c>
      <c r="P273">
        <v>-0.9</v>
      </c>
      <c r="Q273">
        <v>96.3</v>
      </c>
      <c r="R273">
        <v>0.251</v>
      </c>
      <c r="S273">
        <v>0.29099999999999998</v>
      </c>
      <c r="T273">
        <v>0.53700000000000003</v>
      </c>
      <c r="U273">
        <v>0.501</v>
      </c>
      <c r="V273">
        <v>13.7</v>
      </c>
      <c r="W273">
        <v>24.5</v>
      </c>
      <c r="X273">
        <v>0.191</v>
      </c>
      <c r="Y273">
        <v>0.497</v>
      </c>
      <c r="Z273">
        <v>14</v>
      </c>
      <c r="AA273">
        <v>73.5</v>
      </c>
      <c r="AB273">
        <v>0.221</v>
      </c>
      <c r="AC273" t="s">
        <v>141</v>
      </c>
      <c r="AD273">
        <v>693862</v>
      </c>
      <c r="AE273">
        <v>16923</v>
      </c>
    </row>
    <row r="274" spans="1:31" x14ac:dyDescent="0.2">
      <c r="A274">
        <v>2015</v>
      </c>
      <c r="B274" t="s">
        <v>31</v>
      </c>
      <c r="C274" t="s">
        <v>103</v>
      </c>
      <c r="D274" t="s">
        <v>104</v>
      </c>
      <c r="E274" t="b">
        <v>1</v>
      </c>
      <c r="F274">
        <v>27</v>
      </c>
      <c r="G274">
        <v>51</v>
      </c>
      <c r="H274">
        <v>31</v>
      </c>
      <c r="I274">
        <v>53</v>
      </c>
      <c r="J274">
        <v>29</v>
      </c>
      <c r="K274">
        <v>4.2300000000000004</v>
      </c>
      <c r="L274">
        <v>0.18</v>
      </c>
      <c r="M274">
        <v>4.41</v>
      </c>
      <c r="N274">
        <v>108.2</v>
      </c>
      <c r="O274">
        <v>103.7</v>
      </c>
      <c r="P274">
        <v>4.5</v>
      </c>
      <c r="Q274">
        <v>94.2</v>
      </c>
      <c r="R274">
        <v>0.22500000000000001</v>
      </c>
      <c r="S274">
        <v>0.316</v>
      </c>
      <c r="T274">
        <v>0.54400000000000004</v>
      </c>
      <c r="U274">
        <v>0.50800000000000001</v>
      </c>
      <c r="V274">
        <v>12.6</v>
      </c>
      <c r="W274">
        <v>24.2</v>
      </c>
      <c r="X274">
        <v>0.18</v>
      </c>
      <c r="Y274">
        <v>0.47599999999999998</v>
      </c>
      <c r="Z274">
        <v>11.3</v>
      </c>
      <c r="AA274">
        <v>76.2</v>
      </c>
      <c r="AB274">
        <v>0.182</v>
      </c>
      <c r="AC274" t="s">
        <v>105</v>
      </c>
      <c r="AD274">
        <v>798368</v>
      </c>
      <c r="AE274">
        <v>19472</v>
      </c>
    </row>
    <row r="275" spans="1:31" x14ac:dyDescent="0.2">
      <c r="A275">
        <v>2015</v>
      </c>
      <c r="B275" t="s">
        <v>31</v>
      </c>
      <c r="C275" t="s">
        <v>106</v>
      </c>
      <c r="D275" t="s">
        <v>107</v>
      </c>
      <c r="E275" t="b">
        <v>0</v>
      </c>
      <c r="F275">
        <v>26</v>
      </c>
      <c r="G275">
        <v>29</v>
      </c>
      <c r="H275">
        <v>53</v>
      </c>
      <c r="I275">
        <v>31</v>
      </c>
      <c r="J275">
        <v>51</v>
      </c>
      <c r="K275">
        <v>-3.71</v>
      </c>
      <c r="L275">
        <v>0.64</v>
      </c>
      <c r="M275">
        <v>-3.07</v>
      </c>
      <c r="N275">
        <v>105.3</v>
      </c>
      <c r="O275">
        <v>109.2</v>
      </c>
      <c r="P275">
        <v>-3.9</v>
      </c>
      <c r="Q275">
        <v>95.4</v>
      </c>
      <c r="R275">
        <v>0.36299999999999999</v>
      </c>
      <c r="S275">
        <v>0.20399999999999999</v>
      </c>
      <c r="T275">
        <v>0.54200000000000004</v>
      </c>
      <c r="U275">
        <v>0.49</v>
      </c>
      <c r="V275">
        <v>14.8</v>
      </c>
      <c r="W275">
        <v>26.5</v>
      </c>
      <c r="X275">
        <v>0.27600000000000002</v>
      </c>
      <c r="Y275">
        <v>0.50700000000000001</v>
      </c>
      <c r="Z275">
        <v>11.8</v>
      </c>
      <c r="AA275">
        <v>75.2</v>
      </c>
      <c r="AB275">
        <v>0.2</v>
      </c>
      <c r="AC275" t="s">
        <v>140</v>
      </c>
      <c r="AD275">
        <v>680049</v>
      </c>
      <c r="AE275">
        <v>16587</v>
      </c>
    </row>
    <row r="276" spans="1:31" x14ac:dyDescent="0.2">
      <c r="A276">
        <v>2015</v>
      </c>
      <c r="B276" t="s">
        <v>31</v>
      </c>
      <c r="C276" t="s">
        <v>109</v>
      </c>
      <c r="D276" t="s">
        <v>110</v>
      </c>
      <c r="E276" t="b">
        <v>1</v>
      </c>
      <c r="F276">
        <v>29.8</v>
      </c>
      <c r="G276">
        <v>55</v>
      </c>
      <c r="H276">
        <v>27</v>
      </c>
      <c r="I276">
        <v>58</v>
      </c>
      <c r="J276">
        <v>24</v>
      </c>
      <c r="K276">
        <v>6.2</v>
      </c>
      <c r="L276">
        <v>0.14000000000000001</v>
      </c>
      <c r="M276">
        <v>6.34</v>
      </c>
      <c r="N276">
        <v>108.5</v>
      </c>
      <c r="O276">
        <v>102</v>
      </c>
      <c r="P276">
        <v>6.5</v>
      </c>
      <c r="Q276">
        <v>93.8</v>
      </c>
      <c r="R276">
        <v>0.25600000000000001</v>
      </c>
      <c r="S276">
        <v>0.26900000000000002</v>
      </c>
      <c r="T276">
        <v>0.55500000000000005</v>
      </c>
      <c r="U276">
        <v>0.51700000000000002</v>
      </c>
      <c r="V276">
        <v>13.1</v>
      </c>
      <c r="W276">
        <v>23.4</v>
      </c>
      <c r="X276">
        <v>0.2</v>
      </c>
      <c r="Y276">
        <v>0.48399999999999999</v>
      </c>
      <c r="Z276">
        <v>13.3</v>
      </c>
      <c r="AA276">
        <v>77.3</v>
      </c>
      <c r="AB276">
        <v>0.19</v>
      </c>
      <c r="AC276" t="s">
        <v>111</v>
      </c>
      <c r="AD276">
        <v>762855</v>
      </c>
      <c r="AE276">
        <v>18606</v>
      </c>
    </row>
    <row r="277" spans="1:31" x14ac:dyDescent="0.2">
      <c r="A277">
        <v>2015</v>
      </c>
      <c r="B277" t="s">
        <v>31</v>
      </c>
      <c r="C277" t="s">
        <v>112</v>
      </c>
      <c r="D277" t="s">
        <v>113</v>
      </c>
      <c r="E277" t="b">
        <v>1</v>
      </c>
      <c r="F277">
        <v>26.1</v>
      </c>
      <c r="G277">
        <v>49</v>
      </c>
      <c r="H277">
        <v>33</v>
      </c>
      <c r="I277">
        <v>49</v>
      </c>
      <c r="J277">
        <v>33</v>
      </c>
      <c r="K277">
        <v>3.07</v>
      </c>
      <c r="L277">
        <v>-0.62</v>
      </c>
      <c r="M277">
        <v>2.4500000000000002</v>
      </c>
      <c r="N277">
        <v>111</v>
      </c>
      <c r="O277">
        <v>107.7</v>
      </c>
      <c r="P277">
        <v>3.3</v>
      </c>
      <c r="Q277">
        <v>92.8</v>
      </c>
      <c r="R277">
        <v>0.29499999999999998</v>
      </c>
      <c r="S277">
        <v>0.30199999999999999</v>
      </c>
      <c r="T277">
        <v>0.55300000000000005</v>
      </c>
      <c r="U277">
        <v>0.50800000000000001</v>
      </c>
      <c r="V277">
        <v>12</v>
      </c>
      <c r="W277">
        <v>25.6</v>
      </c>
      <c r="X277">
        <v>0.23200000000000001</v>
      </c>
      <c r="Y277">
        <v>0.50600000000000001</v>
      </c>
      <c r="Z277">
        <v>13.4</v>
      </c>
      <c r="AA277">
        <v>73.3</v>
      </c>
      <c r="AB277">
        <v>0.20799999999999999</v>
      </c>
      <c r="AC277" t="s">
        <v>136</v>
      </c>
      <c r="AD277">
        <v>809824</v>
      </c>
      <c r="AE277">
        <v>19752</v>
      </c>
    </row>
    <row r="278" spans="1:31" x14ac:dyDescent="0.2">
      <c r="A278">
        <v>2015</v>
      </c>
      <c r="B278" t="s">
        <v>31</v>
      </c>
      <c r="C278" t="s">
        <v>115</v>
      </c>
      <c r="D278" t="s">
        <v>116</v>
      </c>
      <c r="E278" t="b">
        <v>0</v>
      </c>
      <c r="F278">
        <v>23.4</v>
      </c>
      <c r="G278">
        <v>38</v>
      </c>
      <c r="H278">
        <v>44</v>
      </c>
      <c r="I278">
        <v>42</v>
      </c>
      <c r="J278">
        <v>40</v>
      </c>
      <c r="K278">
        <v>0.22</v>
      </c>
      <c r="L278">
        <v>0.49</v>
      </c>
      <c r="M278">
        <v>0.71</v>
      </c>
      <c r="N278">
        <v>105.1</v>
      </c>
      <c r="O278">
        <v>104.9</v>
      </c>
      <c r="P278">
        <v>0.2</v>
      </c>
      <c r="Q278">
        <v>90.4</v>
      </c>
      <c r="R278">
        <v>0.29699999999999999</v>
      </c>
      <c r="S278">
        <v>0.27400000000000002</v>
      </c>
      <c r="T278">
        <v>0.53100000000000003</v>
      </c>
      <c r="U278">
        <v>0.49399999999999999</v>
      </c>
      <c r="V278">
        <v>14.6</v>
      </c>
      <c r="W278">
        <v>29.1</v>
      </c>
      <c r="X278">
        <v>0.214</v>
      </c>
      <c r="Y278">
        <v>0.49099999999999999</v>
      </c>
      <c r="Z278">
        <v>12.8</v>
      </c>
      <c r="AA278">
        <v>76.3</v>
      </c>
      <c r="AB278">
        <v>0.19900000000000001</v>
      </c>
      <c r="AC278" t="s">
        <v>142</v>
      </c>
      <c r="AD278">
        <v>772059</v>
      </c>
      <c r="AE278">
        <v>18831</v>
      </c>
    </row>
    <row r="279" spans="1:31" x14ac:dyDescent="0.2">
      <c r="A279">
        <v>2015</v>
      </c>
      <c r="B279" t="s">
        <v>31</v>
      </c>
      <c r="C279" t="s">
        <v>118</v>
      </c>
      <c r="D279" t="s">
        <v>119</v>
      </c>
      <c r="E279" t="b">
        <v>1</v>
      </c>
      <c r="F279">
        <v>28.6</v>
      </c>
      <c r="G279">
        <v>46</v>
      </c>
      <c r="H279">
        <v>36</v>
      </c>
      <c r="I279">
        <v>43</v>
      </c>
      <c r="J279">
        <v>39</v>
      </c>
      <c r="K279">
        <v>0.72</v>
      </c>
      <c r="L279">
        <v>-0.55000000000000004</v>
      </c>
      <c r="M279">
        <v>0.17</v>
      </c>
      <c r="N279">
        <v>103.7</v>
      </c>
      <c r="O279">
        <v>103</v>
      </c>
      <c r="P279">
        <v>0.7</v>
      </c>
      <c r="Q279">
        <v>93.7</v>
      </c>
      <c r="R279">
        <v>0.25900000000000001</v>
      </c>
      <c r="S279">
        <v>0.20300000000000001</v>
      </c>
      <c r="T279">
        <v>0.53400000000000003</v>
      </c>
      <c r="U279">
        <v>0.499</v>
      </c>
      <c r="V279">
        <v>14</v>
      </c>
      <c r="W279">
        <v>24.9</v>
      </c>
      <c r="X279">
        <v>0.192</v>
      </c>
      <c r="Y279">
        <v>0.48099999999999998</v>
      </c>
      <c r="Z279">
        <v>12.9</v>
      </c>
      <c r="AA279">
        <v>77.3</v>
      </c>
      <c r="AB279">
        <v>0.21</v>
      </c>
      <c r="AC279" t="s">
        <v>138</v>
      </c>
      <c r="AD279">
        <v>747796</v>
      </c>
      <c r="AE279">
        <v>18239</v>
      </c>
    </row>
    <row r="280" spans="1:31" x14ac:dyDescent="0.2">
      <c r="A280">
        <v>2015</v>
      </c>
      <c r="B280" t="s">
        <v>31</v>
      </c>
      <c r="C280" t="s">
        <v>121</v>
      </c>
      <c r="D280" t="s">
        <v>122</v>
      </c>
      <c r="E280" t="b">
        <v>0</v>
      </c>
      <c r="F280">
        <v>26.8</v>
      </c>
      <c r="G280" t="s">
        <v>122</v>
      </c>
      <c r="H280" t="s">
        <v>122</v>
      </c>
      <c r="I280">
        <v>41</v>
      </c>
      <c r="J280">
        <v>41</v>
      </c>
      <c r="K280">
        <v>0</v>
      </c>
      <c r="L280">
        <v>0</v>
      </c>
      <c r="M280">
        <v>0</v>
      </c>
      <c r="N280">
        <v>105.6</v>
      </c>
      <c r="O280">
        <v>105.6</v>
      </c>
      <c r="P280" t="s">
        <v>122</v>
      </c>
      <c r="Q280">
        <v>93.9</v>
      </c>
      <c r="R280">
        <v>0.27300000000000002</v>
      </c>
      <c r="S280">
        <v>0.26800000000000002</v>
      </c>
      <c r="T280">
        <v>0.53400000000000003</v>
      </c>
      <c r="U280">
        <v>0.496</v>
      </c>
      <c r="V280">
        <v>13.3</v>
      </c>
      <c r="W280">
        <v>25.1</v>
      </c>
      <c r="X280">
        <v>0.20499999999999999</v>
      </c>
      <c r="Y280">
        <v>0.496</v>
      </c>
      <c r="Z280">
        <v>13.3</v>
      </c>
      <c r="AA280">
        <v>74.900000000000006</v>
      </c>
      <c r="AB280">
        <v>0.20499999999999999</v>
      </c>
      <c r="AC280" t="s">
        <v>122</v>
      </c>
      <c r="AD280">
        <v>729877</v>
      </c>
      <c r="AE280">
        <v>17814</v>
      </c>
    </row>
    <row r="281" spans="1:31" x14ac:dyDescent="0.2">
      <c r="A281">
        <v>2014</v>
      </c>
      <c r="B281" t="s">
        <v>31</v>
      </c>
      <c r="C281" t="s">
        <v>32</v>
      </c>
      <c r="D281" t="s">
        <v>33</v>
      </c>
      <c r="E281" t="b">
        <v>1</v>
      </c>
      <c r="F281">
        <v>27.5</v>
      </c>
      <c r="G281">
        <v>38</v>
      </c>
      <c r="H281">
        <v>44</v>
      </c>
      <c r="I281">
        <v>40</v>
      </c>
      <c r="J281">
        <v>42</v>
      </c>
      <c r="K281">
        <v>-0.48</v>
      </c>
      <c r="L281">
        <v>-0.4</v>
      </c>
      <c r="M281">
        <v>-0.88</v>
      </c>
      <c r="N281">
        <v>105.9</v>
      </c>
      <c r="O281">
        <v>106.4</v>
      </c>
      <c r="P281">
        <v>-0.5</v>
      </c>
      <c r="Q281">
        <v>94.6</v>
      </c>
      <c r="R281">
        <v>0.26600000000000001</v>
      </c>
      <c r="S281">
        <v>0.316</v>
      </c>
      <c r="T281">
        <v>0.55400000000000005</v>
      </c>
      <c r="U281">
        <v>0.51500000000000001</v>
      </c>
      <c r="V281">
        <v>14.3</v>
      </c>
      <c r="W281">
        <v>21</v>
      </c>
      <c r="X281">
        <v>0.20799999999999999</v>
      </c>
      <c r="Y281">
        <v>0.51</v>
      </c>
      <c r="Z281">
        <v>14</v>
      </c>
      <c r="AA281">
        <v>74.400000000000006</v>
      </c>
      <c r="AB281">
        <v>0.19600000000000001</v>
      </c>
      <c r="AC281" t="s">
        <v>134</v>
      </c>
      <c r="AD281">
        <v>587927</v>
      </c>
      <c r="AE281">
        <v>14231</v>
      </c>
    </row>
    <row r="282" spans="1:31" x14ac:dyDescent="0.2">
      <c r="A282">
        <v>2014</v>
      </c>
      <c r="B282" t="s">
        <v>31</v>
      </c>
      <c r="C282" t="s">
        <v>35</v>
      </c>
      <c r="D282" t="s">
        <v>36</v>
      </c>
      <c r="E282" t="b">
        <v>0</v>
      </c>
      <c r="F282">
        <v>25.4</v>
      </c>
      <c r="G282">
        <v>25</v>
      </c>
      <c r="H282">
        <v>57</v>
      </c>
      <c r="I282">
        <v>28</v>
      </c>
      <c r="J282">
        <v>54</v>
      </c>
      <c r="K282">
        <v>-4.46</v>
      </c>
      <c r="L282">
        <v>-0.51</v>
      </c>
      <c r="M282">
        <v>-4.97</v>
      </c>
      <c r="N282">
        <v>102.9</v>
      </c>
      <c r="O282">
        <v>107.7</v>
      </c>
      <c r="P282">
        <v>-4.8</v>
      </c>
      <c r="Q282">
        <v>93.3</v>
      </c>
      <c r="R282">
        <v>0.248</v>
      </c>
      <c r="S282">
        <v>0.251</v>
      </c>
      <c r="T282">
        <v>0.51700000000000002</v>
      </c>
      <c r="U282">
        <v>0.47699999999999998</v>
      </c>
      <c r="V282">
        <v>14.2</v>
      </c>
      <c r="W282">
        <v>27.4</v>
      </c>
      <c r="X282">
        <v>0.193</v>
      </c>
      <c r="Y282">
        <v>0.505</v>
      </c>
      <c r="Z282">
        <v>13.4</v>
      </c>
      <c r="AA282">
        <v>74.2</v>
      </c>
      <c r="AB282">
        <v>0.22700000000000001</v>
      </c>
      <c r="AC282" t="s">
        <v>37</v>
      </c>
      <c r="AD282">
        <v>742400</v>
      </c>
      <c r="AE282">
        <v>18107</v>
      </c>
    </row>
    <row r="283" spans="1:31" x14ac:dyDescent="0.2">
      <c r="A283">
        <v>2014</v>
      </c>
      <c r="B283" t="s">
        <v>31</v>
      </c>
      <c r="C283" t="s">
        <v>38</v>
      </c>
      <c r="D283" t="s">
        <v>39</v>
      </c>
      <c r="E283" t="b">
        <v>1</v>
      </c>
      <c r="F283">
        <v>30</v>
      </c>
      <c r="G283">
        <v>44</v>
      </c>
      <c r="H283">
        <v>38</v>
      </c>
      <c r="I283">
        <v>38</v>
      </c>
      <c r="J283">
        <v>44</v>
      </c>
      <c r="K283">
        <v>-1</v>
      </c>
      <c r="L283">
        <v>-0.57999999999999996</v>
      </c>
      <c r="M283">
        <v>-1.58</v>
      </c>
      <c r="N283">
        <v>106.7</v>
      </c>
      <c r="O283">
        <v>107.7</v>
      </c>
      <c r="P283">
        <v>-1</v>
      </c>
      <c r="Q283">
        <v>91.4</v>
      </c>
      <c r="R283">
        <v>0.313</v>
      </c>
      <c r="S283">
        <v>0.30099999999999999</v>
      </c>
      <c r="T283">
        <v>0.55500000000000005</v>
      </c>
      <c r="U283">
        <v>0.51400000000000001</v>
      </c>
      <c r="V283">
        <v>14.1</v>
      </c>
      <c r="W283">
        <v>21.7</v>
      </c>
      <c r="X283">
        <v>0.23599999999999999</v>
      </c>
      <c r="Y283">
        <v>0.50900000000000001</v>
      </c>
      <c r="Z283">
        <v>14.9</v>
      </c>
      <c r="AA283">
        <v>72.3</v>
      </c>
      <c r="AB283">
        <v>0.23599999999999999</v>
      </c>
      <c r="AC283" t="s">
        <v>40</v>
      </c>
      <c r="AD283">
        <v>707331</v>
      </c>
      <c r="AE283">
        <v>17252</v>
      </c>
    </row>
    <row r="284" spans="1:31" x14ac:dyDescent="0.2">
      <c r="A284">
        <v>2014</v>
      </c>
      <c r="B284" t="s">
        <v>31</v>
      </c>
      <c r="C284" t="s">
        <v>143</v>
      </c>
      <c r="D284" t="s">
        <v>144</v>
      </c>
      <c r="E284" t="b">
        <v>1</v>
      </c>
      <c r="F284">
        <v>25.5</v>
      </c>
      <c r="G284">
        <v>43</v>
      </c>
      <c r="H284">
        <v>39</v>
      </c>
      <c r="I284">
        <v>40</v>
      </c>
      <c r="J284">
        <v>42</v>
      </c>
      <c r="K284">
        <v>-0.22</v>
      </c>
      <c r="L284">
        <v>-0.67</v>
      </c>
      <c r="M284">
        <v>-0.89</v>
      </c>
      <c r="N284">
        <v>103.6</v>
      </c>
      <c r="O284">
        <v>103.8</v>
      </c>
      <c r="P284">
        <v>-0.2</v>
      </c>
      <c r="Q284">
        <v>92.4</v>
      </c>
      <c r="R284">
        <v>0.29699999999999999</v>
      </c>
      <c r="S284">
        <v>0.219</v>
      </c>
      <c r="T284">
        <v>0.52200000000000002</v>
      </c>
      <c r="U284">
        <v>0.48099999999999998</v>
      </c>
      <c r="V284">
        <v>11.7</v>
      </c>
      <c r="W284">
        <v>21.9</v>
      </c>
      <c r="X284">
        <v>0.219</v>
      </c>
      <c r="Y284">
        <v>0.49099999999999999</v>
      </c>
      <c r="Z284">
        <v>12.6</v>
      </c>
      <c r="AA284">
        <v>77.599999999999994</v>
      </c>
      <c r="AB284">
        <v>0.183</v>
      </c>
      <c r="AC284" t="s">
        <v>139</v>
      </c>
      <c r="AD284">
        <v>636268</v>
      </c>
      <c r="AE284">
        <v>15519</v>
      </c>
    </row>
    <row r="285" spans="1:31" x14ac:dyDescent="0.2">
      <c r="A285">
        <v>2014</v>
      </c>
      <c r="B285" t="s">
        <v>31</v>
      </c>
      <c r="C285" t="s">
        <v>41</v>
      </c>
      <c r="D285" t="s">
        <v>42</v>
      </c>
      <c r="E285" t="b">
        <v>1</v>
      </c>
      <c r="F285">
        <v>28.6</v>
      </c>
      <c r="G285">
        <v>48</v>
      </c>
      <c r="H285">
        <v>34</v>
      </c>
      <c r="I285">
        <v>47</v>
      </c>
      <c r="J285">
        <v>35</v>
      </c>
      <c r="K285">
        <v>1.85</v>
      </c>
      <c r="L285">
        <v>-0.66</v>
      </c>
      <c r="M285">
        <v>1.2</v>
      </c>
      <c r="N285">
        <v>102.5</v>
      </c>
      <c r="O285">
        <v>100.5</v>
      </c>
      <c r="P285">
        <v>2</v>
      </c>
      <c r="Q285">
        <v>90.2</v>
      </c>
      <c r="R285">
        <v>0.28999999999999998</v>
      </c>
      <c r="S285">
        <v>0.222</v>
      </c>
      <c r="T285">
        <v>0.51800000000000002</v>
      </c>
      <c r="U285">
        <v>0.47099999999999997</v>
      </c>
      <c r="V285">
        <v>14.2</v>
      </c>
      <c r="W285">
        <v>27.2</v>
      </c>
      <c r="X285">
        <v>0.22600000000000001</v>
      </c>
      <c r="Y285">
        <v>0.47099999999999997</v>
      </c>
      <c r="Z285">
        <v>13.7</v>
      </c>
      <c r="AA285">
        <v>75.400000000000006</v>
      </c>
      <c r="AB285">
        <v>0.189</v>
      </c>
      <c r="AC285" t="s">
        <v>43</v>
      </c>
      <c r="AD285">
        <v>890370</v>
      </c>
      <c r="AE285">
        <v>21716</v>
      </c>
    </row>
    <row r="286" spans="1:31" x14ac:dyDescent="0.2">
      <c r="A286">
        <v>2014</v>
      </c>
      <c r="B286" t="s">
        <v>31</v>
      </c>
      <c r="C286" t="s">
        <v>47</v>
      </c>
      <c r="D286" t="s">
        <v>48</v>
      </c>
      <c r="E286" t="b">
        <v>0</v>
      </c>
      <c r="F286">
        <v>24.9</v>
      </c>
      <c r="G286">
        <v>33</v>
      </c>
      <c r="H286">
        <v>49</v>
      </c>
      <c r="I286">
        <v>32</v>
      </c>
      <c r="J286">
        <v>50</v>
      </c>
      <c r="K286">
        <v>-3.29</v>
      </c>
      <c r="L286">
        <v>-0.56999999999999995</v>
      </c>
      <c r="M286">
        <v>-3.86</v>
      </c>
      <c r="N286">
        <v>104.2</v>
      </c>
      <c r="O286">
        <v>107.7</v>
      </c>
      <c r="P286">
        <v>-3.5</v>
      </c>
      <c r="Q286">
        <v>93.1</v>
      </c>
      <c r="R286">
        <v>0.26800000000000002</v>
      </c>
      <c r="S286">
        <v>0.23599999999999999</v>
      </c>
      <c r="T286">
        <v>0.51800000000000002</v>
      </c>
      <c r="U286">
        <v>0.47899999999999998</v>
      </c>
      <c r="V286">
        <v>13</v>
      </c>
      <c r="W286">
        <v>27.2</v>
      </c>
      <c r="X286">
        <v>0.20100000000000001</v>
      </c>
      <c r="Y286">
        <v>0.50800000000000001</v>
      </c>
      <c r="Z286">
        <v>13</v>
      </c>
      <c r="AA286">
        <v>75.8</v>
      </c>
      <c r="AB286">
        <v>0.19900000000000001</v>
      </c>
      <c r="AC286" t="s">
        <v>132</v>
      </c>
      <c r="AD286">
        <v>710522</v>
      </c>
      <c r="AE286">
        <v>17330</v>
      </c>
    </row>
    <row r="287" spans="1:31" x14ac:dyDescent="0.2">
      <c r="A287">
        <v>2014</v>
      </c>
      <c r="B287" t="s">
        <v>31</v>
      </c>
      <c r="C287" t="s">
        <v>50</v>
      </c>
      <c r="D287" t="s">
        <v>51</v>
      </c>
      <c r="E287" t="b">
        <v>1</v>
      </c>
      <c r="F287">
        <v>30.6</v>
      </c>
      <c r="G287">
        <v>49</v>
      </c>
      <c r="H287">
        <v>33</v>
      </c>
      <c r="I287">
        <v>48</v>
      </c>
      <c r="J287">
        <v>34</v>
      </c>
      <c r="K287">
        <v>2.4</v>
      </c>
      <c r="L287">
        <v>0.5</v>
      </c>
      <c r="M287">
        <v>2.91</v>
      </c>
      <c r="N287">
        <v>111.2</v>
      </c>
      <c r="O287">
        <v>108.7</v>
      </c>
      <c r="P287">
        <v>2.5</v>
      </c>
      <c r="Q287">
        <v>93.5</v>
      </c>
      <c r="R287">
        <v>0.253</v>
      </c>
      <c r="S287">
        <v>0.27400000000000002</v>
      </c>
      <c r="T287">
        <v>0.56399999999999995</v>
      </c>
      <c r="U287">
        <v>0.52600000000000002</v>
      </c>
      <c r="V287">
        <v>12.7</v>
      </c>
      <c r="W287">
        <v>24.6</v>
      </c>
      <c r="X287">
        <v>0.20100000000000001</v>
      </c>
      <c r="Y287">
        <v>0.51500000000000001</v>
      </c>
      <c r="Z287">
        <v>14.8</v>
      </c>
      <c r="AA287">
        <v>72.7</v>
      </c>
      <c r="AB287">
        <v>0.22900000000000001</v>
      </c>
      <c r="AC287" t="s">
        <v>52</v>
      </c>
      <c r="AD287">
        <v>817982</v>
      </c>
      <c r="AE287">
        <v>19951</v>
      </c>
    </row>
    <row r="288" spans="1:31" x14ac:dyDescent="0.2">
      <c r="A288">
        <v>2014</v>
      </c>
      <c r="B288" t="s">
        <v>31</v>
      </c>
      <c r="C288" t="s">
        <v>53</v>
      </c>
      <c r="D288" t="s">
        <v>54</v>
      </c>
      <c r="E288" t="b">
        <v>0</v>
      </c>
      <c r="F288">
        <v>26</v>
      </c>
      <c r="G288">
        <v>36</v>
      </c>
      <c r="H288">
        <v>46</v>
      </c>
      <c r="I288">
        <v>35</v>
      </c>
      <c r="J288">
        <v>47</v>
      </c>
      <c r="K288">
        <v>-2.15</v>
      </c>
      <c r="L288">
        <v>0.75</v>
      </c>
      <c r="M288">
        <v>-1.4</v>
      </c>
      <c r="N288">
        <v>106</v>
      </c>
      <c r="O288">
        <v>108.2</v>
      </c>
      <c r="P288">
        <v>-2.2000000000000002</v>
      </c>
      <c r="Q288">
        <v>98.1</v>
      </c>
      <c r="R288">
        <v>0.30599999999999999</v>
      </c>
      <c r="S288">
        <v>0.27800000000000002</v>
      </c>
      <c r="T288">
        <v>0.53600000000000003</v>
      </c>
      <c r="U288">
        <v>0.497</v>
      </c>
      <c r="V288">
        <v>14</v>
      </c>
      <c r="W288">
        <v>27.5</v>
      </c>
      <c r="X288">
        <v>0.222</v>
      </c>
      <c r="Y288">
        <v>0.5</v>
      </c>
      <c r="Z288">
        <v>12.8</v>
      </c>
      <c r="AA288">
        <v>74.5</v>
      </c>
      <c r="AB288">
        <v>0.23300000000000001</v>
      </c>
      <c r="AC288" t="s">
        <v>130</v>
      </c>
      <c r="AD288">
        <v>692898</v>
      </c>
      <c r="AE288">
        <v>16900</v>
      </c>
    </row>
    <row r="289" spans="1:31" x14ac:dyDescent="0.2">
      <c r="A289">
        <v>2014</v>
      </c>
      <c r="B289" t="s">
        <v>31</v>
      </c>
      <c r="C289" t="s">
        <v>56</v>
      </c>
      <c r="D289" t="s">
        <v>57</v>
      </c>
      <c r="E289" t="b">
        <v>0</v>
      </c>
      <c r="F289">
        <v>24.7</v>
      </c>
      <c r="G289">
        <v>29</v>
      </c>
      <c r="H289">
        <v>53</v>
      </c>
      <c r="I289">
        <v>31</v>
      </c>
      <c r="J289">
        <v>51</v>
      </c>
      <c r="K289">
        <v>-3.66</v>
      </c>
      <c r="L289">
        <v>-0.48</v>
      </c>
      <c r="M289">
        <v>-4.13</v>
      </c>
      <c r="N289">
        <v>105.9</v>
      </c>
      <c r="O289">
        <v>109.7</v>
      </c>
      <c r="P289">
        <v>-3.8</v>
      </c>
      <c r="Q289">
        <v>94.9</v>
      </c>
      <c r="R289">
        <v>0.29599999999999999</v>
      </c>
      <c r="S289">
        <v>0.222</v>
      </c>
      <c r="T289">
        <v>0.51400000000000001</v>
      </c>
      <c r="U289">
        <v>0.48199999999999998</v>
      </c>
      <c r="V289">
        <v>12.9</v>
      </c>
      <c r="W289">
        <v>31.4</v>
      </c>
      <c r="X289">
        <v>0.19900000000000001</v>
      </c>
      <c r="Y289">
        <v>0.52</v>
      </c>
      <c r="Z289">
        <v>13.8</v>
      </c>
      <c r="AA289">
        <v>73.400000000000006</v>
      </c>
      <c r="AB289">
        <v>0.218</v>
      </c>
      <c r="AC289" t="s">
        <v>137</v>
      </c>
      <c r="AD289">
        <v>616005</v>
      </c>
      <c r="AE289">
        <v>15025</v>
      </c>
    </row>
    <row r="290" spans="1:31" x14ac:dyDescent="0.2">
      <c r="A290">
        <v>2014</v>
      </c>
      <c r="B290" t="s">
        <v>31</v>
      </c>
      <c r="C290" t="s">
        <v>59</v>
      </c>
      <c r="D290" t="s">
        <v>60</v>
      </c>
      <c r="E290" t="b">
        <v>1</v>
      </c>
      <c r="F290">
        <v>26.3</v>
      </c>
      <c r="G290">
        <v>51</v>
      </c>
      <c r="H290">
        <v>31</v>
      </c>
      <c r="I290">
        <v>54</v>
      </c>
      <c r="J290">
        <v>28</v>
      </c>
      <c r="K290">
        <v>4.8</v>
      </c>
      <c r="L290">
        <v>0.34</v>
      </c>
      <c r="M290">
        <v>5.15</v>
      </c>
      <c r="N290">
        <v>107.5</v>
      </c>
      <c r="O290">
        <v>102.6</v>
      </c>
      <c r="P290">
        <v>4.9000000000000004</v>
      </c>
      <c r="Q290">
        <v>96.2</v>
      </c>
      <c r="R290">
        <v>0.247</v>
      </c>
      <c r="S290">
        <v>0.29099999999999998</v>
      </c>
      <c r="T290">
        <v>0.55000000000000004</v>
      </c>
      <c r="U290">
        <v>0.51700000000000002</v>
      </c>
      <c r="V290">
        <v>13.8</v>
      </c>
      <c r="W290">
        <v>25.1</v>
      </c>
      <c r="X290">
        <v>0.186</v>
      </c>
      <c r="Y290">
        <v>0.47699999999999998</v>
      </c>
      <c r="Z290">
        <v>13.6</v>
      </c>
      <c r="AA290">
        <v>76.3</v>
      </c>
      <c r="AB290">
        <v>0.224</v>
      </c>
      <c r="AC290" t="s">
        <v>133</v>
      </c>
      <c r="AD290">
        <v>803436</v>
      </c>
      <c r="AE290">
        <v>19596</v>
      </c>
    </row>
    <row r="291" spans="1:31" x14ac:dyDescent="0.2">
      <c r="A291">
        <v>2014</v>
      </c>
      <c r="B291" t="s">
        <v>31</v>
      </c>
      <c r="C291" t="s">
        <v>62</v>
      </c>
      <c r="D291" t="s">
        <v>63</v>
      </c>
      <c r="E291" t="b">
        <v>1</v>
      </c>
      <c r="F291">
        <v>25.4</v>
      </c>
      <c r="G291">
        <v>54</v>
      </c>
      <c r="H291">
        <v>28</v>
      </c>
      <c r="I291">
        <v>53</v>
      </c>
      <c r="J291">
        <v>29</v>
      </c>
      <c r="K291">
        <v>4.5599999999999996</v>
      </c>
      <c r="L291">
        <v>0.5</v>
      </c>
      <c r="M291">
        <v>5.0599999999999996</v>
      </c>
      <c r="N291">
        <v>111</v>
      </c>
      <c r="O291">
        <v>106.3</v>
      </c>
      <c r="P291">
        <v>4.7</v>
      </c>
      <c r="Q291">
        <v>96.3</v>
      </c>
      <c r="R291">
        <v>0.38600000000000001</v>
      </c>
      <c r="S291">
        <v>0.33</v>
      </c>
      <c r="T291">
        <v>0.57099999999999995</v>
      </c>
      <c r="U291">
        <v>0.53100000000000003</v>
      </c>
      <c r="V291">
        <v>14.6</v>
      </c>
      <c r="W291">
        <v>27.4</v>
      </c>
      <c r="X291">
        <v>0.27500000000000002</v>
      </c>
      <c r="Y291">
        <v>0.48899999999999999</v>
      </c>
      <c r="Z291">
        <v>12.5</v>
      </c>
      <c r="AA291">
        <v>74.099999999999994</v>
      </c>
      <c r="AB291">
        <v>0.193</v>
      </c>
      <c r="AC291" t="s">
        <v>64</v>
      </c>
      <c r="AD291">
        <v>743082</v>
      </c>
      <c r="AE291">
        <v>18124</v>
      </c>
    </row>
    <row r="292" spans="1:31" x14ac:dyDescent="0.2">
      <c r="A292">
        <v>2014</v>
      </c>
      <c r="B292" t="s">
        <v>31</v>
      </c>
      <c r="C292" t="s">
        <v>65</v>
      </c>
      <c r="D292" t="s">
        <v>66</v>
      </c>
      <c r="E292" t="b">
        <v>1</v>
      </c>
      <c r="F292">
        <v>27.2</v>
      </c>
      <c r="G292">
        <v>56</v>
      </c>
      <c r="H292">
        <v>26</v>
      </c>
      <c r="I292">
        <v>54</v>
      </c>
      <c r="J292">
        <v>28</v>
      </c>
      <c r="K292">
        <v>4.4000000000000004</v>
      </c>
      <c r="L292">
        <v>-0.77</v>
      </c>
      <c r="M292">
        <v>3.63</v>
      </c>
      <c r="N292">
        <v>104.1</v>
      </c>
      <c r="O292">
        <v>99.3</v>
      </c>
      <c r="P292">
        <v>4.8</v>
      </c>
      <c r="Q292">
        <v>92.5</v>
      </c>
      <c r="R292">
        <v>0.28999999999999998</v>
      </c>
      <c r="S292">
        <v>0.23499999999999999</v>
      </c>
      <c r="T292">
        <v>0.53500000000000003</v>
      </c>
      <c r="U292">
        <v>0.49</v>
      </c>
      <c r="V292">
        <v>14.3</v>
      </c>
      <c r="W292">
        <v>24.9</v>
      </c>
      <c r="X292">
        <v>0.22600000000000001</v>
      </c>
      <c r="Y292">
        <v>0.46</v>
      </c>
      <c r="Z292">
        <v>12.9</v>
      </c>
      <c r="AA292">
        <v>76.8</v>
      </c>
      <c r="AB292">
        <v>0.19700000000000001</v>
      </c>
      <c r="AC292" t="s">
        <v>125</v>
      </c>
      <c r="AD292">
        <v>717542</v>
      </c>
      <c r="AE292">
        <v>17501</v>
      </c>
    </row>
    <row r="293" spans="1:31" x14ac:dyDescent="0.2">
      <c r="A293">
        <v>2014</v>
      </c>
      <c r="B293" t="s">
        <v>31</v>
      </c>
      <c r="C293" t="s">
        <v>68</v>
      </c>
      <c r="D293" t="s">
        <v>69</v>
      </c>
      <c r="E293" t="b">
        <v>1</v>
      </c>
      <c r="F293">
        <v>28.1</v>
      </c>
      <c r="G293">
        <v>57</v>
      </c>
      <c r="H293">
        <v>25</v>
      </c>
      <c r="I293">
        <v>59</v>
      </c>
      <c r="J293">
        <v>23</v>
      </c>
      <c r="K293">
        <v>6.98</v>
      </c>
      <c r="L293">
        <v>0.3</v>
      </c>
      <c r="M293">
        <v>7.27</v>
      </c>
      <c r="N293">
        <v>112.1</v>
      </c>
      <c r="O293">
        <v>104.8</v>
      </c>
      <c r="P293">
        <v>7.3</v>
      </c>
      <c r="Q293">
        <v>95.9</v>
      </c>
      <c r="R293">
        <v>0.35299999999999998</v>
      </c>
      <c r="S293">
        <v>0.29099999999999998</v>
      </c>
      <c r="T293">
        <v>0.56699999999999995</v>
      </c>
      <c r="U293">
        <v>0.52600000000000002</v>
      </c>
      <c r="V293">
        <v>12.7</v>
      </c>
      <c r="W293">
        <v>25</v>
      </c>
      <c r="X293">
        <v>0.25800000000000001</v>
      </c>
      <c r="Y293">
        <v>0.48399999999999999</v>
      </c>
      <c r="Z293">
        <v>13.8</v>
      </c>
      <c r="AA293">
        <v>72.5</v>
      </c>
      <c r="AB293">
        <v>0.222</v>
      </c>
      <c r="AC293" t="s">
        <v>126</v>
      </c>
      <c r="AD293">
        <v>787692</v>
      </c>
      <c r="AE293">
        <v>19212</v>
      </c>
    </row>
    <row r="294" spans="1:31" x14ac:dyDescent="0.2">
      <c r="A294">
        <v>2014</v>
      </c>
      <c r="B294" t="s">
        <v>31</v>
      </c>
      <c r="C294" t="s">
        <v>71</v>
      </c>
      <c r="D294" t="s">
        <v>72</v>
      </c>
      <c r="E294" t="b">
        <v>0</v>
      </c>
      <c r="F294">
        <v>26.8</v>
      </c>
      <c r="G294">
        <v>27</v>
      </c>
      <c r="H294">
        <v>55</v>
      </c>
      <c r="I294">
        <v>25</v>
      </c>
      <c r="J294">
        <v>57</v>
      </c>
      <c r="K294">
        <v>-6.29</v>
      </c>
      <c r="L294">
        <v>0.96</v>
      </c>
      <c r="M294">
        <v>-5.33</v>
      </c>
      <c r="N294">
        <v>104.2</v>
      </c>
      <c r="O294">
        <v>110.6</v>
      </c>
      <c r="P294">
        <v>-6.4</v>
      </c>
      <c r="Q294">
        <v>98.7</v>
      </c>
      <c r="R294">
        <v>0.26300000000000001</v>
      </c>
      <c r="S294">
        <v>0.29099999999999998</v>
      </c>
      <c r="T294">
        <v>0.54200000000000004</v>
      </c>
      <c r="U294">
        <v>0.505</v>
      </c>
      <c r="V294">
        <v>13.7</v>
      </c>
      <c r="W294">
        <v>20.2</v>
      </c>
      <c r="X294">
        <v>0.19900000000000001</v>
      </c>
      <c r="Y294">
        <v>0.51300000000000001</v>
      </c>
      <c r="Z294">
        <v>12.4</v>
      </c>
      <c r="AA294">
        <v>71</v>
      </c>
      <c r="AB294">
        <v>0.192</v>
      </c>
      <c r="AC294" t="s">
        <v>126</v>
      </c>
      <c r="AD294">
        <v>771974</v>
      </c>
      <c r="AE294">
        <v>18829</v>
      </c>
    </row>
    <row r="295" spans="1:31" x14ac:dyDescent="0.2">
      <c r="A295">
        <v>2014</v>
      </c>
      <c r="B295" t="s">
        <v>31</v>
      </c>
      <c r="C295" t="s">
        <v>73</v>
      </c>
      <c r="D295" t="s">
        <v>74</v>
      </c>
      <c r="E295" t="b">
        <v>1</v>
      </c>
      <c r="F295">
        <v>28.5</v>
      </c>
      <c r="G295">
        <v>50</v>
      </c>
      <c r="H295">
        <v>32</v>
      </c>
      <c r="I295">
        <v>46</v>
      </c>
      <c r="J295">
        <v>36</v>
      </c>
      <c r="K295">
        <v>1.57</v>
      </c>
      <c r="L295">
        <v>0.61</v>
      </c>
      <c r="M295">
        <v>2.1800000000000002</v>
      </c>
      <c r="N295">
        <v>106.3</v>
      </c>
      <c r="O295">
        <v>104.6</v>
      </c>
      <c r="P295">
        <v>1.7</v>
      </c>
      <c r="Q295">
        <v>89.9</v>
      </c>
      <c r="R295">
        <v>0.248</v>
      </c>
      <c r="S295">
        <v>0.17100000000000001</v>
      </c>
      <c r="T295">
        <v>0.52900000000000003</v>
      </c>
      <c r="U295">
        <v>0.49399999999999999</v>
      </c>
      <c r="V295">
        <v>13.1</v>
      </c>
      <c r="W295">
        <v>28.3</v>
      </c>
      <c r="X295">
        <v>0.184</v>
      </c>
      <c r="Y295">
        <v>0.497</v>
      </c>
      <c r="Z295">
        <v>13.8</v>
      </c>
      <c r="AA295">
        <v>75.7</v>
      </c>
      <c r="AB295">
        <v>0.19900000000000001</v>
      </c>
      <c r="AC295" t="s">
        <v>75</v>
      </c>
      <c r="AD295">
        <v>685458</v>
      </c>
      <c r="AE295">
        <v>16718</v>
      </c>
    </row>
    <row r="296" spans="1:31" x14ac:dyDescent="0.2">
      <c r="A296">
        <v>2014</v>
      </c>
      <c r="B296" t="s">
        <v>31</v>
      </c>
      <c r="C296" t="s">
        <v>76</v>
      </c>
      <c r="D296" t="s">
        <v>77</v>
      </c>
      <c r="E296" t="b">
        <v>1</v>
      </c>
      <c r="F296">
        <v>30.6</v>
      </c>
      <c r="G296">
        <v>54</v>
      </c>
      <c r="H296">
        <v>28</v>
      </c>
      <c r="I296">
        <v>54</v>
      </c>
      <c r="J296">
        <v>28</v>
      </c>
      <c r="K296">
        <v>4.76</v>
      </c>
      <c r="L296">
        <v>-0.61</v>
      </c>
      <c r="M296">
        <v>4.1500000000000004</v>
      </c>
      <c r="N296">
        <v>110.9</v>
      </c>
      <c r="O296">
        <v>105.8</v>
      </c>
      <c r="P296">
        <v>5.0999999999999996</v>
      </c>
      <c r="Q296">
        <v>91.2</v>
      </c>
      <c r="R296">
        <v>0.3</v>
      </c>
      <c r="S296">
        <v>0.29199999999999998</v>
      </c>
      <c r="T296">
        <v>0.59</v>
      </c>
      <c r="U296">
        <v>0.55400000000000005</v>
      </c>
      <c r="V296">
        <v>14.6</v>
      </c>
      <c r="W296">
        <v>20.6</v>
      </c>
      <c r="X296">
        <v>0.22800000000000001</v>
      </c>
      <c r="Y296">
        <v>0.51100000000000001</v>
      </c>
      <c r="Z296">
        <v>15.8</v>
      </c>
      <c r="AA296">
        <v>73</v>
      </c>
      <c r="AB296">
        <v>0.21199999999999999</v>
      </c>
      <c r="AC296" t="s">
        <v>127</v>
      </c>
      <c r="AD296">
        <v>811036</v>
      </c>
      <c r="AE296">
        <v>19781</v>
      </c>
    </row>
    <row r="297" spans="1:31" x14ac:dyDescent="0.2">
      <c r="A297">
        <v>2014</v>
      </c>
      <c r="B297" t="s">
        <v>31</v>
      </c>
      <c r="C297" t="s">
        <v>79</v>
      </c>
      <c r="D297" t="s">
        <v>80</v>
      </c>
      <c r="E297" t="b">
        <v>0</v>
      </c>
      <c r="F297">
        <v>24.7</v>
      </c>
      <c r="G297">
        <v>15</v>
      </c>
      <c r="H297">
        <v>67</v>
      </c>
      <c r="I297">
        <v>20</v>
      </c>
      <c r="J297">
        <v>62</v>
      </c>
      <c r="K297">
        <v>-8.18</v>
      </c>
      <c r="L297">
        <v>-0.23</v>
      </c>
      <c r="M297">
        <v>-8.41</v>
      </c>
      <c r="N297">
        <v>103</v>
      </c>
      <c r="O297">
        <v>111.8</v>
      </c>
      <c r="P297">
        <v>-8.8000000000000007</v>
      </c>
      <c r="Q297">
        <v>91.8</v>
      </c>
      <c r="R297">
        <v>0.27400000000000002</v>
      </c>
      <c r="S297">
        <v>0.23100000000000001</v>
      </c>
      <c r="T297">
        <v>0.51900000000000002</v>
      </c>
      <c r="U297">
        <v>0.47899999999999998</v>
      </c>
      <c r="V297">
        <v>14.1</v>
      </c>
      <c r="W297">
        <v>27.1</v>
      </c>
      <c r="X297">
        <v>0.20399999999999999</v>
      </c>
      <c r="Y297">
        <v>0.52</v>
      </c>
      <c r="Z297">
        <v>13.2</v>
      </c>
      <c r="AA297">
        <v>71.400000000000006</v>
      </c>
      <c r="AB297">
        <v>0.22500000000000001</v>
      </c>
      <c r="AC297" t="s">
        <v>135</v>
      </c>
      <c r="AD297">
        <v>552067</v>
      </c>
      <c r="AE297">
        <v>13465</v>
      </c>
    </row>
    <row r="298" spans="1:31" x14ac:dyDescent="0.2">
      <c r="A298">
        <v>2014</v>
      </c>
      <c r="B298" t="s">
        <v>31</v>
      </c>
      <c r="C298" t="s">
        <v>82</v>
      </c>
      <c r="D298" t="s">
        <v>83</v>
      </c>
      <c r="E298" t="b">
        <v>0</v>
      </c>
      <c r="F298">
        <v>26.3</v>
      </c>
      <c r="G298">
        <v>40</v>
      </c>
      <c r="H298">
        <v>42</v>
      </c>
      <c r="I298">
        <v>48</v>
      </c>
      <c r="J298">
        <v>34</v>
      </c>
      <c r="K298">
        <v>2.67</v>
      </c>
      <c r="L298">
        <v>0.43</v>
      </c>
      <c r="M298">
        <v>3.1</v>
      </c>
      <c r="N298">
        <v>108.9</v>
      </c>
      <c r="O298">
        <v>106.2</v>
      </c>
      <c r="P298">
        <v>2.7</v>
      </c>
      <c r="Q298">
        <v>97.3</v>
      </c>
      <c r="R298">
        <v>0.32100000000000001</v>
      </c>
      <c r="S298">
        <v>0.245</v>
      </c>
      <c r="T298">
        <v>0.53500000000000003</v>
      </c>
      <c r="U298">
        <v>0.48599999999999999</v>
      </c>
      <c r="V298">
        <v>12.2</v>
      </c>
      <c r="W298">
        <v>27.4</v>
      </c>
      <c r="X298">
        <v>0.249</v>
      </c>
      <c r="Y298">
        <v>0.51800000000000002</v>
      </c>
      <c r="Z298">
        <v>14.8</v>
      </c>
      <c r="AA298">
        <v>74.400000000000006</v>
      </c>
      <c r="AB298">
        <v>0.17699999999999999</v>
      </c>
      <c r="AC298" t="s">
        <v>84</v>
      </c>
      <c r="AD298">
        <v>597157</v>
      </c>
      <c r="AE298">
        <v>14565</v>
      </c>
    </row>
    <row r="299" spans="1:31" x14ac:dyDescent="0.2">
      <c r="A299">
        <v>2014</v>
      </c>
      <c r="B299" t="s">
        <v>31</v>
      </c>
      <c r="C299" t="s">
        <v>85</v>
      </c>
      <c r="D299" t="s">
        <v>86</v>
      </c>
      <c r="E299" t="b">
        <v>0</v>
      </c>
      <c r="F299">
        <v>24.3</v>
      </c>
      <c r="G299">
        <v>34</v>
      </c>
      <c r="H299">
        <v>48</v>
      </c>
      <c r="I299">
        <v>33</v>
      </c>
      <c r="J299">
        <v>49</v>
      </c>
      <c r="K299">
        <v>-2.71</v>
      </c>
      <c r="L299">
        <v>0.73</v>
      </c>
      <c r="M299">
        <v>-1.98</v>
      </c>
      <c r="N299">
        <v>107.2</v>
      </c>
      <c r="O299">
        <v>110.1</v>
      </c>
      <c r="P299">
        <v>-2.9</v>
      </c>
      <c r="Q299">
        <v>92.2</v>
      </c>
      <c r="R299">
        <v>0.28599999999999998</v>
      </c>
      <c r="S299">
        <v>0.193</v>
      </c>
      <c r="T299">
        <v>0.53700000000000003</v>
      </c>
      <c r="U299">
        <v>0.495</v>
      </c>
      <c r="V299">
        <v>12.9</v>
      </c>
      <c r="W299">
        <v>26.9</v>
      </c>
      <c r="X299">
        <v>0.22</v>
      </c>
      <c r="Y299">
        <v>0.51500000000000001</v>
      </c>
      <c r="Z299">
        <v>13.6</v>
      </c>
      <c r="AA299">
        <v>73.8</v>
      </c>
      <c r="AB299">
        <v>0.249</v>
      </c>
      <c r="AC299" t="s">
        <v>87</v>
      </c>
      <c r="AD299">
        <v>672029</v>
      </c>
      <c r="AE299">
        <v>16391</v>
      </c>
    </row>
    <row r="300" spans="1:31" x14ac:dyDescent="0.2">
      <c r="A300">
        <v>2014</v>
      </c>
      <c r="B300" t="s">
        <v>31</v>
      </c>
      <c r="C300" t="s">
        <v>88</v>
      </c>
      <c r="D300" t="s">
        <v>89</v>
      </c>
      <c r="E300" t="b">
        <v>0</v>
      </c>
      <c r="F300">
        <v>28.3</v>
      </c>
      <c r="G300">
        <v>37</v>
      </c>
      <c r="H300">
        <v>45</v>
      </c>
      <c r="I300">
        <v>39</v>
      </c>
      <c r="J300">
        <v>43</v>
      </c>
      <c r="K300">
        <v>-0.79</v>
      </c>
      <c r="L300">
        <v>-0.61</v>
      </c>
      <c r="M300">
        <v>-1.4</v>
      </c>
      <c r="N300">
        <v>108.3</v>
      </c>
      <c r="O300">
        <v>109.1</v>
      </c>
      <c r="P300">
        <v>-0.8</v>
      </c>
      <c r="Q300">
        <v>90.3</v>
      </c>
      <c r="R300">
        <v>0.248</v>
      </c>
      <c r="S300">
        <v>0.30199999999999999</v>
      </c>
      <c r="T300">
        <v>0.54100000000000004</v>
      </c>
      <c r="U300">
        <v>0.505</v>
      </c>
      <c r="V300">
        <v>12.5</v>
      </c>
      <c r="W300">
        <v>25.1</v>
      </c>
      <c r="X300">
        <v>0.189</v>
      </c>
      <c r="Y300">
        <v>0.51400000000000001</v>
      </c>
      <c r="Z300">
        <v>14</v>
      </c>
      <c r="AA300">
        <v>74.3</v>
      </c>
      <c r="AB300">
        <v>0.245</v>
      </c>
      <c r="AC300" t="s">
        <v>90</v>
      </c>
      <c r="AD300">
        <v>812292</v>
      </c>
      <c r="AE300">
        <v>19812</v>
      </c>
    </row>
    <row r="301" spans="1:31" x14ac:dyDescent="0.2">
      <c r="A301">
        <v>2014</v>
      </c>
      <c r="B301" t="s">
        <v>31</v>
      </c>
      <c r="C301" t="s">
        <v>91</v>
      </c>
      <c r="D301" t="s">
        <v>92</v>
      </c>
      <c r="E301" t="b">
        <v>1</v>
      </c>
      <c r="F301">
        <v>26.2</v>
      </c>
      <c r="G301">
        <v>59</v>
      </c>
      <c r="H301">
        <v>23</v>
      </c>
      <c r="I301">
        <v>58</v>
      </c>
      <c r="J301">
        <v>24</v>
      </c>
      <c r="K301">
        <v>6.34</v>
      </c>
      <c r="L301">
        <v>0.32</v>
      </c>
      <c r="M301">
        <v>6.66</v>
      </c>
      <c r="N301">
        <v>110.5</v>
      </c>
      <c r="O301">
        <v>103.9</v>
      </c>
      <c r="P301">
        <v>6.6</v>
      </c>
      <c r="Q301">
        <v>95.4</v>
      </c>
      <c r="R301">
        <v>0.30299999999999999</v>
      </c>
      <c r="S301">
        <v>0.27100000000000002</v>
      </c>
      <c r="T301">
        <v>0.56599999999999995</v>
      </c>
      <c r="U301">
        <v>0.52</v>
      </c>
      <c r="V301">
        <v>14</v>
      </c>
      <c r="W301">
        <v>26.5</v>
      </c>
      <c r="X301">
        <v>0.24399999999999999</v>
      </c>
      <c r="Y301">
        <v>0.48799999999999999</v>
      </c>
      <c r="Z301">
        <v>13.9</v>
      </c>
      <c r="AA301">
        <v>75.599999999999994</v>
      </c>
      <c r="AB301">
        <v>0.221</v>
      </c>
      <c r="AC301" t="s">
        <v>128</v>
      </c>
      <c r="AD301">
        <v>746323</v>
      </c>
      <c r="AE301">
        <v>18203</v>
      </c>
    </row>
    <row r="302" spans="1:31" x14ac:dyDescent="0.2">
      <c r="A302">
        <v>2014</v>
      </c>
      <c r="B302" t="s">
        <v>31</v>
      </c>
      <c r="C302" t="s">
        <v>94</v>
      </c>
      <c r="D302" t="s">
        <v>95</v>
      </c>
      <c r="E302" t="b">
        <v>0</v>
      </c>
      <c r="F302">
        <v>24.6</v>
      </c>
      <c r="G302">
        <v>23</v>
      </c>
      <c r="H302">
        <v>59</v>
      </c>
      <c r="I302">
        <v>26</v>
      </c>
      <c r="J302">
        <v>56</v>
      </c>
      <c r="K302">
        <v>-5.44</v>
      </c>
      <c r="L302">
        <v>-0.44</v>
      </c>
      <c r="M302">
        <v>-5.88</v>
      </c>
      <c r="N302">
        <v>101.7</v>
      </c>
      <c r="O302">
        <v>107.4</v>
      </c>
      <c r="P302">
        <v>-5.7</v>
      </c>
      <c r="Q302">
        <v>93.6</v>
      </c>
      <c r="R302">
        <v>0.253</v>
      </c>
      <c r="S302">
        <v>0.23499999999999999</v>
      </c>
      <c r="T302">
        <v>0.52500000000000002</v>
      </c>
      <c r="U302">
        <v>0.48699999999999999</v>
      </c>
      <c r="V302">
        <v>13.9</v>
      </c>
      <c r="W302">
        <v>22.4</v>
      </c>
      <c r="X302">
        <v>0.193</v>
      </c>
      <c r="Y302">
        <v>0.504</v>
      </c>
      <c r="Z302">
        <v>13</v>
      </c>
      <c r="AA302">
        <v>75.5</v>
      </c>
      <c r="AB302">
        <v>0.21099999999999999</v>
      </c>
      <c r="AC302" t="s">
        <v>96</v>
      </c>
      <c r="AD302">
        <v>666046</v>
      </c>
      <c r="AE302">
        <v>16245</v>
      </c>
    </row>
    <row r="303" spans="1:31" x14ac:dyDescent="0.2">
      <c r="A303">
        <v>2014</v>
      </c>
      <c r="B303" t="s">
        <v>31</v>
      </c>
      <c r="C303" t="s">
        <v>97</v>
      </c>
      <c r="D303" t="s">
        <v>98</v>
      </c>
      <c r="E303" t="b">
        <v>0</v>
      </c>
      <c r="F303">
        <v>23.4</v>
      </c>
      <c r="G303">
        <v>19</v>
      </c>
      <c r="H303">
        <v>63</v>
      </c>
      <c r="I303">
        <v>16</v>
      </c>
      <c r="J303">
        <v>66</v>
      </c>
      <c r="K303">
        <v>-10.45</v>
      </c>
      <c r="L303">
        <v>-0.21</v>
      </c>
      <c r="M303">
        <v>-10.66</v>
      </c>
      <c r="N303">
        <v>99.4</v>
      </c>
      <c r="O303">
        <v>109.9</v>
      </c>
      <c r="P303">
        <v>-10.5</v>
      </c>
      <c r="Q303">
        <v>99.2</v>
      </c>
      <c r="R303">
        <v>0.26800000000000002</v>
      </c>
      <c r="S303">
        <v>0.25800000000000001</v>
      </c>
      <c r="T303">
        <v>0.51</v>
      </c>
      <c r="U303">
        <v>0.47499999999999998</v>
      </c>
      <c r="V303">
        <v>14.8</v>
      </c>
      <c r="W303">
        <v>24.8</v>
      </c>
      <c r="X303">
        <v>0.19</v>
      </c>
      <c r="Y303">
        <v>0.52400000000000002</v>
      </c>
      <c r="Z303">
        <v>14.9</v>
      </c>
      <c r="AA303">
        <v>72.400000000000006</v>
      </c>
      <c r="AB303">
        <v>0.24399999999999999</v>
      </c>
      <c r="AC303" t="s">
        <v>99</v>
      </c>
      <c r="AD303">
        <v>568632</v>
      </c>
      <c r="AE303">
        <v>13869</v>
      </c>
    </row>
    <row r="304" spans="1:31" x14ac:dyDescent="0.2">
      <c r="A304">
        <v>2014</v>
      </c>
      <c r="B304" t="s">
        <v>31</v>
      </c>
      <c r="C304" t="s">
        <v>100</v>
      </c>
      <c r="D304" t="s">
        <v>101</v>
      </c>
      <c r="E304" t="b">
        <v>0</v>
      </c>
      <c r="F304">
        <v>26.2</v>
      </c>
      <c r="G304">
        <v>48</v>
      </c>
      <c r="H304">
        <v>34</v>
      </c>
      <c r="I304">
        <v>48</v>
      </c>
      <c r="J304">
        <v>34</v>
      </c>
      <c r="K304">
        <v>2.63</v>
      </c>
      <c r="L304">
        <v>0.39</v>
      </c>
      <c r="M304">
        <v>3.02</v>
      </c>
      <c r="N304">
        <v>109.5</v>
      </c>
      <c r="O304">
        <v>106.7</v>
      </c>
      <c r="P304">
        <v>2.8</v>
      </c>
      <c r="Q304">
        <v>95.8</v>
      </c>
      <c r="R304">
        <v>0.29299999999999998</v>
      </c>
      <c r="S304">
        <v>0.3</v>
      </c>
      <c r="T304">
        <v>0.55800000000000005</v>
      </c>
      <c r="U304">
        <v>0.51900000000000002</v>
      </c>
      <c r="V304">
        <v>14</v>
      </c>
      <c r="W304">
        <v>26.4</v>
      </c>
      <c r="X304">
        <v>0.222</v>
      </c>
      <c r="Y304">
        <v>0.496</v>
      </c>
      <c r="Z304">
        <v>13.9</v>
      </c>
      <c r="AA304">
        <v>73.7</v>
      </c>
      <c r="AB304">
        <v>0.23699999999999999</v>
      </c>
      <c r="AC304" t="s">
        <v>141</v>
      </c>
      <c r="AD304">
        <v>650739</v>
      </c>
      <c r="AE304">
        <v>15872</v>
      </c>
    </row>
    <row r="305" spans="1:31" x14ac:dyDescent="0.2">
      <c r="A305">
        <v>2014</v>
      </c>
      <c r="B305" t="s">
        <v>31</v>
      </c>
      <c r="C305" t="s">
        <v>103</v>
      </c>
      <c r="D305" t="s">
        <v>104</v>
      </c>
      <c r="E305" t="b">
        <v>1</v>
      </c>
      <c r="F305">
        <v>25.8</v>
      </c>
      <c r="G305">
        <v>54</v>
      </c>
      <c r="H305">
        <v>28</v>
      </c>
      <c r="I305">
        <v>52</v>
      </c>
      <c r="J305">
        <v>30</v>
      </c>
      <c r="K305">
        <v>3.99</v>
      </c>
      <c r="L305">
        <v>0.45</v>
      </c>
      <c r="M305">
        <v>4.4400000000000004</v>
      </c>
      <c r="N305">
        <v>111.5</v>
      </c>
      <c r="O305">
        <v>107.4</v>
      </c>
      <c r="P305">
        <v>4.0999999999999996</v>
      </c>
      <c r="Q305">
        <v>94.9</v>
      </c>
      <c r="R305">
        <v>0.27</v>
      </c>
      <c r="S305">
        <v>0.28999999999999998</v>
      </c>
      <c r="T305">
        <v>0.54800000000000004</v>
      </c>
      <c r="U305">
        <v>0.504</v>
      </c>
      <c r="V305">
        <v>12.4</v>
      </c>
      <c r="W305">
        <v>28</v>
      </c>
      <c r="X305">
        <v>0.22</v>
      </c>
      <c r="Y305">
        <v>0.48799999999999999</v>
      </c>
      <c r="Z305">
        <v>11</v>
      </c>
      <c r="AA305">
        <v>74.7</v>
      </c>
      <c r="AB305">
        <v>0.19400000000000001</v>
      </c>
      <c r="AC305" t="s">
        <v>105</v>
      </c>
      <c r="AD305">
        <v>809612</v>
      </c>
      <c r="AE305">
        <v>19747</v>
      </c>
    </row>
    <row r="306" spans="1:31" x14ac:dyDescent="0.2">
      <c r="A306">
        <v>2014</v>
      </c>
      <c r="B306" t="s">
        <v>31</v>
      </c>
      <c r="C306" t="s">
        <v>106</v>
      </c>
      <c r="D306" t="s">
        <v>107</v>
      </c>
      <c r="E306" t="b">
        <v>0</v>
      </c>
      <c r="F306">
        <v>24.9</v>
      </c>
      <c r="G306">
        <v>28</v>
      </c>
      <c r="H306">
        <v>54</v>
      </c>
      <c r="I306">
        <v>33</v>
      </c>
      <c r="J306">
        <v>49</v>
      </c>
      <c r="K306">
        <v>-2.9</v>
      </c>
      <c r="L306">
        <v>0.82</v>
      </c>
      <c r="M306">
        <v>-2.08</v>
      </c>
      <c r="N306">
        <v>105.7</v>
      </c>
      <c r="O306">
        <v>108.8</v>
      </c>
      <c r="P306">
        <v>-3.1</v>
      </c>
      <c r="Q306">
        <v>94.4</v>
      </c>
      <c r="R306">
        <v>0.33100000000000002</v>
      </c>
      <c r="S306">
        <v>0.218</v>
      </c>
      <c r="T306">
        <v>0.53200000000000003</v>
      </c>
      <c r="U306">
        <v>0.48399999999999999</v>
      </c>
      <c r="V306">
        <v>13.9</v>
      </c>
      <c r="W306">
        <v>27.8</v>
      </c>
      <c r="X306">
        <v>0.251</v>
      </c>
      <c r="Y306">
        <v>0.51200000000000001</v>
      </c>
      <c r="Z306">
        <v>12.7</v>
      </c>
      <c r="AA306">
        <v>76.599999999999994</v>
      </c>
      <c r="AB306">
        <v>0.23400000000000001</v>
      </c>
      <c r="AC306" t="s">
        <v>140</v>
      </c>
      <c r="AD306">
        <v>667949</v>
      </c>
      <c r="AE306">
        <v>16291</v>
      </c>
    </row>
    <row r="307" spans="1:31" x14ac:dyDescent="0.2">
      <c r="A307">
        <v>2014</v>
      </c>
      <c r="B307" t="s">
        <v>31</v>
      </c>
      <c r="C307" t="s">
        <v>109</v>
      </c>
      <c r="D307" t="s">
        <v>110</v>
      </c>
      <c r="E307" t="b">
        <v>1</v>
      </c>
      <c r="F307">
        <v>28.9</v>
      </c>
      <c r="G307">
        <v>62</v>
      </c>
      <c r="H307">
        <v>20</v>
      </c>
      <c r="I307">
        <v>61</v>
      </c>
      <c r="J307">
        <v>21</v>
      </c>
      <c r="K307">
        <v>7.72</v>
      </c>
      <c r="L307">
        <v>0.28000000000000003</v>
      </c>
      <c r="M307">
        <v>8</v>
      </c>
      <c r="N307">
        <v>110.5</v>
      </c>
      <c r="O307">
        <v>102.4</v>
      </c>
      <c r="P307">
        <v>8.1</v>
      </c>
      <c r="Q307">
        <v>95</v>
      </c>
      <c r="R307">
        <v>0.24</v>
      </c>
      <c r="S307">
        <v>0.25700000000000001</v>
      </c>
      <c r="T307">
        <v>0.57099999999999995</v>
      </c>
      <c r="U307">
        <v>0.53700000000000003</v>
      </c>
      <c r="V307">
        <v>13.5</v>
      </c>
      <c r="W307">
        <v>22.7</v>
      </c>
      <c r="X307">
        <v>0.188</v>
      </c>
      <c r="Y307">
        <v>0.48199999999999998</v>
      </c>
      <c r="Z307">
        <v>12.8</v>
      </c>
      <c r="AA307">
        <v>76.400000000000006</v>
      </c>
      <c r="AB307">
        <v>0.184</v>
      </c>
      <c r="AC307" t="s">
        <v>111</v>
      </c>
      <c r="AD307">
        <v>755031</v>
      </c>
      <c r="AE307">
        <v>18415</v>
      </c>
    </row>
    <row r="308" spans="1:31" x14ac:dyDescent="0.2">
      <c r="A308">
        <v>2014</v>
      </c>
      <c r="B308" t="s">
        <v>31</v>
      </c>
      <c r="C308" t="s">
        <v>112</v>
      </c>
      <c r="D308" t="s">
        <v>113</v>
      </c>
      <c r="E308" t="b">
        <v>1</v>
      </c>
      <c r="F308">
        <v>25.6</v>
      </c>
      <c r="G308">
        <v>48</v>
      </c>
      <c r="H308">
        <v>34</v>
      </c>
      <c r="I308">
        <v>50</v>
      </c>
      <c r="J308">
        <v>32</v>
      </c>
      <c r="K308">
        <v>3.24</v>
      </c>
      <c r="L308">
        <v>-0.69</v>
      </c>
      <c r="M308">
        <v>2.5499999999999998</v>
      </c>
      <c r="N308">
        <v>108.8</v>
      </c>
      <c r="O308">
        <v>105.3</v>
      </c>
      <c r="P308">
        <v>3.5</v>
      </c>
      <c r="Q308">
        <v>91.8</v>
      </c>
      <c r="R308">
        <v>0.30599999999999999</v>
      </c>
      <c r="S308">
        <v>0.28499999999999998</v>
      </c>
      <c r="T308">
        <v>0.54500000000000004</v>
      </c>
      <c r="U308">
        <v>0.498</v>
      </c>
      <c r="V308">
        <v>13.2</v>
      </c>
      <c r="W308">
        <v>27.2</v>
      </c>
      <c r="X308">
        <v>0.23899999999999999</v>
      </c>
      <c r="Y308">
        <v>0.49299999999999999</v>
      </c>
      <c r="Z308">
        <v>14.1</v>
      </c>
      <c r="AA308">
        <v>74.900000000000006</v>
      </c>
      <c r="AB308">
        <v>0.23699999999999999</v>
      </c>
      <c r="AC308" t="s">
        <v>136</v>
      </c>
      <c r="AD308">
        <v>748339</v>
      </c>
      <c r="AE308">
        <v>18252</v>
      </c>
    </row>
    <row r="309" spans="1:31" x14ac:dyDescent="0.2">
      <c r="A309">
        <v>2014</v>
      </c>
      <c r="B309" t="s">
        <v>31</v>
      </c>
      <c r="C309" t="s">
        <v>115</v>
      </c>
      <c r="D309" t="s">
        <v>116</v>
      </c>
      <c r="E309" t="b">
        <v>0</v>
      </c>
      <c r="F309">
        <v>24.5</v>
      </c>
      <c r="G309">
        <v>25</v>
      </c>
      <c r="H309">
        <v>57</v>
      </c>
      <c r="I309">
        <v>22</v>
      </c>
      <c r="J309">
        <v>60</v>
      </c>
      <c r="K309">
        <v>-7.17</v>
      </c>
      <c r="L309">
        <v>0.91</v>
      </c>
      <c r="M309">
        <v>-6.27</v>
      </c>
      <c r="N309">
        <v>103.5</v>
      </c>
      <c r="O309">
        <v>111.3</v>
      </c>
      <c r="P309">
        <v>-7.8</v>
      </c>
      <c r="Q309">
        <v>91.4</v>
      </c>
      <c r="R309">
        <v>0.27100000000000002</v>
      </c>
      <c r="S309">
        <v>0.23699999999999999</v>
      </c>
      <c r="T309">
        <v>0.52300000000000002</v>
      </c>
      <c r="U309">
        <v>0.48399999999999999</v>
      </c>
      <c r="V309">
        <v>13.9</v>
      </c>
      <c r="W309">
        <v>25.5</v>
      </c>
      <c r="X309">
        <v>0.20200000000000001</v>
      </c>
      <c r="Y309">
        <v>0.51800000000000002</v>
      </c>
      <c r="Z309">
        <v>12.1</v>
      </c>
      <c r="AA309">
        <v>74.5</v>
      </c>
      <c r="AB309">
        <v>0.22700000000000001</v>
      </c>
      <c r="AC309" t="s">
        <v>142</v>
      </c>
      <c r="AD309">
        <v>745203</v>
      </c>
      <c r="AE309">
        <v>18176</v>
      </c>
    </row>
    <row r="310" spans="1:31" x14ac:dyDescent="0.2">
      <c r="A310">
        <v>2014</v>
      </c>
      <c r="B310" t="s">
        <v>31</v>
      </c>
      <c r="C310" t="s">
        <v>118</v>
      </c>
      <c r="D310" t="s">
        <v>119</v>
      </c>
      <c r="E310" t="b">
        <v>1</v>
      </c>
      <c r="F310">
        <v>26.3</v>
      </c>
      <c r="G310">
        <v>44</v>
      </c>
      <c r="H310">
        <v>38</v>
      </c>
      <c r="I310">
        <v>45</v>
      </c>
      <c r="J310">
        <v>37</v>
      </c>
      <c r="K310">
        <v>1.27</v>
      </c>
      <c r="L310">
        <v>-0.79</v>
      </c>
      <c r="M310">
        <v>0.48</v>
      </c>
      <c r="N310">
        <v>106</v>
      </c>
      <c r="O310">
        <v>104.6</v>
      </c>
      <c r="P310">
        <v>1.4</v>
      </c>
      <c r="Q310">
        <v>93.2</v>
      </c>
      <c r="R310">
        <v>0.248</v>
      </c>
      <c r="S310">
        <v>0.246</v>
      </c>
      <c r="T310">
        <v>0.53800000000000003</v>
      </c>
      <c r="U310">
        <v>0.50600000000000001</v>
      </c>
      <c r="V310">
        <v>13.6</v>
      </c>
      <c r="W310">
        <v>25.2</v>
      </c>
      <c r="X310">
        <v>0.18099999999999999</v>
      </c>
      <c r="Y310">
        <v>0.504</v>
      </c>
      <c r="Z310">
        <v>15</v>
      </c>
      <c r="AA310">
        <v>75.7</v>
      </c>
      <c r="AB310">
        <v>0.22</v>
      </c>
      <c r="AC310" t="s">
        <v>138</v>
      </c>
      <c r="AD310">
        <v>698068</v>
      </c>
      <c r="AE310">
        <v>17026</v>
      </c>
    </row>
    <row r="311" spans="1:31" x14ac:dyDescent="0.2">
      <c r="A311">
        <v>2014</v>
      </c>
      <c r="B311" t="s">
        <v>31</v>
      </c>
      <c r="C311" t="s">
        <v>121</v>
      </c>
      <c r="D311" t="s">
        <v>122</v>
      </c>
      <c r="E311" t="b">
        <v>0</v>
      </c>
      <c r="F311">
        <v>26.6</v>
      </c>
      <c r="G311" t="s">
        <v>122</v>
      </c>
      <c r="H311" t="s">
        <v>122</v>
      </c>
      <c r="I311">
        <v>41</v>
      </c>
      <c r="J311">
        <v>41</v>
      </c>
      <c r="K311">
        <v>0</v>
      </c>
      <c r="L311">
        <v>0</v>
      </c>
      <c r="M311">
        <v>0</v>
      </c>
      <c r="N311">
        <v>106.7</v>
      </c>
      <c r="O311">
        <v>106.7</v>
      </c>
      <c r="P311" t="s">
        <v>122</v>
      </c>
      <c r="Q311">
        <v>93.9</v>
      </c>
      <c r="R311">
        <v>0.28399999999999997</v>
      </c>
      <c r="S311">
        <v>0.25900000000000001</v>
      </c>
      <c r="T311">
        <v>0.54100000000000004</v>
      </c>
      <c r="U311">
        <v>0.501</v>
      </c>
      <c r="V311">
        <v>13.6</v>
      </c>
      <c r="W311">
        <v>25.5</v>
      </c>
      <c r="X311">
        <v>0.215</v>
      </c>
      <c r="Y311">
        <v>0.501</v>
      </c>
      <c r="Z311">
        <v>13.6</v>
      </c>
      <c r="AA311">
        <v>74.5</v>
      </c>
      <c r="AB311">
        <v>0.215</v>
      </c>
      <c r="AC311" t="s">
        <v>122</v>
      </c>
      <c r="AD311">
        <v>713714</v>
      </c>
      <c r="AE311">
        <v>17407</v>
      </c>
    </row>
    <row r="312" spans="1:31" x14ac:dyDescent="0.2">
      <c r="A312">
        <v>2013</v>
      </c>
      <c r="B312" t="s">
        <v>31</v>
      </c>
      <c r="C312" t="s">
        <v>32</v>
      </c>
      <c r="D312" t="s">
        <v>33</v>
      </c>
      <c r="E312" t="b">
        <v>1</v>
      </c>
      <c r="F312">
        <v>27.1</v>
      </c>
      <c r="G312">
        <v>44</v>
      </c>
      <c r="H312">
        <v>38</v>
      </c>
      <c r="I312">
        <v>42</v>
      </c>
      <c r="J312">
        <v>40</v>
      </c>
      <c r="K312">
        <v>0.4</v>
      </c>
      <c r="L312">
        <v>-0.48</v>
      </c>
      <c r="M312">
        <v>-0.08</v>
      </c>
      <c r="N312">
        <v>104.8</v>
      </c>
      <c r="O312">
        <v>104.4</v>
      </c>
      <c r="P312">
        <v>0.4</v>
      </c>
      <c r="Q312">
        <v>92.6</v>
      </c>
      <c r="R312">
        <v>0.24399999999999999</v>
      </c>
      <c r="S312">
        <v>0.28599999999999998</v>
      </c>
      <c r="T312">
        <v>0.54600000000000004</v>
      </c>
      <c r="U312">
        <v>0.51700000000000002</v>
      </c>
      <c r="V312">
        <v>14.2</v>
      </c>
      <c r="W312">
        <v>22.2</v>
      </c>
      <c r="X312">
        <v>0.17399999999999999</v>
      </c>
      <c r="Y312">
        <v>0.496</v>
      </c>
      <c r="Z312">
        <v>14.2</v>
      </c>
      <c r="AA312">
        <v>73.599999999999994</v>
      </c>
      <c r="AB312">
        <v>0.18099999999999999</v>
      </c>
      <c r="AC312" t="s">
        <v>134</v>
      </c>
      <c r="AD312">
        <v>620146</v>
      </c>
      <c r="AE312">
        <v>15126</v>
      </c>
    </row>
    <row r="313" spans="1:31" x14ac:dyDescent="0.2">
      <c r="A313">
        <v>2013</v>
      </c>
      <c r="B313" t="s">
        <v>31</v>
      </c>
      <c r="C313" t="s">
        <v>35</v>
      </c>
      <c r="D313" t="s">
        <v>36</v>
      </c>
      <c r="E313" t="b">
        <v>1</v>
      </c>
      <c r="F313">
        <v>29.1</v>
      </c>
      <c r="G313">
        <v>41</v>
      </c>
      <c r="H313">
        <v>40</v>
      </c>
      <c r="I313">
        <v>40</v>
      </c>
      <c r="J313">
        <v>41</v>
      </c>
      <c r="K313">
        <v>-0.22</v>
      </c>
      <c r="L313">
        <v>-0.4</v>
      </c>
      <c r="M313">
        <v>-0.62</v>
      </c>
      <c r="N313">
        <v>103.1</v>
      </c>
      <c r="O313">
        <v>103.3</v>
      </c>
      <c r="P313">
        <v>-0.2</v>
      </c>
      <c r="Q313">
        <v>91.7</v>
      </c>
      <c r="R313">
        <v>0.26300000000000001</v>
      </c>
      <c r="S313">
        <v>0.215</v>
      </c>
      <c r="T313">
        <v>0.54200000000000004</v>
      </c>
      <c r="U313">
        <v>0.503</v>
      </c>
      <c r="V313">
        <v>14.1</v>
      </c>
      <c r="W313">
        <v>20.100000000000001</v>
      </c>
      <c r="X313">
        <v>0.20399999999999999</v>
      </c>
      <c r="Y313">
        <v>0.48199999999999998</v>
      </c>
      <c r="Z313">
        <v>14.2</v>
      </c>
      <c r="AA313">
        <v>73.3</v>
      </c>
      <c r="AB313">
        <v>0.216</v>
      </c>
      <c r="AC313" t="s">
        <v>37</v>
      </c>
      <c r="AD313">
        <v>744960</v>
      </c>
      <c r="AE313">
        <v>18624</v>
      </c>
    </row>
    <row r="314" spans="1:31" x14ac:dyDescent="0.2">
      <c r="A314">
        <v>2013</v>
      </c>
      <c r="B314" t="s">
        <v>31</v>
      </c>
      <c r="C314" t="s">
        <v>38</v>
      </c>
      <c r="D314" t="s">
        <v>39</v>
      </c>
      <c r="E314" t="b">
        <v>1</v>
      </c>
      <c r="F314">
        <v>28.6</v>
      </c>
      <c r="G314">
        <v>49</v>
      </c>
      <c r="H314">
        <v>33</v>
      </c>
      <c r="I314">
        <v>46</v>
      </c>
      <c r="J314">
        <v>36</v>
      </c>
      <c r="K314">
        <v>1.78</v>
      </c>
      <c r="L314">
        <v>-0.53</v>
      </c>
      <c r="M314">
        <v>1.25</v>
      </c>
      <c r="N314">
        <v>108.2</v>
      </c>
      <c r="O314">
        <v>106.2</v>
      </c>
      <c r="P314">
        <v>2</v>
      </c>
      <c r="Q314">
        <v>88.8</v>
      </c>
      <c r="R314">
        <v>0.29899999999999999</v>
      </c>
      <c r="S314">
        <v>0.26900000000000002</v>
      </c>
      <c r="T314">
        <v>0.53600000000000003</v>
      </c>
      <c r="U314">
        <v>0.498</v>
      </c>
      <c r="V314">
        <v>14</v>
      </c>
      <c r="W314">
        <v>30.9</v>
      </c>
      <c r="X314">
        <v>0.219</v>
      </c>
      <c r="Y314">
        <v>0.503</v>
      </c>
      <c r="Z314">
        <v>13.1</v>
      </c>
      <c r="AA314">
        <v>73.7</v>
      </c>
      <c r="AB314">
        <v>0.17399999999999999</v>
      </c>
      <c r="AC314" t="s">
        <v>40</v>
      </c>
      <c r="AD314">
        <v>704702</v>
      </c>
      <c r="AE314">
        <v>17188</v>
      </c>
    </row>
    <row r="315" spans="1:31" x14ac:dyDescent="0.2">
      <c r="A315">
        <v>2013</v>
      </c>
      <c r="B315" t="s">
        <v>31</v>
      </c>
      <c r="C315" t="s">
        <v>143</v>
      </c>
      <c r="D315" t="s">
        <v>144</v>
      </c>
      <c r="E315" t="b">
        <v>0</v>
      </c>
      <c r="F315">
        <v>24.4</v>
      </c>
      <c r="G315">
        <v>21</v>
      </c>
      <c r="H315">
        <v>61</v>
      </c>
      <c r="I315">
        <v>17</v>
      </c>
      <c r="J315">
        <v>65</v>
      </c>
      <c r="K315">
        <v>-9.23</v>
      </c>
      <c r="L315">
        <v>-0.06</v>
      </c>
      <c r="M315">
        <v>-9.2899999999999991</v>
      </c>
      <c r="N315">
        <v>101.5</v>
      </c>
      <c r="O315">
        <v>111.5</v>
      </c>
      <c r="P315">
        <v>-10</v>
      </c>
      <c r="Q315">
        <v>91.5</v>
      </c>
      <c r="R315">
        <v>0.31</v>
      </c>
      <c r="S315">
        <v>0.21</v>
      </c>
      <c r="T315">
        <v>0.50700000000000001</v>
      </c>
      <c r="U315">
        <v>0.46</v>
      </c>
      <c r="V315">
        <v>13.2</v>
      </c>
      <c r="W315">
        <v>25.7</v>
      </c>
      <c r="X315">
        <v>0.23300000000000001</v>
      </c>
      <c r="Y315">
        <v>0.52400000000000002</v>
      </c>
      <c r="Z315">
        <v>13.2</v>
      </c>
      <c r="AA315">
        <v>71.099999999999994</v>
      </c>
      <c r="AB315">
        <v>0.19700000000000001</v>
      </c>
      <c r="AC315" t="s">
        <v>139</v>
      </c>
      <c r="AD315">
        <v>628293</v>
      </c>
      <c r="AE315">
        <v>15324</v>
      </c>
    </row>
    <row r="316" spans="1:31" x14ac:dyDescent="0.2">
      <c r="A316">
        <v>2013</v>
      </c>
      <c r="B316" t="s">
        <v>31</v>
      </c>
      <c r="C316" t="s">
        <v>41</v>
      </c>
      <c r="D316" t="s">
        <v>42</v>
      </c>
      <c r="E316" t="b">
        <v>1</v>
      </c>
      <c r="F316">
        <v>28</v>
      </c>
      <c r="G316">
        <v>45</v>
      </c>
      <c r="H316">
        <v>37</v>
      </c>
      <c r="I316">
        <v>42</v>
      </c>
      <c r="J316">
        <v>40</v>
      </c>
      <c r="K316">
        <v>0.32</v>
      </c>
      <c r="L316">
        <v>-0.33</v>
      </c>
      <c r="M316">
        <v>-0.02</v>
      </c>
      <c r="N316">
        <v>103.5</v>
      </c>
      <c r="O316">
        <v>103.2</v>
      </c>
      <c r="P316">
        <v>0.3</v>
      </c>
      <c r="Q316">
        <v>89.3</v>
      </c>
      <c r="R316">
        <v>0.25900000000000001</v>
      </c>
      <c r="S316">
        <v>0.189</v>
      </c>
      <c r="T316">
        <v>0.51200000000000001</v>
      </c>
      <c r="U316">
        <v>0.47</v>
      </c>
      <c r="V316">
        <v>13.6</v>
      </c>
      <c r="W316">
        <v>29.4</v>
      </c>
      <c r="X316">
        <v>0.20100000000000001</v>
      </c>
      <c r="Y316">
        <v>0.47699999999999998</v>
      </c>
      <c r="Z316">
        <v>13.2</v>
      </c>
      <c r="AA316">
        <v>73.599999999999994</v>
      </c>
      <c r="AB316">
        <v>0.20599999999999999</v>
      </c>
      <c r="AC316" t="s">
        <v>43</v>
      </c>
      <c r="AD316">
        <v>896944</v>
      </c>
      <c r="AE316">
        <v>21877</v>
      </c>
    </row>
    <row r="317" spans="1:31" x14ac:dyDescent="0.2">
      <c r="A317">
        <v>2013</v>
      </c>
      <c r="B317" t="s">
        <v>31</v>
      </c>
      <c r="C317" t="s">
        <v>47</v>
      </c>
      <c r="D317" t="s">
        <v>48</v>
      </c>
      <c r="E317" t="b">
        <v>0</v>
      </c>
      <c r="F317">
        <v>24.1</v>
      </c>
      <c r="G317">
        <v>24</v>
      </c>
      <c r="H317">
        <v>58</v>
      </c>
      <c r="I317">
        <v>28</v>
      </c>
      <c r="J317">
        <v>54</v>
      </c>
      <c r="K317">
        <v>-4.68</v>
      </c>
      <c r="L317">
        <v>-0.19</v>
      </c>
      <c r="M317">
        <v>-4.87</v>
      </c>
      <c r="N317">
        <v>104.3</v>
      </c>
      <c r="O317">
        <v>109.4</v>
      </c>
      <c r="P317">
        <v>-5.0999999999999996</v>
      </c>
      <c r="Q317">
        <v>92.3</v>
      </c>
      <c r="R317">
        <v>0.26500000000000001</v>
      </c>
      <c r="S317">
        <v>0.22900000000000001</v>
      </c>
      <c r="T317">
        <v>0.51400000000000001</v>
      </c>
      <c r="U317">
        <v>0.47299999999999998</v>
      </c>
      <c r="V317">
        <v>13</v>
      </c>
      <c r="W317">
        <v>28.1</v>
      </c>
      <c r="X317">
        <v>0.2</v>
      </c>
      <c r="Y317">
        <v>0.52300000000000002</v>
      </c>
      <c r="Z317">
        <v>14.4</v>
      </c>
      <c r="AA317">
        <v>72.599999999999994</v>
      </c>
      <c r="AB317">
        <v>0.22500000000000001</v>
      </c>
      <c r="AC317" t="s">
        <v>132</v>
      </c>
      <c r="AD317">
        <v>663882</v>
      </c>
      <c r="AE317">
        <v>16192</v>
      </c>
    </row>
    <row r="318" spans="1:31" x14ac:dyDescent="0.2">
      <c r="A318">
        <v>2013</v>
      </c>
      <c r="B318" t="s">
        <v>31</v>
      </c>
      <c r="C318" t="s">
        <v>50</v>
      </c>
      <c r="D318" t="s">
        <v>51</v>
      </c>
      <c r="E318" t="b">
        <v>0</v>
      </c>
      <c r="F318">
        <v>29.5</v>
      </c>
      <c r="G318">
        <v>41</v>
      </c>
      <c r="H318">
        <v>41</v>
      </c>
      <c r="I318">
        <v>39</v>
      </c>
      <c r="J318">
        <v>43</v>
      </c>
      <c r="K318">
        <v>-0.6</v>
      </c>
      <c r="L318">
        <v>0.36</v>
      </c>
      <c r="M318">
        <v>-0.24</v>
      </c>
      <c r="N318">
        <v>105.9</v>
      </c>
      <c r="O318">
        <v>106.5</v>
      </c>
      <c r="P318">
        <v>-0.6</v>
      </c>
      <c r="Q318">
        <v>94.1</v>
      </c>
      <c r="R318">
        <v>0.24199999999999999</v>
      </c>
      <c r="S318">
        <v>0.23599999999999999</v>
      </c>
      <c r="T318">
        <v>0.54400000000000004</v>
      </c>
      <c r="U318">
        <v>0.50600000000000001</v>
      </c>
      <c r="V318">
        <v>13</v>
      </c>
      <c r="W318">
        <v>21.8</v>
      </c>
      <c r="X318">
        <v>0.192</v>
      </c>
      <c r="Y318">
        <v>0.49199999999999999</v>
      </c>
      <c r="Z318">
        <v>13.3</v>
      </c>
      <c r="AA318">
        <v>73.099999999999994</v>
      </c>
      <c r="AB318">
        <v>0.22700000000000001</v>
      </c>
      <c r="AC318" t="s">
        <v>52</v>
      </c>
      <c r="AD318">
        <v>821490</v>
      </c>
      <c r="AE318">
        <v>20036</v>
      </c>
    </row>
    <row r="319" spans="1:31" x14ac:dyDescent="0.2">
      <c r="A319">
        <v>2013</v>
      </c>
      <c r="B319" t="s">
        <v>31</v>
      </c>
      <c r="C319" t="s">
        <v>53</v>
      </c>
      <c r="D319" t="s">
        <v>54</v>
      </c>
      <c r="E319" t="b">
        <v>1</v>
      </c>
      <c r="F319">
        <v>26.1</v>
      </c>
      <c r="G319">
        <v>57</v>
      </c>
      <c r="H319">
        <v>25</v>
      </c>
      <c r="I319">
        <v>55</v>
      </c>
      <c r="J319">
        <v>27</v>
      </c>
      <c r="K319">
        <v>5.09</v>
      </c>
      <c r="L319">
        <v>0.28000000000000003</v>
      </c>
      <c r="M319">
        <v>5.37</v>
      </c>
      <c r="N319">
        <v>110.4</v>
      </c>
      <c r="O319">
        <v>105.1</v>
      </c>
      <c r="P319">
        <v>5.3</v>
      </c>
      <c r="Q319">
        <v>95.1</v>
      </c>
      <c r="R319">
        <v>0.308</v>
      </c>
      <c r="S319">
        <v>0.217</v>
      </c>
      <c r="T319">
        <v>0.54900000000000004</v>
      </c>
      <c r="U319">
        <v>0.51500000000000001</v>
      </c>
      <c r="V319">
        <v>13.6</v>
      </c>
      <c r="W319">
        <v>31.4</v>
      </c>
      <c r="X319">
        <v>0.216</v>
      </c>
      <c r="Y319">
        <v>0.49299999999999999</v>
      </c>
      <c r="Z319">
        <v>14.3</v>
      </c>
      <c r="AA319">
        <v>71.8</v>
      </c>
      <c r="AB319">
        <v>0.193</v>
      </c>
      <c r="AC319" t="s">
        <v>130</v>
      </c>
      <c r="AD319">
        <v>730616</v>
      </c>
      <c r="AE319">
        <v>17820</v>
      </c>
    </row>
    <row r="320" spans="1:31" x14ac:dyDescent="0.2">
      <c r="A320">
        <v>2013</v>
      </c>
      <c r="B320" t="s">
        <v>31</v>
      </c>
      <c r="C320" t="s">
        <v>56</v>
      </c>
      <c r="D320" t="s">
        <v>57</v>
      </c>
      <c r="E320" t="b">
        <v>0</v>
      </c>
      <c r="F320">
        <v>25.3</v>
      </c>
      <c r="G320">
        <v>29</v>
      </c>
      <c r="H320">
        <v>53</v>
      </c>
      <c r="I320">
        <v>29</v>
      </c>
      <c r="J320">
        <v>53</v>
      </c>
      <c r="K320">
        <v>-3.99</v>
      </c>
      <c r="L320">
        <v>-0.34</v>
      </c>
      <c r="M320">
        <v>-4.33</v>
      </c>
      <c r="N320">
        <v>103.8</v>
      </c>
      <c r="O320">
        <v>108.1</v>
      </c>
      <c r="P320">
        <v>-4.3</v>
      </c>
      <c r="Q320">
        <v>90.8</v>
      </c>
      <c r="R320">
        <v>0.28199999999999997</v>
      </c>
      <c r="S320">
        <v>0.217</v>
      </c>
      <c r="T320">
        <v>0.52100000000000002</v>
      </c>
      <c r="U320">
        <v>0.48699999999999999</v>
      </c>
      <c r="V320">
        <v>14.3</v>
      </c>
      <c r="W320">
        <v>28.3</v>
      </c>
      <c r="X320">
        <v>0.19700000000000001</v>
      </c>
      <c r="Y320">
        <v>0.505</v>
      </c>
      <c r="Z320">
        <v>13.1</v>
      </c>
      <c r="AA320">
        <v>73</v>
      </c>
      <c r="AB320">
        <v>0.20899999999999999</v>
      </c>
      <c r="AC320" t="s">
        <v>137</v>
      </c>
      <c r="AD320">
        <v>606094</v>
      </c>
      <c r="AE320">
        <v>14685</v>
      </c>
    </row>
    <row r="321" spans="1:31" x14ac:dyDescent="0.2">
      <c r="A321">
        <v>2013</v>
      </c>
      <c r="B321" t="s">
        <v>31</v>
      </c>
      <c r="C321" t="s">
        <v>59</v>
      </c>
      <c r="D321" t="s">
        <v>60</v>
      </c>
      <c r="E321" t="b">
        <v>1</v>
      </c>
      <c r="F321">
        <v>25.3</v>
      </c>
      <c r="G321">
        <v>47</v>
      </c>
      <c r="H321">
        <v>35</v>
      </c>
      <c r="I321">
        <v>44</v>
      </c>
      <c r="J321">
        <v>38</v>
      </c>
      <c r="K321">
        <v>0.89</v>
      </c>
      <c r="L321">
        <v>0.42</v>
      </c>
      <c r="M321">
        <v>1.32</v>
      </c>
      <c r="N321">
        <v>106.4</v>
      </c>
      <c r="O321">
        <v>105.5</v>
      </c>
      <c r="P321">
        <v>0.9</v>
      </c>
      <c r="Q321">
        <v>94.5</v>
      </c>
      <c r="R321">
        <v>0.255</v>
      </c>
      <c r="S321">
        <v>0.23899999999999999</v>
      </c>
      <c r="T321">
        <v>0.54500000000000004</v>
      </c>
      <c r="U321">
        <v>0.50600000000000001</v>
      </c>
      <c r="V321">
        <v>14</v>
      </c>
      <c r="W321">
        <v>25.4</v>
      </c>
      <c r="X321">
        <v>0.20100000000000001</v>
      </c>
      <c r="Y321">
        <v>0.48599999999999999</v>
      </c>
      <c r="Z321">
        <v>12.4</v>
      </c>
      <c r="AA321">
        <v>75.5</v>
      </c>
      <c r="AB321">
        <v>0.21099999999999999</v>
      </c>
      <c r="AC321" t="s">
        <v>133</v>
      </c>
      <c r="AD321">
        <v>794320</v>
      </c>
      <c r="AE321">
        <v>19374</v>
      </c>
    </row>
    <row r="322" spans="1:31" x14ac:dyDescent="0.2">
      <c r="A322">
        <v>2013</v>
      </c>
      <c r="B322" t="s">
        <v>31</v>
      </c>
      <c r="C322" t="s">
        <v>62</v>
      </c>
      <c r="D322" t="s">
        <v>63</v>
      </c>
      <c r="E322" t="b">
        <v>1</v>
      </c>
      <c r="F322">
        <v>24.4</v>
      </c>
      <c r="G322">
        <v>45</v>
      </c>
      <c r="H322">
        <v>37</v>
      </c>
      <c r="I322">
        <v>50</v>
      </c>
      <c r="J322">
        <v>32</v>
      </c>
      <c r="K322">
        <v>3.48</v>
      </c>
      <c r="L322">
        <v>0.22</v>
      </c>
      <c r="M322">
        <v>3.69</v>
      </c>
      <c r="N322">
        <v>109.7</v>
      </c>
      <c r="O322">
        <v>106.1</v>
      </c>
      <c r="P322">
        <v>3.6</v>
      </c>
      <c r="Q322">
        <v>96.1</v>
      </c>
      <c r="R322">
        <v>0.308</v>
      </c>
      <c r="S322">
        <v>0.34899999999999998</v>
      </c>
      <c r="T322">
        <v>0.56399999999999995</v>
      </c>
      <c r="U322">
        <v>0.52500000000000002</v>
      </c>
      <c r="V322">
        <v>14.9</v>
      </c>
      <c r="W322">
        <v>26.4</v>
      </c>
      <c r="X322">
        <v>0.23200000000000001</v>
      </c>
      <c r="Y322">
        <v>0.502</v>
      </c>
      <c r="Z322">
        <v>13.5</v>
      </c>
      <c r="AA322">
        <v>75.2</v>
      </c>
      <c r="AB322">
        <v>0.19600000000000001</v>
      </c>
      <c r="AC322" t="s">
        <v>64</v>
      </c>
      <c r="AD322">
        <v>683564</v>
      </c>
      <c r="AE322">
        <v>16672</v>
      </c>
    </row>
    <row r="323" spans="1:31" x14ac:dyDescent="0.2">
      <c r="A323">
        <v>2013</v>
      </c>
      <c r="B323" t="s">
        <v>31</v>
      </c>
      <c r="C323" t="s">
        <v>65</v>
      </c>
      <c r="D323" t="s">
        <v>66</v>
      </c>
      <c r="E323" t="b">
        <v>1</v>
      </c>
      <c r="F323">
        <v>25.7</v>
      </c>
      <c r="G323">
        <v>49</v>
      </c>
      <c r="H323">
        <v>32</v>
      </c>
      <c r="I323">
        <v>52</v>
      </c>
      <c r="J323">
        <v>29</v>
      </c>
      <c r="K323">
        <v>4.0199999999999996</v>
      </c>
      <c r="L323">
        <v>-0.69</v>
      </c>
      <c r="M323">
        <v>3.34</v>
      </c>
      <c r="N323">
        <v>104.3</v>
      </c>
      <c r="O323">
        <v>99.8</v>
      </c>
      <c r="P323">
        <v>4.5</v>
      </c>
      <c r="Q323">
        <v>90.2</v>
      </c>
      <c r="R323">
        <v>0.29299999999999998</v>
      </c>
      <c r="S323">
        <v>0.245</v>
      </c>
      <c r="T323">
        <v>0.52100000000000002</v>
      </c>
      <c r="U323">
        <v>0.47899999999999998</v>
      </c>
      <c r="V323">
        <v>14.3</v>
      </c>
      <c r="W323">
        <v>30.3</v>
      </c>
      <c r="X323">
        <v>0.219</v>
      </c>
      <c r="Y323">
        <v>0.45300000000000001</v>
      </c>
      <c r="Z323">
        <v>12.9</v>
      </c>
      <c r="AA323">
        <v>74.599999999999994</v>
      </c>
      <c r="AB323">
        <v>0.19700000000000001</v>
      </c>
      <c r="AC323" t="s">
        <v>125</v>
      </c>
      <c r="AD323">
        <v>626069</v>
      </c>
      <c r="AE323">
        <v>15270</v>
      </c>
    </row>
    <row r="324" spans="1:31" x14ac:dyDescent="0.2">
      <c r="A324">
        <v>2013</v>
      </c>
      <c r="B324" t="s">
        <v>31</v>
      </c>
      <c r="C324" t="s">
        <v>68</v>
      </c>
      <c r="D324" t="s">
        <v>69</v>
      </c>
      <c r="E324" t="b">
        <v>1</v>
      </c>
      <c r="F324">
        <v>28.8</v>
      </c>
      <c r="G324">
        <v>56</v>
      </c>
      <c r="H324">
        <v>26</v>
      </c>
      <c r="I324">
        <v>59</v>
      </c>
      <c r="J324">
        <v>23</v>
      </c>
      <c r="K324">
        <v>6.45</v>
      </c>
      <c r="L324">
        <v>-0.02</v>
      </c>
      <c r="M324">
        <v>6.43</v>
      </c>
      <c r="N324">
        <v>110.6</v>
      </c>
      <c r="O324">
        <v>103.6</v>
      </c>
      <c r="P324">
        <v>7</v>
      </c>
      <c r="Q324">
        <v>91.1</v>
      </c>
      <c r="R324">
        <v>0.28599999999999998</v>
      </c>
      <c r="S324">
        <v>0.26500000000000001</v>
      </c>
      <c r="T324">
        <v>0.55700000000000005</v>
      </c>
      <c r="U324">
        <v>0.52600000000000002</v>
      </c>
      <c r="V324">
        <v>13.9</v>
      </c>
      <c r="W324">
        <v>28.8</v>
      </c>
      <c r="X324">
        <v>0.20300000000000001</v>
      </c>
      <c r="Y324">
        <v>0.49199999999999999</v>
      </c>
      <c r="Z324">
        <v>15.4</v>
      </c>
      <c r="AA324">
        <v>73.5</v>
      </c>
      <c r="AB324">
        <v>0.22900000000000001</v>
      </c>
      <c r="AC324" t="s">
        <v>126</v>
      </c>
      <c r="AD324">
        <v>788293</v>
      </c>
      <c r="AE324">
        <v>19227</v>
      </c>
    </row>
    <row r="325" spans="1:31" x14ac:dyDescent="0.2">
      <c r="A325">
        <v>2013</v>
      </c>
      <c r="B325" t="s">
        <v>31</v>
      </c>
      <c r="C325" t="s">
        <v>71</v>
      </c>
      <c r="D325" t="s">
        <v>72</v>
      </c>
      <c r="E325" t="b">
        <v>1</v>
      </c>
      <c r="F325">
        <v>30.7</v>
      </c>
      <c r="G325">
        <v>45</v>
      </c>
      <c r="H325">
        <v>37</v>
      </c>
      <c r="I325">
        <v>44</v>
      </c>
      <c r="J325">
        <v>38</v>
      </c>
      <c r="K325">
        <v>1.1599999999999999</v>
      </c>
      <c r="L325">
        <v>0.32</v>
      </c>
      <c r="M325">
        <v>1.48</v>
      </c>
      <c r="N325">
        <v>107.8</v>
      </c>
      <c r="O325">
        <v>106.6</v>
      </c>
      <c r="P325">
        <v>1.2</v>
      </c>
      <c r="Q325">
        <v>94.4</v>
      </c>
      <c r="R325">
        <v>0.34499999999999997</v>
      </c>
      <c r="S325">
        <v>0.30299999999999999</v>
      </c>
      <c r="T325">
        <v>0.54800000000000004</v>
      </c>
      <c r="U325">
        <v>0.51200000000000001</v>
      </c>
      <c r="V325">
        <v>13.9</v>
      </c>
      <c r="W325">
        <v>27</v>
      </c>
      <c r="X325">
        <v>0.23899999999999999</v>
      </c>
      <c r="Y325">
        <v>0.496</v>
      </c>
      <c r="Z325">
        <v>11.9</v>
      </c>
      <c r="AA325">
        <v>74.3</v>
      </c>
      <c r="AB325">
        <v>0.16300000000000001</v>
      </c>
      <c r="AC325" t="s">
        <v>126</v>
      </c>
      <c r="AD325">
        <v>778877</v>
      </c>
      <c r="AE325">
        <v>18997</v>
      </c>
    </row>
    <row r="326" spans="1:31" x14ac:dyDescent="0.2">
      <c r="A326">
        <v>2013</v>
      </c>
      <c r="B326" t="s">
        <v>31</v>
      </c>
      <c r="C326" t="s">
        <v>73</v>
      </c>
      <c r="D326" t="s">
        <v>74</v>
      </c>
      <c r="E326" t="b">
        <v>1</v>
      </c>
      <c r="F326">
        <v>27</v>
      </c>
      <c r="G326">
        <v>56</v>
      </c>
      <c r="H326">
        <v>26</v>
      </c>
      <c r="I326">
        <v>54</v>
      </c>
      <c r="J326">
        <v>28</v>
      </c>
      <c r="K326">
        <v>4.1500000000000004</v>
      </c>
      <c r="L326">
        <v>0.18</v>
      </c>
      <c r="M326">
        <v>4.32</v>
      </c>
      <c r="N326">
        <v>104.9</v>
      </c>
      <c r="O326">
        <v>100.3</v>
      </c>
      <c r="P326">
        <v>4.5999999999999996</v>
      </c>
      <c r="Q326">
        <v>88.4</v>
      </c>
      <c r="R326">
        <v>0.26100000000000001</v>
      </c>
      <c r="S326">
        <v>0.16600000000000001</v>
      </c>
      <c r="T326">
        <v>0.51400000000000001</v>
      </c>
      <c r="U326">
        <v>0.47199999999999998</v>
      </c>
      <c r="V326">
        <v>13.3</v>
      </c>
      <c r="W326">
        <v>31</v>
      </c>
      <c r="X326">
        <v>0.20200000000000001</v>
      </c>
      <c r="Y326">
        <v>0.47499999999999998</v>
      </c>
      <c r="Z326">
        <v>15.2</v>
      </c>
      <c r="AA326">
        <v>74.3</v>
      </c>
      <c r="AB326">
        <v>0.20899999999999999</v>
      </c>
      <c r="AC326" t="s">
        <v>75</v>
      </c>
      <c r="AD326">
        <v>681613</v>
      </c>
      <c r="AE326">
        <v>16625</v>
      </c>
    </row>
    <row r="327" spans="1:31" x14ac:dyDescent="0.2">
      <c r="A327">
        <v>2013</v>
      </c>
      <c r="B327" t="s">
        <v>31</v>
      </c>
      <c r="C327" t="s">
        <v>76</v>
      </c>
      <c r="D327" t="s">
        <v>77</v>
      </c>
      <c r="E327" t="b">
        <v>1</v>
      </c>
      <c r="F327">
        <v>30.3</v>
      </c>
      <c r="G327">
        <v>66</v>
      </c>
      <c r="H327">
        <v>16</v>
      </c>
      <c r="I327">
        <v>62</v>
      </c>
      <c r="J327">
        <v>20</v>
      </c>
      <c r="K327">
        <v>7.87</v>
      </c>
      <c r="L327">
        <v>-0.84</v>
      </c>
      <c r="M327">
        <v>7.03</v>
      </c>
      <c r="N327">
        <v>112.3</v>
      </c>
      <c r="O327">
        <v>103.7</v>
      </c>
      <c r="P327">
        <v>8.6</v>
      </c>
      <c r="Q327">
        <v>90.7</v>
      </c>
      <c r="R327">
        <v>0.29699999999999999</v>
      </c>
      <c r="S327">
        <v>0.28499999999999998</v>
      </c>
      <c r="T327">
        <v>0.58799999999999997</v>
      </c>
      <c r="U327">
        <v>0.55200000000000005</v>
      </c>
      <c r="V327">
        <v>13.7</v>
      </c>
      <c r="W327">
        <v>22.2</v>
      </c>
      <c r="X327">
        <v>0.224</v>
      </c>
      <c r="Y327">
        <v>0.48699999999999999</v>
      </c>
      <c r="Z327">
        <v>14.8</v>
      </c>
      <c r="AA327">
        <v>73</v>
      </c>
      <c r="AB327">
        <v>0.2</v>
      </c>
      <c r="AC327" t="s">
        <v>127</v>
      </c>
      <c r="AD327">
        <v>819290</v>
      </c>
      <c r="AE327">
        <v>19983</v>
      </c>
    </row>
    <row r="328" spans="1:31" x14ac:dyDescent="0.2">
      <c r="A328">
        <v>2013</v>
      </c>
      <c r="B328" t="s">
        <v>31</v>
      </c>
      <c r="C328" t="s">
        <v>79</v>
      </c>
      <c r="D328" t="s">
        <v>80</v>
      </c>
      <c r="E328" t="b">
        <v>1</v>
      </c>
      <c r="F328">
        <v>26.4</v>
      </c>
      <c r="G328">
        <v>38</v>
      </c>
      <c r="H328">
        <v>44</v>
      </c>
      <c r="I328">
        <v>37</v>
      </c>
      <c r="J328">
        <v>45</v>
      </c>
      <c r="K328">
        <v>-1.5</v>
      </c>
      <c r="L328">
        <v>-0.33</v>
      </c>
      <c r="M328">
        <v>-1.83</v>
      </c>
      <c r="N328">
        <v>103.6</v>
      </c>
      <c r="O328">
        <v>105.2</v>
      </c>
      <c r="P328">
        <v>-1.6</v>
      </c>
      <c r="Q328">
        <v>94.7</v>
      </c>
      <c r="R328">
        <v>0.23599999999999999</v>
      </c>
      <c r="S328">
        <v>0.23200000000000001</v>
      </c>
      <c r="T328">
        <v>0.51</v>
      </c>
      <c r="U328">
        <v>0.47599999999999998</v>
      </c>
      <c r="V328">
        <v>12.7</v>
      </c>
      <c r="W328">
        <v>27.9</v>
      </c>
      <c r="X328">
        <v>0.17399999999999999</v>
      </c>
      <c r="Y328">
        <v>0.49199999999999999</v>
      </c>
      <c r="Z328">
        <v>14.4</v>
      </c>
      <c r="AA328">
        <v>71.3</v>
      </c>
      <c r="AB328">
        <v>0.20100000000000001</v>
      </c>
      <c r="AC328" t="s">
        <v>135</v>
      </c>
      <c r="AD328">
        <v>616469</v>
      </c>
      <c r="AE328">
        <v>15036</v>
      </c>
    </row>
    <row r="329" spans="1:31" x14ac:dyDescent="0.2">
      <c r="A329">
        <v>2013</v>
      </c>
      <c r="B329" t="s">
        <v>31</v>
      </c>
      <c r="C329" t="s">
        <v>82</v>
      </c>
      <c r="D329" t="s">
        <v>83</v>
      </c>
      <c r="E329" t="b">
        <v>0</v>
      </c>
      <c r="F329">
        <v>26.4</v>
      </c>
      <c r="G329">
        <v>31</v>
      </c>
      <c r="H329">
        <v>51</v>
      </c>
      <c r="I329">
        <v>34</v>
      </c>
      <c r="J329">
        <v>48</v>
      </c>
      <c r="K329">
        <v>-2.37</v>
      </c>
      <c r="L329">
        <v>0.54</v>
      </c>
      <c r="M329">
        <v>-1.83</v>
      </c>
      <c r="N329">
        <v>102.9</v>
      </c>
      <c r="O329">
        <v>105.4</v>
      </c>
      <c r="P329">
        <v>-2.5</v>
      </c>
      <c r="Q329">
        <v>92.8</v>
      </c>
      <c r="R329">
        <v>0.30499999999999999</v>
      </c>
      <c r="S329">
        <v>0.22</v>
      </c>
      <c r="T329">
        <v>0.51600000000000001</v>
      </c>
      <c r="U329">
        <v>0.47299999999999998</v>
      </c>
      <c r="V329">
        <v>13.8</v>
      </c>
      <c r="W329">
        <v>27.4</v>
      </c>
      <c r="X329">
        <v>0.22600000000000001</v>
      </c>
      <c r="Y329">
        <v>0.51100000000000001</v>
      </c>
      <c r="Z329">
        <v>15</v>
      </c>
      <c r="AA329">
        <v>74</v>
      </c>
      <c r="AB329">
        <v>0.187</v>
      </c>
      <c r="AC329" t="s">
        <v>84</v>
      </c>
      <c r="AD329">
        <v>669956</v>
      </c>
      <c r="AE329">
        <v>16340</v>
      </c>
    </row>
    <row r="330" spans="1:31" x14ac:dyDescent="0.2">
      <c r="A330">
        <v>2013</v>
      </c>
      <c r="B330" t="s">
        <v>31</v>
      </c>
      <c r="C330" t="s">
        <v>145</v>
      </c>
      <c r="D330" t="s">
        <v>146</v>
      </c>
      <c r="E330" t="b">
        <v>0</v>
      </c>
      <c r="F330">
        <v>24</v>
      </c>
      <c r="G330">
        <v>27</v>
      </c>
      <c r="H330">
        <v>55</v>
      </c>
      <c r="I330">
        <v>30</v>
      </c>
      <c r="J330">
        <v>52</v>
      </c>
      <c r="K330">
        <v>-3.87</v>
      </c>
      <c r="L330">
        <v>0.75</v>
      </c>
      <c r="M330">
        <v>-3.12</v>
      </c>
      <c r="N330">
        <v>105.7</v>
      </c>
      <c r="O330">
        <v>110.1</v>
      </c>
      <c r="P330">
        <v>-4.4000000000000004</v>
      </c>
      <c r="Q330">
        <v>88.5</v>
      </c>
      <c r="R330">
        <v>0.248</v>
      </c>
      <c r="S330">
        <v>0.224</v>
      </c>
      <c r="T330">
        <v>0.52800000000000002</v>
      </c>
      <c r="U330">
        <v>0.48899999999999999</v>
      </c>
      <c r="V330">
        <v>14</v>
      </c>
      <c r="W330">
        <v>29.2</v>
      </c>
      <c r="X330">
        <v>0.193</v>
      </c>
      <c r="Y330">
        <v>0.52</v>
      </c>
      <c r="Z330">
        <v>13.1</v>
      </c>
      <c r="AA330">
        <v>74.400000000000006</v>
      </c>
      <c r="AB330">
        <v>0.20799999999999999</v>
      </c>
      <c r="AC330" t="s">
        <v>147</v>
      </c>
      <c r="AD330">
        <v>565930</v>
      </c>
      <c r="AE330">
        <v>13803</v>
      </c>
    </row>
    <row r="331" spans="1:31" x14ac:dyDescent="0.2">
      <c r="A331">
        <v>2013</v>
      </c>
      <c r="B331" t="s">
        <v>31</v>
      </c>
      <c r="C331" t="s">
        <v>88</v>
      </c>
      <c r="D331" t="s">
        <v>89</v>
      </c>
      <c r="E331" t="b">
        <v>1</v>
      </c>
      <c r="F331">
        <v>30.2</v>
      </c>
      <c r="G331">
        <v>54</v>
      </c>
      <c r="H331">
        <v>28</v>
      </c>
      <c r="I331">
        <v>53</v>
      </c>
      <c r="J331">
        <v>29</v>
      </c>
      <c r="K331">
        <v>4.2300000000000004</v>
      </c>
      <c r="L331">
        <v>-0.5</v>
      </c>
      <c r="M331">
        <v>3.73</v>
      </c>
      <c r="N331">
        <v>111.1</v>
      </c>
      <c r="O331">
        <v>106.3</v>
      </c>
      <c r="P331">
        <v>4.8</v>
      </c>
      <c r="Q331">
        <v>89.8</v>
      </c>
      <c r="R331">
        <v>0.25800000000000001</v>
      </c>
      <c r="S331">
        <v>0.35399999999999998</v>
      </c>
      <c r="T331">
        <v>0.55000000000000004</v>
      </c>
      <c r="U331">
        <v>0.51500000000000001</v>
      </c>
      <c r="V331">
        <v>11.7</v>
      </c>
      <c r="W331">
        <v>25.6</v>
      </c>
      <c r="X331">
        <v>0.19600000000000001</v>
      </c>
      <c r="Y331">
        <v>0.50800000000000001</v>
      </c>
      <c r="Z331">
        <v>14.8</v>
      </c>
      <c r="AA331">
        <v>74.7</v>
      </c>
      <c r="AB331">
        <v>0.216</v>
      </c>
      <c r="AC331" t="s">
        <v>90</v>
      </c>
      <c r="AD331">
        <v>780353</v>
      </c>
      <c r="AE331">
        <v>19033</v>
      </c>
    </row>
    <row r="332" spans="1:31" x14ac:dyDescent="0.2">
      <c r="A332">
        <v>2013</v>
      </c>
      <c r="B332" t="s">
        <v>31</v>
      </c>
      <c r="C332" t="s">
        <v>91</v>
      </c>
      <c r="D332" t="s">
        <v>92</v>
      </c>
      <c r="E332" t="b">
        <v>1</v>
      </c>
      <c r="F332">
        <v>26</v>
      </c>
      <c r="G332">
        <v>60</v>
      </c>
      <c r="H332">
        <v>22</v>
      </c>
      <c r="I332">
        <v>64</v>
      </c>
      <c r="J332">
        <v>18</v>
      </c>
      <c r="K332">
        <v>9.2100000000000009</v>
      </c>
      <c r="L332">
        <v>-0.06</v>
      </c>
      <c r="M332">
        <v>9.15</v>
      </c>
      <c r="N332">
        <v>112.4</v>
      </c>
      <c r="O332">
        <v>102.6</v>
      </c>
      <c r="P332">
        <v>9.8000000000000007</v>
      </c>
      <c r="Q332">
        <v>93.3</v>
      </c>
      <c r="R332">
        <v>0.33800000000000002</v>
      </c>
      <c r="S332">
        <v>0.24399999999999999</v>
      </c>
      <c r="T332">
        <v>0.57999999999999996</v>
      </c>
      <c r="U332">
        <v>0.52700000000000002</v>
      </c>
      <c r="V332">
        <v>14.4</v>
      </c>
      <c r="W332">
        <v>26.7</v>
      </c>
      <c r="X332">
        <v>0.28000000000000003</v>
      </c>
      <c r="Y332">
        <v>0.46899999999999997</v>
      </c>
      <c r="Z332">
        <v>13.5</v>
      </c>
      <c r="AA332">
        <v>73.400000000000006</v>
      </c>
      <c r="AB332">
        <v>0.19700000000000001</v>
      </c>
      <c r="AC332" t="s">
        <v>128</v>
      </c>
      <c r="AD332">
        <v>746323</v>
      </c>
      <c r="AE332">
        <v>18203</v>
      </c>
    </row>
    <row r="333" spans="1:31" x14ac:dyDescent="0.2">
      <c r="A333">
        <v>2013</v>
      </c>
      <c r="B333" t="s">
        <v>31</v>
      </c>
      <c r="C333" t="s">
        <v>94</v>
      </c>
      <c r="D333" t="s">
        <v>95</v>
      </c>
      <c r="E333" t="b">
        <v>0</v>
      </c>
      <c r="F333">
        <v>24.6</v>
      </c>
      <c r="G333">
        <v>20</v>
      </c>
      <c r="H333">
        <v>62</v>
      </c>
      <c r="I333">
        <v>22</v>
      </c>
      <c r="J333">
        <v>60</v>
      </c>
      <c r="K333">
        <v>-6.99</v>
      </c>
      <c r="L333">
        <v>-0.14000000000000001</v>
      </c>
      <c r="M333">
        <v>-7.12</v>
      </c>
      <c r="N333">
        <v>101.6</v>
      </c>
      <c r="O333">
        <v>109.1</v>
      </c>
      <c r="P333">
        <v>-7.5</v>
      </c>
      <c r="Q333">
        <v>92.2</v>
      </c>
      <c r="R333">
        <v>0.19700000000000001</v>
      </c>
      <c r="S333">
        <v>0.223</v>
      </c>
      <c r="T333">
        <v>0.51400000000000001</v>
      </c>
      <c r="U333">
        <v>0.48499999999999999</v>
      </c>
      <c r="V333">
        <v>13.7</v>
      </c>
      <c r="W333">
        <v>25.4</v>
      </c>
      <c r="X333">
        <v>0.14899999999999999</v>
      </c>
      <c r="Y333">
        <v>0.50800000000000001</v>
      </c>
      <c r="Z333">
        <v>11.8</v>
      </c>
      <c r="AA333">
        <v>74.599999999999994</v>
      </c>
      <c r="AB333">
        <v>0.19500000000000001</v>
      </c>
      <c r="AC333" t="s">
        <v>96</v>
      </c>
      <c r="AD333">
        <v>722716</v>
      </c>
      <c r="AE333">
        <v>17627</v>
      </c>
    </row>
    <row r="334" spans="1:31" x14ac:dyDescent="0.2">
      <c r="A334">
        <v>2013</v>
      </c>
      <c r="B334" t="s">
        <v>31</v>
      </c>
      <c r="C334" t="s">
        <v>97</v>
      </c>
      <c r="D334" t="s">
        <v>98</v>
      </c>
      <c r="E334" t="b">
        <v>0</v>
      </c>
      <c r="F334">
        <v>25.2</v>
      </c>
      <c r="G334">
        <v>34</v>
      </c>
      <c r="H334">
        <v>48</v>
      </c>
      <c r="I334">
        <v>31</v>
      </c>
      <c r="J334">
        <v>51</v>
      </c>
      <c r="K334">
        <v>-3.34</v>
      </c>
      <c r="L334">
        <v>-0.17</v>
      </c>
      <c r="M334">
        <v>-3.51</v>
      </c>
      <c r="N334">
        <v>102</v>
      </c>
      <c r="O334">
        <v>105.7</v>
      </c>
      <c r="P334">
        <v>-3.7</v>
      </c>
      <c r="Q334">
        <v>91</v>
      </c>
      <c r="R334">
        <v>0.2</v>
      </c>
      <c r="S334">
        <v>0.20899999999999999</v>
      </c>
      <c r="T334">
        <v>0.50900000000000001</v>
      </c>
      <c r="U334">
        <v>0.48099999999999998</v>
      </c>
      <c r="V334">
        <v>12.5</v>
      </c>
      <c r="W334">
        <v>24.9</v>
      </c>
      <c r="X334">
        <v>0.14599999999999999</v>
      </c>
      <c r="Y334">
        <v>0.495</v>
      </c>
      <c r="Z334">
        <v>13.7</v>
      </c>
      <c r="AA334">
        <v>73.400000000000006</v>
      </c>
      <c r="AB334">
        <v>0.2</v>
      </c>
      <c r="AC334" t="s">
        <v>99</v>
      </c>
      <c r="AD334">
        <v>685412</v>
      </c>
      <c r="AE334">
        <v>16717</v>
      </c>
    </row>
    <row r="335" spans="1:31" x14ac:dyDescent="0.2">
      <c r="A335">
        <v>2013</v>
      </c>
      <c r="B335" t="s">
        <v>31</v>
      </c>
      <c r="C335" t="s">
        <v>100</v>
      </c>
      <c r="D335" t="s">
        <v>101</v>
      </c>
      <c r="E335" t="b">
        <v>0</v>
      </c>
      <c r="F335">
        <v>26.9</v>
      </c>
      <c r="G335">
        <v>25</v>
      </c>
      <c r="H335">
        <v>57</v>
      </c>
      <c r="I335">
        <v>23</v>
      </c>
      <c r="J335">
        <v>59</v>
      </c>
      <c r="K335">
        <v>-6.46</v>
      </c>
      <c r="L335">
        <v>0.71</v>
      </c>
      <c r="M335">
        <v>-5.75</v>
      </c>
      <c r="N335">
        <v>101.2</v>
      </c>
      <c r="O335">
        <v>108.1</v>
      </c>
      <c r="P335">
        <v>-6.9</v>
      </c>
      <c r="Q335">
        <v>93.4</v>
      </c>
      <c r="R335">
        <v>0.23400000000000001</v>
      </c>
      <c r="S335">
        <v>0.21</v>
      </c>
      <c r="T335">
        <v>0.51200000000000001</v>
      </c>
      <c r="U335">
        <v>0.47699999999999998</v>
      </c>
      <c r="V335">
        <v>14.3</v>
      </c>
      <c r="W335">
        <v>27</v>
      </c>
      <c r="X335">
        <v>0.17399999999999999</v>
      </c>
      <c r="Y335">
        <v>0.51200000000000001</v>
      </c>
      <c r="Z335">
        <v>14.2</v>
      </c>
      <c r="AA335">
        <v>71.900000000000006</v>
      </c>
      <c r="AB335">
        <v>0.20799999999999999</v>
      </c>
      <c r="AC335" t="s">
        <v>141</v>
      </c>
      <c r="AD335">
        <v>632913</v>
      </c>
      <c r="AE335">
        <v>15437</v>
      </c>
    </row>
    <row r="336" spans="1:31" x14ac:dyDescent="0.2">
      <c r="A336">
        <v>2013</v>
      </c>
      <c r="B336" t="s">
        <v>31</v>
      </c>
      <c r="C336" t="s">
        <v>103</v>
      </c>
      <c r="D336" t="s">
        <v>104</v>
      </c>
      <c r="E336" t="b">
        <v>0</v>
      </c>
      <c r="F336">
        <v>24.4</v>
      </c>
      <c r="G336">
        <v>33</v>
      </c>
      <c r="H336">
        <v>49</v>
      </c>
      <c r="I336">
        <v>32</v>
      </c>
      <c r="J336">
        <v>50</v>
      </c>
      <c r="K336">
        <v>-3.17</v>
      </c>
      <c r="L336">
        <v>0.65</v>
      </c>
      <c r="M336">
        <v>-2.5299999999999998</v>
      </c>
      <c r="N336">
        <v>105.8</v>
      </c>
      <c r="O336">
        <v>109.2</v>
      </c>
      <c r="P336">
        <v>-3.4</v>
      </c>
      <c r="Q336">
        <v>91.4</v>
      </c>
      <c r="R336">
        <v>0.25</v>
      </c>
      <c r="S336">
        <v>0.28399999999999997</v>
      </c>
      <c r="T336">
        <v>0.53600000000000003</v>
      </c>
      <c r="U336">
        <v>0.498</v>
      </c>
      <c r="V336">
        <v>13.9</v>
      </c>
      <c r="W336">
        <v>25.3</v>
      </c>
      <c r="X336">
        <v>0.19400000000000001</v>
      </c>
      <c r="Y336">
        <v>0.51200000000000001</v>
      </c>
      <c r="Z336">
        <v>12.5</v>
      </c>
      <c r="AA336">
        <v>73.3</v>
      </c>
      <c r="AB336">
        <v>0.189</v>
      </c>
      <c r="AC336" t="s">
        <v>148</v>
      </c>
      <c r="AD336">
        <v>813012</v>
      </c>
      <c r="AE336">
        <v>19830</v>
      </c>
    </row>
    <row r="337" spans="1:31" x14ac:dyDescent="0.2">
      <c r="A337">
        <v>2013</v>
      </c>
      <c r="B337" t="s">
        <v>31</v>
      </c>
      <c r="C337" t="s">
        <v>106</v>
      </c>
      <c r="D337" t="s">
        <v>107</v>
      </c>
      <c r="E337" t="b">
        <v>0</v>
      </c>
      <c r="F337">
        <v>25.6</v>
      </c>
      <c r="G337">
        <v>28</v>
      </c>
      <c r="H337">
        <v>54</v>
      </c>
      <c r="I337">
        <v>28</v>
      </c>
      <c r="J337">
        <v>54</v>
      </c>
      <c r="K337">
        <v>-4.88</v>
      </c>
      <c r="L337">
        <v>0.62</v>
      </c>
      <c r="M337">
        <v>-4.26</v>
      </c>
      <c r="N337">
        <v>106.2</v>
      </c>
      <c r="O337">
        <v>111.4</v>
      </c>
      <c r="P337">
        <v>-5.2</v>
      </c>
      <c r="Q337">
        <v>93.6</v>
      </c>
      <c r="R337">
        <v>0.27100000000000002</v>
      </c>
      <c r="S337">
        <v>0.24299999999999999</v>
      </c>
      <c r="T337">
        <v>0.53200000000000003</v>
      </c>
      <c r="U337">
        <v>0.49099999999999999</v>
      </c>
      <c r="V337">
        <v>13.4</v>
      </c>
      <c r="W337">
        <v>26.6</v>
      </c>
      <c r="X337">
        <v>0.20799999999999999</v>
      </c>
      <c r="Y337">
        <v>0.51700000000000002</v>
      </c>
      <c r="Z337">
        <v>13.6</v>
      </c>
      <c r="AA337">
        <v>71</v>
      </c>
      <c r="AB337">
        <v>0.22700000000000001</v>
      </c>
      <c r="AC337" t="s">
        <v>140</v>
      </c>
      <c r="AD337">
        <v>563743</v>
      </c>
      <c r="AE337">
        <v>13750</v>
      </c>
    </row>
    <row r="338" spans="1:31" x14ac:dyDescent="0.2">
      <c r="A338">
        <v>2013</v>
      </c>
      <c r="B338" t="s">
        <v>31</v>
      </c>
      <c r="C338" t="s">
        <v>109</v>
      </c>
      <c r="D338" t="s">
        <v>110</v>
      </c>
      <c r="E338" t="b">
        <v>1</v>
      </c>
      <c r="F338">
        <v>28.6</v>
      </c>
      <c r="G338">
        <v>58</v>
      </c>
      <c r="H338">
        <v>24</v>
      </c>
      <c r="I338">
        <v>58</v>
      </c>
      <c r="J338">
        <v>24</v>
      </c>
      <c r="K338">
        <v>6.4</v>
      </c>
      <c r="L338">
        <v>0.27</v>
      </c>
      <c r="M338">
        <v>6.67</v>
      </c>
      <c r="N338">
        <v>108.3</v>
      </c>
      <c r="O338">
        <v>101.6</v>
      </c>
      <c r="P338">
        <v>6.7</v>
      </c>
      <c r="Q338">
        <v>94.2</v>
      </c>
      <c r="R338">
        <v>0.25800000000000001</v>
      </c>
      <c r="S338">
        <v>0.26400000000000001</v>
      </c>
      <c r="T338">
        <v>0.56799999999999995</v>
      </c>
      <c r="U338">
        <v>0.53100000000000003</v>
      </c>
      <c r="V338">
        <v>14</v>
      </c>
      <c r="W338">
        <v>20.5</v>
      </c>
      <c r="X338">
        <v>0.20399999999999999</v>
      </c>
      <c r="Y338">
        <v>0.48</v>
      </c>
      <c r="Z338">
        <v>13.7</v>
      </c>
      <c r="AA338">
        <v>74.900000000000006</v>
      </c>
      <c r="AB338">
        <v>0.17899999999999999</v>
      </c>
      <c r="AC338" t="s">
        <v>111</v>
      </c>
      <c r="AD338">
        <v>755700</v>
      </c>
      <c r="AE338">
        <v>18432</v>
      </c>
    </row>
    <row r="339" spans="1:31" x14ac:dyDescent="0.2">
      <c r="A339">
        <v>2013</v>
      </c>
      <c r="B339" t="s">
        <v>31</v>
      </c>
      <c r="C339" t="s">
        <v>112</v>
      </c>
      <c r="D339" t="s">
        <v>113</v>
      </c>
      <c r="E339" t="b">
        <v>0</v>
      </c>
      <c r="F339">
        <v>25.4</v>
      </c>
      <c r="G339">
        <v>34</v>
      </c>
      <c r="H339">
        <v>48</v>
      </c>
      <c r="I339">
        <v>37</v>
      </c>
      <c r="J339">
        <v>45</v>
      </c>
      <c r="K339">
        <v>-1.48</v>
      </c>
      <c r="L339">
        <v>-0.48</v>
      </c>
      <c r="M339">
        <v>-1.96</v>
      </c>
      <c r="N339">
        <v>105.9</v>
      </c>
      <c r="O339">
        <v>107.5</v>
      </c>
      <c r="P339">
        <v>-1.6</v>
      </c>
      <c r="Q339">
        <v>90.4</v>
      </c>
      <c r="R339">
        <v>0.27400000000000002</v>
      </c>
      <c r="S339">
        <v>0.249</v>
      </c>
      <c r="T339">
        <v>0.53200000000000003</v>
      </c>
      <c r="U339">
        <v>0.48799999999999999</v>
      </c>
      <c r="V339">
        <v>13</v>
      </c>
      <c r="W339">
        <v>25.5</v>
      </c>
      <c r="X339">
        <v>0.216</v>
      </c>
      <c r="Y339">
        <v>0.5</v>
      </c>
      <c r="Z339">
        <v>13.6</v>
      </c>
      <c r="AA339">
        <v>73.400000000000006</v>
      </c>
      <c r="AB339">
        <v>0.247</v>
      </c>
      <c r="AC339" t="s">
        <v>136</v>
      </c>
      <c r="AD339">
        <v>743936</v>
      </c>
      <c r="AE339">
        <v>18145</v>
      </c>
    </row>
    <row r="340" spans="1:31" x14ac:dyDescent="0.2">
      <c r="A340">
        <v>2013</v>
      </c>
      <c r="B340" t="s">
        <v>31</v>
      </c>
      <c r="C340" t="s">
        <v>115</v>
      </c>
      <c r="D340" t="s">
        <v>116</v>
      </c>
      <c r="E340" t="b">
        <v>0</v>
      </c>
      <c r="F340">
        <v>26.3</v>
      </c>
      <c r="G340">
        <v>43</v>
      </c>
      <c r="H340">
        <v>39</v>
      </c>
      <c r="I340">
        <v>41</v>
      </c>
      <c r="J340">
        <v>41</v>
      </c>
      <c r="K340">
        <v>-0.09</v>
      </c>
      <c r="L340">
        <v>0.38</v>
      </c>
      <c r="M340">
        <v>0.3</v>
      </c>
      <c r="N340">
        <v>106.7</v>
      </c>
      <c r="O340">
        <v>106.8</v>
      </c>
      <c r="P340">
        <v>-0.1</v>
      </c>
      <c r="Q340">
        <v>90.9</v>
      </c>
      <c r="R340">
        <v>0.28100000000000003</v>
      </c>
      <c r="S340">
        <v>0.20599999999999999</v>
      </c>
      <c r="T340">
        <v>0.53300000000000003</v>
      </c>
      <c r="U340">
        <v>0.49199999999999999</v>
      </c>
      <c r="V340">
        <v>13.8</v>
      </c>
      <c r="W340">
        <v>28.8</v>
      </c>
      <c r="X340">
        <v>0.214</v>
      </c>
      <c r="Y340">
        <v>0.501</v>
      </c>
      <c r="Z340">
        <v>14</v>
      </c>
      <c r="AA340">
        <v>73.2</v>
      </c>
      <c r="AB340">
        <v>0.22600000000000001</v>
      </c>
      <c r="AC340" t="s">
        <v>142</v>
      </c>
      <c r="AD340">
        <v>763915</v>
      </c>
      <c r="AE340">
        <v>18632</v>
      </c>
    </row>
    <row r="341" spans="1:31" x14ac:dyDescent="0.2">
      <c r="A341">
        <v>2013</v>
      </c>
      <c r="B341" t="s">
        <v>31</v>
      </c>
      <c r="C341" t="s">
        <v>118</v>
      </c>
      <c r="D341" t="s">
        <v>119</v>
      </c>
      <c r="E341" t="b">
        <v>0</v>
      </c>
      <c r="F341">
        <v>25.4</v>
      </c>
      <c r="G341">
        <v>29</v>
      </c>
      <c r="H341">
        <v>53</v>
      </c>
      <c r="I341">
        <v>33</v>
      </c>
      <c r="J341">
        <v>49</v>
      </c>
      <c r="K341">
        <v>-2.54</v>
      </c>
      <c r="L341">
        <v>-0.25</v>
      </c>
      <c r="M341">
        <v>-2.78</v>
      </c>
      <c r="N341">
        <v>100.2</v>
      </c>
      <c r="O341">
        <v>103</v>
      </c>
      <c r="P341">
        <v>-2.8</v>
      </c>
      <c r="Q341">
        <v>92.2</v>
      </c>
      <c r="R341">
        <v>0.26100000000000001</v>
      </c>
      <c r="S341">
        <v>0.223</v>
      </c>
      <c r="T341">
        <v>0.51200000000000001</v>
      </c>
      <c r="U341">
        <v>0.47499999999999998</v>
      </c>
      <c r="V341">
        <v>14.2</v>
      </c>
      <c r="W341">
        <v>24.6</v>
      </c>
      <c r="X341">
        <v>0.191</v>
      </c>
      <c r="Y341">
        <v>0.48299999999999998</v>
      </c>
      <c r="Z341">
        <v>13.7</v>
      </c>
      <c r="AA341">
        <v>74.599999999999994</v>
      </c>
      <c r="AB341">
        <v>0.20599999999999999</v>
      </c>
      <c r="AC341" t="s">
        <v>138</v>
      </c>
      <c r="AD341">
        <v>670070</v>
      </c>
      <c r="AE341">
        <v>16343</v>
      </c>
    </row>
    <row r="342" spans="1:31" x14ac:dyDescent="0.2">
      <c r="A342">
        <v>2013</v>
      </c>
      <c r="B342" t="s">
        <v>31</v>
      </c>
      <c r="C342" t="s">
        <v>121</v>
      </c>
      <c r="D342" t="s">
        <v>122</v>
      </c>
      <c r="E342" t="b">
        <v>0</v>
      </c>
      <c r="F342">
        <v>26.7</v>
      </c>
      <c r="G342" t="s">
        <v>122</v>
      </c>
      <c r="H342" t="s">
        <v>122</v>
      </c>
      <c r="I342">
        <v>41</v>
      </c>
      <c r="J342">
        <v>41</v>
      </c>
      <c r="K342">
        <v>0</v>
      </c>
      <c r="L342">
        <v>0</v>
      </c>
      <c r="M342">
        <v>0</v>
      </c>
      <c r="N342">
        <v>105.9</v>
      </c>
      <c r="O342">
        <v>105.9</v>
      </c>
      <c r="P342" t="s">
        <v>122</v>
      </c>
      <c r="Q342">
        <v>92</v>
      </c>
      <c r="R342">
        <v>0.27</v>
      </c>
      <c r="S342">
        <v>0.24299999999999999</v>
      </c>
      <c r="T342">
        <v>0.53500000000000003</v>
      </c>
      <c r="U342">
        <v>0.496</v>
      </c>
      <c r="V342">
        <v>13.7</v>
      </c>
      <c r="W342">
        <v>26.5</v>
      </c>
      <c r="X342">
        <v>0.20399999999999999</v>
      </c>
      <c r="Y342">
        <v>0.496</v>
      </c>
      <c r="Z342">
        <v>13.7</v>
      </c>
      <c r="AA342">
        <v>73.5</v>
      </c>
      <c r="AB342">
        <v>0.20399999999999999</v>
      </c>
      <c r="AC342" t="s">
        <v>122</v>
      </c>
      <c r="AD342">
        <v>710653</v>
      </c>
      <c r="AE342">
        <v>17346</v>
      </c>
    </row>
    <row r="343" spans="1:31" x14ac:dyDescent="0.2">
      <c r="A343">
        <v>2012</v>
      </c>
      <c r="B343" t="s">
        <v>31</v>
      </c>
      <c r="C343" t="s">
        <v>32</v>
      </c>
      <c r="D343" t="s">
        <v>33</v>
      </c>
      <c r="E343" t="b">
        <v>1</v>
      </c>
      <c r="F343">
        <v>27.9</v>
      </c>
      <c r="G343">
        <v>40</v>
      </c>
      <c r="H343">
        <v>26</v>
      </c>
      <c r="I343">
        <v>41</v>
      </c>
      <c r="J343">
        <v>25</v>
      </c>
      <c r="K343">
        <v>3.44</v>
      </c>
      <c r="L343">
        <v>-0.77</v>
      </c>
      <c r="M343">
        <v>2.67</v>
      </c>
      <c r="N343">
        <v>104.9</v>
      </c>
      <c r="O343">
        <v>101.2</v>
      </c>
      <c r="P343">
        <v>3.7</v>
      </c>
      <c r="Q343">
        <v>90.2</v>
      </c>
      <c r="R343">
        <v>0.25900000000000001</v>
      </c>
      <c r="S343">
        <v>0.249</v>
      </c>
      <c r="T343">
        <v>0.53500000000000003</v>
      </c>
      <c r="U343">
        <v>0.5</v>
      </c>
      <c r="V343">
        <v>13.4</v>
      </c>
      <c r="W343">
        <v>23.9</v>
      </c>
      <c r="X343">
        <v>0.192</v>
      </c>
      <c r="Y343">
        <v>0.48</v>
      </c>
      <c r="Z343">
        <v>14.4</v>
      </c>
      <c r="AA343">
        <v>74.400000000000006</v>
      </c>
      <c r="AB343">
        <v>0.186</v>
      </c>
      <c r="AC343" t="s">
        <v>134</v>
      </c>
      <c r="AD343">
        <v>501593</v>
      </c>
      <c r="AE343">
        <v>15200</v>
      </c>
    </row>
    <row r="344" spans="1:31" x14ac:dyDescent="0.2">
      <c r="A344">
        <v>2012</v>
      </c>
      <c r="B344" t="s">
        <v>31</v>
      </c>
      <c r="C344" t="s">
        <v>35</v>
      </c>
      <c r="D344" t="s">
        <v>36</v>
      </c>
      <c r="E344" t="b">
        <v>1</v>
      </c>
      <c r="F344">
        <v>29.3</v>
      </c>
      <c r="G344">
        <v>39</v>
      </c>
      <c r="H344">
        <v>27</v>
      </c>
      <c r="I344">
        <v>39</v>
      </c>
      <c r="J344">
        <v>27</v>
      </c>
      <c r="K344">
        <v>2.52</v>
      </c>
      <c r="L344">
        <v>-0.26</v>
      </c>
      <c r="M344">
        <v>2.2599999999999998</v>
      </c>
      <c r="N344">
        <v>101</v>
      </c>
      <c r="O344">
        <v>98.2</v>
      </c>
      <c r="P344">
        <v>2.8</v>
      </c>
      <c r="Q344">
        <v>90.4</v>
      </c>
      <c r="R344">
        <v>0.25700000000000001</v>
      </c>
      <c r="S344">
        <v>0.19400000000000001</v>
      </c>
      <c r="T344">
        <v>0.53500000000000003</v>
      </c>
      <c r="U344">
        <v>0.496</v>
      </c>
      <c r="V344">
        <v>14.7</v>
      </c>
      <c r="W344">
        <v>19.7</v>
      </c>
      <c r="X344">
        <v>0.2</v>
      </c>
      <c r="Y344">
        <v>0.45200000000000001</v>
      </c>
      <c r="Z344">
        <v>14.9</v>
      </c>
      <c r="AA344">
        <v>72.400000000000006</v>
      </c>
      <c r="AB344">
        <v>0.216</v>
      </c>
      <c r="AC344" t="s">
        <v>37</v>
      </c>
      <c r="AD344">
        <v>614592</v>
      </c>
      <c r="AE344">
        <v>18624</v>
      </c>
    </row>
    <row r="345" spans="1:31" x14ac:dyDescent="0.2">
      <c r="A345">
        <v>2012</v>
      </c>
      <c r="B345" t="s">
        <v>31</v>
      </c>
      <c r="C345" t="s">
        <v>143</v>
      </c>
      <c r="D345" t="s">
        <v>144</v>
      </c>
      <c r="E345" t="b">
        <v>0</v>
      </c>
      <c r="F345">
        <v>24.5</v>
      </c>
      <c r="G345">
        <v>7</v>
      </c>
      <c r="H345">
        <v>59</v>
      </c>
      <c r="I345">
        <v>7</v>
      </c>
      <c r="J345">
        <v>59</v>
      </c>
      <c r="K345">
        <v>-13.91</v>
      </c>
      <c r="L345">
        <v>-0.05</v>
      </c>
      <c r="M345">
        <v>-13.96</v>
      </c>
      <c r="N345">
        <v>95.2</v>
      </c>
      <c r="O345">
        <v>110.4</v>
      </c>
      <c r="P345">
        <v>-15.2</v>
      </c>
      <c r="Q345">
        <v>91.1</v>
      </c>
      <c r="R345">
        <v>0.27600000000000002</v>
      </c>
      <c r="S345">
        <v>0.16900000000000001</v>
      </c>
      <c r="T345">
        <v>0.48299999999999998</v>
      </c>
      <c r="U345">
        <v>0.439</v>
      </c>
      <c r="V345">
        <v>13.9</v>
      </c>
      <c r="W345">
        <v>23.6</v>
      </c>
      <c r="X345">
        <v>0.20599999999999999</v>
      </c>
      <c r="Y345">
        <v>0.51200000000000001</v>
      </c>
      <c r="Z345">
        <v>12.8</v>
      </c>
      <c r="AA345">
        <v>70.900000000000006</v>
      </c>
      <c r="AB345">
        <v>0.20599999999999999</v>
      </c>
      <c r="AC345" t="s">
        <v>139</v>
      </c>
      <c r="AD345">
        <v>486984</v>
      </c>
      <c r="AE345">
        <v>14757</v>
      </c>
    </row>
    <row r="346" spans="1:31" x14ac:dyDescent="0.2">
      <c r="A346">
        <v>2012</v>
      </c>
      <c r="B346" t="s">
        <v>31</v>
      </c>
      <c r="C346" t="s">
        <v>41</v>
      </c>
      <c r="D346" t="s">
        <v>42</v>
      </c>
      <c r="E346" t="b">
        <v>1</v>
      </c>
      <c r="F346">
        <v>27.1</v>
      </c>
      <c r="G346">
        <v>50</v>
      </c>
      <c r="H346">
        <v>16</v>
      </c>
      <c r="I346">
        <v>51</v>
      </c>
      <c r="J346">
        <v>15</v>
      </c>
      <c r="K346">
        <v>8.18</v>
      </c>
      <c r="L346">
        <v>-0.76</v>
      </c>
      <c r="M346">
        <v>7.43</v>
      </c>
      <c r="N346">
        <v>107.4</v>
      </c>
      <c r="O346">
        <v>98.3</v>
      </c>
      <c r="P346">
        <v>9.1</v>
      </c>
      <c r="Q346">
        <v>89.1</v>
      </c>
      <c r="R346">
        <v>0.255</v>
      </c>
      <c r="S346">
        <v>0.20499999999999999</v>
      </c>
      <c r="T346">
        <v>0.52300000000000002</v>
      </c>
      <c r="U346">
        <v>0.49</v>
      </c>
      <c r="V346">
        <v>13.2</v>
      </c>
      <c r="W346">
        <v>32.6</v>
      </c>
      <c r="X346">
        <v>0.184</v>
      </c>
      <c r="Y346">
        <v>0.45</v>
      </c>
      <c r="Z346">
        <v>12.8</v>
      </c>
      <c r="AA346">
        <v>74.3</v>
      </c>
      <c r="AB346">
        <v>0.17499999999999999</v>
      </c>
      <c r="AC346" t="s">
        <v>43</v>
      </c>
      <c r="AD346">
        <v>731326</v>
      </c>
      <c r="AE346">
        <v>22161</v>
      </c>
    </row>
    <row r="347" spans="1:31" x14ac:dyDescent="0.2">
      <c r="A347">
        <v>2012</v>
      </c>
      <c r="B347" t="s">
        <v>31</v>
      </c>
      <c r="C347" t="s">
        <v>47</v>
      </c>
      <c r="D347" t="s">
        <v>48</v>
      </c>
      <c r="E347" t="b">
        <v>0</v>
      </c>
      <c r="F347">
        <v>26</v>
      </c>
      <c r="G347">
        <v>21</v>
      </c>
      <c r="H347">
        <v>45</v>
      </c>
      <c r="I347">
        <v>17</v>
      </c>
      <c r="J347">
        <v>49</v>
      </c>
      <c r="K347">
        <v>-7.2</v>
      </c>
      <c r="L347">
        <v>-0.14000000000000001</v>
      </c>
      <c r="M347">
        <v>-7.34</v>
      </c>
      <c r="N347">
        <v>101.1</v>
      </c>
      <c r="O347">
        <v>108.9</v>
      </c>
      <c r="P347">
        <v>-7.8</v>
      </c>
      <c r="Q347">
        <v>91.3</v>
      </c>
      <c r="R347">
        <v>0.307</v>
      </c>
      <c r="S347">
        <v>0.23799999999999999</v>
      </c>
      <c r="T347">
        <v>0.505</v>
      </c>
      <c r="U347">
        <v>0.46300000000000002</v>
      </c>
      <c r="V347">
        <v>14.3</v>
      </c>
      <c r="W347">
        <v>28.9</v>
      </c>
      <c r="X347">
        <v>0.22</v>
      </c>
      <c r="Y347">
        <v>0.50800000000000001</v>
      </c>
      <c r="Z347">
        <v>13.1</v>
      </c>
      <c r="AA347">
        <v>72.2</v>
      </c>
      <c r="AB347">
        <v>0.20200000000000001</v>
      </c>
      <c r="AC347" t="s">
        <v>132</v>
      </c>
      <c r="AD347">
        <v>525577</v>
      </c>
      <c r="AE347">
        <v>15927</v>
      </c>
    </row>
    <row r="348" spans="1:31" x14ac:dyDescent="0.2">
      <c r="A348">
        <v>2012</v>
      </c>
      <c r="B348" t="s">
        <v>31</v>
      </c>
      <c r="C348" t="s">
        <v>50</v>
      </c>
      <c r="D348" t="s">
        <v>51</v>
      </c>
      <c r="E348" t="b">
        <v>1</v>
      </c>
      <c r="F348">
        <v>31.3</v>
      </c>
      <c r="G348">
        <v>36</v>
      </c>
      <c r="H348">
        <v>30</v>
      </c>
      <c r="I348">
        <v>35</v>
      </c>
      <c r="J348">
        <v>31</v>
      </c>
      <c r="K348">
        <v>0.95</v>
      </c>
      <c r="L348">
        <v>0.83</v>
      </c>
      <c r="M348">
        <v>1.78</v>
      </c>
      <c r="N348">
        <v>103.3</v>
      </c>
      <c r="O348">
        <v>102.3</v>
      </c>
      <c r="P348">
        <v>1</v>
      </c>
      <c r="Q348">
        <v>91.4</v>
      </c>
      <c r="R348">
        <v>0.246</v>
      </c>
      <c r="S348">
        <v>0.27100000000000002</v>
      </c>
      <c r="T348">
        <v>0.52700000000000002</v>
      </c>
      <c r="U348">
        <v>0.48899999999999999</v>
      </c>
      <c r="V348">
        <v>13.4</v>
      </c>
      <c r="W348">
        <v>23.4</v>
      </c>
      <c r="X348">
        <v>0.19</v>
      </c>
      <c r="Y348">
        <v>0.47899999999999998</v>
      </c>
      <c r="Z348">
        <v>13.9</v>
      </c>
      <c r="AA348">
        <v>74.8</v>
      </c>
      <c r="AB348">
        <v>0.20300000000000001</v>
      </c>
      <c r="AC348" t="s">
        <v>52</v>
      </c>
      <c r="AD348">
        <v>671050</v>
      </c>
      <c r="AE348">
        <v>20335</v>
      </c>
    </row>
    <row r="349" spans="1:31" x14ac:dyDescent="0.2">
      <c r="A349">
        <v>2012</v>
      </c>
      <c r="B349" t="s">
        <v>31</v>
      </c>
      <c r="C349" t="s">
        <v>53</v>
      </c>
      <c r="D349" t="s">
        <v>54</v>
      </c>
      <c r="E349" t="b">
        <v>1</v>
      </c>
      <c r="F349">
        <v>26.6</v>
      </c>
      <c r="G349">
        <v>38</v>
      </c>
      <c r="H349">
        <v>28</v>
      </c>
      <c r="I349">
        <v>39</v>
      </c>
      <c r="J349">
        <v>27</v>
      </c>
      <c r="K349">
        <v>2.88</v>
      </c>
      <c r="L349">
        <v>0.28999999999999998</v>
      </c>
      <c r="M349">
        <v>3.16</v>
      </c>
      <c r="N349">
        <v>109.2</v>
      </c>
      <c r="O349">
        <v>106.2</v>
      </c>
      <c r="P349">
        <v>3</v>
      </c>
      <c r="Q349">
        <v>94.2</v>
      </c>
      <c r="R349">
        <v>0.32600000000000001</v>
      </c>
      <c r="S349">
        <v>0.24299999999999999</v>
      </c>
      <c r="T349">
        <v>0.55600000000000005</v>
      </c>
      <c r="U349">
        <v>0.51600000000000001</v>
      </c>
      <c r="V349">
        <v>14.1</v>
      </c>
      <c r="W349">
        <v>27.7</v>
      </c>
      <c r="X349">
        <v>0.23899999999999999</v>
      </c>
      <c r="Y349">
        <v>0.50800000000000001</v>
      </c>
      <c r="Z349">
        <v>14.3</v>
      </c>
      <c r="AA349">
        <v>74.3</v>
      </c>
      <c r="AB349">
        <v>0.185</v>
      </c>
      <c r="AC349" t="s">
        <v>130</v>
      </c>
      <c r="AD349">
        <v>561966</v>
      </c>
      <c r="AE349">
        <v>17029</v>
      </c>
    </row>
    <row r="350" spans="1:31" x14ac:dyDescent="0.2">
      <c r="A350">
        <v>2012</v>
      </c>
      <c r="B350" t="s">
        <v>31</v>
      </c>
      <c r="C350" t="s">
        <v>56</v>
      </c>
      <c r="D350" t="s">
        <v>57</v>
      </c>
      <c r="E350" t="b">
        <v>0</v>
      </c>
      <c r="F350">
        <v>26.3</v>
      </c>
      <c r="G350">
        <v>25</v>
      </c>
      <c r="H350">
        <v>41</v>
      </c>
      <c r="I350">
        <v>22</v>
      </c>
      <c r="J350">
        <v>44</v>
      </c>
      <c r="K350">
        <v>-4.79</v>
      </c>
      <c r="L350">
        <v>-0.4</v>
      </c>
      <c r="M350">
        <v>-5.19</v>
      </c>
      <c r="N350">
        <v>101</v>
      </c>
      <c r="O350">
        <v>106.3</v>
      </c>
      <c r="P350">
        <v>-5.3</v>
      </c>
      <c r="Q350">
        <v>89.2</v>
      </c>
      <c r="R350">
        <v>0.27900000000000003</v>
      </c>
      <c r="S350">
        <v>0.17499999999999999</v>
      </c>
      <c r="T350">
        <v>0.51</v>
      </c>
      <c r="U350">
        <v>0.46800000000000003</v>
      </c>
      <c r="V350">
        <v>15</v>
      </c>
      <c r="W350">
        <v>28.1</v>
      </c>
      <c r="X350">
        <v>0.21</v>
      </c>
      <c r="Y350">
        <v>0.5</v>
      </c>
      <c r="Z350">
        <v>14.2</v>
      </c>
      <c r="AA350">
        <v>72.8</v>
      </c>
      <c r="AB350">
        <v>0.22600000000000001</v>
      </c>
      <c r="AC350" t="s">
        <v>137</v>
      </c>
      <c r="AD350">
        <v>475638</v>
      </c>
      <c r="AE350">
        <v>14413</v>
      </c>
    </row>
    <row r="351" spans="1:31" x14ac:dyDescent="0.2">
      <c r="A351">
        <v>2012</v>
      </c>
      <c r="B351" t="s">
        <v>31</v>
      </c>
      <c r="C351" t="s">
        <v>59</v>
      </c>
      <c r="D351" t="s">
        <v>60</v>
      </c>
      <c r="E351" t="b">
        <v>0</v>
      </c>
      <c r="F351">
        <v>25.3</v>
      </c>
      <c r="G351">
        <v>23</v>
      </c>
      <c r="H351">
        <v>43</v>
      </c>
      <c r="I351">
        <v>25</v>
      </c>
      <c r="J351">
        <v>41</v>
      </c>
      <c r="K351">
        <v>-3.41</v>
      </c>
      <c r="L351">
        <v>0.62</v>
      </c>
      <c r="M351">
        <v>-2.79</v>
      </c>
      <c r="N351">
        <v>105.4</v>
      </c>
      <c r="O351">
        <v>109.1</v>
      </c>
      <c r="P351">
        <v>-3.7</v>
      </c>
      <c r="Q351">
        <v>92.3</v>
      </c>
      <c r="R351">
        <v>0.22700000000000001</v>
      </c>
      <c r="S351">
        <v>0.248</v>
      </c>
      <c r="T351">
        <v>0.53900000000000003</v>
      </c>
      <c r="U351">
        <v>0.505</v>
      </c>
      <c r="V351">
        <v>13.3</v>
      </c>
      <c r="W351">
        <v>22.9</v>
      </c>
      <c r="X351">
        <v>0.17499999999999999</v>
      </c>
      <c r="Y351">
        <v>0.496</v>
      </c>
      <c r="Z351">
        <v>13.6</v>
      </c>
      <c r="AA351">
        <v>69.099999999999994</v>
      </c>
      <c r="AB351">
        <v>0.23699999999999999</v>
      </c>
      <c r="AC351" t="s">
        <v>133</v>
      </c>
      <c r="AD351">
        <v>622311</v>
      </c>
      <c r="AE351">
        <v>18858</v>
      </c>
    </row>
    <row r="352" spans="1:31" x14ac:dyDescent="0.2">
      <c r="A352">
        <v>2012</v>
      </c>
      <c r="B352" t="s">
        <v>31</v>
      </c>
      <c r="C352" t="s">
        <v>62</v>
      </c>
      <c r="D352" t="s">
        <v>63</v>
      </c>
      <c r="E352" t="b">
        <v>0</v>
      </c>
      <c r="F352">
        <v>26.2</v>
      </c>
      <c r="G352">
        <v>34</v>
      </c>
      <c r="H352">
        <v>32</v>
      </c>
      <c r="I352">
        <v>34</v>
      </c>
      <c r="J352">
        <v>32</v>
      </c>
      <c r="K352">
        <v>0.23</v>
      </c>
      <c r="L352">
        <v>0.35</v>
      </c>
      <c r="M352">
        <v>0.56999999999999995</v>
      </c>
      <c r="N352">
        <v>105.5</v>
      </c>
      <c r="O352">
        <v>105.2</v>
      </c>
      <c r="P352">
        <v>0.3</v>
      </c>
      <c r="Q352">
        <v>91.7</v>
      </c>
      <c r="R352">
        <v>0.23499999999999999</v>
      </c>
      <c r="S352">
        <v>0.24</v>
      </c>
      <c r="T352">
        <v>0.52900000000000003</v>
      </c>
      <c r="U352">
        <v>0.49199999999999999</v>
      </c>
      <c r="V352">
        <v>13.5</v>
      </c>
      <c r="W352">
        <v>27.5</v>
      </c>
      <c r="X352">
        <v>0.184</v>
      </c>
      <c r="Y352">
        <v>0.49</v>
      </c>
      <c r="Z352">
        <v>13.8</v>
      </c>
      <c r="AA352">
        <v>73.400000000000006</v>
      </c>
      <c r="AB352">
        <v>0.21</v>
      </c>
      <c r="AC352" t="s">
        <v>64</v>
      </c>
      <c r="AD352">
        <v>506994</v>
      </c>
      <c r="AE352">
        <v>15363</v>
      </c>
    </row>
    <row r="353" spans="1:31" x14ac:dyDescent="0.2">
      <c r="A353">
        <v>2012</v>
      </c>
      <c r="B353" t="s">
        <v>31</v>
      </c>
      <c r="C353" t="s">
        <v>65</v>
      </c>
      <c r="D353" t="s">
        <v>66</v>
      </c>
      <c r="E353" t="b">
        <v>1</v>
      </c>
      <c r="F353">
        <v>26.3</v>
      </c>
      <c r="G353">
        <v>42</v>
      </c>
      <c r="H353">
        <v>24</v>
      </c>
      <c r="I353">
        <v>41</v>
      </c>
      <c r="J353">
        <v>25</v>
      </c>
      <c r="K353">
        <v>3.3</v>
      </c>
      <c r="L353">
        <v>-0.71</v>
      </c>
      <c r="M353">
        <v>2.6</v>
      </c>
      <c r="N353">
        <v>106.7</v>
      </c>
      <c r="O353">
        <v>103.1</v>
      </c>
      <c r="P353">
        <v>3.6</v>
      </c>
      <c r="Q353">
        <v>90.7</v>
      </c>
      <c r="R353">
        <v>0.32100000000000001</v>
      </c>
      <c r="S353">
        <v>0.19800000000000001</v>
      </c>
      <c r="T353">
        <v>0.52600000000000002</v>
      </c>
      <c r="U353">
        <v>0.47399999999999998</v>
      </c>
      <c r="V353">
        <v>13.1</v>
      </c>
      <c r="W353">
        <v>29.2</v>
      </c>
      <c r="X353">
        <v>0.251</v>
      </c>
      <c r="Y353">
        <v>0.47599999999999998</v>
      </c>
      <c r="Z353">
        <v>14.1</v>
      </c>
      <c r="AA353">
        <v>72.3</v>
      </c>
      <c r="AB353">
        <v>0.222</v>
      </c>
      <c r="AC353" t="s">
        <v>125</v>
      </c>
      <c r="AD353">
        <v>467561</v>
      </c>
      <c r="AE353">
        <v>14169</v>
      </c>
    </row>
    <row r="354" spans="1:31" x14ac:dyDescent="0.2">
      <c r="A354">
        <v>2012</v>
      </c>
      <c r="B354" t="s">
        <v>31</v>
      </c>
      <c r="C354" t="s">
        <v>68</v>
      </c>
      <c r="D354" t="s">
        <v>69</v>
      </c>
      <c r="E354" t="b">
        <v>1</v>
      </c>
      <c r="F354">
        <v>27.3</v>
      </c>
      <c r="G354">
        <v>40</v>
      </c>
      <c r="H354">
        <v>26</v>
      </c>
      <c r="I354">
        <v>39</v>
      </c>
      <c r="J354">
        <v>27</v>
      </c>
      <c r="K354">
        <v>2.56</v>
      </c>
      <c r="L354">
        <v>0.26</v>
      </c>
      <c r="M354">
        <v>2.82</v>
      </c>
      <c r="N354">
        <v>108.5</v>
      </c>
      <c r="O354">
        <v>105.7</v>
      </c>
      <c r="P354">
        <v>2.8</v>
      </c>
      <c r="Q354">
        <v>89.2</v>
      </c>
      <c r="R354">
        <v>0.28699999999999998</v>
      </c>
      <c r="S354">
        <v>0.26900000000000002</v>
      </c>
      <c r="T354">
        <v>0.53300000000000003</v>
      </c>
      <c r="U354">
        <v>0.502</v>
      </c>
      <c r="V354">
        <v>12.7</v>
      </c>
      <c r="W354">
        <v>29.5</v>
      </c>
      <c r="X354">
        <v>0.19500000000000001</v>
      </c>
      <c r="Y354">
        <v>0.49199999999999999</v>
      </c>
      <c r="Z354">
        <v>14.2</v>
      </c>
      <c r="AA354">
        <v>73.2</v>
      </c>
      <c r="AB354">
        <v>0.245</v>
      </c>
      <c r="AC354" t="s">
        <v>126</v>
      </c>
      <c r="AD354">
        <v>634237</v>
      </c>
      <c r="AE354">
        <v>19219</v>
      </c>
    </row>
    <row r="355" spans="1:31" x14ac:dyDescent="0.2">
      <c r="A355">
        <v>2012</v>
      </c>
      <c r="B355" t="s">
        <v>31</v>
      </c>
      <c r="C355" t="s">
        <v>71</v>
      </c>
      <c r="D355" t="s">
        <v>72</v>
      </c>
      <c r="E355" t="b">
        <v>1</v>
      </c>
      <c r="F355">
        <v>29.7</v>
      </c>
      <c r="G355">
        <v>41</v>
      </c>
      <c r="H355">
        <v>25</v>
      </c>
      <c r="I355">
        <v>36</v>
      </c>
      <c r="J355">
        <v>30</v>
      </c>
      <c r="K355">
        <v>1.42</v>
      </c>
      <c r="L355">
        <v>0.54</v>
      </c>
      <c r="M355">
        <v>1.96</v>
      </c>
      <c r="N355">
        <v>106</v>
      </c>
      <c r="O355">
        <v>104.4</v>
      </c>
      <c r="P355">
        <v>1.6</v>
      </c>
      <c r="Q355">
        <v>90.5</v>
      </c>
      <c r="R355">
        <v>0.29899999999999999</v>
      </c>
      <c r="S355">
        <v>0.20899999999999999</v>
      </c>
      <c r="T355">
        <v>0.53400000000000003</v>
      </c>
      <c r="U355">
        <v>0.49099999999999999</v>
      </c>
      <c r="V355">
        <v>14.2</v>
      </c>
      <c r="W355">
        <v>29.1</v>
      </c>
      <c r="X355">
        <v>0.22600000000000001</v>
      </c>
      <c r="Y355">
        <v>0.47599999999999998</v>
      </c>
      <c r="Z355">
        <v>10.7</v>
      </c>
      <c r="AA355">
        <v>74.8</v>
      </c>
      <c r="AB355">
        <v>0.158</v>
      </c>
      <c r="AC355" t="s">
        <v>126</v>
      </c>
      <c r="AD355">
        <v>626901</v>
      </c>
      <c r="AE355">
        <v>18997</v>
      </c>
    </row>
    <row r="356" spans="1:31" x14ac:dyDescent="0.2">
      <c r="A356">
        <v>2012</v>
      </c>
      <c r="B356" t="s">
        <v>31</v>
      </c>
      <c r="C356" t="s">
        <v>73</v>
      </c>
      <c r="D356" t="s">
        <v>74</v>
      </c>
      <c r="E356" t="b">
        <v>1</v>
      </c>
      <c r="F356">
        <v>25.6</v>
      </c>
      <c r="G356">
        <v>41</v>
      </c>
      <c r="H356">
        <v>25</v>
      </c>
      <c r="I356">
        <v>38</v>
      </c>
      <c r="J356">
        <v>28</v>
      </c>
      <c r="K356">
        <v>2.02</v>
      </c>
      <c r="L356">
        <v>0.42</v>
      </c>
      <c r="M356">
        <v>2.4300000000000002</v>
      </c>
      <c r="N356">
        <v>104</v>
      </c>
      <c r="O356">
        <v>101.8</v>
      </c>
      <c r="P356">
        <v>2.2000000000000002</v>
      </c>
      <c r="Q356">
        <v>90.8</v>
      </c>
      <c r="R356">
        <v>0.27700000000000002</v>
      </c>
      <c r="S356">
        <v>0.157</v>
      </c>
      <c r="T356">
        <v>0.51500000000000001</v>
      </c>
      <c r="U356">
        <v>0.47299999999999998</v>
      </c>
      <c r="V356">
        <v>13.6</v>
      </c>
      <c r="W356">
        <v>29.8</v>
      </c>
      <c r="X356">
        <v>0.21099999999999999</v>
      </c>
      <c r="Y356">
        <v>0.48499999999999999</v>
      </c>
      <c r="Z356">
        <v>16.3</v>
      </c>
      <c r="AA356">
        <v>72.7</v>
      </c>
      <c r="AB356">
        <v>0.22700000000000001</v>
      </c>
      <c r="AC356" t="s">
        <v>75</v>
      </c>
      <c r="AD356">
        <v>518446</v>
      </c>
      <c r="AE356">
        <v>15710</v>
      </c>
    </row>
    <row r="357" spans="1:31" x14ac:dyDescent="0.2">
      <c r="A357">
        <v>2012</v>
      </c>
      <c r="B357" t="s">
        <v>31</v>
      </c>
      <c r="C357" t="s">
        <v>76</v>
      </c>
      <c r="D357" t="s">
        <v>77</v>
      </c>
      <c r="E357" t="b">
        <v>1</v>
      </c>
      <c r="F357">
        <v>28.3</v>
      </c>
      <c r="G357">
        <v>46</v>
      </c>
      <c r="H357">
        <v>20</v>
      </c>
      <c r="I357">
        <v>47</v>
      </c>
      <c r="J357">
        <v>19</v>
      </c>
      <c r="K357">
        <v>5.98</v>
      </c>
      <c r="L357">
        <v>-0.27</v>
      </c>
      <c r="M357">
        <v>5.72</v>
      </c>
      <c r="N357">
        <v>106.6</v>
      </c>
      <c r="O357">
        <v>100.2</v>
      </c>
      <c r="P357">
        <v>6.4</v>
      </c>
      <c r="Q357">
        <v>91.2</v>
      </c>
      <c r="R357">
        <v>0.307</v>
      </c>
      <c r="S357">
        <v>0.19800000000000001</v>
      </c>
      <c r="T357">
        <v>0.54900000000000004</v>
      </c>
      <c r="U357">
        <v>0.505</v>
      </c>
      <c r="V357">
        <v>14.5</v>
      </c>
      <c r="W357">
        <v>26.6</v>
      </c>
      <c r="X357">
        <v>0.23799999999999999</v>
      </c>
      <c r="Y357">
        <v>0.47899999999999998</v>
      </c>
      <c r="Z357">
        <v>15.8</v>
      </c>
      <c r="AA357">
        <v>73.900000000000006</v>
      </c>
      <c r="AB357">
        <v>0.2</v>
      </c>
      <c r="AC357" t="s">
        <v>127</v>
      </c>
      <c r="AD357">
        <v>657855</v>
      </c>
      <c r="AE357">
        <v>19935</v>
      </c>
    </row>
    <row r="358" spans="1:31" x14ac:dyDescent="0.2">
      <c r="A358">
        <v>2012</v>
      </c>
      <c r="B358" t="s">
        <v>31</v>
      </c>
      <c r="C358" t="s">
        <v>79</v>
      </c>
      <c r="D358" t="s">
        <v>80</v>
      </c>
      <c r="E358" t="b">
        <v>0</v>
      </c>
      <c r="F358">
        <v>26.2</v>
      </c>
      <c r="G358">
        <v>31</v>
      </c>
      <c r="H358">
        <v>35</v>
      </c>
      <c r="I358">
        <v>34</v>
      </c>
      <c r="J358">
        <v>32</v>
      </c>
      <c r="K358">
        <v>0.27</v>
      </c>
      <c r="L358">
        <v>-0.5</v>
      </c>
      <c r="M358">
        <v>-0.23</v>
      </c>
      <c r="N358">
        <v>105.5</v>
      </c>
      <c r="O358">
        <v>105.2</v>
      </c>
      <c r="P358">
        <v>0.3</v>
      </c>
      <c r="Q358">
        <v>93.7</v>
      </c>
      <c r="R358">
        <v>0.25</v>
      </c>
      <c r="S358">
        <v>0.224</v>
      </c>
      <c r="T358">
        <v>0.52100000000000002</v>
      </c>
      <c r="U358">
        <v>0.48099999999999998</v>
      </c>
      <c r="V358">
        <v>12.9</v>
      </c>
      <c r="W358">
        <v>27.7</v>
      </c>
      <c r="X358">
        <v>0.19400000000000001</v>
      </c>
      <c r="Y358">
        <v>0.48899999999999999</v>
      </c>
      <c r="Z358">
        <v>14.6</v>
      </c>
      <c r="AA358">
        <v>70.900000000000006</v>
      </c>
      <c r="AB358">
        <v>0.217</v>
      </c>
      <c r="AC358" t="s">
        <v>149</v>
      </c>
      <c r="AD358">
        <v>485717</v>
      </c>
      <c r="AE358">
        <v>14719</v>
      </c>
    </row>
    <row r="359" spans="1:31" x14ac:dyDescent="0.2">
      <c r="A359">
        <v>2012</v>
      </c>
      <c r="B359" t="s">
        <v>31</v>
      </c>
      <c r="C359" t="s">
        <v>82</v>
      </c>
      <c r="D359" t="s">
        <v>83</v>
      </c>
      <c r="E359" t="b">
        <v>0</v>
      </c>
      <c r="F359">
        <v>24.4</v>
      </c>
      <c r="G359">
        <v>26</v>
      </c>
      <c r="H359">
        <v>40</v>
      </c>
      <c r="I359">
        <v>28</v>
      </c>
      <c r="J359">
        <v>38</v>
      </c>
      <c r="K359">
        <v>-2.2000000000000002</v>
      </c>
      <c r="L359">
        <v>0.37</v>
      </c>
      <c r="M359">
        <v>-1.83</v>
      </c>
      <c r="N359">
        <v>104.3</v>
      </c>
      <c r="O359">
        <v>106.6</v>
      </c>
      <c r="P359">
        <v>-2.2999999999999998</v>
      </c>
      <c r="Q359">
        <v>93.3</v>
      </c>
      <c r="R359">
        <v>0.30599999999999999</v>
      </c>
      <c r="S359">
        <v>0.26200000000000001</v>
      </c>
      <c r="T359">
        <v>0.52400000000000002</v>
      </c>
      <c r="U359">
        <v>0.47699999999999998</v>
      </c>
      <c r="V359">
        <v>14</v>
      </c>
      <c r="W359">
        <v>27.5</v>
      </c>
      <c r="X359">
        <v>0.23599999999999999</v>
      </c>
      <c r="Y359">
        <v>0.49099999999999999</v>
      </c>
      <c r="Z359">
        <v>12.2</v>
      </c>
      <c r="AA359">
        <v>73</v>
      </c>
      <c r="AB359">
        <v>0.187</v>
      </c>
      <c r="AC359" t="s">
        <v>84</v>
      </c>
      <c r="AD359">
        <v>577197</v>
      </c>
      <c r="AE359">
        <v>17491</v>
      </c>
    </row>
    <row r="360" spans="1:31" x14ac:dyDescent="0.2">
      <c r="A360">
        <v>2012</v>
      </c>
      <c r="B360" t="s">
        <v>31</v>
      </c>
      <c r="C360" t="s">
        <v>150</v>
      </c>
      <c r="D360" t="s">
        <v>151</v>
      </c>
      <c r="E360" t="b">
        <v>0</v>
      </c>
      <c r="F360">
        <v>26.1</v>
      </c>
      <c r="G360">
        <v>22</v>
      </c>
      <c r="H360">
        <v>44</v>
      </c>
      <c r="I360">
        <v>19</v>
      </c>
      <c r="J360">
        <v>47</v>
      </c>
      <c r="K360">
        <v>-5.98</v>
      </c>
      <c r="L360">
        <v>-0.39</v>
      </c>
      <c r="M360">
        <v>-6.37</v>
      </c>
      <c r="N360">
        <v>102.9</v>
      </c>
      <c r="O360">
        <v>109.6</v>
      </c>
      <c r="P360">
        <v>-6.7</v>
      </c>
      <c r="Q360">
        <v>90.1</v>
      </c>
      <c r="R360">
        <v>0.26900000000000002</v>
      </c>
      <c r="S360">
        <v>0.27800000000000002</v>
      </c>
      <c r="T360">
        <v>0.51600000000000001</v>
      </c>
      <c r="U360">
        <v>0.47299999999999998</v>
      </c>
      <c r="V360">
        <v>14.3</v>
      </c>
      <c r="W360">
        <v>27.8</v>
      </c>
      <c r="X360">
        <v>0.20899999999999999</v>
      </c>
      <c r="Y360">
        <v>0.51300000000000001</v>
      </c>
      <c r="Z360">
        <v>13.7</v>
      </c>
      <c r="AA360">
        <v>70.7</v>
      </c>
      <c r="AB360">
        <v>0.20899999999999999</v>
      </c>
      <c r="AC360" t="s">
        <v>152</v>
      </c>
      <c r="AD360">
        <v>460719</v>
      </c>
      <c r="AE360">
        <v>13961</v>
      </c>
    </row>
    <row r="361" spans="1:31" x14ac:dyDescent="0.2">
      <c r="A361">
        <v>2012</v>
      </c>
      <c r="B361" t="s">
        <v>31</v>
      </c>
      <c r="C361" t="s">
        <v>145</v>
      </c>
      <c r="D361" t="s">
        <v>146</v>
      </c>
      <c r="E361" t="b">
        <v>0</v>
      </c>
      <c r="F361">
        <v>25.5</v>
      </c>
      <c r="G361">
        <v>21</v>
      </c>
      <c r="H361">
        <v>45</v>
      </c>
      <c r="I361">
        <v>24</v>
      </c>
      <c r="J361">
        <v>42</v>
      </c>
      <c r="K361">
        <v>-3.76</v>
      </c>
      <c r="L361">
        <v>0.65</v>
      </c>
      <c r="M361">
        <v>-3.11</v>
      </c>
      <c r="N361">
        <v>100.9</v>
      </c>
      <c r="O361">
        <v>105.1</v>
      </c>
      <c r="P361">
        <v>-4.2</v>
      </c>
      <c r="Q361">
        <v>88.3</v>
      </c>
      <c r="R361">
        <v>0.27400000000000002</v>
      </c>
      <c r="S361">
        <v>0.152</v>
      </c>
      <c r="T361">
        <v>0.51700000000000002</v>
      </c>
      <c r="U361">
        <v>0.47599999999999998</v>
      </c>
      <c r="V361">
        <v>15.2</v>
      </c>
      <c r="W361">
        <v>27.5</v>
      </c>
      <c r="X361">
        <v>0.20699999999999999</v>
      </c>
      <c r="Y361">
        <v>0.48499999999999999</v>
      </c>
      <c r="Z361">
        <v>13.5</v>
      </c>
      <c r="AA361">
        <v>73.099999999999994</v>
      </c>
      <c r="AB361">
        <v>0.218</v>
      </c>
      <c r="AC361" t="s">
        <v>147</v>
      </c>
      <c r="AD361">
        <v>498618</v>
      </c>
      <c r="AE361">
        <v>15110</v>
      </c>
    </row>
    <row r="362" spans="1:31" x14ac:dyDescent="0.2">
      <c r="A362">
        <v>2012</v>
      </c>
      <c r="B362" t="s">
        <v>31</v>
      </c>
      <c r="C362" t="s">
        <v>88</v>
      </c>
      <c r="D362" t="s">
        <v>89</v>
      </c>
      <c r="E362" t="b">
        <v>1</v>
      </c>
      <c r="F362">
        <v>26.3</v>
      </c>
      <c r="G362">
        <v>36</v>
      </c>
      <c r="H362">
        <v>30</v>
      </c>
      <c r="I362">
        <v>41</v>
      </c>
      <c r="J362">
        <v>25</v>
      </c>
      <c r="K362">
        <v>3.2</v>
      </c>
      <c r="L362">
        <v>-0.81</v>
      </c>
      <c r="M362">
        <v>2.39</v>
      </c>
      <c r="N362">
        <v>104.4</v>
      </c>
      <c r="O362">
        <v>101</v>
      </c>
      <c r="P362">
        <v>3.4</v>
      </c>
      <c r="Q362">
        <v>93.2</v>
      </c>
      <c r="R362">
        <v>0.30599999999999999</v>
      </c>
      <c r="S362">
        <v>0.28799999999999998</v>
      </c>
      <c r="T362">
        <v>0.53300000000000003</v>
      </c>
      <c r="U362">
        <v>0.49199999999999999</v>
      </c>
      <c r="V362">
        <v>14.9</v>
      </c>
      <c r="W362">
        <v>26.6</v>
      </c>
      <c r="X362">
        <v>0.22700000000000001</v>
      </c>
      <c r="Y362">
        <v>0.48499999999999999</v>
      </c>
      <c r="Z362">
        <v>15.9</v>
      </c>
      <c r="AA362">
        <v>73.7</v>
      </c>
      <c r="AB362">
        <v>0.224</v>
      </c>
      <c r="AC362" t="s">
        <v>90</v>
      </c>
      <c r="AD362">
        <v>652179</v>
      </c>
      <c r="AE362">
        <v>19763</v>
      </c>
    </row>
    <row r="363" spans="1:31" x14ac:dyDescent="0.2">
      <c r="A363">
        <v>2012</v>
      </c>
      <c r="B363" t="s">
        <v>31</v>
      </c>
      <c r="C363" t="s">
        <v>91</v>
      </c>
      <c r="D363" t="s">
        <v>92</v>
      </c>
      <c r="E363" t="b">
        <v>1</v>
      </c>
      <c r="F363">
        <v>25.1</v>
      </c>
      <c r="G363">
        <v>47</v>
      </c>
      <c r="H363">
        <v>19</v>
      </c>
      <c r="I363">
        <v>46</v>
      </c>
      <c r="J363">
        <v>20</v>
      </c>
      <c r="K363">
        <v>6.12</v>
      </c>
      <c r="L363">
        <v>0.32</v>
      </c>
      <c r="M363">
        <v>6.44</v>
      </c>
      <c r="N363">
        <v>109.8</v>
      </c>
      <c r="O363">
        <v>103.2</v>
      </c>
      <c r="P363">
        <v>6.6</v>
      </c>
      <c r="Q363">
        <v>93</v>
      </c>
      <c r="R363">
        <v>0.33400000000000002</v>
      </c>
      <c r="S363">
        <v>0.252</v>
      </c>
      <c r="T363">
        <v>0.56699999999999995</v>
      </c>
      <c r="U363">
        <v>0.51600000000000001</v>
      </c>
      <c r="V363">
        <v>15.3</v>
      </c>
      <c r="W363">
        <v>27.8</v>
      </c>
      <c r="X363">
        <v>0.26900000000000002</v>
      </c>
      <c r="Y363">
        <v>0.46500000000000002</v>
      </c>
      <c r="Z363">
        <v>13</v>
      </c>
      <c r="AA363">
        <v>72.099999999999994</v>
      </c>
      <c r="AB363">
        <v>0.20699999999999999</v>
      </c>
      <c r="AC363" t="s">
        <v>128</v>
      </c>
      <c r="AD363">
        <v>600699</v>
      </c>
      <c r="AE363">
        <v>18203</v>
      </c>
    </row>
    <row r="364" spans="1:31" x14ac:dyDescent="0.2">
      <c r="A364">
        <v>2012</v>
      </c>
      <c r="B364" t="s">
        <v>31</v>
      </c>
      <c r="C364" t="s">
        <v>94</v>
      </c>
      <c r="D364" t="s">
        <v>95</v>
      </c>
      <c r="E364" t="b">
        <v>1</v>
      </c>
      <c r="F364">
        <v>27.5</v>
      </c>
      <c r="G364">
        <v>37</v>
      </c>
      <c r="H364">
        <v>29</v>
      </c>
      <c r="I364">
        <v>35</v>
      </c>
      <c r="J364">
        <v>31</v>
      </c>
      <c r="K364">
        <v>0.79</v>
      </c>
      <c r="L364">
        <v>-0.33</v>
      </c>
      <c r="M364">
        <v>0.46</v>
      </c>
      <c r="N364">
        <v>105</v>
      </c>
      <c r="O364">
        <v>104.1</v>
      </c>
      <c r="P364">
        <v>0.9</v>
      </c>
      <c r="Q364">
        <v>89</v>
      </c>
      <c r="R364">
        <v>0.29199999999999998</v>
      </c>
      <c r="S364">
        <v>0.34599999999999997</v>
      </c>
      <c r="T364">
        <v>0.53300000000000003</v>
      </c>
      <c r="U364">
        <v>0.50600000000000001</v>
      </c>
      <c r="V364">
        <v>14.5</v>
      </c>
      <c r="W364">
        <v>26.5</v>
      </c>
      <c r="X364">
        <v>0.193</v>
      </c>
      <c r="Y364">
        <v>0.48799999999999999</v>
      </c>
      <c r="Z364">
        <v>12.9</v>
      </c>
      <c r="AA364">
        <v>75.5</v>
      </c>
      <c r="AB364">
        <v>0.19</v>
      </c>
      <c r="AC364" t="s">
        <v>96</v>
      </c>
      <c r="AD364">
        <v>623587</v>
      </c>
      <c r="AE364">
        <v>18897</v>
      </c>
    </row>
    <row r="365" spans="1:31" x14ac:dyDescent="0.2">
      <c r="A365">
        <v>2012</v>
      </c>
      <c r="B365" t="s">
        <v>31</v>
      </c>
      <c r="C365" t="s">
        <v>97</v>
      </c>
      <c r="D365" t="s">
        <v>98</v>
      </c>
      <c r="E365" t="b">
        <v>1</v>
      </c>
      <c r="F365">
        <v>24.9</v>
      </c>
      <c r="G365">
        <v>35</v>
      </c>
      <c r="H365">
        <v>31</v>
      </c>
      <c r="I365">
        <v>43</v>
      </c>
      <c r="J365">
        <v>23</v>
      </c>
      <c r="K365">
        <v>4.24</v>
      </c>
      <c r="L365">
        <v>-0.65</v>
      </c>
      <c r="M365">
        <v>3.59</v>
      </c>
      <c r="N365">
        <v>103.9</v>
      </c>
      <c r="O365">
        <v>99.2</v>
      </c>
      <c r="P365">
        <v>4.7</v>
      </c>
      <c r="Q365">
        <v>89.7</v>
      </c>
      <c r="R365">
        <v>0.217</v>
      </c>
      <c r="S365">
        <v>0.17499999999999999</v>
      </c>
      <c r="T365">
        <v>0.51100000000000001</v>
      </c>
      <c r="U365">
        <v>0.48</v>
      </c>
      <c r="V365">
        <v>10.9</v>
      </c>
      <c r="W365">
        <v>24.4</v>
      </c>
      <c r="X365">
        <v>0.161</v>
      </c>
      <c r="Y365">
        <v>0.46</v>
      </c>
      <c r="Z365">
        <v>13.5</v>
      </c>
      <c r="AA365">
        <v>75.2</v>
      </c>
      <c r="AB365">
        <v>0.192</v>
      </c>
      <c r="AC365" t="s">
        <v>99</v>
      </c>
      <c r="AD365">
        <v>577597</v>
      </c>
      <c r="AE365">
        <v>17503</v>
      </c>
    </row>
    <row r="366" spans="1:31" x14ac:dyDescent="0.2">
      <c r="A366">
        <v>2012</v>
      </c>
      <c r="B366" t="s">
        <v>31</v>
      </c>
      <c r="C366" t="s">
        <v>100</v>
      </c>
      <c r="D366" t="s">
        <v>101</v>
      </c>
      <c r="E366" t="b">
        <v>0</v>
      </c>
      <c r="F366">
        <v>28.9</v>
      </c>
      <c r="G366">
        <v>33</v>
      </c>
      <c r="H366">
        <v>33</v>
      </c>
      <c r="I366">
        <v>32</v>
      </c>
      <c r="J366">
        <v>34</v>
      </c>
      <c r="K366">
        <v>-0.24</v>
      </c>
      <c r="L366">
        <v>0.53</v>
      </c>
      <c r="M366">
        <v>0.28999999999999998</v>
      </c>
      <c r="N366">
        <v>106.2</v>
      </c>
      <c r="O366">
        <v>106.5</v>
      </c>
      <c r="P366">
        <v>-0.3</v>
      </c>
      <c r="Q366">
        <v>92.6</v>
      </c>
      <c r="R366">
        <v>0.25700000000000001</v>
      </c>
      <c r="S366">
        <v>0.23799999999999999</v>
      </c>
      <c r="T366">
        <v>0.53600000000000003</v>
      </c>
      <c r="U366">
        <v>0.499</v>
      </c>
      <c r="V366">
        <v>13.3</v>
      </c>
      <c r="W366">
        <v>25.8</v>
      </c>
      <c r="X366">
        <v>0.19400000000000001</v>
      </c>
      <c r="Y366">
        <v>0.49099999999999999</v>
      </c>
      <c r="Z366">
        <v>13.1</v>
      </c>
      <c r="AA366">
        <v>71.7</v>
      </c>
      <c r="AB366">
        <v>0.2</v>
      </c>
      <c r="AC366" t="s">
        <v>141</v>
      </c>
      <c r="AD366">
        <v>514718</v>
      </c>
      <c r="AE366">
        <v>15598</v>
      </c>
    </row>
    <row r="367" spans="1:31" x14ac:dyDescent="0.2">
      <c r="A367">
        <v>2012</v>
      </c>
      <c r="B367" t="s">
        <v>31</v>
      </c>
      <c r="C367" t="s">
        <v>103</v>
      </c>
      <c r="D367" t="s">
        <v>104</v>
      </c>
      <c r="E367" t="b">
        <v>0</v>
      </c>
      <c r="F367">
        <v>27.5</v>
      </c>
      <c r="G367">
        <v>28</v>
      </c>
      <c r="H367">
        <v>38</v>
      </c>
      <c r="I367">
        <v>32</v>
      </c>
      <c r="J367">
        <v>34</v>
      </c>
      <c r="K367">
        <v>-0.62</v>
      </c>
      <c r="L367">
        <v>0.41</v>
      </c>
      <c r="M367">
        <v>-0.22</v>
      </c>
      <c r="N367">
        <v>105.7</v>
      </c>
      <c r="O367">
        <v>106.4</v>
      </c>
      <c r="P367">
        <v>-0.7</v>
      </c>
      <c r="Q367">
        <v>91.2</v>
      </c>
      <c r="R367">
        <v>0.26300000000000001</v>
      </c>
      <c r="S367">
        <v>0.255</v>
      </c>
      <c r="T367">
        <v>0.53100000000000003</v>
      </c>
      <c r="U367">
        <v>0.48799999999999999</v>
      </c>
      <c r="V367">
        <v>13.4</v>
      </c>
      <c r="W367">
        <v>26.3</v>
      </c>
      <c r="X367">
        <v>0.20899999999999999</v>
      </c>
      <c r="Y367">
        <v>0.504</v>
      </c>
      <c r="Z367">
        <v>14.1</v>
      </c>
      <c r="AA367">
        <v>72.8</v>
      </c>
      <c r="AB367">
        <v>0.19900000000000001</v>
      </c>
      <c r="AC367" t="s">
        <v>148</v>
      </c>
      <c r="AD367">
        <v>676384</v>
      </c>
      <c r="AE367">
        <v>20496</v>
      </c>
    </row>
    <row r="368" spans="1:31" x14ac:dyDescent="0.2">
      <c r="A368">
        <v>2012</v>
      </c>
      <c r="B368" t="s">
        <v>31</v>
      </c>
      <c r="C368" t="s">
        <v>106</v>
      </c>
      <c r="D368" t="s">
        <v>107</v>
      </c>
      <c r="E368" t="b">
        <v>0</v>
      </c>
      <c r="F368">
        <v>24.3</v>
      </c>
      <c r="G368">
        <v>22</v>
      </c>
      <c r="H368">
        <v>44</v>
      </c>
      <c r="I368">
        <v>21</v>
      </c>
      <c r="J368">
        <v>45</v>
      </c>
      <c r="K368">
        <v>-5.68</v>
      </c>
      <c r="L368">
        <v>0.73</v>
      </c>
      <c r="M368">
        <v>-4.95</v>
      </c>
      <c r="N368">
        <v>103.8</v>
      </c>
      <c r="O368">
        <v>109.8</v>
      </c>
      <c r="P368">
        <v>-6</v>
      </c>
      <c r="Q368">
        <v>94.7</v>
      </c>
      <c r="R368">
        <v>0.26800000000000002</v>
      </c>
      <c r="S368">
        <v>0.22800000000000001</v>
      </c>
      <c r="T368">
        <v>0.51</v>
      </c>
      <c r="U368">
        <v>0.47199999999999998</v>
      </c>
      <c r="V368">
        <v>13</v>
      </c>
      <c r="W368">
        <v>29.1</v>
      </c>
      <c r="X368">
        <v>0.19700000000000001</v>
      </c>
      <c r="Y368">
        <v>0.51500000000000001</v>
      </c>
      <c r="Z368">
        <v>13.9</v>
      </c>
      <c r="AA368">
        <v>70.5</v>
      </c>
      <c r="AB368">
        <v>0.19900000000000001</v>
      </c>
      <c r="AC368" t="s">
        <v>153</v>
      </c>
      <c r="AD368">
        <v>478764</v>
      </c>
      <c r="AE368">
        <v>14508</v>
      </c>
    </row>
    <row r="369" spans="1:31" x14ac:dyDescent="0.2">
      <c r="A369">
        <v>2012</v>
      </c>
      <c r="B369" t="s">
        <v>31</v>
      </c>
      <c r="C369" t="s">
        <v>109</v>
      </c>
      <c r="D369" t="s">
        <v>110</v>
      </c>
      <c r="E369" t="b">
        <v>1</v>
      </c>
      <c r="F369">
        <v>27.5</v>
      </c>
      <c r="G369">
        <v>50</v>
      </c>
      <c r="H369">
        <v>16</v>
      </c>
      <c r="I369">
        <v>48</v>
      </c>
      <c r="J369">
        <v>18</v>
      </c>
      <c r="K369">
        <v>7.17</v>
      </c>
      <c r="L369">
        <v>0.11</v>
      </c>
      <c r="M369">
        <v>7.28</v>
      </c>
      <c r="N369">
        <v>110.9</v>
      </c>
      <c r="O369">
        <v>103.2</v>
      </c>
      <c r="P369">
        <v>7.7</v>
      </c>
      <c r="Q369">
        <v>92.9</v>
      </c>
      <c r="R369">
        <v>0.26100000000000001</v>
      </c>
      <c r="S369">
        <v>0.25700000000000001</v>
      </c>
      <c r="T369">
        <v>0.56200000000000006</v>
      </c>
      <c r="U369">
        <v>0.52800000000000002</v>
      </c>
      <c r="V369">
        <v>12.8</v>
      </c>
      <c r="W369">
        <v>25.1</v>
      </c>
      <c r="X369">
        <v>0.19500000000000001</v>
      </c>
      <c r="Y369">
        <v>0.48899999999999999</v>
      </c>
      <c r="Z369">
        <v>12.9</v>
      </c>
      <c r="AA369">
        <v>76</v>
      </c>
      <c r="AB369">
        <v>0.16800000000000001</v>
      </c>
      <c r="AC369" t="s">
        <v>111</v>
      </c>
      <c r="AD369">
        <v>607095</v>
      </c>
      <c r="AE369">
        <v>18397</v>
      </c>
    </row>
    <row r="370" spans="1:31" x14ac:dyDescent="0.2">
      <c r="A370">
        <v>2012</v>
      </c>
      <c r="B370" t="s">
        <v>31</v>
      </c>
      <c r="C370" t="s">
        <v>112</v>
      </c>
      <c r="D370" t="s">
        <v>113</v>
      </c>
      <c r="E370" t="b">
        <v>0</v>
      </c>
      <c r="F370">
        <v>25.7</v>
      </c>
      <c r="G370">
        <v>23</v>
      </c>
      <c r="H370">
        <v>43</v>
      </c>
      <c r="I370">
        <v>25</v>
      </c>
      <c r="J370">
        <v>41</v>
      </c>
      <c r="K370">
        <v>-3.3</v>
      </c>
      <c r="L370">
        <v>-0.36</v>
      </c>
      <c r="M370">
        <v>-3.67</v>
      </c>
      <c r="N370">
        <v>100.8</v>
      </c>
      <c r="O370">
        <v>104.5</v>
      </c>
      <c r="P370">
        <v>-3.7</v>
      </c>
      <c r="Q370">
        <v>89.3</v>
      </c>
      <c r="R370">
        <v>0.27400000000000002</v>
      </c>
      <c r="S370">
        <v>0.20899999999999999</v>
      </c>
      <c r="T370">
        <v>0.51800000000000002</v>
      </c>
      <c r="U370">
        <v>0.47499999999999998</v>
      </c>
      <c r="V370">
        <v>14.8</v>
      </c>
      <c r="W370">
        <v>25.9</v>
      </c>
      <c r="X370">
        <v>0.21099999999999999</v>
      </c>
      <c r="Y370">
        <v>0.47499999999999998</v>
      </c>
      <c r="Z370">
        <v>12.8</v>
      </c>
      <c r="AA370">
        <v>75.400000000000006</v>
      </c>
      <c r="AB370">
        <v>0.26</v>
      </c>
      <c r="AC370" t="s">
        <v>136</v>
      </c>
      <c r="AD370">
        <v>555584</v>
      </c>
      <c r="AE370">
        <v>16836</v>
      </c>
    </row>
    <row r="371" spans="1:31" x14ac:dyDescent="0.2">
      <c r="A371">
        <v>2012</v>
      </c>
      <c r="B371" t="s">
        <v>31</v>
      </c>
      <c r="C371" t="s">
        <v>115</v>
      </c>
      <c r="D371" t="s">
        <v>116</v>
      </c>
      <c r="E371" t="b">
        <v>1</v>
      </c>
      <c r="F371">
        <v>25.6</v>
      </c>
      <c r="G371">
        <v>36</v>
      </c>
      <c r="H371">
        <v>30</v>
      </c>
      <c r="I371">
        <v>34</v>
      </c>
      <c r="J371">
        <v>32</v>
      </c>
      <c r="K371">
        <v>0.62</v>
      </c>
      <c r="L371">
        <v>0.3</v>
      </c>
      <c r="M371">
        <v>0.92</v>
      </c>
      <c r="N371">
        <v>106.8</v>
      </c>
      <c r="O371">
        <v>106.1</v>
      </c>
      <c r="P371">
        <v>0.7</v>
      </c>
      <c r="Q371">
        <v>91.4</v>
      </c>
      <c r="R371">
        <v>0.30199999999999999</v>
      </c>
      <c r="S371">
        <v>0.153</v>
      </c>
      <c r="T371">
        <v>0.52500000000000002</v>
      </c>
      <c r="U371">
        <v>0.48099999999999998</v>
      </c>
      <c r="V371">
        <v>13</v>
      </c>
      <c r="W371">
        <v>30.2</v>
      </c>
      <c r="X371">
        <v>0.22700000000000001</v>
      </c>
      <c r="Y371">
        <v>0.49299999999999999</v>
      </c>
      <c r="Z371">
        <v>13.8</v>
      </c>
      <c r="AA371">
        <v>73.8</v>
      </c>
      <c r="AB371">
        <v>0.245</v>
      </c>
      <c r="AC371" t="s">
        <v>142</v>
      </c>
      <c r="AD371">
        <v>637124</v>
      </c>
      <c r="AE371">
        <v>19307</v>
      </c>
    </row>
    <row r="372" spans="1:31" x14ac:dyDescent="0.2">
      <c r="A372">
        <v>2012</v>
      </c>
      <c r="B372" t="s">
        <v>31</v>
      </c>
      <c r="C372" t="s">
        <v>118</v>
      </c>
      <c r="D372" t="s">
        <v>119</v>
      </c>
      <c r="E372" t="b">
        <v>0</v>
      </c>
      <c r="F372">
        <v>24.2</v>
      </c>
      <c r="G372">
        <v>20</v>
      </c>
      <c r="H372">
        <v>46</v>
      </c>
      <c r="I372">
        <v>22</v>
      </c>
      <c r="J372">
        <v>44</v>
      </c>
      <c r="K372">
        <v>-4.8</v>
      </c>
      <c r="L372">
        <v>-0.34</v>
      </c>
      <c r="M372">
        <v>-5.14</v>
      </c>
      <c r="N372">
        <v>101</v>
      </c>
      <c r="O372">
        <v>106.2</v>
      </c>
      <c r="P372">
        <v>-5.2</v>
      </c>
      <c r="Q372">
        <v>92.5</v>
      </c>
      <c r="R372">
        <v>0.253</v>
      </c>
      <c r="S372">
        <v>0.19600000000000001</v>
      </c>
      <c r="T372">
        <v>0.50800000000000001</v>
      </c>
      <c r="U372">
        <v>0.47199999999999998</v>
      </c>
      <c r="V372">
        <v>14.2</v>
      </c>
      <c r="W372">
        <v>27.3</v>
      </c>
      <c r="X372">
        <v>0.184</v>
      </c>
      <c r="Y372">
        <v>0.49199999999999999</v>
      </c>
      <c r="Z372">
        <v>14.2</v>
      </c>
      <c r="AA372">
        <v>70.900000000000006</v>
      </c>
      <c r="AB372">
        <v>0.22900000000000001</v>
      </c>
      <c r="AC372" t="s">
        <v>138</v>
      </c>
      <c r="AD372">
        <v>552038</v>
      </c>
      <c r="AE372">
        <v>16728</v>
      </c>
    </row>
    <row r="373" spans="1:31" x14ac:dyDescent="0.2">
      <c r="A373">
        <v>2012</v>
      </c>
      <c r="B373" t="s">
        <v>31</v>
      </c>
      <c r="C373" t="s">
        <v>121</v>
      </c>
      <c r="D373" t="s">
        <v>122</v>
      </c>
      <c r="E373" t="b">
        <v>0</v>
      </c>
      <c r="F373">
        <v>26.7</v>
      </c>
      <c r="G373" t="s">
        <v>122</v>
      </c>
      <c r="H373" t="s">
        <v>122</v>
      </c>
      <c r="I373">
        <v>33</v>
      </c>
      <c r="J373">
        <v>33</v>
      </c>
      <c r="K373">
        <v>0</v>
      </c>
      <c r="L373">
        <v>0</v>
      </c>
      <c r="M373">
        <v>0</v>
      </c>
      <c r="N373">
        <v>104.6</v>
      </c>
      <c r="O373">
        <v>104.6</v>
      </c>
      <c r="P373" t="s">
        <v>122</v>
      </c>
      <c r="Q373">
        <v>91.3</v>
      </c>
      <c r="R373">
        <v>0.27600000000000002</v>
      </c>
      <c r="S373">
        <v>0.22600000000000001</v>
      </c>
      <c r="T373">
        <v>0.52700000000000002</v>
      </c>
      <c r="U373">
        <v>0.48699999999999999</v>
      </c>
      <c r="V373">
        <v>13.8</v>
      </c>
      <c r="W373">
        <v>27</v>
      </c>
      <c r="X373">
        <v>0.20799999999999999</v>
      </c>
      <c r="Y373">
        <v>0.48699999999999999</v>
      </c>
      <c r="Z373">
        <v>13.8</v>
      </c>
      <c r="AA373">
        <v>73</v>
      </c>
      <c r="AB373">
        <v>0.20799999999999999</v>
      </c>
      <c r="AC373" t="s">
        <v>122</v>
      </c>
      <c r="AD373">
        <v>570035</v>
      </c>
      <c r="AE373">
        <v>17274</v>
      </c>
    </row>
    <row r="374" spans="1:31" x14ac:dyDescent="0.2">
      <c r="A374">
        <v>2011</v>
      </c>
      <c r="B374" t="s">
        <v>31</v>
      </c>
      <c r="C374" t="s">
        <v>32</v>
      </c>
      <c r="D374" t="s">
        <v>33</v>
      </c>
      <c r="E374" t="b">
        <v>1</v>
      </c>
      <c r="F374">
        <v>27.4</v>
      </c>
      <c r="G374">
        <v>44</v>
      </c>
      <c r="H374">
        <v>38</v>
      </c>
      <c r="I374">
        <v>39</v>
      </c>
      <c r="J374">
        <v>43</v>
      </c>
      <c r="K374">
        <v>-0.82</v>
      </c>
      <c r="L374">
        <v>-0.28000000000000003</v>
      </c>
      <c r="M374">
        <v>-1.1000000000000001</v>
      </c>
      <c r="N374">
        <v>106.1</v>
      </c>
      <c r="O374">
        <v>107</v>
      </c>
      <c r="P374">
        <v>-0.9</v>
      </c>
      <c r="Q374">
        <v>89.3</v>
      </c>
      <c r="R374">
        <v>0.26900000000000002</v>
      </c>
      <c r="S374">
        <v>0.222</v>
      </c>
      <c r="T374">
        <v>0.54200000000000004</v>
      </c>
      <c r="U374">
        <v>0.501</v>
      </c>
      <c r="V374">
        <v>13.5</v>
      </c>
      <c r="W374">
        <v>23.4</v>
      </c>
      <c r="X374">
        <v>0.20899999999999999</v>
      </c>
      <c r="Y374">
        <v>0.495</v>
      </c>
      <c r="Z374">
        <v>12.3</v>
      </c>
      <c r="AA374">
        <v>74.599999999999994</v>
      </c>
      <c r="AB374">
        <v>0.21099999999999999</v>
      </c>
      <c r="AC374" t="s">
        <v>134</v>
      </c>
      <c r="AD374">
        <v>641596</v>
      </c>
      <c r="AE374">
        <v>15649</v>
      </c>
    </row>
    <row r="375" spans="1:31" x14ac:dyDescent="0.2">
      <c r="A375">
        <v>2011</v>
      </c>
      <c r="B375" t="s">
        <v>31</v>
      </c>
      <c r="C375" t="s">
        <v>35</v>
      </c>
      <c r="D375" t="s">
        <v>36</v>
      </c>
      <c r="E375" t="b">
        <v>1</v>
      </c>
      <c r="F375">
        <v>29.5</v>
      </c>
      <c r="G375">
        <v>56</v>
      </c>
      <c r="H375">
        <v>26</v>
      </c>
      <c r="I375">
        <v>57</v>
      </c>
      <c r="J375">
        <v>25</v>
      </c>
      <c r="K375">
        <v>5.37</v>
      </c>
      <c r="L375">
        <v>-0.54</v>
      </c>
      <c r="M375">
        <v>4.83</v>
      </c>
      <c r="N375">
        <v>106.2</v>
      </c>
      <c r="O375">
        <v>100.3</v>
      </c>
      <c r="P375">
        <v>5.9</v>
      </c>
      <c r="Q375">
        <v>90.4</v>
      </c>
      <c r="R375">
        <v>0.30499999999999999</v>
      </c>
      <c r="S375">
        <v>0.18</v>
      </c>
      <c r="T375">
        <v>0.56100000000000005</v>
      </c>
      <c r="U375">
        <v>0.51900000000000002</v>
      </c>
      <c r="V375">
        <v>14.5</v>
      </c>
      <c r="W375">
        <v>21.1</v>
      </c>
      <c r="X375">
        <v>0.23499999999999999</v>
      </c>
      <c r="Y375">
        <v>0.46899999999999997</v>
      </c>
      <c r="Z375">
        <v>14.8</v>
      </c>
      <c r="AA375">
        <v>74.7</v>
      </c>
      <c r="AB375">
        <v>0.23499999999999999</v>
      </c>
      <c r="AC375" t="s">
        <v>37</v>
      </c>
      <c r="AD375">
        <v>763584</v>
      </c>
      <c r="AE375">
        <v>18624</v>
      </c>
    </row>
    <row r="376" spans="1:31" x14ac:dyDescent="0.2">
      <c r="A376">
        <v>2011</v>
      </c>
      <c r="B376" t="s">
        <v>31</v>
      </c>
      <c r="C376" t="s">
        <v>143</v>
      </c>
      <c r="D376" t="s">
        <v>144</v>
      </c>
      <c r="E376" t="b">
        <v>0</v>
      </c>
      <c r="F376">
        <v>26.9</v>
      </c>
      <c r="G376">
        <v>34</v>
      </c>
      <c r="H376">
        <v>48</v>
      </c>
      <c r="I376">
        <v>29</v>
      </c>
      <c r="J376">
        <v>53</v>
      </c>
      <c r="K376">
        <v>-4</v>
      </c>
      <c r="L376">
        <v>-0.08</v>
      </c>
      <c r="M376">
        <v>-4.08</v>
      </c>
      <c r="N376">
        <v>103.4</v>
      </c>
      <c r="O376">
        <v>107.8</v>
      </c>
      <c r="P376">
        <v>-4.4000000000000004</v>
      </c>
      <c r="Q376">
        <v>89.6</v>
      </c>
      <c r="R376">
        <v>0.314</v>
      </c>
      <c r="S376">
        <v>0.189</v>
      </c>
      <c r="T376">
        <v>0.52800000000000002</v>
      </c>
      <c r="U376">
        <v>0.48199999999999998</v>
      </c>
      <c r="V376">
        <v>14.1</v>
      </c>
      <c r="W376">
        <v>25.7</v>
      </c>
      <c r="X376">
        <v>0.23699999999999999</v>
      </c>
      <c r="Y376">
        <v>0.5</v>
      </c>
      <c r="Z376">
        <v>12.9</v>
      </c>
      <c r="AA376">
        <v>75.2</v>
      </c>
      <c r="AB376">
        <v>0.22900000000000001</v>
      </c>
      <c r="AC376" t="s">
        <v>139</v>
      </c>
      <c r="AD376">
        <v>649694</v>
      </c>
      <c r="AE376">
        <v>15846</v>
      </c>
    </row>
    <row r="377" spans="1:31" x14ac:dyDescent="0.2">
      <c r="A377">
        <v>2011</v>
      </c>
      <c r="B377" t="s">
        <v>31</v>
      </c>
      <c r="C377" t="s">
        <v>41</v>
      </c>
      <c r="D377" t="s">
        <v>42</v>
      </c>
      <c r="E377" t="b">
        <v>1</v>
      </c>
      <c r="F377">
        <v>26.4</v>
      </c>
      <c r="G377">
        <v>62</v>
      </c>
      <c r="H377">
        <v>20</v>
      </c>
      <c r="I377">
        <v>61</v>
      </c>
      <c r="J377">
        <v>21</v>
      </c>
      <c r="K377">
        <v>7.32</v>
      </c>
      <c r="L377">
        <v>-0.79</v>
      </c>
      <c r="M377">
        <v>6.53</v>
      </c>
      <c r="N377">
        <v>108.3</v>
      </c>
      <c r="O377">
        <v>100.3</v>
      </c>
      <c r="P377">
        <v>8</v>
      </c>
      <c r="Q377">
        <v>90.4</v>
      </c>
      <c r="R377">
        <v>0.30499999999999999</v>
      </c>
      <c r="S377">
        <v>0.215</v>
      </c>
      <c r="T377">
        <v>0.54100000000000004</v>
      </c>
      <c r="U377">
        <v>0.501</v>
      </c>
      <c r="V377">
        <v>13.5</v>
      </c>
      <c r="W377">
        <v>29.4</v>
      </c>
      <c r="X377">
        <v>0.22700000000000001</v>
      </c>
      <c r="Y377">
        <v>0.46300000000000002</v>
      </c>
      <c r="Z377">
        <v>13.6</v>
      </c>
      <c r="AA377">
        <v>76.2</v>
      </c>
      <c r="AB377">
        <v>0.222</v>
      </c>
      <c r="AC377" t="s">
        <v>43</v>
      </c>
      <c r="AD377">
        <v>893462</v>
      </c>
      <c r="AE377">
        <v>21792</v>
      </c>
    </row>
    <row r="378" spans="1:31" x14ac:dyDescent="0.2">
      <c r="A378">
        <v>2011</v>
      </c>
      <c r="B378" t="s">
        <v>31</v>
      </c>
      <c r="C378" t="s">
        <v>47</v>
      </c>
      <c r="D378" t="s">
        <v>48</v>
      </c>
      <c r="E378" t="b">
        <v>0</v>
      </c>
      <c r="F378">
        <v>26.6</v>
      </c>
      <c r="G378">
        <v>19</v>
      </c>
      <c r="H378">
        <v>63</v>
      </c>
      <c r="I378">
        <v>18</v>
      </c>
      <c r="J378">
        <v>64</v>
      </c>
      <c r="K378">
        <v>-9.01</v>
      </c>
      <c r="L378">
        <v>0.14000000000000001</v>
      </c>
      <c r="M378">
        <v>-8.8800000000000008</v>
      </c>
      <c r="N378">
        <v>102.2</v>
      </c>
      <c r="O378">
        <v>111.8</v>
      </c>
      <c r="P378">
        <v>-9.6</v>
      </c>
      <c r="Q378">
        <v>93</v>
      </c>
      <c r="R378">
        <v>0.312</v>
      </c>
      <c r="S378">
        <v>0.224</v>
      </c>
      <c r="T378">
        <v>0.51800000000000002</v>
      </c>
      <c r="U378">
        <v>0.47199999999999998</v>
      </c>
      <c r="V378">
        <v>13.4</v>
      </c>
      <c r="W378">
        <v>24.2</v>
      </c>
      <c r="X378">
        <v>0.23300000000000001</v>
      </c>
      <c r="Y378">
        <v>0.52400000000000002</v>
      </c>
      <c r="Z378">
        <v>12.7</v>
      </c>
      <c r="AA378">
        <v>73.3</v>
      </c>
      <c r="AB378">
        <v>0.21099999999999999</v>
      </c>
      <c r="AC378" t="s">
        <v>132</v>
      </c>
      <c r="AD378">
        <v>824595</v>
      </c>
      <c r="AE378">
        <v>20112</v>
      </c>
    </row>
    <row r="379" spans="1:31" x14ac:dyDescent="0.2">
      <c r="A379">
        <v>2011</v>
      </c>
      <c r="B379" t="s">
        <v>31</v>
      </c>
      <c r="C379" t="s">
        <v>50</v>
      </c>
      <c r="D379" t="s">
        <v>51</v>
      </c>
      <c r="E379" t="b">
        <v>1</v>
      </c>
      <c r="F379">
        <v>30.9</v>
      </c>
      <c r="G379">
        <v>57</v>
      </c>
      <c r="H379">
        <v>25</v>
      </c>
      <c r="I379">
        <v>53</v>
      </c>
      <c r="J379">
        <v>29</v>
      </c>
      <c r="K379">
        <v>4.2300000000000004</v>
      </c>
      <c r="L379">
        <v>0.18</v>
      </c>
      <c r="M379">
        <v>4.41</v>
      </c>
      <c r="N379">
        <v>109.7</v>
      </c>
      <c r="O379">
        <v>105</v>
      </c>
      <c r="P379">
        <v>4.7</v>
      </c>
      <c r="Q379">
        <v>91.3</v>
      </c>
      <c r="R379">
        <v>0.28599999999999998</v>
      </c>
      <c r="S379">
        <v>0.27400000000000002</v>
      </c>
      <c r="T379">
        <v>0.56499999999999995</v>
      </c>
      <c r="U379">
        <v>0.52500000000000002</v>
      </c>
      <c r="V379">
        <v>13.6</v>
      </c>
      <c r="W379">
        <v>24.1</v>
      </c>
      <c r="X379">
        <v>0.222</v>
      </c>
      <c r="Y379">
        <v>0.48799999999999999</v>
      </c>
      <c r="Z379">
        <v>13</v>
      </c>
      <c r="AA379">
        <v>74.8</v>
      </c>
      <c r="AB379">
        <v>0.20599999999999999</v>
      </c>
      <c r="AC379" t="s">
        <v>52</v>
      </c>
      <c r="AD379">
        <v>824162</v>
      </c>
      <c r="AE379">
        <v>20102</v>
      </c>
    </row>
    <row r="380" spans="1:31" x14ac:dyDescent="0.2">
      <c r="A380">
        <v>2011</v>
      </c>
      <c r="B380" t="s">
        <v>31</v>
      </c>
      <c r="C380" t="s">
        <v>53</v>
      </c>
      <c r="D380" t="s">
        <v>54</v>
      </c>
      <c r="E380" t="b">
        <v>1</v>
      </c>
      <c r="F380">
        <v>27.3</v>
      </c>
      <c r="G380">
        <v>50</v>
      </c>
      <c r="H380">
        <v>32</v>
      </c>
      <c r="I380">
        <v>54</v>
      </c>
      <c r="J380">
        <v>28</v>
      </c>
      <c r="K380">
        <v>4.76</v>
      </c>
      <c r="L380">
        <v>0.05</v>
      </c>
      <c r="M380">
        <v>4.8099999999999996</v>
      </c>
      <c r="N380">
        <v>112.3</v>
      </c>
      <c r="O380">
        <v>107.3</v>
      </c>
      <c r="P380">
        <v>5</v>
      </c>
      <c r="Q380">
        <v>95.6</v>
      </c>
      <c r="R380">
        <v>0.36699999999999999</v>
      </c>
      <c r="S380">
        <v>0.25800000000000001</v>
      </c>
      <c r="T380">
        <v>0.57399999999999995</v>
      </c>
      <c r="U380">
        <v>0.52600000000000002</v>
      </c>
      <c r="V380">
        <v>13.1</v>
      </c>
      <c r="W380">
        <v>23.9</v>
      </c>
      <c r="X380">
        <v>0.28100000000000003</v>
      </c>
      <c r="Y380">
        <v>0.5</v>
      </c>
      <c r="Z380">
        <v>12.7</v>
      </c>
      <c r="AA380">
        <v>75.400000000000006</v>
      </c>
      <c r="AB380">
        <v>0.224</v>
      </c>
      <c r="AC380" t="s">
        <v>130</v>
      </c>
      <c r="AD380">
        <v>696568</v>
      </c>
      <c r="AE380">
        <v>16989</v>
      </c>
    </row>
    <row r="381" spans="1:31" x14ac:dyDescent="0.2">
      <c r="A381">
        <v>2011</v>
      </c>
      <c r="B381" t="s">
        <v>31</v>
      </c>
      <c r="C381" t="s">
        <v>56</v>
      </c>
      <c r="D381" t="s">
        <v>57</v>
      </c>
      <c r="E381" t="b">
        <v>0</v>
      </c>
      <c r="F381">
        <v>27.2</v>
      </c>
      <c r="G381">
        <v>30</v>
      </c>
      <c r="H381">
        <v>52</v>
      </c>
      <c r="I381">
        <v>31</v>
      </c>
      <c r="J381">
        <v>51</v>
      </c>
      <c r="K381">
        <v>-3.6</v>
      </c>
      <c r="L381">
        <v>-0.18</v>
      </c>
      <c r="M381">
        <v>-3.78</v>
      </c>
      <c r="N381">
        <v>107.7</v>
      </c>
      <c r="O381">
        <v>111.7</v>
      </c>
      <c r="P381">
        <v>-4</v>
      </c>
      <c r="Q381">
        <v>89.2</v>
      </c>
      <c r="R381">
        <v>0.27900000000000003</v>
      </c>
      <c r="S381">
        <v>0.189</v>
      </c>
      <c r="T381">
        <v>0.53300000000000003</v>
      </c>
      <c r="U381">
        <v>0.495</v>
      </c>
      <c r="V381">
        <v>12.5</v>
      </c>
      <c r="W381">
        <v>27.4</v>
      </c>
      <c r="X381">
        <v>0.20599999999999999</v>
      </c>
      <c r="Y381">
        <v>0.52600000000000002</v>
      </c>
      <c r="Z381">
        <v>13.8</v>
      </c>
      <c r="AA381">
        <v>72.099999999999994</v>
      </c>
      <c r="AB381">
        <v>0.23499999999999999</v>
      </c>
      <c r="AC381" t="s">
        <v>137</v>
      </c>
      <c r="AD381">
        <v>683080</v>
      </c>
      <c r="AE381">
        <v>16660</v>
      </c>
    </row>
    <row r="382" spans="1:31" x14ac:dyDescent="0.2">
      <c r="A382">
        <v>2011</v>
      </c>
      <c r="B382" t="s">
        <v>31</v>
      </c>
      <c r="C382" t="s">
        <v>59</v>
      </c>
      <c r="D382" t="s">
        <v>60</v>
      </c>
      <c r="E382" t="b">
        <v>0</v>
      </c>
      <c r="F382">
        <v>25.2</v>
      </c>
      <c r="G382">
        <v>36</v>
      </c>
      <c r="H382">
        <v>46</v>
      </c>
      <c r="I382">
        <v>35</v>
      </c>
      <c r="J382">
        <v>47</v>
      </c>
      <c r="K382">
        <v>-2.33</v>
      </c>
      <c r="L382">
        <v>0.33</v>
      </c>
      <c r="M382">
        <v>-2</v>
      </c>
      <c r="N382">
        <v>108.2</v>
      </c>
      <c r="O382">
        <v>110.7</v>
      </c>
      <c r="P382">
        <v>-2.5</v>
      </c>
      <c r="Q382">
        <v>94.8</v>
      </c>
      <c r="R382">
        <v>0.24099999999999999</v>
      </c>
      <c r="S382">
        <v>0.248</v>
      </c>
      <c r="T382">
        <v>0.54400000000000004</v>
      </c>
      <c r="U382">
        <v>0.51</v>
      </c>
      <c r="V382">
        <v>13.3</v>
      </c>
      <c r="W382">
        <v>26.7</v>
      </c>
      <c r="X382">
        <v>0.183</v>
      </c>
      <c r="Y382">
        <v>0.50900000000000001</v>
      </c>
      <c r="Z382">
        <v>14.5</v>
      </c>
      <c r="AA382">
        <v>69.3</v>
      </c>
      <c r="AB382">
        <v>0.25900000000000001</v>
      </c>
      <c r="AC382" t="s">
        <v>133</v>
      </c>
      <c r="AD382">
        <v>766398</v>
      </c>
      <c r="AE382">
        <v>18693</v>
      </c>
    </row>
    <row r="383" spans="1:31" x14ac:dyDescent="0.2">
      <c r="A383">
        <v>2011</v>
      </c>
      <c r="B383" t="s">
        <v>31</v>
      </c>
      <c r="C383" t="s">
        <v>62</v>
      </c>
      <c r="D383" t="s">
        <v>63</v>
      </c>
      <c r="E383" t="b">
        <v>0</v>
      </c>
      <c r="F383">
        <v>26.5</v>
      </c>
      <c r="G383">
        <v>43</v>
      </c>
      <c r="H383">
        <v>39</v>
      </c>
      <c r="I383">
        <v>47</v>
      </c>
      <c r="J383">
        <v>35</v>
      </c>
      <c r="K383">
        <v>2.1800000000000002</v>
      </c>
      <c r="L383">
        <v>0.19</v>
      </c>
      <c r="M383">
        <v>2.37</v>
      </c>
      <c r="N383">
        <v>111.3</v>
      </c>
      <c r="O383">
        <v>109</v>
      </c>
      <c r="P383">
        <v>2.2999999999999998</v>
      </c>
      <c r="Q383">
        <v>94.2</v>
      </c>
      <c r="R383">
        <v>0.29899999999999999</v>
      </c>
      <c r="S383">
        <v>0.26400000000000001</v>
      </c>
      <c r="T383">
        <v>0.55000000000000004</v>
      </c>
      <c r="U383">
        <v>0.503</v>
      </c>
      <c r="V383">
        <v>12.3</v>
      </c>
      <c r="W383">
        <v>27.4</v>
      </c>
      <c r="X383">
        <v>0.23899999999999999</v>
      </c>
      <c r="Y383">
        <v>0.5</v>
      </c>
      <c r="Z383">
        <v>12.6</v>
      </c>
      <c r="AA383">
        <v>72.7</v>
      </c>
      <c r="AB383">
        <v>0.219</v>
      </c>
      <c r="AC383" t="s">
        <v>64</v>
      </c>
      <c r="AD383">
        <v>663839</v>
      </c>
      <c r="AE383">
        <v>16191</v>
      </c>
    </row>
    <row r="384" spans="1:31" x14ac:dyDescent="0.2">
      <c r="A384">
        <v>2011</v>
      </c>
      <c r="B384" t="s">
        <v>31</v>
      </c>
      <c r="C384" t="s">
        <v>65</v>
      </c>
      <c r="D384" t="s">
        <v>66</v>
      </c>
      <c r="E384" t="b">
        <v>1</v>
      </c>
      <c r="F384">
        <v>25.9</v>
      </c>
      <c r="G384">
        <v>37</v>
      </c>
      <c r="H384">
        <v>45</v>
      </c>
      <c r="I384">
        <v>38</v>
      </c>
      <c r="J384">
        <v>44</v>
      </c>
      <c r="K384">
        <v>-1.07</v>
      </c>
      <c r="L384">
        <v>-0.3</v>
      </c>
      <c r="M384">
        <v>-1.38</v>
      </c>
      <c r="N384">
        <v>104.8</v>
      </c>
      <c r="O384">
        <v>106</v>
      </c>
      <c r="P384">
        <v>-1.2</v>
      </c>
      <c r="Q384">
        <v>94.7</v>
      </c>
      <c r="R384">
        <v>0.3</v>
      </c>
      <c r="S384">
        <v>0.24399999999999999</v>
      </c>
      <c r="T384">
        <v>0.53300000000000003</v>
      </c>
      <c r="U384">
        <v>0.48599999999999999</v>
      </c>
      <c r="V384">
        <v>14.1</v>
      </c>
      <c r="W384">
        <v>25.9</v>
      </c>
      <c r="X384">
        <v>0.23499999999999999</v>
      </c>
      <c r="Y384">
        <v>0.48699999999999999</v>
      </c>
      <c r="Z384">
        <v>12.8</v>
      </c>
      <c r="AA384">
        <v>74.099999999999994</v>
      </c>
      <c r="AB384">
        <v>0.23699999999999999</v>
      </c>
      <c r="AC384" t="s">
        <v>154</v>
      </c>
      <c r="AD384">
        <v>555077</v>
      </c>
      <c r="AE384">
        <v>13538</v>
      </c>
    </row>
    <row r="385" spans="1:31" x14ac:dyDescent="0.2">
      <c r="A385">
        <v>2011</v>
      </c>
      <c r="B385" t="s">
        <v>31</v>
      </c>
      <c r="C385" t="s">
        <v>68</v>
      </c>
      <c r="D385" t="s">
        <v>69</v>
      </c>
      <c r="E385" t="b">
        <v>0</v>
      </c>
      <c r="F385">
        <v>24.6</v>
      </c>
      <c r="G385">
        <v>32</v>
      </c>
      <c r="H385">
        <v>50</v>
      </c>
      <c r="I385">
        <v>32</v>
      </c>
      <c r="J385">
        <v>50</v>
      </c>
      <c r="K385">
        <v>-3.13</v>
      </c>
      <c r="L385">
        <v>0.42</v>
      </c>
      <c r="M385">
        <v>-2.71</v>
      </c>
      <c r="N385">
        <v>105.3</v>
      </c>
      <c r="O385">
        <v>108.7</v>
      </c>
      <c r="P385">
        <v>-3.4</v>
      </c>
      <c r="Q385">
        <v>92.8</v>
      </c>
      <c r="R385">
        <v>0.33200000000000002</v>
      </c>
      <c r="S385">
        <v>0.23</v>
      </c>
      <c r="T385">
        <v>0.53500000000000003</v>
      </c>
      <c r="U385">
        <v>0.496</v>
      </c>
      <c r="V385">
        <v>15.1</v>
      </c>
      <c r="W385">
        <v>28.4</v>
      </c>
      <c r="X385">
        <v>0.23400000000000001</v>
      </c>
      <c r="Y385">
        <v>0.499</v>
      </c>
      <c r="Z385">
        <v>12.8</v>
      </c>
      <c r="AA385">
        <v>73.2</v>
      </c>
      <c r="AB385">
        <v>0.25</v>
      </c>
      <c r="AC385" t="s">
        <v>126</v>
      </c>
      <c r="AD385">
        <v>727462</v>
      </c>
      <c r="AE385">
        <v>17743</v>
      </c>
    </row>
    <row r="386" spans="1:31" x14ac:dyDescent="0.2">
      <c r="A386">
        <v>2011</v>
      </c>
      <c r="B386" t="s">
        <v>31</v>
      </c>
      <c r="C386" t="s">
        <v>71</v>
      </c>
      <c r="D386" t="s">
        <v>72</v>
      </c>
      <c r="E386" t="b">
        <v>1</v>
      </c>
      <c r="F386">
        <v>30.2</v>
      </c>
      <c r="G386">
        <v>57</v>
      </c>
      <c r="H386">
        <v>25</v>
      </c>
      <c r="I386">
        <v>58</v>
      </c>
      <c r="J386">
        <v>24</v>
      </c>
      <c r="K386">
        <v>6.11</v>
      </c>
      <c r="L386">
        <v>-0.1</v>
      </c>
      <c r="M386">
        <v>6.01</v>
      </c>
      <c r="N386">
        <v>111</v>
      </c>
      <c r="O386">
        <v>104.3</v>
      </c>
      <c r="P386">
        <v>6.7</v>
      </c>
      <c r="Q386">
        <v>90.7</v>
      </c>
      <c r="R386">
        <v>0.29299999999999998</v>
      </c>
      <c r="S386">
        <v>0.22</v>
      </c>
      <c r="T386">
        <v>0.54500000000000004</v>
      </c>
      <c r="U386">
        <v>0.502</v>
      </c>
      <c r="V386">
        <v>12.3</v>
      </c>
      <c r="W386">
        <v>29.2</v>
      </c>
      <c r="X386">
        <v>0.22800000000000001</v>
      </c>
      <c r="Y386">
        <v>0.47699999999999998</v>
      </c>
      <c r="Z386">
        <v>12.8</v>
      </c>
      <c r="AA386">
        <v>72.3</v>
      </c>
      <c r="AB386">
        <v>0.18099999999999999</v>
      </c>
      <c r="AC386" t="s">
        <v>126</v>
      </c>
      <c r="AD386">
        <v>778877</v>
      </c>
      <c r="AE386">
        <v>18997</v>
      </c>
    </row>
    <row r="387" spans="1:31" x14ac:dyDescent="0.2">
      <c r="A387">
        <v>2011</v>
      </c>
      <c r="B387" t="s">
        <v>31</v>
      </c>
      <c r="C387" t="s">
        <v>73</v>
      </c>
      <c r="D387" t="s">
        <v>74</v>
      </c>
      <c r="E387" t="b">
        <v>1</v>
      </c>
      <c r="F387">
        <v>25.2</v>
      </c>
      <c r="G387">
        <v>46</v>
      </c>
      <c r="H387">
        <v>36</v>
      </c>
      <c r="I387">
        <v>48</v>
      </c>
      <c r="J387">
        <v>34</v>
      </c>
      <c r="K387">
        <v>2.34</v>
      </c>
      <c r="L387">
        <v>0.2</v>
      </c>
      <c r="M387">
        <v>2.5499999999999998</v>
      </c>
      <c r="N387">
        <v>107.6</v>
      </c>
      <c r="O387">
        <v>105.1</v>
      </c>
      <c r="P387">
        <v>2.5</v>
      </c>
      <c r="Q387">
        <v>91.9</v>
      </c>
      <c r="R387">
        <v>0.29099999999999998</v>
      </c>
      <c r="S387">
        <v>0.13600000000000001</v>
      </c>
      <c r="T387">
        <v>0.53400000000000003</v>
      </c>
      <c r="U387">
        <v>0.49299999999999999</v>
      </c>
      <c r="V387">
        <v>13</v>
      </c>
      <c r="W387">
        <v>28.9</v>
      </c>
      <c r="X387">
        <v>0.218</v>
      </c>
      <c r="Y387">
        <v>0.502</v>
      </c>
      <c r="Z387">
        <v>15.7</v>
      </c>
      <c r="AA387">
        <v>72.5</v>
      </c>
      <c r="AB387">
        <v>0.22800000000000001</v>
      </c>
      <c r="AC387" t="s">
        <v>75</v>
      </c>
      <c r="AD387">
        <v>600687</v>
      </c>
      <c r="AE387">
        <v>14651</v>
      </c>
    </row>
    <row r="388" spans="1:31" x14ac:dyDescent="0.2">
      <c r="A388">
        <v>2011</v>
      </c>
      <c r="B388" t="s">
        <v>31</v>
      </c>
      <c r="C388" t="s">
        <v>76</v>
      </c>
      <c r="D388" t="s">
        <v>77</v>
      </c>
      <c r="E388" t="b">
        <v>1</v>
      </c>
      <c r="F388">
        <v>29</v>
      </c>
      <c r="G388">
        <v>58</v>
      </c>
      <c r="H388">
        <v>24</v>
      </c>
      <c r="I388">
        <v>61</v>
      </c>
      <c r="J388">
        <v>21</v>
      </c>
      <c r="K388">
        <v>7.46</v>
      </c>
      <c r="L388">
        <v>-0.71</v>
      </c>
      <c r="M388">
        <v>6.76</v>
      </c>
      <c r="N388">
        <v>111.7</v>
      </c>
      <c r="O388">
        <v>103.5</v>
      </c>
      <c r="P388">
        <v>8.1999999999999993</v>
      </c>
      <c r="Q388">
        <v>90.9</v>
      </c>
      <c r="R388">
        <v>0.36299999999999999</v>
      </c>
      <c r="S388">
        <v>0.23499999999999999</v>
      </c>
      <c r="T388">
        <v>0.57299999999999995</v>
      </c>
      <c r="U388">
        <v>0.52400000000000002</v>
      </c>
      <c r="V388">
        <v>13.5</v>
      </c>
      <c r="W388">
        <v>25.2</v>
      </c>
      <c r="X388">
        <v>0.27900000000000003</v>
      </c>
      <c r="Y388">
        <v>0.47499999999999998</v>
      </c>
      <c r="Z388">
        <v>12.6</v>
      </c>
      <c r="AA388">
        <v>75.5</v>
      </c>
      <c r="AB388">
        <v>0.223</v>
      </c>
      <c r="AC388" t="s">
        <v>127</v>
      </c>
      <c r="AD388">
        <v>810930</v>
      </c>
      <c r="AE388">
        <v>19779</v>
      </c>
    </row>
    <row r="389" spans="1:31" x14ac:dyDescent="0.2">
      <c r="A389">
        <v>2011</v>
      </c>
      <c r="B389" t="s">
        <v>31</v>
      </c>
      <c r="C389" t="s">
        <v>79</v>
      </c>
      <c r="D389" t="s">
        <v>80</v>
      </c>
      <c r="E389" t="b">
        <v>0</v>
      </c>
      <c r="F389">
        <v>26.7</v>
      </c>
      <c r="G389">
        <v>35</v>
      </c>
      <c r="H389">
        <v>47</v>
      </c>
      <c r="I389">
        <v>38</v>
      </c>
      <c r="J389">
        <v>44</v>
      </c>
      <c r="K389">
        <v>-0.84</v>
      </c>
      <c r="L389">
        <v>-0.17</v>
      </c>
      <c r="M389">
        <v>-1.02</v>
      </c>
      <c r="N389">
        <v>101.6</v>
      </c>
      <c r="O389">
        <v>102.5</v>
      </c>
      <c r="P389">
        <v>-0.9</v>
      </c>
      <c r="Q389">
        <v>89.8</v>
      </c>
      <c r="R389">
        <v>0.28699999999999998</v>
      </c>
      <c r="S389">
        <v>0.216</v>
      </c>
      <c r="T389">
        <v>0.51100000000000001</v>
      </c>
      <c r="U389">
        <v>0.46700000000000003</v>
      </c>
      <c r="V389">
        <v>13</v>
      </c>
      <c r="W389">
        <v>24.7</v>
      </c>
      <c r="X389">
        <v>0.217</v>
      </c>
      <c r="Y389">
        <v>0.48099999999999998</v>
      </c>
      <c r="Z389">
        <v>14.7</v>
      </c>
      <c r="AA389">
        <v>74.8</v>
      </c>
      <c r="AB389">
        <v>0.23599999999999999</v>
      </c>
      <c r="AC389" t="s">
        <v>149</v>
      </c>
      <c r="AD389">
        <v>631912</v>
      </c>
      <c r="AE389">
        <v>15412</v>
      </c>
    </row>
    <row r="390" spans="1:31" x14ac:dyDescent="0.2">
      <c r="A390">
        <v>2011</v>
      </c>
      <c r="B390" t="s">
        <v>31</v>
      </c>
      <c r="C390" t="s">
        <v>82</v>
      </c>
      <c r="D390" t="s">
        <v>83</v>
      </c>
      <c r="E390" t="b">
        <v>0</v>
      </c>
      <c r="F390">
        <v>23.8</v>
      </c>
      <c r="G390">
        <v>17</v>
      </c>
      <c r="H390">
        <v>65</v>
      </c>
      <c r="I390">
        <v>24</v>
      </c>
      <c r="J390">
        <v>58</v>
      </c>
      <c r="K390">
        <v>-6.63</v>
      </c>
      <c r="L390">
        <v>0.67</v>
      </c>
      <c r="M390">
        <v>-5.97</v>
      </c>
      <c r="N390">
        <v>104.2</v>
      </c>
      <c r="O390">
        <v>111.1</v>
      </c>
      <c r="P390">
        <v>-6.9</v>
      </c>
      <c r="Q390">
        <v>96.5</v>
      </c>
      <c r="R390">
        <v>0.28199999999999997</v>
      </c>
      <c r="S390">
        <v>0.223</v>
      </c>
      <c r="T390">
        <v>0.52600000000000002</v>
      </c>
      <c r="U390">
        <v>0.48299999999999998</v>
      </c>
      <c r="V390">
        <v>15.1</v>
      </c>
      <c r="W390">
        <v>29.6</v>
      </c>
      <c r="X390">
        <v>0.217</v>
      </c>
      <c r="Y390">
        <v>0.51400000000000001</v>
      </c>
      <c r="Z390">
        <v>13.1</v>
      </c>
      <c r="AA390">
        <v>73.7</v>
      </c>
      <c r="AB390">
        <v>0.251</v>
      </c>
      <c r="AC390" t="s">
        <v>84</v>
      </c>
      <c r="AD390">
        <v>624960</v>
      </c>
      <c r="AE390">
        <v>15243</v>
      </c>
    </row>
    <row r="391" spans="1:31" x14ac:dyDescent="0.2">
      <c r="A391">
        <v>2011</v>
      </c>
      <c r="B391" t="s">
        <v>31</v>
      </c>
      <c r="C391" t="s">
        <v>150</v>
      </c>
      <c r="D391" t="s">
        <v>151</v>
      </c>
      <c r="E391" t="b">
        <v>0</v>
      </c>
      <c r="F391">
        <v>24.8</v>
      </c>
      <c r="G391">
        <v>24</v>
      </c>
      <c r="H391">
        <v>58</v>
      </c>
      <c r="I391">
        <v>24</v>
      </c>
      <c r="J391">
        <v>58</v>
      </c>
      <c r="K391">
        <v>-6.24</v>
      </c>
      <c r="L391">
        <v>-0.04</v>
      </c>
      <c r="M391">
        <v>-6.28</v>
      </c>
      <c r="N391">
        <v>103.1</v>
      </c>
      <c r="O391">
        <v>109.9</v>
      </c>
      <c r="P391">
        <v>-6.8</v>
      </c>
      <c r="Q391">
        <v>89.9</v>
      </c>
      <c r="R391">
        <v>0.28299999999999997</v>
      </c>
      <c r="S391">
        <v>0.20100000000000001</v>
      </c>
      <c r="T391">
        <v>0.51700000000000002</v>
      </c>
      <c r="U391">
        <v>0.47399999999999998</v>
      </c>
      <c r="V391">
        <v>13.4</v>
      </c>
      <c r="W391">
        <v>26.1</v>
      </c>
      <c r="X391">
        <v>0.215</v>
      </c>
      <c r="Y391">
        <v>0.503</v>
      </c>
      <c r="Z391">
        <v>11.8</v>
      </c>
      <c r="AA391">
        <v>74.2</v>
      </c>
      <c r="AB391">
        <v>0.24099999999999999</v>
      </c>
      <c r="AC391" t="s">
        <v>152</v>
      </c>
      <c r="AD391">
        <v>581378</v>
      </c>
      <c r="AE391">
        <v>13949</v>
      </c>
    </row>
    <row r="392" spans="1:31" x14ac:dyDescent="0.2">
      <c r="A392">
        <v>2011</v>
      </c>
      <c r="B392" t="s">
        <v>31</v>
      </c>
      <c r="C392" t="s">
        <v>145</v>
      </c>
      <c r="D392" t="s">
        <v>146</v>
      </c>
      <c r="E392" t="b">
        <v>1</v>
      </c>
      <c r="F392">
        <v>26.3</v>
      </c>
      <c r="G392">
        <v>46</v>
      </c>
      <c r="H392">
        <v>36</v>
      </c>
      <c r="I392">
        <v>44</v>
      </c>
      <c r="J392">
        <v>38</v>
      </c>
      <c r="K392">
        <v>0.89</v>
      </c>
      <c r="L392">
        <v>0.39</v>
      </c>
      <c r="M392">
        <v>1.28</v>
      </c>
      <c r="N392">
        <v>106.2</v>
      </c>
      <c r="O392">
        <v>105.2</v>
      </c>
      <c r="P392">
        <v>1</v>
      </c>
      <c r="Q392">
        <v>88.7</v>
      </c>
      <c r="R392">
        <v>0.29599999999999999</v>
      </c>
      <c r="S392">
        <v>0.192</v>
      </c>
      <c r="T392">
        <v>0.53700000000000003</v>
      </c>
      <c r="U392">
        <v>0.49299999999999999</v>
      </c>
      <c r="V392">
        <v>12.8</v>
      </c>
      <c r="W392">
        <v>25.1</v>
      </c>
      <c r="X392">
        <v>0.22600000000000001</v>
      </c>
      <c r="Y392">
        <v>0.501</v>
      </c>
      <c r="Z392">
        <v>14.4</v>
      </c>
      <c r="AA392">
        <v>76.2</v>
      </c>
      <c r="AB392">
        <v>0.22</v>
      </c>
      <c r="AC392" t="s">
        <v>147</v>
      </c>
      <c r="AD392">
        <v>603088</v>
      </c>
      <c r="AE392">
        <v>14709</v>
      </c>
    </row>
    <row r="393" spans="1:31" x14ac:dyDescent="0.2">
      <c r="A393">
        <v>2011</v>
      </c>
      <c r="B393" t="s">
        <v>31</v>
      </c>
      <c r="C393" t="s">
        <v>88</v>
      </c>
      <c r="D393" t="s">
        <v>89</v>
      </c>
      <c r="E393" t="b">
        <v>1</v>
      </c>
      <c r="F393">
        <v>25.3</v>
      </c>
      <c r="G393">
        <v>42</v>
      </c>
      <c r="H393">
        <v>40</v>
      </c>
      <c r="I393">
        <v>43</v>
      </c>
      <c r="J393">
        <v>39</v>
      </c>
      <c r="K393">
        <v>0.78</v>
      </c>
      <c r="L393">
        <v>-0.3</v>
      </c>
      <c r="M393">
        <v>0.48</v>
      </c>
      <c r="N393">
        <v>110.9</v>
      </c>
      <c r="O393">
        <v>110.1</v>
      </c>
      <c r="P393">
        <v>0.8</v>
      </c>
      <c r="Q393">
        <v>95.6</v>
      </c>
      <c r="R393">
        <v>0.30399999999999999</v>
      </c>
      <c r="S393">
        <v>0.30299999999999999</v>
      </c>
      <c r="T393">
        <v>0.56100000000000005</v>
      </c>
      <c r="U393">
        <v>0.51300000000000001</v>
      </c>
      <c r="V393">
        <v>12.6</v>
      </c>
      <c r="W393">
        <v>24.2</v>
      </c>
      <c r="X393">
        <v>0.246</v>
      </c>
      <c r="Y393">
        <v>0.51100000000000001</v>
      </c>
      <c r="Z393">
        <v>13.8</v>
      </c>
      <c r="AA393">
        <v>71.900000000000006</v>
      </c>
      <c r="AB393">
        <v>0.24</v>
      </c>
      <c r="AC393" t="s">
        <v>90</v>
      </c>
      <c r="AD393">
        <v>808879</v>
      </c>
      <c r="AE393">
        <v>19729</v>
      </c>
    </row>
    <row r="394" spans="1:31" x14ac:dyDescent="0.2">
      <c r="A394">
        <v>2011</v>
      </c>
      <c r="B394" t="s">
        <v>31</v>
      </c>
      <c r="C394" t="s">
        <v>91</v>
      </c>
      <c r="D394" t="s">
        <v>92</v>
      </c>
      <c r="E394" t="b">
        <v>1</v>
      </c>
      <c r="F394">
        <v>23.7</v>
      </c>
      <c r="G394">
        <v>55</v>
      </c>
      <c r="H394">
        <v>27</v>
      </c>
      <c r="I394">
        <v>51</v>
      </c>
      <c r="J394">
        <v>31</v>
      </c>
      <c r="K394">
        <v>3.79</v>
      </c>
      <c r="L394">
        <v>0.02</v>
      </c>
      <c r="M394">
        <v>3.81</v>
      </c>
      <c r="N394">
        <v>111.2</v>
      </c>
      <c r="O394">
        <v>107.2</v>
      </c>
      <c r="P394">
        <v>4</v>
      </c>
      <c r="Q394">
        <v>92.7</v>
      </c>
      <c r="R394">
        <v>0.36299999999999999</v>
      </c>
      <c r="S394">
        <v>0.21199999999999999</v>
      </c>
      <c r="T394">
        <v>0.56100000000000005</v>
      </c>
      <c r="U394">
        <v>0.501</v>
      </c>
      <c r="V394">
        <v>13.1</v>
      </c>
      <c r="W394">
        <v>27.4</v>
      </c>
      <c r="X394">
        <v>0.29899999999999999</v>
      </c>
      <c r="Y394">
        <v>0.49299999999999999</v>
      </c>
      <c r="Z394">
        <v>12.9</v>
      </c>
      <c r="AA394">
        <v>73.599999999999994</v>
      </c>
      <c r="AB394">
        <v>0.22800000000000001</v>
      </c>
      <c r="AC394" t="s">
        <v>128</v>
      </c>
      <c r="AD394">
        <v>744068</v>
      </c>
      <c r="AE394">
        <v>18148</v>
      </c>
    </row>
    <row r="395" spans="1:31" x14ac:dyDescent="0.2">
      <c r="A395">
        <v>2011</v>
      </c>
      <c r="B395" t="s">
        <v>31</v>
      </c>
      <c r="C395" t="s">
        <v>94</v>
      </c>
      <c r="D395" t="s">
        <v>95</v>
      </c>
      <c r="E395" t="b">
        <v>1</v>
      </c>
      <c r="F395">
        <v>27.6</v>
      </c>
      <c r="G395">
        <v>52</v>
      </c>
      <c r="H395">
        <v>30</v>
      </c>
      <c r="I395">
        <v>56</v>
      </c>
      <c r="J395">
        <v>26</v>
      </c>
      <c r="K395">
        <v>5.46</v>
      </c>
      <c r="L395">
        <v>-0.54</v>
      </c>
      <c r="M395">
        <v>4.92</v>
      </c>
      <c r="N395">
        <v>107.9</v>
      </c>
      <c r="O395">
        <v>102</v>
      </c>
      <c r="P395">
        <v>5.9</v>
      </c>
      <c r="Q395">
        <v>91.2</v>
      </c>
      <c r="R395">
        <v>0.32800000000000001</v>
      </c>
      <c r="S395">
        <v>0.32800000000000001</v>
      </c>
      <c r="T395">
        <v>0.55400000000000005</v>
      </c>
      <c r="U395">
        <v>0.52100000000000002</v>
      </c>
      <c r="V395">
        <v>14.3</v>
      </c>
      <c r="W395">
        <v>26.1</v>
      </c>
      <c r="X395">
        <v>0.22700000000000001</v>
      </c>
      <c r="Y395">
        <v>0.47499999999999998</v>
      </c>
      <c r="Z395">
        <v>13.3</v>
      </c>
      <c r="AA395">
        <v>76.900000000000006</v>
      </c>
      <c r="AB395">
        <v>0.219</v>
      </c>
      <c r="AC395" t="s">
        <v>96</v>
      </c>
      <c r="AD395">
        <v>777852</v>
      </c>
      <c r="AE395">
        <v>18972</v>
      </c>
    </row>
    <row r="396" spans="1:31" x14ac:dyDescent="0.2">
      <c r="A396">
        <v>2011</v>
      </c>
      <c r="B396" t="s">
        <v>31</v>
      </c>
      <c r="C396" t="s">
        <v>97</v>
      </c>
      <c r="D396" t="s">
        <v>98</v>
      </c>
      <c r="E396" t="b">
        <v>1</v>
      </c>
      <c r="F396">
        <v>24.7</v>
      </c>
      <c r="G396">
        <v>41</v>
      </c>
      <c r="H396">
        <v>41</v>
      </c>
      <c r="I396">
        <v>45</v>
      </c>
      <c r="J396">
        <v>37</v>
      </c>
      <c r="K396">
        <v>1.5</v>
      </c>
      <c r="L396">
        <v>-0.5</v>
      </c>
      <c r="M396">
        <v>1.01</v>
      </c>
      <c r="N396">
        <v>106.6</v>
      </c>
      <c r="O396">
        <v>105</v>
      </c>
      <c r="P396">
        <v>1.6</v>
      </c>
      <c r="Q396">
        <v>91.7</v>
      </c>
      <c r="R396">
        <v>0.27300000000000002</v>
      </c>
      <c r="S396">
        <v>0.184</v>
      </c>
      <c r="T396">
        <v>0.53500000000000003</v>
      </c>
      <c r="U396">
        <v>0.49399999999999999</v>
      </c>
      <c r="V396">
        <v>12.3</v>
      </c>
      <c r="W396">
        <v>24.6</v>
      </c>
      <c r="X396">
        <v>0.21</v>
      </c>
      <c r="Y396">
        <v>0.48699999999999999</v>
      </c>
      <c r="Z396">
        <v>13.5</v>
      </c>
      <c r="AA396">
        <v>74.5</v>
      </c>
      <c r="AB396">
        <v>0.23100000000000001</v>
      </c>
      <c r="AC396" t="s">
        <v>99</v>
      </c>
      <c r="AD396">
        <v>604823</v>
      </c>
      <c r="AE396">
        <v>14752</v>
      </c>
    </row>
    <row r="397" spans="1:31" x14ac:dyDescent="0.2">
      <c r="A397">
        <v>2011</v>
      </c>
      <c r="B397" t="s">
        <v>31</v>
      </c>
      <c r="C397" t="s">
        <v>100</v>
      </c>
      <c r="D397" t="s">
        <v>101</v>
      </c>
      <c r="E397" t="b">
        <v>0</v>
      </c>
      <c r="F397">
        <v>29.6</v>
      </c>
      <c r="G397">
        <v>40</v>
      </c>
      <c r="H397">
        <v>42</v>
      </c>
      <c r="I397">
        <v>39</v>
      </c>
      <c r="J397">
        <v>43</v>
      </c>
      <c r="K397">
        <v>-0.89</v>
      </c>
      <c r="L397">
        <v>0.43</v>
      </c>
      <c r="M397">
        <v>-0.46</v>
      </c>
      <c r="N397">
        <v>109.5</v>
      </c>
      <c r="O397">
        <v>110.4</v>
      </c>
      <c r="P397">
        <v>-0.9</v>
      </c>
      <c r="Q397">
        <v>94.4</v>
      </c>
      <c r="R397">
        <v>0.28299999999999997</v>
      </c>
      <c r="S397">
        <v>0.27100000000000002</v>
      </c>
      <c r="T397">
        <v>0.55900000000000005</v>
      </c>
      <c r="U397">
        <v>0.52200000000000002</v>
      </c>
      <c r="V397">
        <v>13.2</v>
      </c>
      <c r="W397">
        <v>23.7</v>
      </c>
      <c r="X397">
        <v>0.215</v>
      </c>
      <c r="Y397">
        <v>0.51300000000000001</v>
      </c>
      <c r="Z397">
        <v>13.1</v>
      </c>
      <c r="AA397">
        <v>71.599999999999994</v>
      </c>
      <c r="AB397">
        <v>0.21099999999999999</v>
      </c>
      <c r="AC397" t="s">
        <v>141</v>
      </c>
      <c r="AD397">
        <v>720249</v>
      </c>
      <c r="AE397">
        <v>17567</v>
      </c>
    </row>
    <row r="398" spans="1:31" x14ac:dyDescent="0.2">
      <c r="A398">
        <v>2011</v>
      </c>
      <c r="B398" t="s">
        <v>31</v>
      </c>
      <c r="C398" t="s">
        <v>103</v>
      </c>
      <c r="D398" t="s">
        <v>104</v>
      </c>
      <c r="E398" t="b">
        <v>1</v>
      </c>
      <c r="F398">
        <v>26.7</v>
      </c>
      <c r="G398">
        <v>48</v>
      </c>
      <c r="H398">
        <v>34</v>
      </c>
      <c r="I398">
        <v>46</v>
      </c>
      <c r="J398">
        <v>36</v>
      </c>
      <c r="K398">
        <v>1.52</v>
      </c>
      <c r="L398">
        <v>0.32</v>
      </c>
      <c r="M398">
        <v>1.85</v>
      </c>
      <c r="N398">
        <v>108.8</v>
      </c>
      <c r="O398">
        <v>107.1</v>
      </c>
      <c r="P398">
        <v>1.7</v>
      </c>
      <c r="Q398">
        <v>87.9</v>
      </c>
      <c r="R398">
        <v>0.27800000000000002</v>
      </c>
      <c r="S398">
        <v>0.22800000000000001</v>
      </c>
      <c r="T398">
        <v>0.53300000000000003</v>
      </c>
      <c r="U398">
        <v>0.48599999999999999</v>
      </c>
      <c r="V398">
        <v>12.6</v>
      </c>
      <c r="W398">
        <v>29.5</v>
      </c>
      <c r="X398">
        <v>0.224</v>
      </c>
      <c r="Y398">
        <v>0.51</v>
      </c>
      <c r="Z398">
        <v>15.4</v>
      </c>
      <c r="AA398">
        <v>72</v>
      </c>
      <c r="AB398">
        <v>0.23100000000000001</v>
      </c>
      <c r="AC398" t="s">
        <v>148</v>
      </c>
      <c r="AD398">
        <v>840924</v>
      </c>
      <c r="AE398">
        <v>20510</v>
      </c>
    </row>
    <row r="399" spans="1:31" x14ac:dyDescent="0.2">
      <c r="A399">
        <v>2011</v>
      </c>
      <c r="B399" t="s">
        <v>31</v>
      </c>
      <c r="C399" t="s">
        <v>106</v>
      </c>
      <c r="D399" t="s">
        <v>107</v>
      </c>
      <c r="E399" t="b">
        <v>0</v>
      </c>
      <c r="F399">
        <v>24.8</v>
      </c>
      <c r="G399">
        <v>24</v>
      </c>
      <c r="H399">
        <v>58</v>
      </c>
      <c r="I399">
        <v>27</v>
      </c>
      <c r="J399">
        <v>55</v>
      </c>
      <c r="K399">
        <v>-5.34</v>
      </c>
      <c r="L399">
        <v>0.54</v>
      </c>
      <c r="M399">
        <v>-4.8</v>
      </c>
      <c r="N399">
        <v>103.5</v>
      </c>
      <c r="O399">
        <v>109</v>
      </c>
      <c r="P399">
        <v>-5.5</v>
      </c>
      <c r="Q399">
        <v>95.2</v>
      </c>
      <c r="R399">
        <v>0.28399999999999997</v>
      </c>
      <c r="S399">
        <v>0.183</v>
      </c>
      <c r="T399">
        <v>0.51900000000000002</v>
      </c>
      <c r="U399">
        <v>0.48</v>
      </c>
      <c r="V399">
        <v>14.4</v>
      </c>
      <c r="W399">
        <v>29.9</v>
      </c>
      <c r="X399">
        <v>0.20799999999999999</v>
      </c>
      <c r="Y399">
        <v>0.51300000000000001</v>
      </c>
      <c r="Z399">
        <v>13.5</v>
      </c>
      <c r="AA399">
        <v>74.400000000000006</v>
      </c>
      <c r="AB399">
        <v>0.23300000000000001</v>
      </c>
      <c r="AC399" t="s">
        <v>153</v>
      </c>
      <c r="AD399">
        <v>569496</v>
      </c>
      <c r="AE399">
        <v>13890</v>
      </c>
    </row>
    <row r="400" spans="1:31" x14ac:dyDescent="0.2">
      <c r="A400">
        <v>2011</v>
      </c>
      <c r="B400" t="s">
        <v>31</v>
      </c>
      <c r="C400" t="s">
        <v>109</v>
      </c>
      <c r="D400" t="s">
        <v>110</v>
      </c>
      <c r="E400" t="b">
        <v>1</v>
      </c>
      <c r="F400">
        <v>28.8</v>
      </c>
      <c r="G400">
        <v>61</v>
      </c>
      <c r="H400">
        <v>21</v>
      </c>
      <c r="I400">
        <v>56</v>
      </c>
      <c r="J400">
        <v>26</v>
      </c>
      <c r="K400">
        <v>5.71</v>
      </c>
      <c r="L400">
        <v>0.16</v>
      </c>
      <c r="M400">
        <v>5.86</v>
      </c>
      <c r="N400">
        <v>111.8</v>
      </c>
      <c r="O400">
        <v>105.6</v>
      </c>
      <c r="P400">
        <v>6.2</v>
      </c>
      <c r="Q400">
        <v>92.3</v>
      </c>
      <c r="R400">
        <v>0.29899999999999999</v>
      </c>
      <c r="S400">
        <v>0.26100000000000001</v>
      </c>
      <c r="T400">
        <v>0.56699999999999995</v>
      </c>
      <c r="U400">
        <v>0.52700000000000002</v>
      </c>
      <c r="V400">
        <v>12.8</v>
      </c>
      <c r="W400">
        <v>24.9</v>
      </c>
      <c r="X400">
        <v>0.22900000000000001</v>
      </c>
      <c r="Y400">
        <v>0.49099999999999999</v>
      </c>
      <c r="Z400">
        <v>12.6</v>
      </c>
      <c r="AA400">
        <v>74.599999999999994</v>
      </c>
      <c r="AB400">
        <v>0.19</v>
      </c>
      <c r="AC400" t="s">
        <v>111</v>
      </c>
      <c r="AD400">
        <v>750879</v>
      </c>
      <c r="AE400">
        <v>18314</v>
      </c>
    </row>
    <row r="401" spans="1:31" x14ac:dyDescent="0.2">
      <c r="A401">
        <v>2011</v>
      </c>
      <c r="B401" t="s">
        <v>31</v>
      </c>
      <c r="C401" t="s">
        <v>112</v>
      </c>
      <c r="D401" t="s">
        <v>113</v>
      </c>
      <c r="E401" t="b">
        <v>0</v>
      </c>
      <c r="F401">
        <v>24.5</v>
      </c>
      <c r="G401">
        <v>22</v>
      </c>
      <c r="H401">
        <v>60</v>
      </c>
      <c r="I401">
        <v>24</v>
      </c>
      <c r="J401">
        <v>58</v>
      </c>
      <c r="K401">
        <v>-6.28</v>
      </c>
      <c r="L401">
        <v>0.01</v>
      </c>
      <c r="M401">
        <v>-6.28</v>
      </c>
      <c r="N401">
        <v>106.1</v>
      </c>
      <c r="O401">
        <v>112.9</v>
      </c>
      <c r="P401">
        <v>-6.8</v>
      </c>
      <c r="Q401">
        <v>92.9</v>
      </c>
      <c r="R401">
        <v>0.29299999999999998</v>
      </c>
      <c r="S401">
        <v>0.16200000000000001</v>
      </c>
      <c r="T401">
        <v>0.53300000000000003</v>
      </c>
      <c r="U401">
        <v>0.49099999999999999</v>
      </c>
      <c r="V401">
        <v>13.7</v>
      </c>
      <c r="W401">
        <v>28.2</v>
      </c>
      <c r="X401">
        <v>0.221</v>
      </c>
      <c r="Y401">
        <v>0.52200000000000002</v>
      </c>
      <c r="Z401">
        <v>13</v>
      </c>
      <c r="AA401">
        <v>72</v>
      </c>
      <c r="AB401">
        <v>0.251</v>
      </c>
      <c r="AC401" t="s">
        <v>136</v>
      </c>
      <c r="AD401">
        <v>680255</v>
      </c>
      <c r="AE401">
        <v>16592</v>
      </c>
    </row>
    <row r="402" spans="1:31" x14ac:dyDescent="0.2">
      <c r="A402">
        <v>2011</v>
      </c>
      <c r="B402" t="s">
        <v>31</v>
      </c>
      <c r="C402" t="s">
        <v>115</v>
      </c>
      <c r="D402" t="s">
        <v>116</v>
      </c>
      <c r="E402" t="b">
        <v>0</v>
      </c>
      <c r="F402">
        <v>26.8</v>
      </c>
      <c r="G402">
        <v>39</v>
      </c>
      <c r="H402">
        <v>43</v>
      </c>
      <c r="I402">
        <v>36</v>
      </c>
      <c r="J402">
        <v>46</v>
      </c>
      <c r="K402">
        <v>-1.83</v>
      </c>
      <c r="L402">
        <v>0.39</v>
      </c>
      <c r="M402">
        <v>-1.44</v>
      </c>
      <c r="N402">
        <v>108.1</v>
      </c>
      <c r="O402">
        <v>110.1</v>
      </c>
      <c r="P402">
        <v>-2</v>
      </c>
      <c r="Q402">
        <v>91</v>
      </c>
      <c r="R402">
        <v>0.313</v>
      </c>
      <c r="S402">
        <v>0.191</v>
      </c>
      <c r="T402">
        <v>0.54400000000000004</v>
      </c>
      <c r="U402">
        <v>0.498</v>
      </c>
      <c r="V402">
        <v>13.5</v>
      </c>
      <c r="W402">
        <v>27</v>
      </c>
      <c r="X402">
        <v>0.24099999999999999</v>
      </c>
      <c r="Y402">
        <v>0.505</v>
      </c>
      <c r="Z402">
        <v>13.8</v>
      </c>
      <c r="AA402">
        <v>71.7</v>
      </c>
      <c r="AB402">
        <v>0.27500000000000002</v>
      </c>
      <c r="AC402" t="s">
        <v>142</v>
      </c>
      <c r="AD402">
        <v>799982</v>
      </c>
      <c r="AE402">
        <v>19512</v>
      </c>
    </row>
    <row r="403" spans="1:31" x14ac:dyDescent="0.2">
      <c r="A403">
        <v>2011</v>
      </c>
      <c r="B403" t="s">
        <v>31</v>
      </c>
      <c r="C403" t="s">
        <v>118</v>
      </c>
      <c r="D403" t="s">
        <v>119</v>
      </c>
      <c r="E403" t="b">
        <v>0</v>
      </c>
      <c r="F403">
        <v>24.9</v>
      </c>
      <c r="G403">
        <v>23</v>
      </c>
      <c r="H403">
        <v>59</v>
      </c>
      <c r="I403">
        <v>22</v>
      </c>
      <c r="J403">
        <v>60</v>
      </c>
      <c r="K403">
        <v>-7.4</v>
      </c>
      <c r="L403">
        <v>0.11</v>
      </c>
      <c r="M403">
        <v>-7.3</v>
      </c>
      <c r="N403">
        <v>102.4</v>
      </c>
      <c r="O403">
        <v>110.2</v>
      </c>
      <c r="P403">
        <v>-7.8</v>
      </c>
      <c r="Q403">
        <v>93.8</v>
      </c>
      <c r="R403">
        <v>0.28999999999999998</v>
      </c>
      <c r="S403">
        <v>0.17199999999999999</v>
      </c>
      <c r="T403">
        <v>0.51300000000000001</v>
      </c>
      <c r="U403">
        <v>0.47099999999999997</v>
      </c>
      <c r="V403">
        <v>13.9</v>
      </c>
      <c r="W403">
        <v>28</v>
      </c>
      <c r="X403">
        <v>0.216</v>
      </c>
      <c r="Y403">
        <v>0.51200000000000001</v>
      </c>
      <c r="Z403">
        <v>14.4</v>
      </c>
      <c r="AA403">
        <v>70.5</v>
      </c>
      <c r="AB403">
        <v>0.249</v>
      </c>
      <c r="AC403" t="s">
        <v>138</v>
      </c>
      <c r="AD403">
        <v>688466</v>
      </c>
      <c r="AE403">
        <v>16792</v>
      </c>
    </row>
    <row r="404" spans="1:31" x14ac:dyDescent="0.2">
      <c r="A404">
        <v>2011</v>
      </c>
      <c r="B404" t="s">
        <v>31</v>
      </c>
      <c r="C404" t="s">
        <v>121</v>
      </c>
      <c r="D404" t="s">
        <v>122</v>
      </c>
      <c r="E404" t="b">
        <v>0</v>
      </c>
      <c r="F404">
        <v>26.7</v>
      </c>
      <c r="G404" t="s">
        <v>122</v>
      </c>
      <c r="H404" t="s">
        <v>122</v>
      </c>
      <c r="I404">
        <v>41</v>
      </c>
      <c r="J404">
        <v>41</v>
      </c>
      <c r="K404">
        <v>0</v>
      </c>
      <c r="L404">
        <v>0</v>
      </c>
      <c r="M404">
        <v>0</v>
      </c>
      <c r="N404">
        <v>107.3</v>
      </c>
      <c r="O404">
        <v>107.3</v>
      </c>
      <c r="P404" t="s">
        <v>122</v>
      </c>
      <c r="Q404">
        <v>92.1</v>
      </c>
      <c r="R404">
        <v>0.3</v>
      </c>
      <c r="S404">
        <v>0.222</v>
      </c>
      <c r="T404">
        <v>0.54100000000000004</v>
      </c>
      <c r="U404">
        <v>0.498</v>
      </c>
      <c r="V404">
        <v>13.4</v>
      </c>
      <c r="W404">
        <v>26.4</v>
      </c>
      <c r="X404">
        <v>0.22900000000000001</v>
      </c>
      <c r="Y404">
        <v>0.498</v>
      </c>
      <c r="Z404">
        <v>13.4</v>
      </c>
      <c r="AA404">
        <v>73.599999999999994</v>
      </c>
      <c r="AB404">
        <v>0.22900000000000001</v>
      </c>
      <c r="AC404" t="s">
        <v>122</v>
      </c>
      <c r="AD404">
        <v>710241</v>
      </c>
      <c r="AE404">
        <v>17321</v>
      </c>
    </row>
    <row r="405" spans="1:31" x14ac:dyDescent="0.2">
      <c r="A405">
        <v>2010</v>
      </c>
      <c r="B405" t="s">
        <v>31</v>
      </c>
      <c r="C405" t="s">
        <v>32</v>
      </c>
      <c r="D405" t="s">
        <v>33</v>
      </c>
      <c r="E405" t="b">
        <v>1</v>
      </c>
      <c r="F405">
        <v>26.5</v>
      </c>
      <c r="G405">
        <v>53</v>
      </c>
      <c r="H405">
        <v>29</v>
      </c>
      <c r="I405">
        <v>54</v>
      </c>
      <c r="J405">
        <v>28</v>
      </c>
      <c r="K405">
        <v>4.66</v>
      </c>
      <c r="L405">
        <v>-0.22</v>
      </c>
      <c r="M405">
        <v>4.4400000000000004</v>
      </c>
      <c r="N405">
        <v>111.9</v>
      </c>
      <c r="O405">
        <v>106.7</v>
      </c>
      <c r="P405">
        <v>5.2</v>
      </c>
      <c r="Q405">
        <v>90.1</v>
      </c>
      <c r="R405">
        <v>0.28100000000000003</v>
      </c>
      <c r="S405">
        <v>0.214</v>
      </c>
      <c r="T405">
        <v>0.54500000000000004</v>
      </c>
      <c r="U405">
        <v>0.50600000000000001</v>
      </c>
      <c r="V405">
        <v>11.4</v>
      </c>
      <c r="W405">
        <v>28.2</v>
      </c>
      <c r="X405">
        <v>0.21299999999999999</v>
      </c>
      <c r="Y405">
        <v>0.496</v>
      </c>
      <c r="Z405">
        <v>13.2</v>
      </c>
      <c r="AA405">
        <v>72.7</v>
      </c>
      <c r="AB405">
        <v>0.20799999999999999</v>
      </c>
      <c r="AC405" t="s">
        <v>134</v>
      </c>
      <c r="AD405">
        <v>678375</v>
      </c>
      <c r="AE405">
        <v>16546</v>
      </c>
    </row>
    <row r="406" spans="1:31" x14ac:dyDescent="0.2">
      <c r="A406">
        <v>2010</v>
      </c>
      <c r="B406" t="s">
        <v>31</v>
      </c>
      <c r="C406" t="s">
        <v>35</v>
      </c>
      <c r="D406" t="s">
        <v>36</v>
      </c>
      <c r="E406" t="b">
        <v>1</v>
      </c>
      <c r="F406">
        <v>29.4</v>
      </c>
      <c r="G406">
        <v>50</v>
      </c>
      <c r="H406">
        <v>32</v>
      </c>
      <c r="I406">
        <v>52</v>
      </c>
      <c r="J406">
        <v>30</v>
      </c>
      <c r="K406">
        <v>3.66</v>
      </c>
      <c r="L406">
        <v>-0.28999999999999998</v>
      </c>
      <c r="M406">
        <v>3.37</v>
      </c>
      <c r="N406">
        <v>107.7</v>
      </c>
      <c r="O406">
        <v>103.8</v>
      </c>
      <c r="P406">
        <v>3.9</v>
      </c>
      <c r="Q406">
        <v>91.6</v>
      </c>
      <c r="R406">
        <v>0.33200000000000002</v>
      </c>
      <c r="S406">
        <v>0.22800000000000001</v>
      </c>
      <c r="T406">
        <v>0.56399999999999995</v>
      </c>
      <c r="U406">
        <v>0.52200000000000002</v>
      </c>
      <c r="V406">
        <v>14.5</v>
      </c>
      <c r="W406">
        <v>22.8</v>
      </c>
      <c r="X406">
        <v>0.248</v>
      </c>
      <c r="Y406">
        <v>0.48699999999999999</v>
      </c>
      <c r="Z406">
        <v>14.9</v>
      </c>
      <c r="AA406">
        <v>73.8</v>
      </c>
      <c r="AB406">
        <v>0.251</v>
      </c>
      <c r="AC406" t="s">
        <v>37</v>
      </c>
      <c r="AD406">
        <v>763584</v>
      </c>
      <c r="AE406">
        <v>18624</v>
      </c>
    </row>
    <row r="407" spans="1:31" x14ac:dyDescent="0.2">
      <c r="A407">
        <v>2010</v>
      </c>
      <c r="B407" t="s">
        <v>31</v>
      </c>
      <c r="C407" t="s">
        <v>143</v>
      </c>
      <c r="D407" t="s">
        <v>144</v>
      </c>
      <c r="E407" t="b">
        <v>1</v>
      </c>
      <c r="F407">
        <v>27.4</v>
      </c>
      <c r="G407">
        <v>44</v>
      </c>
      <c r="H407">
        <v>38</v>
      </c>
      <c r="I407">
        <v>45</v>
      </c>
      <c r="J407">
        <v>37</v>
      </c>
      <c r="K407">
        <v>1.46</v>
      </c>
      <c r="L407">
        <v>-0.17</v>
      </c>
      <c r="M407">
        <v>1.3</v>
      </c>
      <c r="N407">
        <v>104.4</v>
      </c>
      <c r="O407">
        <v>102.8</v>
      </c>
      <c r="P407">
        <v>1.6</v>
      </c>
      <c r="Q407">
        <v>90.4</v>
      </c>
      <c r="R407">
        <v>0.34599999999999997</v>
      </c>
      <c r="S407">
        <v>0.21099999999999999</v>
      </c>
      <c r="T407">
        <v>0.53800000000000003</v>
      </c>
      <c r="U407">
        <v>0.49</v>
      </c>
      <c r="V407">
        <v>15.1</v>
      </c>
      <c r="W407">
        <v>26.5</v>
      </c>
      <c r="X407">
        <v>0.26</v>
      </c>
      <c r="Y407">
        <v>0.49099999999999999</v>
      </c>
      <c r="Z407">
        <v>14.7</v>
      </c>
      <c r="AA407">
        <v>74.2</v>
      </c>
      <c r="AB407">
        <v>0.19400000000000001</v>
      </c>
      <c r="AC407" t="s">
        <v>139</v>
      </c>
      <c r="AD407">
        <v>648520</v>
      </c>
      <c r="AE407">
        <v>15818</v>
      </c>
    </row>
    <row r="408" spans="1:31" x14ac:dyDescent="0.2">
      <c r="A408">
        <v>2010</v>
      </c>
      <c r="B408" t="s">
        <v>31</v>
      </c>
      <c r="C408" t="s">
        <v>41</v>
      </c>
      <c r="D408" t="s">
        <v>42</v>
      </c>
      <c r="E408" t="b">
        <v>1</v>
      </c>
      <c r="F408">
        <v>26.2</v>
      </c>
      <c r="G408">
        <v>41</v>
      </c>
      <c r="H408">
        <v>41</v>
      </c>
      <c r="I408">
        <v>36</v>
      </c>
      <c r="J408">
        <v>46</v>
      </c>
      <c r="K408">
        <v>-1.63</v>
      </c>
      <c r="L408">
        <v>0</v>
      </c>
      <c r="M408">
        <v>-1.64</v>
      </c>
      <c r="N408">
        <v>103.5</v>
      </c>
      <c r="O408">
        <v>105.3</v>
      </c>
      <c r="P408">
        <v>-1.8</v>
      </c>
      <c r="Q408">
        <v>93.1</v>
      </c>
      <c r="R408">
        <v>0.28699999999999998</v>
      </c>
      <c r="S408">
        <v>0.156</v>
      </c>
      <c r="T408">
        <v>0.52</v>
      </c>
      <c r="U408">
        <v>0.47699999999999998</v>
      </c>
      <c r="V408">
        <v>13.3</v>
      </c>
      <c r="W408">
        <v>26.6</v>
      </c>
      <c r="X408">
        <v>0.217</v>
      </c>
      <c r="Y408">
        <v>0.48399999999999999</v>
      </c>
      <c r="Z408">
        <v>12.3</v>
      </c>
      <c r="AA408">
        <v>74.8</v>
      </c>
      <c r="AB408">
        <v>0.21199999999999999</v>
      </c>
      <c r="AC408" t="s">
        <v>43</v>
      </c>
      <c r="AD408">
        <v>849760</v>
      </c>
      <c r="AE408">
        <v>20726</v>
      </c>
    </row>
    <row r="409" spans="1:31" x14ac:dyDescent="0.2">
      <c r="A409">
        <v>2010</v>
      </c>
      <c r="B409" t="s">
        <v>31</v>
      </c>
      <c r="C409" t="s">
        <v>47</v>
      </c>
      <c r="D409" t="s">
        <v>48</v>
      </c>
      <c r="E409" t="b">
        <v>1</v>
      </c>
      <c r="F409">
        <v>28</v>
      </c>
      <c r="G409">
        <v>61</v>
      </c>
      <c r="H409">
        <v>21</v>
      </c>
      <c r="I409">
        <v>59</v>
      </c>
      <c r="J409">
        <v>23</v>
      </c>
      <c r="K409">
        <v>6.52</v>
      </c>
      <c r="L409">
        <v>-0.36</v>
      </c>
      <c r="M409">
        <v>6.17</v>
      </c>
      <c r="N409">
        <v>111.2</v>
      </c>
      <c r="O409">
        <v>104.1</v>
      </c>
      <c r="P409">
        <v>7.1</v>
      </c>
      <c r="Q409">
        <v>91.4</v>
      </c>
      <c r="R409">
        <v>0.34100000000000003</v>
      </c>
      <c r="S409">
        <v>0.248</v>
      </c>
      <c r="T409">
        <v>0.56999999999999995</v>
      </c>
      <c r="U409">
        <v>0.53200000000000003</v>
      </c>
      <c r="V409">
        <v>13.4</v>
      </c>
      <c r="W409">
        <v>25.1</v>
      </c>
      <c r="X409">
        <v>0.246</v>
      </c>
      <c r="Y409">
        <v>0.48199999999999998</v>
      </c>
      <c r="Z409">
        <v>12.3</v>
      </c>
      <c r="AA409">
        <v>77.2</v>
      </c>
      <c r="AB409">
        <v>0.218</v>
      </c>
      <c r="AC409" t="s">
        <v>132</v>
      </c>
      <c r="AD409">
        <v>843042</v>
      </c>
      <c r="AE409">
        <v>20562</v>
      </c>
    </row>
    <row r="410" spans="1:31" x14ac:dyDescent="0.2">
      <c r="A410">
        <v>2010</v>
      </c>
      <c r="B410" t="s">
        <v>31</v>
      </c>
      <c r="C410" t="s">
        <v>50</v>
      </c>
      <c r="D410" t="s">
        <v>51</v>
      </c>
      <c r="E410" t="b">
        <v>1</v>
      </c>
      <c r="F410">
        <v>30.7</v>
      </c>
      <c r="G410">
        <v>55</v>
      </c>
      <c r="H410">
        <v>27</v>
      </c>
      <c r="I410">
        <v>49</v>
      </c>
      <c r="J410">
        <v>33</v>
      </c>
      <c r="K410">
        <v>2.72</v>
      </c>
      <c r="L410">
        <v>-0.06</v>
      </c>
      <c r="M410">
        <v>2.66</v>
      </c>
      <c r="N410">
        <v>109.2</v>
      </c>
      <c r="O410">
        <v>106.3</v>
      </c>
      <c r="P410">
        <v>2.9</v>
      </c>
      <c r="Q410">
        <v>92.5</v>
      </c>
      <c r="R410">
        <v>0.27700000000000002</v>
      </c>
      <c r="S410">
        <v>0.222</v>
      </c>
      <c r="T410">
        <v>0.55200000000000005</v>
      </c>
      <c r="U410">
        <v>0.50600000000000001</v>
      </c>
      <c r="V410">
        <v>12.3</v>
      </c>
      <c r="W410">
        <v>24.3</v>
      </c>
      <c r="X410">
        <v>0.22600000000000001</v>
      </c>
      <c r="Y410">
        <v>0.495</v>
      </c>
      <c r="Z410">
        <v>13.6</v>
      </c>
      <c r="AA410">
        <v>73.7</v>
      </c>
      <c r="AB410">
        <v>0.20599999999999999</v>
      </c>
      <c r="AC410" t="s">
        <v>52</v>
      </c>
      <c r="AD410">
        <v>819770</v>
      </c>
      <c r="AE410">
        <v>19994</v>
      </c>
    </row>
    <row r="411" spans="1:31" x14ac:dyDescent="0.2">
      <c r="A411">
        <v>2010</v>
      </c>
      <c r="B411" t="s">
        <v>31</v>
      </c>
      <c r="C411" t="s">
        <v>53</v>
      </c>
      <c r="D411" t="s">
        <v>54</v>
      </c>
      <c r="E411" t="b">
        <v>1</v>
      </c>
      <c r="F411">
        <v>27.7</v>
      </c>
      <c r="G411">
        <v>53</v>
      </c>
      <c r="H411">
        <v>29</v>
      </c>
      <c r="I411">
        <v>52</v>
      </c>
      <c r="J411">
        <v>30</v>
      </c>
      <c r="K411">
        <v>4.09</v>
      </c>
      <c r="L411">
        <v>0.06</v>
      </c>
      <c r="M411">
        <v>4.1500000000000004</v>
      </c>
      <c r="N411">
        <v>111.8</v>
      </c>
      <c r="O411">
        <v>107.5</v>
      </c>
      <c r="P411">
        <v>4.3</v>
      </c>
      <c r="Q411">
        <v>94.8</v>
      </c>
      <c r="R411">
        <v>0.376</v>
      </c>
      <c r="S411">
        <v>0.22700000000000001</v>
      </c>
      <c r="T411">
        <v>0.56100000000000005</v>
      </c>
      <c r="U411">
        <v>0.50900000000000001</v>
      </c>
      <c r="V411">
        <v>12.7</v>
      </c>
      <c r="W411">
        <v>26.1</v>
      </c>
      <c r="X411">
        <v>0.28999999999999998</v>
      </c>
      <c r="Y411">
        <v>0.495</v>
      </c>
      <c r="Z411">
        <v>13.8</v>
      </c>
      <c r="AA411">
        <v>72.400000000000006</v>
      </c>
      <c r="AB411">
        <v>0.251</v>
      </c>
      <c r="AC411" t="s">
        <v>130</v>
      </c>
      <c r="AD411">
        <v>737301</v>
      </c>
      <c r="AE411">
        <v>17983</v>
      </c>
    </row>
    <row r="412" spans="1:31" x14ac:dyDescent="0.2">
      <c r="A412">
        <v>2010</v>
      </c>
      <c r="B412" t="s">
        <v>31</v>
      </c>
      <c r="C412" t="s">
        <v>56</v>
      </c>
      <c r="D412" t="s">
        <v>57</v>
      </c>
      <c r="E412" t="b">
        <v>0</v>
      </c>
      <c r="F412">
        <v>26.7</v>
      </c>
      <c r="G412">
        <v>27</v>
      </c>
      <c r="H412">
        <v>55</v>
      </c>
      <c r="I412">
        <v>26</v>
      </c>
      <c r="J412">
        <v>56</v>
      </c>
      <c r="K412">
        <v>-5.1100000000000003</v>
      </c>
      <c r="L412">
        <v>0.09</v>
      </c>
      <c r="M412">
        <v>-5.0199999999999996</v>
      </c>
      <c r="N412">
        <v>105.6</v>
      </c>
      <c r="O412">
        <v>111.4</v>
      </c>
      <c r="P412">
        <v>-5.8</v>
      </c>
      <c r="Q412">
        <v>88.5</v>
      </c>
      <c r="R412">
        <v>0.30299999999999999</v>
      </c>
      <c r="S412">
        <v>0.18</v>
      </c>
      <c r="T412">
        <v>0.51500000000000001</v>
      </c>
      <c r="U412">
        <v>0.47399999999999998</v>
      </c>
      <c r="V412">
        <v>12.8</v>
      </c>
      <c r="W412">
        <v>30.3</v>
      </c>
      <c r="X412">
        <v>0.22</v>
      </c>
      <c r="Y412">
        <v>0.52600000000000002</v>
      </c>
      <c r="Z412">
        <v>14.2</v>
      </c>
      <c r="AA412">
        <v>73.400000000000006</v>
      </c>
      <c r="AB412">
        <v>0.26400000000000001</v>
      </c>
      <c r="AC412" t="s">
        <v>137</v>
      </c>
      <c r="AD412">
        <v>768826</v>
      </c>
      <c r="AE412">
        <v>18752</v>
      </c>
    </row>
    <row r="413" spans="1:31" x14ac:dyDescent="0.2">
      <c r="A413">
        <v>2010</v>
      </c>
      <c r="B413" t="s">
        <v>31</v>
      </c>
      <c r="C413" t="s">
        <v>59</v>
      </c>
      <c r="D413" t="s">
        <v>60</v>
      </c>
      <c r="E413" t="b">
        <v>0</v>
      </c>
      <c r="F413">
        <v>25.1</v>
      </c>
      <c r="G413">
        <v>26</v>
      </c>
      <c r="H413">
        <v>56</v>
      </c>
      <c r="I413">
        <v>32</v>
      </c>
      <c r="J413">
        <v>50</v>
      </c>
      <c r="K413">
        <v>-3.6</v>
      </c>
      <c r="L413">
        <v>0.32</v>
      </c>
      <c r="M413">
        <v>-3.28</v>
      </c>
      <c r="N413">
        <v>108.1</v>
      </c>
      <c r="O413">
        <v>111.7</v>
      </c>
      <c r="P413">
        <v>-3.6</v>
      </c>
      <c r="Q413">
        <v>100.4</v>
      </c>
      <c r="R413">
        <v>0.29399999999999998</v>
      </c>
      <c r="S413">
        <v>0.23799999999999999</v>
      </c>
      <c r="T413">
        <v>0.55700000000000005</v>
      </c>
      <c r="U413">
        <v>0.51400000000000001</v>
      </c>
      <c r="V413">
        <v>13.1</v>
      </c>
      <c r="W413">
        <v>20.9</v>
      </c>
      <c r="X413">
        <v>0.23</v>
      </c>
      <c r="Y413">
        <v>0.52500000000000002</v>
      </c>
      <c r="Z413">
        <v>15.1</v>
      </c>
      <c r="AA413">
        <v>68.5</v>
      </c>
      <c r="AB413">
        <v>0.26</v>
      </c>
      <c r="AC413" t="s">
        <v>133</v>
      </c>
      <c r="AD413">
        <v>739120</v>
      </c>
      <c r="AE413">
        <v>18027</v>
      </c>
    </row>
    <row r="414" spans="1:31" x14ac:dyDescent="0.2">
      <c r="A414">
        <v>2010</v>
      </c>
      <c r="B414" t="s">
        <v>31</v>
      </c>
      <c r="C414" t="s">
        <v>62</v>
      </c>
      <c r="D414" t="s">
        <v>63</v>
      </c>
      <c r="E414" t="b">
        <v>0</v>
      </c>
      <c r="F414">
        <v>26</v>
      </c>
      <c r="G414">
        <v>42</v>
      </c>
      <c r="H414">
        <v>40</v>
      </c>
      <c r="I414">
        <v>40</v>
      </c>
      <c r="J414">
        <v>42</v>
      </c>
      <c r="K414">
        <v>-0.37</v>
      </c>
      <c r="L414">
        <v>0.35</v>
      </c>
      <c r="M414">
        <v>-0.02</v>
      </c>
      <c r="N414">
        <v>107.6</v>
      </c>
      <c r="O414">
        <v>108</v>
      </c>
      <c r="P414">
        <v>-0.4</v>
      </c>
      <c r="Q414">
        <v>94</v>
      </c>
      <c r="R414">
        <v>0.29199999999999998</v>
      </c>
      <c r="S414">
        <v>0.26500000000000001</v>
      </c>
      <c r="T414">
        <v>0.53700000000000003</v>
      </c>
      <c r="U414">
        <v>0.49399999999999999</v>
      </c>
      <c r="V414">
        <v>13.2</v>
      </c>
      <c r="W414">
        <v>26.9</v>
      </c>
      <c r="X414">
        <v>0.22500000000000001</v>
      </c>
      <c r="Y414">
        <v>0.51100000000000001</v>
      </c>
      <c r="Z414">
        <v>13.6</v>
      </c>
      <c r="AA414">
        <v>73.8</v>
      </c>
      <c r="AB414">
        <v>0.215</v>
      </c>
      <c r="AC414" t="s">
        <v>64</v>
      </c>
      <c r="AD414">
        <v>677658</v>
      </c>
      <c r="AE414">
        <v>16528</v>
      </c>
    </row>
    <row r="415" spans="1:31" x14ac:dyDescent="0.2">
      <c r="A415">
        <v>2010</v>
      </c>
      <c r="B415" t="s">
        <v>31</v>
      </c>
      <c r="C415" t="s">
        <v>65</v>
      </c>
      <c r="D415" t="s">
        <v>66</v>
      </c>
      <c r="E415" t="b">
        <v>0</v>
      </c>
      <c r="F415">
        <v>26.6</v>
      </c>
      <c r="G415">
        <v>32</v>
      </c>
      <c r="H415">
        <v>50</v>
      </c>
      <c r="I415">
        <v>33</v>
      </c>
      <c r="J415">
        <v>49</v>
      </c>
      <c r="K415">
        <v>-3.01</v>
      </c>
      <c r="L415">
        <v>-0.1</v>
      </c>
      <c r="M415">
        <v>-3.11</v>
      </c>
      <c r="N415">
        <v>103.7</v>
      </c>
      <c r="O415">
        <v>106.8</v>
      </c>
      <c r="P415">
        <v>-3.1</v>
      </c>
      <c r="Q415">
        <v>97.1</v>
      </c>
      <c r="R415">
        <v>0.29599999999999999</v>
      </c>
      <c r="S415">
        <v>0.27800000000000002</v>
      </c>
      <c r="T415">
        <v>0.53600000000000003</v>
      </c>
      <c r="U415">
        <v>0.49099999999999999</v>
      </c>
      <c r="V415">
        <v>13.8</v>
      </c>
      <c r="W415">
        <v>21.6</v>
      </c>
      <c r="X415">
        <v>0.22900000000000001</v>
      </c>
      <c r="Y415">
        <v>0.49</v>
      </c>
      <c r="Z415">
        <v>13.4</v>
      </c>
      <c r="AA415">
        <v>73</v>
      </c>
      <c r="AB415">
        <v>0.25800000000000001</v>
      </c>
      <c r="AC415" t="s">
        <v>154</v>
      </c>
      <c r="AD415">
        <v>582295</v>
      </c>
      <c r="AE415">
        <v>14202</v>
      </c>
    </row>
    <row r="416" spans="1:31" x14ac:dyDescent="0.2">
      <c r="A416">
        <v>2010</v>
      </c>
      <c r="B416" t="s">
        <v>31</v>
      </c>
      <c r="C416" t="s">
        <v>68</v>
      </c>
      <c r="D416" t="s">
        <v>69</v>
      </c>
      <c r="E416" t="b">
        <v>0</v>
      </c>
      <c r="F416">
        <v>27.3</v>
      </c>
      <c r="G416">
        <v>29</v>
      </c>
      <c r="H416">
        <v>53</v>
      </c>
      <c r="I416">
        <v>24</v>
      </c>
      <c r="J416">
        <v>58</v>
      </c>
      <c r="K416">
        <v>-6.35</v>
      </c>
      <c r="L416">
        <v>0.34</v>
      </c>
      <c r="M416">
        <v>-6.01</v>
      </c>
      <c r="N416">
        <v>103.3</v>
      </c>
      <c r="O416">
        <v>110.1</v>
      </c>
      <c r="P416">
        <v>-6.8</v>
      </c>
      <c r="Q416">
        <v>92.6</v>
      </c>
      <c r="R416">
        <v>0.28299999999999997</v>
      </c>
      <c r="S416">
        <v>0.221</v>
      </c>
      <c r="T416">
        <v>0.52900000000000003</v>
      </c>
      <c r="U416">
        <v>0.49099999999999999</v>
      </c>
      <c r="V416">
        <v>14.8</v>
      </c>
      <c r="W416">
        <v>27.1</v>
      </c>
      <c r="X416">
        <v>0.20599999999999999</v>
      </c>
      <c r="Y416">
        <v>0.50900000000000001</v>
      </c>
      <c r="Z416">
        <v>12.2</v>
      </c>
      <c r="AA416">
        <v>74</v>
      </c>
      <c r="AB416">
        <v>0.214</v>
      </c>
      <c r="AC416" t="s">
        <v>126</v>
      </c>
      <c r="AD416">
        <v>670063</v>
      </c>
      <c r="AE416">
        <v>16343</v>
      </c>
    </row>
    <row r="417" spans="1:31" x14ac:dyDescent="0.2">
      <c r="A417">
        <v>2010</v>
      </c>
      <c r="B417" t="s">
        <v>31</v>
      </c>
      <c r="C417" t="s">
        <v>71</v>
      </c>
      <c r="D417" t="s">
        <v>72</v>
      </c>
      <c r="E417" t="b">
        <v>1</v>
      </c>
      <c r="F417">
        <v>28.4</v>
      </c>
      <c r="G417">
        <v>57</v>
      </c>
      <c r="H417">
        <v>25</v>
      </c>
      <c r="I417">
        <v>54</v>
      </c>
      <c r="J417">
        <v>28</v>
      </c>
      <c r="K417">
        <v>4.72</v>
      </c>
      <c r="L417">
        <v>0.06</v>
      </c>
      <c r="M417">
        <v>4.78</v>
      </c>
      <c r="N417">
        <v>108.8</v>
      </c>
      <c r="O417">
        <v>103.7</v>
      </c>
      <c r="P417">
        <v>5.0999999999999996</v>
      </c>
      <c r="Q417">
        <v>92.8</v>
      </c>
      <c r="R417">
        <v>0.28899999999999998</v>
      </c>
      <c r="S417">
        <v>0.22700000000000001</v>
      </c>
      <c r="T417">
        <v>0.53800000000000003</v>
      </c>
      <c r="U417">
        <v>0.496</v>
      </c>
      <c r="V417">
        <v>12.4</v>
      </c>
      <c r="W417">
        <v>27.6</v>
      </c>
      <c r="X417">
        <v>0.221</v>
      </c>
      <c r="Y417">
        <v>0.48399999999999999</v>
      </c>
      <c r="Z417">
        <v>13.2</v>
      </c>
      <c r="AA417">
        <v>74.400000000000006</v>
      </c>
      <c r="AB417">
        <v>0.19500000000000001</v>
      </c>
      <c r="AC417" t="s">
        <v>126</v>
      </c>
      <c r="AD417">
        <v>778877</v>
      </c>
      <c r="AE417">
        <v>18997</v>
      </c>
    </row>
    <row r="418" spans="1:31" x14ac:dyDescent="0.2">
      <c r="A418">
        <v>2010</v>
      </c>
      <c r="B418" t="s">
        <v>31</v>
      </c>
      <c r="C418" t="s">
        <v>73</v>
      </c>
      <c r="D418" t="s">
        <v>74</v>
      </c>
      <c r="E418" t="b">
        <v>0</v>
      </c>
      <c r="F418">
        <v>24.1</v>
      </c>
      <c r="G418">
        <v>40</v>
      </c>
      <c r="H418">
        <v>42</v>
      </c>
      <c r="I418">
        <v>37</v>
      </c>
      <c r="J418">
        <v>45</v>
      </c>
      <c r="K418">
        <v>-1.51</v>
      </c>
      <c r="L418">
        <v>0.13</v>
      </c>
      <c r="M418">
        <v>-1.39</v>
      </c>
      <c r="N418">
        <v>108.3</v>
      </c>
      <c r="O418">
        <v>109.9</v>
      </c>
      <c r="P418">
        <v>-1.6</v>
      </c>
      <c r="Q418">
        <v>93.6</v>
      </c>
      <c r="R418">
        <v>0.32</v>
      </c>
      <c r="S418">
        <v>0.14799999999999999</v>
      </c>
      <c r="T418">
        <v>0.53600000000000003</v>
      </c>
      <c r="U418">
        <v>0.49399999999999999</v>
      </c>
      <c r="V418">
        <v>13.7</v>
      </c>
      <c r="W418">
        <v>31.3</v>
      </c>
      <c r="X418">
        <v>0.23499999999999999</v>
      </c>
      <c r="Y418">
        <v>0.52</v>
      </c>
      <c r="Z418">
        <v>13.2</v>
      </c>
      <c r="AA418">
        <v>73.3</v>
      </c>
      <c r="AB418">
        <v>0.20499999999999999</v>
      </c>
      <c r="AC418" t="s">
        <v>75</v>
      </c>
      <c r="AD418">
        <v>552914</v>
      </c>
      <c r="AE418">
        <v>13486</v>
      </c>
    </row>
    <row r="419" spans="1:31" x14ac:dyDescent="0.2">
      <c r="A419">
        <v>2010</v>
      </c>
      <c r="B419" t="s">
        <v>31</v>
      </c>
      <c r="C419" t="s">
        <v>76</v>
      </c>
      <c r="D419" t="s">
        <v>77</v>
      </c>
      <c r="E419" t="b">
        <v>1</v>
      </c>
      <c r="F419">
        <v>27.1</v>
      </c>
      <c r="G419">
        <v>47</v>
      </c>
      <c r="H419">
        <v>35</v>
      </c>
      <c r="I419">
        <v>48</v>
      </c>
      <c r="J419">
        <v>34</v>
      </c>
      <c r="K419">
        <v>2.2799999999999998</v>
      </c>
      <c r="L419">
        <v>-0.28999999999999998</v>
      </c>
      <c r="M419">
        <v>1.99</v>
      </c>
      <c r="N419">
        <v>106.6</v>
      </c>
      <c r="O419">
        <v>104.1</v>
      </c>
      <c r="P419">
        <v>2.5</v>
      </c>
      <c r="Q419">
        <v>89.6</v>
      </c>
      <c r="R419">
        <v>0.29599999999999999</v>
      </c>
      <c r="S419">
        <v>0.219</v>
      </c>
      <c r="T419">
        <v>0.53700000000000003</v>
      </c>
      <c r="U419">
        <v>0.496</v>
      </c>
      <c r="V419">
        <v>12.8</v>
      </c>
      <c r="W419">
        <v>26.1</v>
      </c>
      <c r="X419">
        <v>0.223</v>
      </c>
      <c r="Y419">
        <v>0.48</v>
      </c>
      <c r="Z419">
        <v>13.9</v>
      </c>
      <c r="AA419">
        <v>74.900000000000006</v>
      </c>
      <c r="AB419">
        <v>0.246</v>
      </c>
      <c r="AC419" t="s">
        <v>127</v>
      </c>
      <c r="AD419">
        <v>726935</v>
      </c>
      <c r="AE419">
        <v>17730</v>
      </c>
    </row>
    <row r="420" spans="1:31" x14ac:dyDescent="0.2">
      <c r="A420">
        <v>2010</v>
      </c>
      <c r="B420" t="s">
        <v>31</v>
      </c>
      <c r="C420" t="s">
        <v>79</v>
      </c>
      <c r="D420" t="s">
        <v>80</v>
      </c>
      <c r="E420" t="b">
        <v>1</v>
      </c>
      <c r="F420">
        <v>26.4</v>
      </c>
      <c r="G420">
        <v>46</v>
      </c>
      <c r="H420">
        <v>36</v>
      </c>
      <c r="I420">
        <v>46</v>
      </c>
      <c r="J420">
        <v>36</v>
      </c>
      <c r="K420">
        <v>1.7</v>
      </c>
      <c r="L420">
        <v>-0.32</v>
      </c>
      <c r="M420">
        <v>1.37</v>
      </c>
      <c r="N420">
        <v>104.9</v>
      </c>
      <c r="O420">
        <v>103.1</v>
      </c>
      <c r="P420">
        <v>1.8</v>
      </c>
      <c r="Q420">
        <v>91.7</v>
      </c>
      <c r="R420">
        <v>0.23899999999999999</v>
      </c>
      <c r="S420">
        <v>0.25900000000000001</v>
      </c>
      <c r="T420">
        <v>0.51800000000000002</v>
      </c>
      <c r="U420">
        <v>0.48199999999999998</v>
      </c>
      <c r="V420">
        <v>12.3</v>
      </c>
      <c r="W420">
        <v>26.2</v>
      </c>
      <c r="X420">
        <v>0.18099999999999999</v>
      </c>
      <c r="Y420">
        <v>0.48599999999999999</v>
      </c>
      <c r="Z420">
        <v>14.6</v>
      </c>
      <c r="AA420">
        <v>76.400000000000006</v>
      </c>
      <c r="AB420">
        <v>0.26600000000000001</v>
      </c>
      <c r="AC420" t="s">
        <v>149</v>
      </c>
      <c r="AD420">
        <v>619453</v>
      </c>
      <c r="AE420">
        <v>15109</v>
      </c>
    </row>
    <row r="421" spans="1:31" x14ac:dyDescent="0.2">
      <c r="A421">
        <v>2010</v>
      </c>
      <c r="B421" t="s">
        <v>31</v>
      </c>
      <c r="C421" t="s">
        <v>82</v>
      </c>
      <c r="D421" t="s">
        <v>83</v>
      </c>
      <c r="E421" t="b">
        <v>0</v>
      </c>
      <c r="F421">
        <v>24.1</v>
      </c>
      <c r="G421">
        <v>15</v>
      </c>
      <c r="H421">
        <v>67</v>
      </c>
      <c r="I421">
        <v>17</v>
      </c>
      <c r="J421">
        <v>65</v>
      </c>
      <c r="K421">
        <v>-9.6</v>
      </c>
      <c r="L421">
        <v>0.54</v>
      </c>
      <c r="M421">
        <v>-9.06</v>
      </c>
      <c r="N421">
        <v>101.7</v>
      </c>
      <c r="O421">
        <v>111.6</v>
      </c>
      <c r="P421">
        <v>-9.9</v>
      </c>
      <c r="Q421">
        <v>96.1</v>
      </c>
      <c r="R421">
        <v>0.27800000000000002</v>
      </c>
      <c r="S421">
        <v>0.17100000000000001</v>
      </c>
      <c r="T421">
        <v>0.51800000000000002</v>
      </c>
      <c r="U421">
        <v>0.47799999999999998</v>
      </c>
      <c r="V421">
        <v>14.6</v>
      </c>
      <c r="W421">
        <v>26.7</v>
      </c>
      <c r="X421">
        <v>0.20699999999999999</v>
      </c>
      <c r="Y421">
        <v>0.52500000000000002</v>
      </c>
      <c r="Z421">
        <v>13</v>
      </c>
      <c r="AA421">
        <v>73.599999999999994</v>
      </c>
      <c r="AB421">
        <v>0.22</v>
      </c>
      <c r="AC421" t="s">
        <v>84</v>
      </c>
      <c r="AD421">
        <v>619170</v>
      </c>
      <c r="AE421">
        <v>15102</v>
      </c>
    </row>
    <row r="422" spans="1:31" x14ac:dyDescent="0.2">
      <c r="A422">
        <v>2010</v>
      </c>
      <c r="B422" t="s">
        <v>31</v>
      </c>
      <c r="C422" t="s">
        <v>150</v>
      </c>
      <c r="D422" t="s">
        <v>151</v>
      </c>
      <c r="E422" t="b">
        <v>0</v>
      </c>
      <c r="F422">
        <v>24.8</v>
      </c>
      <c r="G422">
        <v>12</v>
      </c>
      <c r="H422">
        <v>70</v>
      </c>
      <c r="I422">
        <v>17</v>
      </c>
      <c r="J422">
        <v>65</v>
      </c>
      <c r="K422">
        <v>-9.1199999999999992</v>
      </c>
      <c r="L422">
        <v>0.19</v>
      </c>
      <c r="M422">
        <v>-8.93</v>
      </c>
      <c r="N422">
        <v>100.6</v>
      </c>
      <c r="O422">
        <v>110.5</v>
      </c>
      <c r="P422">
        <v>-9.9</v>
      </c>
      <c r="Q422">
        <v>91.4</v>
      </c>
      <c r="R422">
        <v>0.307</v>
      </c>
      <c r="S422">
        <v>0.18099999999999999</v>
      </c>
      <c r="T422">
        <v>0.50900000000000001</v>
      </c>
      <c r="U422">
        <v>0.45800000000000002</v>
      </c>
      <c r="V422">
        <v>13.7</v>
      </c>
      <c r="W422">
        <v>25.1</v>
      </c>
      <c r="X422">
        <v>0.24</v>
      </c>
      <c r="Y422">
        <v>0.51700000000000002</v>
      </c>
      <c r="Z422">
        <v>13.3</v>
      </c>
      <c r="AA422">
        <v>71.8</v>
      </c>
      <c r="AB422">
        <v>0.22900000000000001</v>
      </c>
      <c r="AC422" t="s">
        <v>155</v>
      </c>
      <c r="AD422">
        <v>537230</v>
      </c>
      <c r="AE422">
        <v>13103</v>
      </c>
    </row>
    <row r="423" spans="1:31" x14ac:dyDescent="0.2">
      <c r="A423">
        <v>2010</v>
      </c>
      <c r="B423" t="s">
        <v>31</v>
      </c>
      <c r="C423" t="s">
        <v>145</v>
      </c>
      <c r="D423" t="s">
        <v>146</v>
      </c>
      <c r="E423" t="b">
        <v>0</v>
      </c>
      <c r="F423">
        <v>27.5</v>
      </c>
      <c r="G423">
        <v>37</v>
      </c>
      <c r="H423">
        <v>45</v>
      </c>
      <c r="I423">
        <v>34</v>
      </c>
      <c r="J423">
        <v>48</v>
      </c>
      <c r="K423">
        <v>-2.46</v>
      </c>
      <c r="L423">
        <v>0.19</v>
      </c>
      <c r="M423">
        <v>-2.27</v>
      </c>
      <c r="N423">
        <v>107.4</v>
      </c>
      <c r="O423">
        <v>110.1</v>
      </c>
      <c r="P423">
        <v>-2.7</v>
      </c>
      <c r="Q423">
        <v>92.6</v>
      </c>
      <c r="R423">
        <v>0.24299999999999999</v>
      </c>
      <c r="S423">
        <v>0.23</v>
      </c>
      <c r="T423">
        <v>0.54300000000000004</v>
      </c>
      <c r="U423">
        <v>0.50600000000000001</v>
      </c>
      <c r="V423">
        <v>12.7</v>
      </c>
      <c r="W423">
        <v>24.8</v>
      </c>
      <c r="X423">
        <v>0.189</v>
      </c>
      <c r="Y423">
        <v>0.52300000000000002</v>
      </c>
      <c r="Z423">
        <v>13.5</v>
      </c>
      <c r="AA423">
        <v>73.8</v>
      </c>
      <c r="AB423">
        <v>0.20499999999999999</v>
      </c>
      <c r="AC423" t="s">
        <v>147</v>
      </c>
      <c r="AD423">
        <v>617366</v>
      </c>
      <c r="AE423">
        <v>15058</v>
      </c>
    </row>
    <row r="424" spans="1:31" x14ac:dyDescent="0.2">
      <c r="A424">
        <v>2010</v>
      </c>
      <c r="B424" t="s">
        <v>31</v>
      </c>
      <c r="C424" t="s">
        <v>88</v>
      </c>
      <c r="D424" t="s">
        <v>89</v>
      </c>
      <c r="E424" t="b">
        <v>0</v>
      </c>
      <c r="F424">
        <v>25.4</v>
      </c>
      <c r="G424">
        <v>29</v>
      </c>
      <c r="H424">
        <v>53</v>
      </c>
      <c r="I424">
        <v>31</v>
      </c>
      <c r="J424">
        <v>51</v>
      </c>
      <c r="K424">
        <v>-3.82</v>
      </c>
      <c r="L424">
        <v>-0.19</v>
      </c>
      <c r="M424">
        <v>-4.01</v>
      </c>
      <c r="N424">
        <v>107.6</v>
      </c>
      <c r="O424">
        <v>111.6</v>
      </c>
      <c r="P424">
        <v>-4</v>
      </c>
      <c r="Q424">
        <v>94</v>
      </c>
      <c r="R424">
        <v>0.25600000000000001</v>
      </c>
      <c r="S424">
        <v>0.312</v>
      </c>
      <c r="T424">
        <v>0.54700000000000004</v>
      </c>
      <c r="U424">
        <v>0.50900000000000001</v>
      </c>
      <c r="V424">
        <v>13</v>
      </c>
      <c r="W424">
        <v>23.5</v>
      </c>
      <c r="X424">
        <v>0.2</v>
      </c>
      <c r="Y424">
        <v>0.52600000000000002</v>
      </c>
      <c r="Z424">
        <v>13.3</v>
      </c>
      <c r="AA424">
        <v>72.099999999999994</v>
      </c>
      <c r="AB424">
        <v>0.20699999999999999</v>
      </c>
      <c r="AC424" t="s">
        <v>90</v>
      </c>
      <c r="AD424">
        <v>799550</v>
      </c>
      <c r="AE424">
        <v>19501</v>
      </c>
    </row>
    <row r="425" spans="1:31" x14ac:dyDescent="0.2">
      <c r="A425">
        <v>2010</v>
      </c>
      <c r="B425" t="s">
        <v>31</v>
      </c>
      <c r="C425" t="s">
        <v>91</v>
      </c>
      <c r="D425" t="s">
        <v>92</v>
      </c>
      <c r="E425" t="b">
        <v>1</v>
      </c>
      <c r="F425">
        <v>23.2</v>
      </c>
      <c r="G425">
        <v>50</v>
      </c>
      <c r="H425">
        <v>32</v>
      </c>
      <c r="I425">
        <v>51</v>
      </c>
      <c r="J425">
        <v>31</v>
      </c>
      <c r="K425">
        <v>3.49</v>
      </c>
      <c r="L425">
        <v>0.06</v>
      </c>
      <c r="M425">
        <v>3.55</v>
      </c>
      <c r="N425">
        <v>108.3</v>
      </c>
      <c r="O425">
        <v>104.6</v>
      </c>
      <c r="P425">
        <v>3.7</v>
      </c>
      <c r="Q425">
        <v>93.1</v>
      </c>
      <c r="R425">
        <v>0.33300000000000002</v>
      </c>
      <c r="S425">
        <v>0.185</v>
      </c>
      <c r="T425">
        <v>0.54700000000000004</v>
      </c>
      <c r="U425">
        <v>0.49399999999999999</v>
      </c>
      <c r="V425">
        <v>13.9</v>
      </c>
      <c r="W425">
        <v>28.6</v>
      </c>
      <c r="X425">
        <v>0.26800000000000002</v>
      </c>
      <c r="Y425">
        <v>0.48299999999999998</v>
      </c>
      <c r="Z425">
        <v>14</v>
      </c>
      <c r="AA425">
        <v>73.599999999999994</v>
      </c>
      <c r="AB425">
        <v>0.22900000000000001</v>
      </c>
      <c r="AC425" t="s">
        <v>156</v>
      </c>
      <c r="AD425">
        <v>738149</v>
      </c>
      <c r="AE425">
        <v>18004</v>
      </c>
    </row>
    <row r="426" spans="1:31" x14ac:dyDescent="0.2">
      <c r="A426">
        <v>2010</v>
      </c>
      <c r="B426" t="s">
        <v>31</v>
      </c>
      <c r="C426" t="s">
        <v>94</v>
      </c>
      <c r="D426" t="s">
        <v>95</v>
      </c>
      <c r="E426" t="b">
        <v>1</v>
      </c>
      <c r="F426">
        <v>27.9</v>
      </c>
      <c r="G426">
        <v>59</v>
      </c>
      <c r="H426">
        <v>23</v>
      </c>
      <c r="I426">
        <v>61</v>
      </c>
      <c r="J426">
        <v>21</v>
      </c>
      <c r="K426">
        <v>7.49</v>
      </c>
      <c r="L426">
        <v>-0.37</v>
      </c>
      <c r="M426">
        <v>7.12</v>
      </c>
      <c r="N426">
        <v>111.4</v>
      </c>
      <c r="O426">
        <v>103.3</v>
      </c>
      <c r="P426">
        <v>8.1</v>
      </c>
      <c r="Q426">
        <v>92</v>
      </c>
      <c r="R426">
        <v>0.34</v>
      </c>
      <c r="S426">
        <v>0.35</v>
      </c>
      <c r="T426">
        <v>0.57299999999999995</v>
      </c>
      <c r="U426">
        <v>0.53600000000000003</v>
      </c>
      <c r="V426">
        <v>13.6</v>
      </c>
      <c r="W426">
        <v>24.6</v>
      </c>
      <c r="X426">
        <v>0.246</v>
      </c>
      <c r="Y426">
        <v>0.47699999999999998</v>
      </c>
      <c r="Z426">
        <v>12.2</v>
      </c>
      <c r="AA426">
        <v>77.400000000000006</v>
      </c>
      <c r="AB426">
        <v>0.20499999999999999</v>
      </c>
      <c r="AC426" t="s">
        <v>157</v>
      </c>
      <c r="AD426">
        <v>715901</v>
      </c>
      <c r="AE426">
        <v>17461</v>
      </c>
    </row>
    <row r="427" spans="1:31" x14ac:dyDescent="0.2">
      <c r="A427">
        <v>2010</v>
      </c>
      <c r="B427" t="s">
        <v>31</v>
      </c>
      <c r="C427" t="s">
        <v>97</v>
      </c>
      <c r="D427" t="s">
        <v>98</v>
      </c>
      <c r="E427" t="b">
        <v>0</v>
      </c>
      <c r="F427">
        <v>25.4</v>
      </c>
      <c r="G427">
        <v>27</v>
      </c>
      <c r="H427">
        <v>55</v>
      </c>
      <c r="I427">
        <v>30</v>
      </c>
      <c r="J427">
        <v>52</v>
      </c>
      <c r="K427">
        <v>-3.9</v>
      </c>
      <c r="L427">
        <v>-0.03</v>
      </c>
      <c r="M427">
        <v>-3.93</v>
      </c>
      <c r="N427">
        <v>106.1</v>
      </c>
      <c r="O427">
        <v>110.3</v>
      </c>
      <c r="P427">
        <v>-4.2</v>
      </c>
      <c r="Q427">
        <v>91.6</v>
      </c>
      <c r="R427">
        <v>0.27</v>
      </c>
      <c r="S427">
        <v>0.20599999999999999</v>
      </c>
      <c r="T427">
        <v>0.53400000000000003</v>
      </c>
      <c r="U427">
        <v>0.496</v>
      </c>
      <c r="V427">
        <v>13.7</v>
      </c>
      <c r="W427">
        <v>27.6</v>
      </c>
      <c r="X427">
        <v>0.20399999999999999</v>
      </c>
      <c r="Y427">
        <v>0.51800000000000002</v>
      </c>
      <c r="Z427">
        <v>13.8</v>
      </c>
      <c r="AA427">
        <v>73.2</v>
      </c>
      <c r="AB427">
        <v>0.23100000000000001</v>
      </c>
      <c r="AC427" t="s">
        <v>158</v>
      </c>
      <c r="AD427">
        <v>583219</v>
      </c>
      <c r="AE427">
        <v>14225</v>
      </c>
    </row>
    <row r="428" spans="1:31" x14ac:dyDescent="0.2">
      <c r="A428">
        <v>2010</v>
      </c>
      <c r="B428" t="s">
        <v>31</v>
      </c>
      <c r="C428" t="s">
        <v>100</v>
      </c>
      <c r="D428" t="s">
        <v>101</v>
      </c>
      <c r="E428" t="b">
        <v>1</v>
      </c>
      <c r="F428">
        <v>28.5</v>
      </c>
      <c r="G428">
        <v>54</v>
      </c>
      <c r="H428">
        <v>28</v>
      </c>
      <c r="I428">
        <v>54</v>
      </c>
      <c r="J428">
        <v>28</v>
      </c>
      <c r="K428">
        <v>4.9000000000000004</v>
      </c>
      <c r="L428">
        <v>-0.23</v>
      </c>
      <c r="M428">
        <v>4.67</v>
      </c>
      <c r="N428">
        <v>115.3</v>
      </c>
      <c r="O428">
        <v>110.2</v>
      </c>
      <c r="P428">
        <v>5.0999999999999996</v>
      </c>
      <c r="Q428">
        <v>95.3</v>
      </c>
      <c r="R428">
        <v>0.312</v>
      </c>
      <c r="S428">
        <v>0.26100000000000001</v>
      </c>
      <c r="T428">
        <v>0.58499999999999996</v>
      </c>
      <c r="U428">
        <v>0.54600000000000004</v>
      </c>
      <c r="V428">
        <v>13.6</v>
      </c>
      <c r="W428">
        <v>27.6</v>
      </c>
      <c r="X428">
        <v>0.24</v>
      </c>
      <c r="Y428">
        <v>0.49099999999999999</v>
      </c>
      <c r="Z428">
        <v>11.6</v>
      </c>
      <c r="AA428">
        <v>70.8</v>
      </c>
      <c r="AB428">
        <v>0.224</v>
      </c>
      <c r="AC428" t="s">
        <v>141</v>
      </c>
      <c r="AD428">
        <v>723582</v>
      </c>
      <c r="AE428">
        <v>17648</v>
      </c>
    </row>
    <row r="429" spans="1:31" x14ac:dyDescent="0.2">
      <c r="A429">
        <v>2010</v>
      </c>
      <c r="B429" t="s">
        <v>31</v>
      </c>
      <c r="C429" t="s">
        <v>103</v>
      </c>
      <c r="D429" t="s">
        <v>104</v>
      </c>
      <c r="E429" t="b">
        <v>1</v>
      </c>
      <c r="F429">
        <v>26.6</v>
      </c>
      <c r="G429">
        <v>50</v>
      </c>
      <c r="H429">
        <v>32</v>
      </c>
      <c r="I429">
        <v>51</v>
      </c>
      <c r="J429">
        <v>31</v>
      </c>
      <c r="K429">
        <v>3.3</v>
      </c>
      <c r="L429">
        <v>-0.13</v>
      </c>
      <c r="M429">
        <v>3.18</v>
      </c>
      <c r="N429">
        <v>110.8</v>
      </c>
      <c r="O429">
        <v>107.1</v>
      </c>
      <c r="P429">
        <v>3.7</v>
      </c>
      <c r="Q429">
        <v>87.7</v>
      </c>
      <c r="R429">
        <v>0.315</v>
      </c>
      <c r="S429">
        <v>0.215</v>
      </c>
      <c r="T429">
        <v>0.54700000000000004</v>
      </c>
      <c r="U429">
        <v>0.499</v>
      </c>
      <c r="V429">
        <v>12.1</v>
      </c>
      <c r="W429">
        <v>28.2</v>
      </c>
      <c r="X429">
        <v>0.249</v>
      </c>
      <c r="Y429">
        <v>0.502</v>
      </c>
      <c r="Z429">
        <v>13.3</v>
      </c>
      <c r="AA429">
        <v>74.8</v>
      </c>
      <c r="AB429">
        <v>0.219</v>
      </c>
      <c r="AC429" t="s">
        <v>148</v>
      </c>
      <c r="AD429">
        <v>840371</v>
      </c>
      <c r="AE429">
        <v>20497</v>
      </c>
    </row>
    <row r="430" spans="1:31" x14ac:dyDescent="0.2">
      <c r="A430">
        <v>2010</v>
      </c>
      <c r="B430" t="s">
        <v>31</v>
      </c>
      <c r="C430" t="s">
        <v>106</v>
      </c>
      <c r="D430" t="s">
        <v>107</v>
      </c>
      <c r="E430" t="b">
        <v>0</v>
      </c>
      <c r="F430">
        <v>24.1</v>
      </c>
      <c r="G430">
        <v>25</v>
      </c>
      <c r="H430">
        <v>57</v>
      </c>
      <c r="I430">
        <v>29</v>
      </c>
      <c r="J430">
        <v>53</v>
      </c>
      <c r="K430">
        <v>-4.37</v>
      </c>
      <c r="L430">
        <v>0.3</v>
      </c>
      <c r="M430">
        <v>-4.0599999999999996</v>
      </c>
      <c r="N430">
        <v>105.3</v>
      </c>
      <c r="O430">
        <v>109.9</v>
      </c>
      <c r="P430">
        <v>-4.5999999999999996</v>
      </c>
      <c r="Q430">
        <v>94</v>
      </c>
      <c r="R430">
        <v>0.28599999999999998</v>
      </c>
      <c r="S430">
        <v>0.20100000000000001</v>
      </c>
      <c r="T430">
        <v>0.52800000000000002</v>
      </c>
      <c r="U430">
        <v>0.49099999999999999</v>
      </c>
      <c r="V430">
        <v>13.6</v>
      </c>
      <c r="W430">
        <v>27.8</v>
      </c>
      <c r="X430">
        <v>0.20699999999999999</v>
      </c>
      <c r="Y430">
        <v>0.505</v>
      </c>
      <c r="Z430">
        <v>12.6</v>
      </c>
      <c r="AA430">
        <v>73.5</v>
      </c>
      <c r="AB430">
        <v>0.24399999999999999</v>
      </c>
      <c r="AC430" t="s">
        <v>153</v>
      </c>
      <c r="AD430">
        <v>543416</v>
      </c>
      <c r="AE430">
        <v>13254</v>
      </c>
    </row>
    <row r="431" spans="1:31" x14ac:dyDescent="0.2">
      <c r="A431">
        <v>2010</v>
      </c>
      <c r="B431" t="s">
        <v>31</v>
      </c>
      <c r="C431" t="s">
        <v>109</v>
      </c>
      <c r="D431" t="s">
        <v>110</v>
      </c>
      <c r="E431" t="b">
        <v>1</v>
      </c>
      <c r="F431">
        <v>28.7</v>
      </c>
      <c r="G431">
        <v>50</v>
      </c>
      <c r="H431">
        <v>32</v>
      </c>
      <c r="I431">
        <v>55</v>
      </c>
      <c r="J431">
        <v>27</v>
      </c>
      <c r="K431">
        <v>5.09</v>
      </c>
      <c r="L431">
        <v>-0.02</v>
      </c>
      <c r="M431">
        <v>5.07</v>
      </c>
      <c r="N431">
        <v>110</v>
      </c>
      <c r="O431">
        <v>104.5</v>
      </c>
      <c r="P431">
        <v>5.5</v>
      </c>
      <c r="Q431">
        <v>91.7</v>
      </c>
      <c r="R431">
        <v>0.29599999999999999</v>
      </c>
      <c r="S431">
        <v>0.23200000000000001</v>
      </c>
      <c r="T431">
        <v>0.55200000000000005</v>
      </c>
      <c r="U431">
        <v>0.51500000000000001</v>
      </c>
      <c r="V431">
        <v>12.9</v>
      </c>
      <c r="W431">
        <v>26.8</v>
      </c>
      <c r="X431">
        <v>0.219</v>
      </c>
      <c r="Y431">
        <v>0.48299999999999998</v>
      </c>
      <c r="Z431">
        <v>12.1</v>
      </c>
      <c r="AA431">
        <v>76.3</v>
      </c>
      <c r="AB431">
        <v>0.214</v>
      </c>
      <c r="AC431" t="s">
        <v>111</v>
      </c>
      <c r="AD431">
        <v>741676</v>
      </c>
      <c r="AE431">
        <v>18090</v>
      </c>
    </row>
    <row r="432" spans="1:31" x14ac:dyDescent="0.2">
      <c r="A432">
        <v>2010</v>
      </c>
      <c r="B432" t="s">
        <v>31</v>
      </c>
      <c r="C432" t="s">
        <v>112</v>
      </c>
      <c r="D432" t="s">
        <v>113</v>
      </c>
      <c r="E432" t="b">
        <v>0</v>
      </c>
      <c r="F432">
        <v>25.2</v>
      </c>
      <c r="G432">
        <v>40</v>
      </c>
      <c r="H432">
        <v>42</v>
      </c>
      <c r="I432">
        <v>36</v>
      </c>
      <c r="J432">
        <v>46</v>
      </c>
      <c r="K432">
        <v>-1.78</v>
      </c>
      <c r="L432">
        <v>-0.05</v>
      </c>
      <c r="M432">
        <v>-1.83</v>
      </c>
      <c r="N432">
        <v>111.3</v>
      </c>
      <c r="O432">
        <v>113.2</v>
      </c>
      <c r="P432">
        <v>-1.9</v>
      </c>
      <c r="Q432">
        <v>93.1</v>
      </c>
      <c r="R432">
        <v>0.31900000000000001</v>
      </c>
      <c r="S432">
        <v>0.21099999999999999</v>
      </c>
      <c r="T432">
        <v>0.56399999999999995</v>
      </c>
      <c r="U432">
        <v>0.52100000000000002</v>
      </c>
      <c r="V432">
        <v>12.7</v>
      </c>
      <c r="W432">
        <v>24.7</v>
      </c>
      <c r="X432">
        <v>0.24399999999999999</v>
      </c>
      <c r="Y432">
        <v>0.51300000000000001</v>
      </c>
      <c r="Z432">
        <v>11.8</v>
      </c>
      <c r="AA432">
        <v>72.900000000000006</v>
      </c>
      <c r="AB432">
        <v>0.247</v>
      </c>
      <c r="AC432" t="s">
        <v>136</v>
      </c>
      <c r="AD432">
        <v>733784</v>
      </c>
      <c r="AE432">
        <v>17897</v>
      </c>
    </row>
    <row r="433" spans="1:31" x14ac:dyDescent="0.2">
      <c r="A433">
        <v>2010</v>
      </c>
      <c r="B433" t="s">
        <v>31</v>
      </c>
      <c r="C433" t="s">
        <v>115</v>
      </c>
      <c r="D433" t="s">
        <v>116</v>
      </c>
      <c r="E433" t="b">
        <v>1</v>
      </c>
      <c r="F433">
        <v>25.6</v>
      </c>
      <c r="G433">
        <v>53</v>
      </c>
      <c r="H433">
        <v>29</v>
      </c>
      <c r="I433">
        <v>55</v>
      </c>
      <c r="J433">
        <v>27</v>
      </c>
      <c r="K433">
        <v>5.34</v>
      </c>
      <c r="L433">
        <v>-0.01</v>
      </c>
      <c r="M433">
        <v>5.33</v>
      </c>
      <c r="N433">
        <v>110.7</v>
      </c>
      <c r="O433">
        <v>105</v>
      </c>
      <c r="P433">
        <v>5.7</v>
      </c>
      <c r="Q433">
        <v>93.8</v>
      </c>
      <c r="R433">
        <v>0.34</v>
      </c>
      <c r="S433">
        <v>0.184</v>
      </c>
      <c r="T433">
        <v>0.56499999999999995</v>
      </c>
      <c r="U433">
        <v>0.52400000000000002</v>
      </c>
      <c r="V433">
        <v>14.2</v>
      </c>
      <c r="W433">
        <v>26.8</v>
      </c>
      <c r="X433">
        <v>0.252</v>
      </c>
      <c r="Y433">
        <v>0.49199999999999999</v>
      </c>
      <c r="Z433">
        <v>14.2</v>
      </c>
      <c r="AA433">
        <v>75.599999999999994</v>
      </c>
      <c r="AB433">
        <v>0.26900000000000002</v>
      </c>
      <c r="AC433" t="s">
        <v>142</v>
      </c>
      <c r="AD433">
        <v>794512</v>
      </c>
      <c r="AE433">
        <v>19378</v>
      </c>
    </row>
    <row r="434" spans="1:31" x14ac:dyDescent="0.2">
      <c r="A434">
        <v>2010</v>
      </c>
      <c r="B434" t="s">
        <v>31</v>
      </c>
      <c r="C434" t="s">
        <v>118</v>
      </c>
      <c r="D434" t="s">
        <v>119</v>
      </c>
      <c r="E434" t="b">
        <v>0</v>
      </c>
      <c r="F434">
        <v>27.6</v>
      </c>
      <c r="G434">
        <v>26</v>
      </c>
      <c r="H434">
        <v>56</v>
      </c>
      <c r="I434">
        <v>28</v>
      </c>
      <c r="J434">
        <v>54</v>
      </c>
      <c r="K434">
        <v>-4.78</v>
      </c>
      <c r="L434">
        <v>0.06</v>
      </c>
      <c r="M434">
        <v>-4.72</v>
      </c>
      <c r="N434">
        <v>104.2</v>
      </c>
      <c r="O434">
        <v>109.4</v>
      </c>
      <c r="P434">
        <v>-5.2</v>
      </c>
      <c r="Q434">
        <v>91.6</v>
      </c>
      <c r="R434">
        <v>0.28299999999999997</v>
      </c>
      <c r="S434">
        <v>0.183</v>
      </c>
      <c r="T434">
        <v>0.52400000000000002</v>
      </c>
      <c r="U434">
        <v>0.48099999999999998</v>
      </c>
      <c r="V434">
        <v>13.9</v>
      </c>
      <c r="W434">
        <v>27.6</v>
      </c>
      <c r="X434">
        <v>0.216</v>
      </c>
      <c r="Y434">
        <v>0.502</v>
      </c>
      <c r="Z434">
        <v>12.8</v>
      </c>
      <c r="AA434">
        <v>72.400000000000006</v>
      </c>
      <c r="AB434">
        <v>0.23899999999999999</v>
      </c>
      <c r="AC434" t="s">
        <v>138</v>
      </c>
      <c r="AD434">
        <v>664398</v>
      </c>
      <c r="AE434">
        <v>16205</v>
      </c>
    </row>
    <row r="435" spans="1:31" x14ac:dyDescent="0.2">
      <c r="A435">
        <v>2010</v>
      </c>
      <c r="B435" t="s">
        <v>31</v>
      </c>
      <c r="C435" t="s">
        <v>121</v>
      </c>
      <c r="D435" t="s">
        <v>122</v>
      </c>
      <c r="E435" t="b">
        <v>0</v>
      </c>
      <c r="F435">
        <v>26.8</v>
      </c>
      <c r="G435" t="s">
        <v>122</v>
      </c>
      <c r="H435" t="s">
        <v>122</v>
      </c>
      <c r="I435">
        <v>41</v>
      </c>
      <c r="J435">
        <v>41</v>
      </c>
      <c r="K435">
        <v>0</v>
      </c>
      <c r="L435">
        <v>-0.01</v>
      </c>
      <c r="M435">
        <v>-0.01</v>
      </c>
      <c r="N435">
        <v>107.6</v>
      </c>
      <c r="O435">
        <v>107.6</v>
      </c>
      <c r="P435" t="s">
        <v>122</v>
      </c>
      <c r="Q435">
        <v>92.7</v>
      </c>
      <c r="R435">
        <v>0.3</v>
      </c>
      <c r="S435">
        <v>0.222</v>
      </c>
      <c r="T435">
        <v>0.54300000000000004</v>
      </c>
      <c r="U435">
        <v>0.501</v>
      </c>
      <c r="V435">
        <v>13.3</v>
      </c>
      <c r="W435">
        <v>26.3</v>
      </c>
      <c r="X435">
        <v>0.22800000000000001</v>
      </c>
      <c r="Y435">
        <v>0.501</v>
      </c>
      <c r="Z435">
        <v>13.3</v>
      </c>
      <c r="AA435">
        <v>73.7</v>
      </c>
      <c r="AB435">
        <v>0.22800000000000001</v>
      </c>
      <c r="AC435" t="s">
        <v>122</v>
      </c>
      <c r="AD435">
        <v>703627</v>
      </c>
      <c r="AE435">
        <v>17162</v>
      </c>
    </row>
    <row r="436" spans="1:31" x14ac:dyDescent="0.2">
      <c r="A436">
        <v>2009</v>
      </c>
      <c r="B436" t="s">
        <v>31</v>
      </c>
      <c r="C436" t="s">
        <v>32</v>
      </c>
      <c r="D436" t="s">
        <v>33</v>
      </c>
      <c r="E436" t="b">
        <v>1</v>
      </c>
      <c r="F436">
        <v>25.8</v>
      </c>
      <c r="G436">
        <v>47</v>
      </c>
      <c r="H436">
        <v>35</v>
      </c>
      <c r="I436">
        <v>46</v>
      </c>
      <c r="J436">
        <v>36</v>
      </c>
      <c r="K436">
        <v>1.57</v>
      </c>
      <c r="L436">
        <v>0.13</v>
      </c>
      <c r="M436">
        <v>1.7</v>
      </c>
      <c r="N436">
        <v>109.3</v>
      </c>
      <c r="O436">
        <v>107.6</v>
      </c>
      <c r="P436">
        <v>1.7</v>
      </c>
      <c r="Q436">
        <v>89.6</v>
      </c>
      <c r="R436">
        <v>0.32300000000000001</v>
      </c>
      <c r="S436">
        <v>0.253</v>
      </c>
      <c r="T436">
        <v>0.54600000000000004</v>
      </c>
      <c r="U436">
        <v>0.504</v>
      </c>
      <c r="V436">
        <v>12.5</v>
      </c>
      <c r="W436">
        <v>26</v>
      </c>
      <c r="X436">
        <v>0.23799999999999999</v>
      </c>
      <c r="Y436">
        <v>0.49399999999999999</v>
      </c>
      <c r="Z436">
        <v>13.2</v>
      </c>
      <c r="AA436">
        <v>71.599999999999994</v>
      </c>
      <c r="AB436">
        <v>0.21</v>
      </c>
      <c r="AC436" t="s">
        <v>134</v>
      </c>
      <c r="AD436">
        <v>686688</v>
      </c>
      <c r="AE436">
        <v>16748</v>
      </c>
    </row>
    <row r="437" spans="1:31" x14ac:dyDescent="0.2">
      <c r="A437">
        <v>2009</v>
      </c>
      <c r="B437" t="s">
        <v>31</v>
      </c>
      <c r="C437" t="s">
        <v>35</v>
      </c>
      <c r="D437" t="s">
        <v>36</v>
      </c>
      <c r="E437" t="b">
        <v>1</v>
      </c>
      <c r="F437">
        <v>27.8</v>
      </c>
      <c r="G437">
        <v>62</v>
      </c>
      <c r="H437">
        <v>20</v>
      </c>
      <c r="I437">
        <v>61</v>
      </c>
      <c r="J437">
        <v>21</v>
      </c>
      <c r="K437">
        <v>7.51</v>
      </c>
      <c r="L437">
        <v>-7.0000000000000007E-2</v>
      </c>
      <c r="M437">
        <v>7.44</v>
      </c>
      <c r="N437">
        <v>110.5</v>
      </c>
      <c r="O437">
        <v>102.3</v>
      </c>
      <c r="P437">
        <v>8.1999999999999993</v>
      </c>
      <c r="Q437">
        <v>90.4</v>
      </c>
      <c r="R437">
        <v>0.32800000000000001</v>
      </c>
      <c r="S437">
        <v>0.214</v>
      </c>
      <c r="T437">
        <v>0.57099999999999995</v>
      </c>
      <c r="U437">
        <v>0.52800000000000002</v>
      </c>
      <c r="V437">
        <v>15</v>
      </c>
      <c r="W437">
        <v>27.9</v>
      </c>
      <c r="X437">
        <v>0.251</v>
      </c>
      <c r="Y437">
        <v>0.47</v>
      </c>
      <c r="Z437">
        <v>14</v>
      </c>
      <c r="AA437">
        <v>75.599999999999994</v>
      </c>
      <c r="AB437">
        <v>0.253</v>
      </c>
      <c r="AC437" t="s">
        <v>159</v>
      </c>
      <c r="AD437">
        <v>763584</v>
      </c>
      <c r="AE437">
        <v>18624</v>
      </c>
    </row>
    <row r="438" spans="1:31" x14ac:dyDescent="0.2">
      <c r="A438">
        <v>2009</v>
      </c>
      <c r="B438" t="s">
        <v>31</v>
      </c>
      <c r="C438" t="s">
        <v>143</v>
      </c>
      <c r="D438" t="s">
        <v>144</v>
      </c>
      <c r="E438" t="b">
        <v>0</v>
      </c>
      <c r="F438">
        <v>25.8</v>
      </c>
      <c r="G438">
        <v>35</v>
      </c>
      <c r="H438">
        <v>47</v>
      </c>
      <c r="I438">
        <v>37</v>
      </c>
      <c r="J438">
        <v>45</v>
      </c>
      <c r="K438">
        <v>-1.27</v>
      </c>
      <c r="L438">
        <v>7.0000000000000007E-2</v>
      </c>
      <c r="M438">
        <v>-1.2</v>
      </c>
      <c r="N438">
        <v>104.7</v>
      </c>
      <c r="O438">
        <v>106.1</v>
      </c>
      <c r="P438">
        <v>-1.4</v>
      </c>
      <c r="Q438">
        <v>88.3</v>
      </c>
      <c r="R438">
        <v>0.312</v>
      </c>
      <c r="S438">
        <v>0.21299999999999999</v>
      </c>
      <c r="T438">
        <v>0.53600000000000003</v>
      </c>
      <c r="U438">
        <v>0.49399999999999999</v>
      </c>
      <c r="V438">
        <v>15.1</v>
      </c>
      <c r="W438">
        <v>27.7</v>
      </c>
      <c r="X438">
        <v>0.23100000000000001</v>
      </c>
      <c r="Y438">
        <v>0.498</v>
      </c>
      <c r="Z438">
        <v>14.4</v>
      </c>
      <c r="AA438">
        <v>73</v>
      </c>
      <c r="AB438">
        <v>0.22900000000000001</v>
      </c>
      <c r="AC438" t="s">
        <v>139</v>
      </c>
      <c r="AD438">
        <v>597548</v>
      </c>
      <c r="AE438">
        <v>14574</v>
      </c>
    </row>
    <row r="439" spans="1:31" x14ac:dyDescent="0.2">
      <c r="A439">
        <v>2009</v>
      </c>
      <c r="B439" t="s">
        <v>31</v>
      </c>
      <c r="C439" t="s">
        <v>41</v>
      </c>
      <c r="D439" t="s">
        <v>42</v>
      </c>
      <c r="E439" t="b">
        <v>1</v>
      </c>
      <c r="F439">
        <v>24.9</v>
      </c>
      <c r="G439">
        <v>41</v>
      </c>
      <c r="H439">
        <v>41</v>
      </c>
      <c r="I439">
        <v>40</v>
      </c>
      <c r="J439">
        <v>42</v>
      </c>
      <c r="K439">
        <v>-0.28000000000000003</v>
      </c>
      <c r="L439">
        <v>0.12</v>
      </c>
      <c r="M439">
        <v>-0.16</v>
      </c>
      <c r="N439">
        <v>108.4</v>
      </c>
      <c r="O439">
        <v>108.7</v>
      </c>
      <c r="P439">
        <v>-0.3</v>
      </c>
      <c r="Q439">
        <v>93.1</v>
      </c>
      <c r="R439">
        <v>0.3</v>
      </c>
      <c r="S439">
        <v>0.189</v>
      </c>
      <c r="T439">
        <v>0.54100000000000004</v>
      </c>
      <c r="U439">
        <v>0.49299999999999999</v>
      </c>
      <c r="V439">
        <v>13.3</v>
      </c>
      <c r="W439">
        <v>28</v>
      </c>
      <c r="X439">
        <v>0.23899999999999999</v>
      </c>
      <c r="Y439">
        <v>0.49299999999999999</v>
      </c>
      <c r="Z439">
        <v>13.1</v>
      </c>
      <c r="AA439">
        <v>70.900000000000006</v>
      </c>
      <c r="AB439">
        <v>0.23799999999999999</v>
      </c>
      <c r="AC439" t="s">
        <v>43</v>
      </c>
      <c r="AD439">
        <v>868667</v>
      </c>
      <c r="AE439">
        <v>21187</v>
      </c>
    </row>
    <row r="440" spans="1:31" x14ac:dyDescent="0.2">
      <c r="A440">
        <v>2009</v>
      </c>
      <c r="B440" t="s">
        <v>31</v>
      </c>
      <c r="C440" t="s">
        <v>47</v>
      </c>
      <c r="D440" t="s">
        <v>48</v>
      </c>
      <c r="E440" t="b">
        <v>1</v>
      </c>
      <c r="F440">
        <v>26.6</v>
      </c>
      <c r="G440">
        <v>66</v>
      </c>
      <c r="H440">
        <v>16</v>
      </c>
      <c r="I440">
        <v>65</v>
      </c>
      <c r="J440">
        <v>17</v>
      </c>
      <c r="K440">
        <v>8.93</v>
      </c>
      <c r="L440">
        <v>-0.25</v>
      </c>
      <c r="M440">
        <v>8.68</v>
      </c>
      <c r="N440">
        <v>112.4</v>
      </c>
      <c r="O440">
        <v>102.4</v>
      </c>
      <c r="P440">
        <v>10</v>
      </c>
      <c r="Q440">
        <v>88.7</v>
      </c>
      <c r="R440">
        <v>0.312</v>
      </c>
      <c r="S440">
        <v>0.25900000000000001</v>
      </c>
      <c r="T440">
        <v>0.56000000000000005</v>
      </c>
      <c r="U440">
        <v>0.51900000000000002</v>
      </c>
      <c r="V440">
        <v>12.5</v>
      </c>
      <c r="W440">
        <v>27.7</v>
      </c>
      <c r="X440">
        <v>0.23599999999999999</v>
      </c>
      <c r="Y440">
        <v>0.46800000000000003</v>
      </c>
      <c r="Z440">
        <v>13.5</v>
      </c>
      <c r="AA440">
        <v>74.599999999999994</v>
      </c>
      <c r="AB440">
        <v>0.22600000000000001</v>
      </c>
      <c r="AC440" t="s">
        <v>132</v>
      </c>
      <c r="AD440">
        <v>841000</v>
      </c>
      <c r="AE440">
        <v>20512</v>
      </c>
    </row>
    <row r="441" spans="1:31" x14ac:dyDescent="0.2">
      <c r="A441">
        <v>2009</v>
      </c>
      <c r="B441" t="s">
        <v>31</v>
      </c>
      <c r="C441" t="s">
        <v>50</v>
      </c>
      <c r="D441" t="s">
        <v>51</v>
      </c>
      <c r="E441" t="b">
        <v>1</v>
      </c>
      <c r="F441">
        <v>29</v>
      </c>
      <c r="G441">
        <v>50</v>
      </c>
      <c r="H441">
        <v>32</v>
      </c>
      <c r="I441">
        <v>47</v>
      </c>
      <c r="J441">
        <v>35</v>
      </c>
      <c r="K441">
        <v>1.98</v>
      </c>
      <c r="L441">
        <v>-0.3</v>
      </c>
      <c r="M441">
        <v>1.68</v>
      </c>
      <c r="N441">
        <v>110.5</v>
      </c>
      <c r="O441">
        <v>108.4</v>
      </c>
      <c r="P441">
        <v>2.1</v>
      </c>
      <c r="Q441">
        <v>91.5</v>
      </c>
      <c r="R441">
        <v>0.27400000000000002</v>
      </c>
      <c r="S441">
        <v>0.24099999999999999</v>
      </c>
      <c r="T441">
        <v>0.55000000000000004</v>
      </c>
      <c r="U441">
        <v>0.504</v>
      </c>
      <c r="V441">
        <v>12.1</v>
      </c>
      <c r="W441">
        <v>26.6</v>
      </c>
      <c r="X441">
        <v>0.224</v>
      </c>
      <c r="Y441">
        <v>0.49299999999999999</v>
      </c>
      <c r="Z441">
        <v>12.3</v>
      </c>
      <c r="AA441">
        <v>74.599999999999994</v>
      </c>
      <c r="AB441">
        <v>0.22500000000000001</v>
      </c>
      <c r="AC441" t="s">
        <v>52</v>
      </c>
      <c r="AD441">
        <v>821723</v>
      </c>
      <c r="AE441">
        <v>20042</v>
      </c>
    </row>
    <row r="442" spans="1:31" x14ac:dyDescent="0.2">
      <c r="A442">
        <v>2009</v>
      </c>
      <c r="B442" t="s">
        <v>31</v>
      </c>
      <c r="C442" t="s">
        <v>53</v>
      </c>
      <c r="D442" t="s">
        <v>54</v>
      </c>
      <c r="E442" t="b">
        <v>1</v>
      </c>
      <c r="F442">
        <v>27.7</v>
      </c>
      <c r="G442">
        <v>54</v>
      </c>
      <c r="H442">
        <v>28</v>
      </c>
      <c r="I442">
        <v>50</v>
      </c>
      <c r="J442">
        <v>32</v>
      </c>
      <c r="K442">
        <v>3.41</v>
      </c>
      <c r="L442">
        <v>-0.28999999999999998</v>
      </c>
      <c r="M442">
        <v>3.13</v>
      </c>
      <c r="N442">
        <v>110.4</v>
      </c>
      <c r="O442">
        <v>106.8</v>
      </c>
      <c r="P442">
        <v>3.6</v>
      </c>
      <c r="Q442">
        <v>94.3</v>
      </c>
      <c r="R442">
        <v>0.38200000000000001</v>
      </c>
      <c r="S442">
        <v>0.22700000000000001</v>
      </c>
      <c r="T442">
        <v>0.56299999999999994</v>
      </c>
      <c r="U442">
        <v>0.51200000000000001</v>
      </c>
      <c r="V442">
        <v>14.2</v>
      </c>
      <c r="W442">
        <v>27.5</v>
      </c>
      <c r="X442">
        <v>0.28999999999999998</v>
      </c>
      <c r="Y442">
        <v>0.48499999999999999</v>
      </c>
      <c r="Z442">
        <v>14.1</v>
      </c>
      <c r="AA442">
        <v>71.7</v>
      </c>
      <c r="AB442">
        <v>0.25900000000000001</v>
      </c>
      <c r="AC442" t="s">
        <v>130</v>
      </c>
      <c r="AD442">
        <v>706165</v>
      </c>
      <c r="AE442">
        <v>17224</v>
      </c>
    </row>
    <row r="443" spans="1:31" x14ac:dyDescent="0.2">
      <c r="A443">
        <v>2009</v>
      </c>
      <c r="B443" t="s">
        <v>31</v>
      </c>
      <c r="C443" t="s">
        <v>56</v>
      </c>
      <c r="D443" t="s">
        <v>57</v>
      </c>
      <c r="E443" t="b">
        <v>1</v>
      </c>
      <c r="F443">
        <v>28.2</v>
      </c>
      <c r="G443">
        <v>39</v>
      </c>
      <c r="H443">
        <v>43</v>
      </c>
      <c r="I443">
        <v>40</v>
      </c>
      <c r="J443">
        <v>42</v>
      </c>
      <c r="K443">
        <v>-0.49</v>
      </c>
      <c r="L443">
        <v>0.13</v>
      </c>
      <c r="M443">
        <v>-0.36</v>
      </c>
      <c r="N443">
        <v>107.4</v>
      </c>
      <c r="O443">
        <v>108</v>
      </c>
      <c r="P443">
        <v>-0.6</v>
      </c>
      <c r="Q443">
        <v>86.7</v>
      </c>
      <c r="R443">
        <v>0.28199999999999997</v>
      </c>
      <c r="S443">
        <v>0.16500000000000001</v>
      </c>
      <c r="T443">
        <v>0.52400000000000002</v>
      </c>
      <c r="U443">
        <v>0.48299999999999998</v>
      </c>
      <c r="V443">
        <v>11.7</v>
      </c>
      <c r="W443">
        <v>27.9</v>
      </c>
      <c r="X443">
        <v>0.21199999999999999</v>
      </c>
      <c r="Y443">
        <v>0.48499999999999999</v>
      </c>
      <c r="Z443">
        <v>11.7</v>
      </c>
      <c r="AA443">
        <v>74</v>
      </c>
      <c r="AB443">
        <v>0.248</v>
      </c>
      <c r="AC443" t="s">
        <v>137</v>
      </c>
      <c r="AD443">
        <v>896971</v>
      </c>
      <c r="AE443">
        <v>21877</v>
      </c>
    </row>
    <row r="444" spans="1:31" x14ac:dyDescent="0.2">
      <c r="A444">
        <v>2009</v>
      </c>
      <c r="B444" t="s">
        <v>31</v>
      </c>
      <c r="C444" t="s">
        <v>59</v>
      </c>
      <c r="D444" t="s">
        <v>60</v>
      </c>
      <c r="E444" t="b">
        <v>0</v>
      </c>
      <c r="F444">
        <v>25</v>
      </c>
      <c r="G444">
        <v>29</v>
      </c>
      <c r="H444">
        <v>53</v>
      </c>
      <c r="I444">
        <v>31</v>
      </c>
      <c r="J444">
        <v>51</v>
      </c>
      <c r="K444">
        <v>-3.74</v>
      </c>
      <c r="L444">
        <v>-0.06</v>
      </c>
      <c r="M444">
        <v>-3.8</v>
      </c>
      <c r="N444">
        <v>109.5</v>
      </c>
      <c r="O444">
        <v>113.3</v>
      </c>
      <c r="P444">
        <v>-3.8</v>
      </c>
      <c r="Q444">
        <v>98.2</v>
      </c>
      <c r="R444">
        <v>0.33900000000000002</v>
      </c>
      <c r="S444">
        <v>0.20899999999999999</v>
      </c>
      <c r="T444">
        <v>0.54900000000000004</v>
      </c>
      <c r="U444">
        <v>0.497</v>
      </c>
      <c r="V444">
        <v>12.9</v>
      </c>
      <c r="W444">
        <v>26.1</v>
      </c>
      <c r="X444">
        <v>0.26800000000000002</v>
      </c>
      <c r="Y444">
        <v>0.50800000000000001</v>
      </c>
      <c r="Z444">
        <v>12.9</v>
      </c>
      <c r="AA444">
        <v>68.099999999999994</v>
      </c>
      <c r="AB444">
        <v>0.251</v>
      </c>
      <c r="AC444" t="s">
        <v>133</v>
      </c>
      <c r="AD444">
        <v>776660</v>
      </c>
      <c r="AE444">
        <v>18943</v>
      </c>
    </row>
    <row r="445" spans="1:31" x14ac:dyDescent="0.2">
      <c r="A445">
        <v>2009</v>
      </c>
      <c r="B445" t="s">
        <v>31</v>
      </c>
      <c r="C445" t="s">
        <v>62</v>
      </c>
      <c r="D445" t="s">
        <v>63</v>
      </c>
      <c r="E445" t="b">
        <v>1</v>
      </c>
      <c r="F445">
        <v>27.9</v>
      </c>
      <c r="G445">
        <v>53</v>
      </c>
      <c r="H445">
        <v>29</v>
      </c>
      <c r="I445">
        <v>53</v>
      </c>
      <c r="J445">
        <v>29</v>
      </c>
      <c r="K445">
        <v>4</v>
      </c>
      <c r="L445">
        <v>-0.27</v>
      </c>
      <c r="M445">
        <v>3.73</v>
      </c>
      <c r="N445">
        <v>108.4</v>
      </c>
      <c r="O445">
        <v>104</v>
      </c>
      <c r="P445">
        <v>4.4000000000000004</v>
      </c>
      <c r="Q445">
        <v>90.2</v>
      </c>
      <c r="R445">
        <v>0.29199999999999998</v>
      </c>
      <c r="S445">
        <v>0.254</v>
      </c>
      <c r="T445">
        <v>0.54800000000000004</v>
      </c>
      <c r="U445">
        <v>0.501</v>
      </c>
      <c r="V445">
        <v>13.6</v>
      </c>
      <c r="W445">
        <v>26.4</v>
      </c>
      <c r="X445">
        <v>0.23499999999999999</v>
      </c>
      <c r="Y445">
        <v>0.47899999999999998</v>
      </c>
      <c r="Z445">
        <v>11.9</v>
      </c>
      <c r="AA445">
        <v>75.3</v>
      </c>
      <c r="AB445">
        <v>0.192</v>
      </c>
      <c r="AC445" t="s">
        <v>64</v>
      </c>
      <c r="AD445">
        <v>717669</v>
      </c>
      <c r="AE445">
        <v>17504</v>
      </c>
    </row>
    <row r="446" spans="1:31" x14ac:dyDescent="0.2">
      <c r="A446">
        <v>2009</v>
      </c>
      <c r="B446" t="s">
        <v>31</v>
      </c>
      <c r="C446" t="s">
        <v>65</v>
      </c>
      <c r="D446" t="s">
        <v>66</v>
      </c>
      <c r="E446" t="b">
        <v>0</v>
      </c>
      <c r="F446">
        <v>26.5</v>
      </c>
      <c r="G446">
        <v>36</v>
      </c>
      <c r="H446">
        <v>46</v>
      </c>
      <c r="I446">
        <v>38</v>
      </c>
      <c r="J446">
        <v>44</v>
      </c>
      <c r="K446">
        <v>-1.1100000000000001</v>
      </c>
      <c r="L446">
        <v>0.35</v>
      </c>
      <c r="M446">
        <v>-0.76</v>
      </c>
      <c r="N446">
        <v>108.1</v>
      </c>
      <c r="O446">
        <v>109.2</v>
      </c>
      <c r="P446">
        <v>-1.1000000000000001</v>
      </c>
      <c r="Q446">
        <v>96.5</v>
      </c>
      <c r="R446">
        <v>0.26700000000000002</v>
      </c>
      <c r="S446">
        <v>0.24399999999999999</v>
      </c>
      <c r="T446">
        <v>0.54500000000000004</v>
      </c>
      <c r="U446">
        <v>0.501</v>
      </c>
      <c r="V446">
        <v>13.1</v>
      </c>
      <c r="W446">
        <v>25.4</v>
      </c>
      <c r="X446">
        <v>0.215</v>
      </c>
      <c r="Y446">
        <v>0.499</v>
      </c>
      <c r="Z446">
        <v>12.7</v>
      </c>
      <c r="AA446">
        <v>74.5</v>
      </c>
      <c r="AB446">
        <v>0.27100000000000002</v>
      </c>
      <c r="AC446" t="s">
        <v>154</v>
      </c>
      <c r="AD446">
        <v>581472</v>
      </c>
      <c r="AE446">
        <v>14182</v>
      </c>
    </row>
    <row r="447" spans="1:31" x14ac:dyDescent="0.2">
      <c r="A447">
        <v>2009</v>
      </c>
      <c r="B447" t="s">
        <v>31</v>
      </c>
      <c r="C447" t="s">
        <v>68</v>
      </c>
      <c r="D447" t="s">
        <v>69</v>
      </c>
      <c r="E447" t="b">
        <v>0</v>
      </c>
      <c r="F447">
        <v>26.6</v>
      </c>
      <c r="G447">
        <v>19</v>
      </c>
      <c r="H447">
        <v>63</v>
      </c>
      <c r="I447">
        <v>18</v>
      </c>
      <c r="J447">
        <v>64</v>
      </c>
      <c r="K447">
        <v>-8.77</v>
      </c>
      <c r="L447">
        <v>0.3</v>
      </c>
      <c r="M447">
        <v>-8.4700000000000006</v>
      </c>
      <c r="N447">
        <v>102.3</v>
      </c>
      <c r="O447">
        <v>111.7</v>
      </c>
      <c r="P447">
        <v>-9.4</v>
      </c>
      <c r="Q447">
        <v>92.1</v>
      </c>
      <c r="R447">
        <v>0.27500000000000002</v>
      </c>
      <c r="S447">
        <v>0.22600000000000001</v>
      </c>
      <c r="T447">
        <v>0.52</v>
      </c>
      <c r="U447">
        <v>0.48099999999999998</v>
      </c>
      <c r="V447">
        <v>14</v>
      </c>
      <c r="W447">
        <v>25.1</v>
      </c>
      <c r="X447">
        <v>0.20200000000000001</v>
      </c>
      <c r="Y447">
        <v>0.51200000000000001</v>
      </c>
      <c r="Z447">
        <v>12.4</v>
      </c>
      <c r="AA447">
        <v>71.2</v>
      </c>
      <c r="AB447">
        <v>0.22700000000000001</v>
      </c>
      <c r="AC447" t="s">
        <v>126</v>
      </c>
      <c r="AD447">
        <v>663587</v>
      </c>
      <c r="AE447">
        <v>16185</v>
      </c>
    </row>
    <row r="448" spans="1:31" x14ac:dyDescent="0.2">
      <c r="A448">
        <v>2009</v>
      </c>
      <c r="B448" t="s">
        <v>31</v>
      </c>
      <c r="C448" t="s">
        <v>71</v>
      </c>
      <c r="D448" t="s">
        <v>72</v>
      </c>
      <c r="E448" t="b">
        <v>1</v>
      </c>
      <c r="F448">
        <v>27.4</v>
      </c>
      <c r="G448">
        <v>65</v>
      </c>
      <c r="H448">
        <v>17</v>
      </c>
      <c r="I448">
        <v>61</v>
      </c>
      <c r="J448">
        <v>21</v>
      </c>
      <c r="K448">
        <v>7.66</v>
      </c>
      <c r="L448">
        <v>-0.55000000000000004</v>
      </c>
      <c r="M448">
        <v>7.11</v>
      </c>
      <c r="N448">
        <v>112.8</v>
      </c>
      <c r="O448">
        <v>104.7</v>
      </c>
      <c r="P448">
        <v>8.1</v>
      </c>
      <c r="Q448">
        <v>94.3</v>
      </c>
      <c r="R448">
        <v>0.29899999999999999</v>
      </c>
      <c r="S448">
        <v>0.217</v>
      </c>
      <c r="T448">
        <v>0.55500000000000005</v>
      </c>
      <c r="U448">
        <v>0.51300000000000001</v>
      </c>
      <c r="V448">
        <v>12.3</v>
      </c>
      <c r="W448">
        <v>29.4</v>
      </c>
      <c r="X448">
        <v>0.23</v>
      </c>
      <c r="Y448">
        <v>0.49</v>
      </c>
      <c r="Z448">
        <v>14.2</v>
      </c>
      <c r="AA448">
        <v>73</v>
      </c>
      <c r="AB448">
        <v>0.21299999999999999</v>
      </c>
      <c r="AC448" t="s">
        <v>126</v>
      </c>
      <c r="AD448">
        <v>778877</v>
      </c>
      <c r="AE448">
        <v>18997</v>
      </c>
    </row>
    <row r="449" spans="1:31" x14ac:dyDescent="0.2">
      <c r="A449">
        <v>2009</v>
      </c>
      <c r="B449" t="s">
        <v>31</v>
      </c>
      <c r="C449" t="s">
        <v>73</v>
      </c>
      <c r="D449" t="s">
        <v>74</v>
      </c>
      <c r="E449" t="b">
        <v>0</v>
      </c>
      <c r="F449">
        <v>23.3</v>
      </c>
      <c r="G449">
        <v>24</v>
      </c>
      <c r="H449">
        <v>58</v>
      </c>
      <c r="I449">
        <v>26</v>
      </c>
      <c r="J449">
        <v>56</v>
      </c>
      <c r="K449">
        <v>-5.46</v>
      </c>
      <c r="L449">
        <v>0.24</v>
      </c>
      <c r="M449">
        <v>-5.23</v>
      </c>
      <c r="N449">
        <v>103.5</v>
      </c>
      <c r="O449">
        <v>109.5</v>
      </c>
      <c r="P449">
        <v>-6</v>
      </c>
      <c r="Q449">
        <v>90.1</v>
      </c>
      <c r="R449">
        <v>0.32900000000000001</v>
      </c>
      <c r="S449">
        <v>0.17499999999999999</v>
      </c>
      <c r="T449">
        <v>0.53300000000000003</v>
      </c>
      <c r="U449">
        <v>0.48599999999999999</v>
      </c>
      <c r="V449">
        <v>14.8</v>
      </c>
      <c r="W449">
        <v>25.8</v>
      </c>
      <c r="X449">
        <v>0.249</v>
      </c>
      <c r="Y449">
        <v>0.51500000000000001</v>
      </c>
      <c r="Z449">
        <v>14.1</v>
      </c>
      <c r="AA449">
        <v>73.5</v>
      </c>
      <c r="AB449">
        <v>0.247</v>
      </c>
      <c r="AC449" t="s">
        <v>75</v>
      </c>
      <c r="AD449">
        <v>519895</v>
      </c>
      <c r="AE449">
        <v>12680</v>
      </c>
    </row>
    <row r="450" spans="1:31" x14ac:dyDescent="0.2">
      <c r="A450">
        <v>2009</v>
      </c>
      <c r="B450" t="s">
        <v>31</v>
      </c>
      <c r="C450" t="s">
        <v>76</v>
      </c>
      <c r="D450" t="s">
        <v>77</v>
      </c>
      <c r="E450" t="b">
        <v>1</v>
      </c>
      <c r="F450">
        <v>25.6</v>
      </c>
      <c r="G450">
        <v>43</v>
      </c>
      <c r="H450">
        <v>39</v>
      </c>
      <c r="I450">
        <v>42</v>
      </c>
      <c r="J450">
        <v>40</v>
      </c>
      <c r="K450">
        <v>0.26</v>
      </c>
      <c r="L450">
        <v>0.23</v>
      </c>
      <c r="M450">
        <v>0.49</v>
      </c>
      <c r="N450">
        <v>107.8</v>
      </c>
      <c r="O450">
        <v>107.6</v>
      </c>
      <c r="P450">
        <v>0.2</v>
      </c>
      <c r="Q450">
        <v>89.9</v>
      </c>
      <c r="R450">
        <v>0.28199999999999997</v>
      </c>
      <c r="S450">
        <v>0.245</v>
      </c>
      <c r="T450">
        <v>0.54</v>
      </c>
      <c r="U450">
        <v>0.5</v>
      </c>
      <c r="V450">
        <v>12.1</v>
      </c>
      <c r="W450">
        <v>24.6</v>
      </c>
      <c r="X450">
        <v>0.21199999999999999</v>
      </c>
      <c r="Y450">
        <v>0.501</v>
      </c>
      <c r="Z450">
        <v>14.5</v>
      </c>
      <c r="AA450">
        <v>72.900000000000006</v>
      </c>
      <c r="AB450">
        <v>0.251</v>
      </c>
      <c r="AC450" t="s">
        <v>127</v>
      </c>
      <c r="AD450">
        <v>748778</v>
      </c>
      <c r="AE450">
        <v>18263</v>
      </c>
    </row>
    <row r="451" spans="1:31" x14ac:dyDescent="0.2">
      <c r="A451">
        <v>2009</v>
      </c>
      <c r="B451" t="s">
        <v>31</v>
      </c>
      <c r="C451" t="s">
        <v>79</v>
      </c>
      <c r="D451" t="s">
        <v>80</v>
      </c>
      <c r="E451" t="b">
        <v>0</v>
      </c>
      <c r="F451">
        <v>26.3</v>
      </c>
      <c r="G451">
        <v>34</v>
      </c>
      <c r="H451">
        <v>48</v>
      </c>
      <c r="I451">
        <v>38</v>
      </c>
      <c r="J451">
        <v>44</v>
      </c>
      <c r="K451">
        <v>-1.0900000000000001</v>
      </c>
      <c r="L451">
        <v>0.21</v>
      </c>
      <c r="M451">
        <v>-0.88</v>
      </c>
      <c r="N451">
        <v>106.7</v>
      </c>
      <c r="O451">
        <v>107.9</v>
      </c>
      <c r="P451">
        <v>-1.2</v>
      </c>
      <c r="Q451">
        <v>92.6</v>
      </c>
      <c r="R451">
        <v>0.30599999999999999</v>
      </c>
      <c r="S451">
        <v>0.20799999999999999</v>
      </c>
      <c r="T451">
        <v>0.53100000000000003</v>
      </c>
      <c r="U451">
        <v>0.48299999999999998</v>
      </c>
      <c r="V451">
        <v>13.1</v>
      </c>
      <c r="W451">
        <v>27.8</v>
      </c>
      <c r="X451">
        <v>0.23899999999999999</v>
      </c>
      <c r="Y451">
        <v>0.503</v>
      </c>
      <c r="Z451">
        <v>15.6</v>
      </c>
      <c r="AA451">
        <v>74</v>
      </c>
      <c r="AB451">
        <v>0.315</v>
      </c>
      <c r="AC451" t="s">
        <v>149</v>
      </c>
      <c r="AD451">
        <v>630976</v>
      </c>
      <c r="AE451">
        <v>15390</v>
      </c>
    </row>
    <row r="452" spans="1:31" x14ac:dyDescent="0.2">
      <c r="A452">
        <v>2009</v>
      </c>
      <c r="B452" t="s">
        <v>31</v>
      </c>
      <c r="C452" t="s">
        <v>82</v>
      </c>
      <c r="D452" t="s">
        <v>83</v>
      </c>
      <c r="E452" t="b">
        <v>0</v>
      </c>
      <c r="F452">
        <v>25.4</v>
      </c>
      <c r="G452">
        <v>24</v>
      </c>
      <c r="H452">
        <v>58</v>
      </c>
      <c r="I452">
        <v>27</v>
      </c>
      <c r="J452">
        <v>55</v>
      </c>
      <c r="K452">
        <v>-4.91</v>
      </c>
      <c r="L452">
        <v>0.18</v>
      </c>
      <c r="M452">
        <v>-4.74</v>
      </c>
      <c r="N452">
        <v>106.1</v>
      </c>
      <c r="O452">
        <v>111.4</v>
      </c>
      <c r="P452">
        <v>-5.3</v>
      </c>
      <c r="Q452">
        <v>91.6</v>
      </c>
      <c r="R452">
        <v>0.28899999999999998</v>
      </c>
      <c r="S452">
        <v>0.22700000000000001</v>
      </c>
      <c r="T452">
        <v>0.52600000000000002</v>
      </c>
      <c r="U452">
        <v>0.48099999999999998</v>
      </c>
      <c r="V452">
        <v>13.3</v>
      </c>
      <c r="W452">
        <v>27.7</v>
      </c>
      <c r="X452">
        <v>0.222</v>
      </c>
      <c r="Y452">
        <v>0.51500000000000001</v>
      </c>
      <c r="Z452">
        <v>12</v>
      </c>
      <c r="AA452">
        <v>75</v>
      </c>
      <c r="AB452">
        <v>0.254</v>
      </c>
      <c r="AC452" t="s">
        <v>84</v>
      </c>
      <c r="AD452">
        <v>595013</v>
      </c>
      <c r="AE452">
        <v>14513</v>
      </c>
    </row>
    <row r="453" spans="1:31" x14ac:dyDescent="0.2">
      <c r="A453">
        <v>2009</v>
      </c>
      <c r="B453" t="s">
        <v>31</v>
      </c>
      <c r="C453" t="s">
        <v>150</v>
      </c>
      <c r="D453" t="s">
        <v>151</v>
      </c>
      <c r="E453" t="b">
        <v>0</v>
      </c>
      <c r="F453">
        <v>25.7</v>
      </c>
      <c r="G453">
        <v>34</v>
      </c>
      <c r="H453">
        <v>48</v>
      </c>
      <c r="I453">
        <v>34</v>
      </c>
      <c r="J453">
        <v>48</v>
      </c>
      <c r="K453">
        <v>-2.44</v>
      </c>
      <c r="L453">
        <v>0.13</v>
      </c>
      <c r="M453">
        <v>-2.31</v>
      </c>
      <c r="N453">
        <v>108.3</v>
      </c>
      <c r="O453">
        <v>111</v>
      </c>
      <c r="P453">
        <v>-2.7</v>
      </c>
      <c r="Q453">
        <v>89.9</v>
      </c>
      <c r="R453">
        <v>0.30299999999999999</v>
      </c>
      <c r="S453">
        <v>0.26500000000000001</v>
      </c>
      <c r="T453">
        <v>0.54300000000000004</v>
      </c>
      <c r="U453">
        <v>0.497</v>
      </c>
      <c r="V453">
        <v>12.7</v>
      </c>
      <c r="W453">
        <v>25.2</v>
      </c>
      <c r="X453">
        <v>0.23599999999999999</v>
      </c>
      <c r="Y453">
        <v>0.50900000000000001</v>
      </c>
      <c r="Z453">
        <v>13</v>
      </c>
      <c r="AA453">
        <v>73.5</v>
      </c>
      <c r="AB453">
        <v>0.27200000000000002</v>
      </c>
      <c r="AC453" t="s">
        <v>155</v>
      </c>
      <c r="AD453">
        <v>621062</v>
      </c>
      <c r="AE453">
        <v>15148</v>
      </c>
    </row>
    <row r="454" spans="1:31" x14ac:dyDescent="0.2">
      <c r="A454">
        <v>2009</v>
      </c>
      <c r="B454" t="s">
        <v>31</v>
      </c>
      <c r="C454" t="s">
        <v>145</v>
      </c>
      <c r="D454" t="s">
        <v>146</v>
      </c>
      <c r="E454" t="b">
        <v>1</v>
      </c>
      <c r="F454">
        <v>28.2</v>
      </c>
      <c r="G454">
        <v>49</v>
      </c>
      <c r="H454">
        <v>33</v>
      </c>
      <c r="I454">
        <v>46</v>
      </c>
      <c r="J454">
        <v>36</v>
      </c>
      <c r="K454">
        <v>1.55</v>
      </c>
      <c r="L454">
        <v>-0.14000000000000001</v>
      </c>
      <c r="M454">
        <v>1.41</v>
      </c>
      <c r="N454">
        <v>108.7</v>
      </c>
      <c r="O454">
        <v>107</v>
      </c>
      <c r="P454">
        <v>1.7</v>
      </c>
      <c r="Q454">
        <v>87.8</v>
      </c>
      <c r="R454">
        <v>0.28799999999999998</v>
      </c>
      <c r="S454">
        <v>0.24</v>
      </c>
      <c r="T454">
        <v>0.54800000000000004</v>
      </c>
      <c r="U454">
        <v>0.501</v>
      </c>
      <c r="V454">
        <v>12.5</v>
      </c>
      <c r="W454">
        <v>24.6</v>
      </c>
      <c r="X454">
        <v>0.23200000000000001</v>
      </c>
      <c r="Y454">
        <v>0.496</v>
      </c>
      <c r="Z454">
        <v>13.2</v>
      </c>
      <c r="AA454">
        <v>74.900000000000006</v>
      </c>
      <c r="AB454">
        <v>0.23</v>
      </c>
      <c r="AC454" t="s">
        <v>147</v>
      </c>
      <c r="AD454">
        <v>695727</v>
      </c>
      <c r="AE454">
        <v>16969</v>
      </c>
    </row>
    <row r="455" spans="1:31" x14ac:dyDescent="0.2">
      <c r="A455">
        <v>2009</v>
      </c>
      <c r="B455" t="s">
        <v>31</v>
      </c>
      <c r="C455" t="s">
        <v>88</v>
      </c>
      <c r="D455" t="s">
        <v>89</v>
      </c>
      <c r="E455" t="b">
        <v>0</v>
      </c>
      <c r="F455">
        <v>25.7</v>
      </c>
      <c r="G455">
        <v>32</v>
      </c>
      <c r="H455">
        <v>50</v>
      </c>
      <c r="I455">
        <v>34</v>
      </c>
      <c r="J455">
        <v>48</v>
      </c>
      <c r="K455">
        <v>-2.61</v>
      </c>
      <c r="L455">
        <v>0.28000000000000003</v>
      </c>
      <c r="M455">
        <v>-2.33</v>
      </c>
      <c r="N455">
        <v>108.1</v>
      </c>
      <c r="O455">
        <v>110.8</v>
      </c>
      <c r="P455">
        <v>-2.7</v>
      </c>
      <c r="Q455">
        <v>96.7</v>
      </c>
      <c r="R455">
        <v>0.26800000000000002</v>
      </c>
      <c r="S455">
        <v>0.32200000000000001</v>
      </c>
      <c r="T455">
        <v>0.54400000000000004</v>
      </c>
      <c r="U455">
        <v>0.503</v>
      </c>
      <c r="V455">
        <v>12.9</v>
      </c>
      <c r="W455">
        <v>24.4</v>
      </c>
      <c r="X455">
        <v>0.21</v>
      </c>
      <c r="Y455">
        <v>0.52</v>
      </c>
      <c r="Z455">
        <v>13</v>
      </c>
      <c r="AA455">
        <v>72.7</v>
      </c>
      <c r="AB455">
        <v>0.215</v>
      </c>
      <c r="AC455" t="s">
        <v>90</v>
      </c>
      <c r="AD455">
        <v>790801</v>
      </c>
      <c r="AE455">
        <v>19288</v>
      </c>
    </row>
    <row r="456" spans="1:31" x14ac:dyDescent="0.2">
      <c r="A456">
        <v>2009</v>
      </c>
      <c r="B456" t="s">
        <v>31</v>
      </c>
      <c r="C456" t="s">
        <v>91</v>
      </c>
      <c r="D456" t="s">
        <v>92</v>
      </c>
      <c r="E456" t="b">
        <v>0</v>
      </c>
      <c r="F456">
        <v>24.5</v>
      </c>
      <c r="G456">
        <v>23</v>
      </c>
      <c r="H456">
        <v>59</v>
      </c>
      <c r="I456">
        <v>24</v>
      </c>
      <c r="J456">
        <v>58</v>
      </c>
      <c r="K456">
        <v>-6.1</v>
      </c>
      <c r="L456">
        <v>0.06</v>
      </c>
      <c r="M456">
        <v>-6.04</v>
      </c>
      <c r="N456">
        <v>102.9</v>
      </c>
      <c r="O456">
        <v>109.4</v>
      </c>
      <c r="P456">
        <v>-6.5</v>
      </c>
      <c r="Q456">
        <v>93.6</v>
      </c>
      <c r="R456">
        <v>0.308</v>
      </c>
      <c r="S456">
        <v>0.14099999999999999</v>
      </c>
      <c r="T456">
        <v>0.52100000000000002</v>
      </c>
      <c r="U456">
        <v>0.47099999999999997</v>
      </c>
      <c r="V456">
        <v>14.8</v>
      </c>
      <c r="W456">
        <v>28.6</v>
      </c>
      <c r="X456">
        <v>0.24199999999999999</v>
      </c>
      <c r="Y456">
        <v>0.51400000000000001</v>
      </c>
      <c r="Z456">
        <v>13</v>
      </c>
      <c r="AA456">
        <v>73.900000000000006</v>
      </c>
      <c r="AB456">
        <v>0.216</v>
      </c>
      <c r="AC456" t="s">
        <v>160</v>
      </c>
      <c r="AD456">
        <v>766868</v>
      </c>
      <c r="AE456">
        <v>18704</v>
      </c>
    </row>
    <row r="457" spans="1:31" x14ac:dyDescent="0.2">
      <c r="A457">
        <v>2009</v>
      </c>
      <c r="B457" t="s">
        <v>31</v>
      </c>
      <c r="C457" t="s">
        <v>94</v>
      </c>
      <c r="D457" t="s">
        <v>95</v>
      </c>
      <c r="E457" t="b">
        <v>1</v>
      </c>
      <c r="F457">
        <v>27.3</v>
      </c>
      <c r="G457">
        <v>59</v>
      </c>
      <c r="H457">
        <v>23</v>
      </c>
      <c r="I457">
        <v>59</v>
      </c>
      <c r="J457">
        <v>23</v>
      </c>
      <c r="K457">
        <v>6.7</v>
      </c>
      <c r="L457">
        <v>-0.21</v>
      </c>
      <c r="M457">
        <v>6.48</v>
      </c>
      <c r="N457">
        <v>109.2</v>
      </c>
      <c r="O457">
        <v>101.9</v>
      </c>
      <c r="P457">
        <v>7.3</v>
      </c>
      <c r="Q457">
        <v>92.3</v>
      </c>
      <c r="R457">
        <v>0.35099999999999998</v>
      </c>
      <c r="S457">
        <v>0.33500000000000002</v>
      </c>
      <c r="T457">
        <v>0.55900000000000005</v>
      </c>
      <c r="U457">
        <v>0.52</v>
      </c>
      <c r="V457">
        <v>13.4</v>
      </c>
      <c r="W457">
        <v>24</v>
      </c>
      <c r="X457">
        <v>0.251</v>
      </c>
      <c r="Y457">
        <v>0.46500000000000002</v>
      </c>
      <c r="Z457">
        <v>12.3</v>
      </c>
      <c r="AA457">
        <v>75.900000000000006</v>
      </c>
      <c r="AB457">
        <v>0.20899999999999999</v>
      </c>
      <c r="AC457" t="s">
        <v>157</v>
      </c>
      <c r="AD457">
        <v>698768</v>
      </c>
      <c r="AE457">
        <v>17043</v>
      </c>
    </row>
    <row r="458" spans="1:31" x14ac:dyDescent="0.2">
      <c r="A458">
        <v>2009</v>
      </c>
      <c r="B458" t="s">
        <v>31</v>
      </c>
      <c r="C458" t="s">
        <v>97</v>
      </c>
      <c r="D458" t="s">
        <v>98</v>
      </c>
      <c r="E458" t="b">
        <v>1</v>
      </c>
      <c r="F458">
        <v>26.1</v>
      </c>
      <c r="G458">
        <v>41</v>
      </c>
      <c r="H458">
        <v>41</v>
      </c>
      <c r="I458">
        <v>41</v>
      </c>
      <c r="J458">
        <v>41</v>
      </c>
      <c r="K458">
        <v>7.0000000000000007E-2</v>
      </c>
      <c r="L458">
        <v>0.09</v>
      </c>
      <c r="M458">
        <v>0.16</v>
      </c>
      <c r="N458">
        <v>107.9</v>
      </c>
      <c r="O458">
        <v>107.8</v>
      </c>
      <c r="P458">
        <v>0.1</v>
      </c>
      <c r="Q458">
        <v>90</v>
      </c>
      <c r="R458">
        <v>0.33900000000000002</v>
      </c>
      <c r="S458">
        <v>0.16400000000000001</v>
      </c>
      <c r="T458">
        <v>0.53200000000000003</v>
      </c>
      <c r="U458">
        <v>0.48499999999999999</v>
      </c>
      <c r="V458">
        <v>13.4</v>
      </c>
      <c r="W458">
        <v>31.3</v>
      </c>
      <c r="X458">
        <v>0.253</v>
      </c>
      <c r="Y458">
        <v>0.50700000000000001</v>
      </c>
      <c r="Z458">
        <v>14.9</v>
      </c>
      <c r="AA458">
        <v>71.400000000000006</v>
      </c>
      <c r="AB458">
        <v>0.216</v>
      </c>
      <c r="AC458" t="s">
        <v>158</v>
      </c>
      <c r="AD458">
        <v>647898</v>
      </c>
      <c r="AE458">
        <v>15802</v>
      </c>
    </row>
    <row r="459" spans="1:31" x14ac:dyDescent="0.2">
      <c r="A459">
        <v>2009</v>
      </c>
      <c r="B459" t="s">
        <v>31</v>
      </c>
      <c r="C459" t="s">
        <v>100</v>
      </c>
      <c r="D459" t="s">
        <v>101</v>
      </c>
      <c r="E459" t="b">
        <v>0</v>
      </c>
      <c r="F459">
        <v>29.5</v>
      </c>
      <c r="G459">
        <v>46</v>
      </c>
      <c r="H459">
        <v>36</v>
      </c>
      <c r="I459">
        <v>46</v>
      </c>
      <c r="J459">
        <v>36</v>
      </c>
      <c r="K459">
        <v>1.93</v>
      </c>
      <c r="L459">
        <v>-0.31</v>
      </c>
      <c r="M459">
        <v>1.62</v>
      </c>
      <c r="N459">
        <v>113.6</v>
      </c>
      <c r="O459">
        <v>111.6</v>
      </c>
      <c r="P459">
        <v>2</v>
      </c>
      <c r="Q459">
        <v>96</v>
      </c>
      <c r="R459">
        <v>0.33600000000000002</v>
      </c>
      <c r="S459">
        <v>0.216</v>
      </c>
      <c r="T459">
        <v>0.58399999999999996</v>
      </c>
      <c r="U459">
        <v>0.54500000000000004</v>
      </c>
      <c r="V459">
        <v>14.4</v>
      </c>
      <c r="W459">
        <v>27.7</v>
      </c>
      <c r="X459">
        <v>0.25</v>
      </c>
      <c r="Y459">
        <v>0.51100000000000001</v>
      </c>
      <c r="Z459">
        <v>12.8</v>
      </c>
      <c r="AA459">
        <v>71.7</v>
      </c>
      <c r="AB459">
        <v>0.23300000000000001</v>
      </c>
      <c r="AC459" t="s">
        <v>141</v>
      </c>
      <c r="AD459">
        <v>755302</v>
      </c>
      <c r="AE459">
        <v>18422</v>
      </c>
    </row>
    <row r="460" spans="1:31" x14ac:dyDescent="0.2">
      <c r="A460">
        <v>2009</v>
      </c>
      <c r="B460" t="s">
        <v>31</v>
      </c>
      <c r="C460" t="s">
        <v>103</v>
      </c>
      <c r="D460" t="s">
        <v>104</v>
      </c>
      <c r="E460" t="b">
        <v>1</v>
      </c>
      <c r="F460">
        <v>24</v>
      </c>
      <c r="G460">
        <v>54</v>
      </c>
      <c r="H460">
        <v>28</v>
      </c>
      <c r="I460">
        <v>56</v>
      </c>
      <c r="J460">
        <v>26</v>
      </c>
      <c r="K460">
        <v>5.34</v>
      </c>
      <c r="L460">
        <v>-0.35</v>
      </c>
      <c r="M460">
        <v>5</v>
      </c>
      <c r="N460">
        <v>113.9</v>
      </c>
      <c r="O460">
        <v>107.8</v>
      </c>
      <c r="P460">
        <v>6.1</v>
      </c>
      <c r="Q460">
        <v>86.6</v>
      </c>
      <c r="R460">
        <v>0.30599999999999999</v>
      </c>
      <c r="S460">
        <v>0.23899999999999999</v>
      </c>
      <c r="T460">
        <v>0.55300000000000005</v>
      </c>
      <c r="U460">
        <v>0.51100000000000001</v>
      </c>
      <c r="V460">
        <v>12.5</v>
      </c>
      <c r="W460">
        <v>32.6</v>
      </c>
      <c r="X460">
        <v>0.23400000000000001</v>
      </c>
      <c r="Y460">
        <v>0.499</v>
      </c>
      <c r="Z460">
        <v>13.2</v>
      </c>
      <c r="AA460">
        <v>75</v>
      </c>
      <c r="AB460">
        <v>0.22700000000000001</v>
      </c>
      <c r="AC460" t="s">
        <v>148</v>
      </c>
      <c r="AD460">
        <v>841499</v>
      </c>
      <c r="AE460">
        <v>20524</v>
      </c>
    </row>
    <row r="461" spans="1:31" x14ac:dyDescent="0.2">
      <c r="A461">
        <v>2009</v>
      </c>
      <c r="B461" t="s">
        <v>31</v>
      </c>
      <c r="C461" t="s">
        <v>106</v>
      </c>
      <c r="D461" t="s">
        <v>107</v>
      </c>
      <c r="E461" t="b">
        <v>0</v>
      </c>
      <c r="F461">
        <v>26.3</v>
      </c>
      <c r="G461">
        <v>17</v>
      </c>
      <c r="H461">
        <v>65</v>
      </c>
      <c r="I461">
        <v>19</v>
      </c>
      <c r="J461">
        <v>63</v>
      </c>
      <c r="K461">
        <v>-8.76</v>
      </c>
      <c r="L461">
        <v>0.16</v>
      </c>
      <c r="M461">
        <v>-8.6</v>
      </c>
      <c r="N461">
        <v>105.5</v>
      </c>
      <c r="O461">
        <v>114.7</v>
      </c>
      <c r="P461">
        <v>-9.1999999999999993</v>
      </c>
      <c r="Q461">
        <v>94.2</v>
      </c>
      <c r="R461">
        <v>0.315</v>
      </c>
      <c r="S461">
        <v>0.23799999999999999</v>
      </c>
      <c r="T461">
        <v>0.54200000000000004</v>
      </c>
      <c r="U461">
        <v>0.49099999999999999</v>
      </c>
      <c r="V461">
        <v>14.3</v>
      </c>
      <c r="W461">
        <v>24.5</v>
      </c>
      <c r="X461">
        <v>0.252</v>
      </c>
      <c r="Y461">
        <v>0.52600000000000002</v>
      </c>
      <c r="Z461">
        <v>13</v>
      </c>
      <c r="AA461">
        <v>69.900000000000006</v>
      </c>
      <c r="AB461">
        <v>0.26900000000000002</v>
      </c>
      <c r="AC461" t="s">
        <v>161</v>
      </c>
      <c r="AD461">
        <v>520169</v>
      </c>
      <c r="AE461">
        <v>12687</v>
      </c>
    </row>
    <row r="462" spans="1:31" x14ac:dyDescent="0.2">
      <c r="A462">
        <v>2009</v>
      </c>
      <c r="B462" t="s">
        <v>31</v>
      </c>
      <c r="C462" t="s">
        <v>109</v>
      </c>
      <c r="D462" t="s">
        <v>110</v>
      </c>
      <c r="E462" t="b">
        <v>1</v>
      </c>
      <c r="F462">
        <v>30.4</v>
      </c>
      <c r="G462">
        <v>54</v>
      </c>
      <c r="H462">
        <v>28</v>
      </c>
      <c r="I462">
        <v>52</v>
      </c>
      <c r="J462">
        <v>30</v>
      </c>
      <c r="K462">
        <v>3.76</v>
      </c>
      <c r="L462">
        <v>-0.4</v>
      </c>
      <c r="M462">
        <v>3.36</v>
      </c>
      <c r="N462">
        <v>108.5</v>
      </c>
      <c r="O462">
        <v>104.3</v>
      </c>
      <c r="P462">
        <v>4.2</v>
      </c>
      <c r="Q462">
        <v>88.4</v>
      </c>
      <c r="R462">
        <v>0.251</v>
      </c>
      <c r="S462">
        <v>0.248</v>
      </c>
      <c r="T462">
        <v>0.54800000000000004</v>
      </c>
      <c r="U462">
        <v>0.51300000000000001</v>
      </c>
      <c r="V462">
        <v>11.7</v>
      </c>
      <c r="W462">
        <v>22.1</v>
      </c>
      <c r="X462">
        <v>0.191</v>
      </c>
      <c r="Y462">
        <v>0.48699999999999999</v>
      </c>
      <c r="Z462">
        <v>11.7</v>
      </c>
      <c r="AA462">
        <v>78</v>
      </c>
      <c r="AB462">
        <v>0.191</v>
      </c>
      <c r="AC462" t="s">
        <v>111</v>
      </c>
      <c r="AD462">
        <v>749048</v>
      </c>
      <c r="AE462">
        <v>18269</v>
      </c>
    </row>
    <row r="463" spans="1:31" x14ac:dyDescent="0.2">
      <c r="A463">
        <v>2009</v>
      </c>
      <c r="B463" t="s">
        <v>31</v>
      </c>
      <c r="C463" t="s">
        <v>112</v>
      </c>
      <c r="D463" t="s">
        <v>113</v>
      </c>
      <c r="E463" t="b">
        <v>0</v>
      </c>
      <c r="F463">
        <v>27</v>
      </c>
      <c r="G463">
        <v>33</v>
      </c>
      <c r="H463">
        <v>49</v>
      </c>
      <c r="I463">
        <v>33</v>
      </c>
      <c r="J463">
        <v>49</v>
      </c>
      <c r="K463">
        <v>-2.82</v>
      </c>
      <c r="L463">
        <v>0.28000000000000003</v>
      </c>
      <c r="M463">
        <v>-2.54</v>
      </c>
      <c r="N463">
        <v>107</v>
      </c>
      <c r="O463">
        <v>110</v>
      </c>
      <c r="P463">
        <v>-3</v>
      </c>
      <c r="Q463">
        <v>92</v>
      </c>
      <c r="R463">
        <v>0.27900000000000003</v>
      </c>
      <c r="S463">
        <v>0.193</v>
      </c>
      <c r="T463">
        <v>0.54200000000000004</v>
      </c>
      <c r="U463">
        <v>0.49399999999999999</v>
      </c>
      <c r="V463">
        <v>12.8</v>
      </c>
      <c r="W463">
        <v>24</v>
      </c>
      <c r="X463">
        <v>0.23</v>
      </c>
      <c r="Y463">
        <v>0.51100000000000001</v>
      </c>
      <c r="Z463">
        <v>12.6</v>
      </c>
      <c r="AA463">
        <v>73.7</v>
      </c>
      <c r="AB463">
        <v>0.20200000000000001</v>
      </c>
      <c r="AC463" t="s">
        <v>136</v>
      </c>
      <c r="AD463">
        <v>769707</v>
      </c>
      <c r="AE463">
        <v>18773</v>
      </c>
    </row>
    <row r="464" spans="1:31" x14ac:dyDescent="0.2">
      <c r="A464">
        <v>2009</v>
      </c>
      <c r="B464" t="s">
        <v>31</v>
      </c>
      <c r="C464" t="s">
        <v>115</v>
      </c>
      <c r="D464" t="s">
        <v>116</v>
      </c>
      <c r="E464" t="b">
        <v>1</v>
      </c>
      <c r="F464">
        <v>25.5</v>
      </c>
      <c r="G464">
        <v>48</v>
      </c>
      <c r="H464">
        <v>34</v>
      </c>
      <c r="I464">
        <v>48</v>
      </c>
      <c r="J464">
        <v>34</v>
      </c>
      <c r="K464">
        <v>2.65</v>
      </c>
      <c r="L464">
        <v>-0.34</v>
      </c>
      <c r="M464">
        <v>2.31</v>
      </c>
      <c r="N464">
        <v>110.1</v>
      </c>
      <c r="O464">
        <v>107.3</v>
      </c>
      <c r="P464">
        <v>2.8</v>
      </c>
      <c r="Q464">
        <v>93.1</v>
      </c>
      <c r="R464">
        <v>0.35499999999999998</v>
      </c>
      <c r="S464">
        <v>0.16900000000000001</v>
      </c>
      <c r="T464">
        <v>0.55400000000000005</v>
      </c>
      <c r="U464">
        <v>0.504</v>
      </c>
      <c r="V464">
        <v>13.6</v>
      </c>
      <c r="W464">
        <v>28.2</v>
      </c>
      <c r="X464">
        <v>0.27400000000000002</v>
      </c>
      <c r="Y464">
        <v>0.505</v>
      </c>
      <c r="Z464">
        <v>15</v>
      </c>
      <c r="AA464">
        <v>72.7</v>
      </c>
      <c r="AB464">
        <v>0.26200000000000001</v>
      </c>
      <c r="AC464" t="s">
        <v>142</v>
      </c>
      <c r="AD464">
        <v>816042</v>
      </c>
      <c r="AE464">
        <v>19903</v>
      </c>
    </row>
    <row r="465" spans="1:31" x14ac:dyDescent="0.2">
      <c r="A465">
        <v>2009</v>
      </c>
      <c r="B465" t="s">
        <v>31</v>
      </c>
      <c r="C465" t="s">
        <v>118</v>
      </c>
      <c r="D465" t="s">
        <v>119</v>
      </c>
      <c r="E465" t="b">
        <v>0</v>
      </c>
      <c r="F465">
        <v>26.9</v>
      </c>
      <c r="G465">
        <v>19</v>
      </c>
      <c r="H465">
        <v>63</v>
      </c>
      <c r="I465">
        <v>21</v>
      </c>
      <c r="J465">
        <v>61</v>
      </c>
      <c r="K465">
        <v>-7.46</v>
      </c>
      <c r="L465">
        <v>0.48</v>
      </c>
      <c r="M465">
        <v>-6.98</v>
      </c>
      <c r="N465">
        <v>105.4</v>
      </c>
      <c r="O465">
        <v>113.6</v>
      </c>
      <c r="P465">
        <v>-8.1999999999999993</v>
      </c>
      <c r="Q465">
        <v>91</v>
      </c>
      <c r="R465">
        <v>0.29299999999999998</v>
      </c>
      <c r="S465">
        <v>0.18</v>
      </c>
      <c r="T465">
        <v>0.52400000000000002</v>
      </c>
      <c r="U465">
        <v>0.48</v>
      </c>
      <c r="V465">
        <v>13.2</v>
      </c>
      <c r="W465">
        <v>27.7</v>
      </c>
      <c r="X465">
        <v>0.224</v>
      </c>
      <c r="Y465">
        <v>0.53300000000000003</v>
      </c>
      <c r="Z465">
        <v>13.3</v>
      </c>
      <c r="AA465">
        <v>71.400000000000006</v>
      </c>
      <c r="AB465">
        <v>0.22700000000000001</v>
      </c>
      <c r="AC465" t="s">
        <v>138</v>
      </c>
      <c r="AD465">
        <v>681119</v>
      </c>
      <c r="AE465">
        <v>16613</v>
      </c>
    </row>
    <row r="466" spans="1:31" x14ac:dyDescent="0.2">
      <c r="A466">
        <v>2009</v>
      </c>
      <c r="B466" t="s">
        <v>31</v>
      </c>
      <c r="C466" t="s">
        <v>121</v>
      </c>
      <c r="D466" t="s">
        <v>122</v>
      </c>
      <c r="E466" t="b">
        <v>0</v>
      </c>
      <c r="F466">
        <v>26.8</v>
      </c>
      <c r="G466" t="s">
        <v>122</v>
      </c>
      <c r="H466" t="s">
        <v>122</v>
      </c>
      <c r="I466">
        <v>41</v>
      </c>
      <c r="J466">
        <v>41</v>
      </c>
      <c r="K466">
        <v>0</v>
      </c>
      <c r="L466">
        <v>0</v>
      </c>
      <c r="M466">
        <v>0</v>
      </c>
      <c r="N466">
        <v>108.3</v>
      </c>
      <c r="O466">
        <v>108.3</v>
      </c>
      <c r="P466" t="s">
        <v>122</v>
      </c>
      <c r="Q466">
        <v>91.7</v>
      </c>
      <c r="R466">
        <v>0.30599999999999999</v>
      </c>
      <c r="S466">
        <v>0.224</v>
      </c>
      <c r="T466">
        <v>0.54400000000000004</v>
      </c>
      <c r="U466">
        <v>0.5</v>
      </c>
      <c r="V466">
        <v>13.3</v>
      </c>
      <c r="W466">
        <v>26.7</v>
      </c>
      <c r="X466">
        <v>0.23599999999999999</v>
      </c>
      <c r="Y466">
        <v>0.5</v>
      </c>
      <c r="Z466">
        <v>13.3</v>
      </c>
      <c r="AA466">
        <v>73.3</v>
      </c>
      <c r="AB466">
        <v>0.23599999999999999</v>
      </c>
      <c r="AC466" t="s">
        <v>122</v>
      </c>
      <c r="AD466">
        <v>718309</v>
      </c>
      <c r="AE466">
        <v>17520</v>
      </c>
    </row>
    <row r="467" spans="1:31" x14ac:dyDescent="0.2">
      <c r="A467">
        <v>2008</v>
      </c>
      <c r="B467" t="s">
        <v>31</v>
      </c>
      <c r="C467" t="s">
        <v>32</v>
      </c>
      <c r="D467" t="s">
        <v>33</v>
      </c>
      <c r="E467" t="b">
        <v>1</v>
      </c>
      <c r="F467">
        <v>24.2</v>
      </c>
      <c r="G467">
        <v>37</v>
      </c>
      <c r="H467">
        <v>45</v>
      </c>
      <c r="I467">
        <v>36</v>
      </c>
      <c r="J467">
        <v>46</v>
      </c>
      <c r="K467">
        <v>-1.82</v>
      </c>
      <c r="L467">
        <v>-0.41</v>
      </c>
      <c r="M467">
        <v>-2.23</v>
      </c>
      <c r="N467">
        <v>106.9</v>
      </c>
      <c r="O467">
        <v>108.9</v>
      </c>
      <c r="P467">
        <v>-2</v>
      </c>
      <c r="Q467">
        <v>91.1</v>
      </c>
      <c r="R467">
        <v>0.34</v>
      </c>
      <c r="S467">
        <v>0.16500000000000001</v>
      </c>
      <c r="T467">
        <v>0.53500000000000003</v>
      </c>
      <c r="U467">
        <v>0.48299999999999998</v>
      </c>
      <c r="V467">
        <v>14</v>
      </c>
      <c r="W467">
        <v>29.7</v>
      </c>
      <c r="X467">
        <v>0.26300000000000001</v>
      </c>
      <c r="Y467">
        <v>0.501</v>
      </c>
      <c r="Z467">
        <v>12.9</v>
      </c>
      <c r="AA467">
        <v>71.7</v>
      </c>
      <c r="AB467">
        <v>0.217</v>
      </c>
      <c r="AC467" t="s">
        <v>134</v>
      </c>
      <c r="AD467">
        <v>667518</v>
      </c>
      <c r="AE467">
        <v>16281</v>
      </c>
    </row>
    <row r="468" spans="1:31" x14ac:dyDescent="0.2">
      <c r="A468">
        <v>2008</v>
      </c>
      <c r="B468" t="s">
        <v>31</v>
      </c>
      <c r="C468" t="s">
        <v>35</v>
      </c>
      <c r="D468" t="s">
        <v>36</v>
      </c>
      <c r="E468" t="b">
        <v>1</v>
      </c>
      <c r="F468">
        <v>27.9</v>
      </c>
      <c r="G468">
        <v>66</v>
      </c>
      <c r="H468">
        <v>16</v>
      </c>
      <c r="I468">
        <v>67</v>
      </c>
      <c r="J468">
        <v>15</v>
      </c>
      <c r="K468">
        <v>10.26</v>
      </c>
      <c r="L468">
        <v>-0.95</v>
      </c>
      <c r="M468">
        <v>9.3000000000000007</v>
      </c>
      <c r="N468">
        <v>110.2</v>
      </c>
      <c r="O468">
        <v>98.9</v>
      </c>
      <c r="P468">
        <v>11.3</v>
      </c>
      <c r="Q468">
        <v>90.9</v>
      </c>
      <c r="R468">
        <v>0.34599999999999997</v>
      </c>
      <c r="S468">
        <v>0.249</v>
      </c>
      <c r="T468">
        <v>0.56899999999999995</v>
      </c>
      <c r="U468">
        <v>0.52200000000000002</v>
      </c>
      <c r="V468">
        <v>14.7</v>
      </c>
      <c r="W468">
        <v>26.6</v>
      </c>
      <c r="X468">
        <v>0.26700000000000002</v>
      </c>
      <c r="Y468">
        <v>0.45700000000000002</v>
      </c>
      <c r="Z468">
        <v>15.2</v>
      </c>
      <c r="AA468">
        <v>74.400000000000006</v>
      </c>
      <c r="AB468">
        <v>0.253</v>
      </c>
      <c r="AC468" t="s">
        <v>159</v>
      </c>
      <c r="AD468">
        <v>763584</v>
      </c>
      <c r="AE468">
        <v>18624</v>
      </c>
    </row>
    <row r="469" spans="1:31" x14ac:dyDescent="0.2">
      <c r="A469">
        <v>2008</v>
      </c>
      <c r="B469" t="s">
        <v>31</v>
      </c>
      <c r="C469" t="s">
        <v>143</v>
      </c>
      <c r="D469" t="s">
        <v>144</v>
      </c>
      <c r="E469" t="b">
        <v>0</v>
      </c>
      <c r="F469">
        <v>26.3</v>
      </c>
      <c r="G469">
        <v>32</v>
      </c>
      <c r="H469">
        <v>50</v>
      </c>
      <c r="I469">
        <v>29</v>
      </c>
      <c r="J469">
        <v>53</v>
      </c>
      <c r="K469">
        <v>-4.38</v>
      </c>
      <c r="L469">
        <v>-0.11</v>
      </c>
      <c r="M469">
        <v>-4.49</v>
      </c>
      <c r="N469">
        <v>104.6</v>
      </c>
      <c r="O469">
        <v>109.4</v>
      </c>
      <c r="P469">
        <v>-4.8</v>
      </c>
      <c r="Q469">
        <v>91.8</v>
      </c>
      <c r="R469">
        <v>0.32300000000000001</v>
      </c>
      <c r="S469">
        <v>0.22</v>
      </c>
      <c r="T469">
        <v>0.53200000000000003</v>
      </c>
      <c r="U469">
        <v>0.49199999999999999</v>
      </c>
      <c r="V469">
        <v>13.9</v>
      </c>
      <c r="W469">
        <v>25.6</v>
      </c>
      <c r="X469">
        <v>0.23</v>
      </c>
      <c r="Y469">
        <v>0.505</v>
      </c>
      <c r="Z469">
        <v>13.4</v>
      </c>
      <c r="AA469">
        <v>71</v>
      </c>
      <c r="AB469">
        <v>0.23499999999999999</v>
      </c>
      <c r="AC469" t="s">
        <v>162</v>
      </c>
      <c r="AD469">
        <v>603403</v>
      </c>
      <c r="AE469">
        <v>14717</v>
      </c>
    </row>
    <row r="470" spans="1:31" x14ac:dyDescent="0.2">
      <c r="A470">
        <v>2008</v>
      </c>
      <c r="B470" t="s">
        <v>31</v>
      </c>
      <c r="C470" t="s">
        <v>41</v>
      </c>
      <c r="D470" t="s">
        <v>42</v>
      </c>
      <c r="E470" t="b">
        <v>0</v>
      </c>
      <c r="F470">
        <v>25.7</v>
      </c>
      <c r="G470">
        <v>33</v>
      </c>
      <c r="H470">
        <v>49</v>
      </c>
      <c r="I470">
        <v>32</v>
      </c>
      <c r="J470">
        <v>50</v>
      </c>
      <c r="K470">
        <v>-3.09</v>
      </c>
      <c r="L470">
        <v>-0.11</v>
      </c>
      <c r="M470">
        <v>-3.19</v>
      </c>
      <c r="N470">
        <v>103.9</v>
      </c>
      <c r="O470">
        <v>107.2</v>
      </c>
      <c r="P470">
        <v>-3.3</v>
      </c>
      <c r="Q470">
        <v>93</v>
      </c>
      <c r="R470">
        <v>0.29599999999999999</v>
      </c>
      <c r="S470">
        <v>0.19</v>
      </c>
      <c r="T470">
        <v>0.51500000000000001</v>
      </c>
      <c r="U470">
        <v>0.47</v>
      </c>
      <c r="V470">
        <v>13.4</v>
      </c>
      <c r="W470">
        <v>28.9</v>
      </c>
      <c r="X470">
        <v>0.223</v>
      </c>
      <c r="Y470">
        <v>0.496</v>
      </c>
      <c r="Z470">
        <v>14.2</v>
      </c>
      <c r="AA470">
        <v>73.099999999999994</v>
      </c>
      <c r="AB470">
        <v>0.25800000000000001</v>
      </c>
      <c r="AC470" t="s">
        <v>43</v>
      </c>
      <c r="AD470">
        <v>901502</v>
      </c>
      <c r="AE470">
        <v>21988</v>
      </c>
    </row>
    <row r="471" spans="1:31" x14ac:dyDescent="0.2">
      <c r="A471">
        <v>2008</v>
      </c>
      <c r="B471" t="s">
        <v>31</v>
      </c>
      <c r="C471" t="s">
        <v>47</v>
      </c>
      <c r="D471" t="s">
        <v>48</v>
      </c>
      <c r="E471" t="b">
        <v>1</v>
      </c>
      <c r="F471">
        <v>27.1</v>
      </c>
      <c r="G471">
        <v>45</v>
      </c>
      <c r="H471">
        <v>37</v>
      </c>
      <c r="I471">
        <v>40</v>
      </c>
      <c r="J471">
        <v>42</v>
      </c>
      <c r="K471">
        <v>-0.35</v>
      </c>
      <c r="L471">
        <v>-0.17</v>
      </c>
      <c r="M471">
        <v>-0.53</v>
      </c>
      <c r="N471">
        <v>106</v>
      </c>
      <c r="O471">
        <v>106.4</v>
      </c>
      <c r="P471">
        <v>-0.4</v>
      </c>
      <c r="Q471">
        <v>90.2</v>
      </c>
      <c r="R471">
        <v>0.308</v>
      </c>
      <c r="S471">
        <v>0.23100000000000001</v>
      </c>
      <c r="T471">
        <v>0.52</v>
      </c>
      <c r="U471">
        <v>0.48</v>
      </c>
      <c r="V471">
        <v>13.1</v>
      </c>
      <c r="W471">
        <v>30.4</v>
      </c>
      <c r="X471">
        <v>0.221</v>
      </c>
      <c r="Y471">
        <v>0.49399999999999999</v>
      </c>
      <c r="Z471">
        <v>12.9</v>
      </c>
      <c r="AA471">
        <v>75.900000000000006</v>
      </c>
      <c r="AB471">
        <v>0.24</v>
      </c>
      <c r="AC471" t="s">
        <v>132</v>
      </c>
      <c r="AD471">
        <v>839074</v>
      </c>
      <c r="AE471">
        <v>20465</v>
      </c>
    </row>
    <row r="472" spans="1:31" x14ac:dyDescent="0.2">
      <c r="A472">
        <v>2008</v>
      </c>
      <c r="B472" t="s">
        <v>31</v>
      </c>
      <c r="C472" t="s">
        <v>50</v>
      </c>
      <c r="D472" t="s">
        <v>51</v>
      </c>
      <c r="E472" t="b">
        <v>1</v>
      </c>
      <c r="F472">
        <v>28.9</v>
      </c>
      <c r="G472">
        <v>51</v>
      </c>
      <c r="H472">
        <v>31</v>
      </c>
      <c r="I472">
        <v>54</v>
      </c>
      <c r="J472">
        <v>28</v>
      </c>
      <c r="K472">
        <v>4.54</v>
      </c>
      <c r="L472">
        <v>0.16</v>
      </c>
      <c r="M472">
        <v>4.7</v>
      </c>
      <c r="N472">
        <v>111.1</v>
      </c>
      <c r="O472">
        <v>106.1</v>
      </c>
      <c r="P472">
        <v>5</v>
      </c>
      <c r="Q472">
        <v>90.2</v>
      </c>
      <c r="R472">
        <v>0.318</v>
      </c>
      <c r="S472">
        <v>0.215</v>
      </c>
      <c r="T472">
        <v>0.55400000000000005</v>
      </c>
      <c r="U472">
        <v>0.502</v>
      </c>
      <c r="V472">
        <v>12.3</v>
      </c>
      <c r="W472">
        <v>26.7</v>
      </c>
      <c r="X472">
        <v>0.25900000000000001</v>
      </c>
      <c r="Y472">
        <v>0.47399999999999998</v>
      </c>
      <c r="Z472">
        <v>11.7</v>
      </c>
      <c r="AA472">
        <v>75</v>
      </c>
      <c r="AB472">
        <v>0.252</v>
      </c>
      <c r="AC472" t="s">
        <v>52</v>
      </c>
      <c r="AD472">
        <v>831738</v>
      </c>
      <c r="AE472">
        <v>20286</v>
      </c>
    </row>
    <row r="473" spans="1:31" x14ac:dyDescent="0.2">
      <c r="A473">
        <v>2008</v>
      </c>
      <c r="B473" t="s">
        <v>31</v>
      </c>
      <c r="C473" t="s">
        <v>53</v>
      </c>
      <c r="D473" t="s">
        <v>54</v>
      </c>
      <c r="E473" t="b">
        <v>1</v>
      </c>
      <c r="F473">
        <v>28.5</v>
      </c>
      <c r="G473">
        <v>50</v>
      </c>
      <c r="H473">
        <v>32</v>
      </c>
      <c r="I473">
        <v>51</v>
      </c>
      <c r="J473">
        <v>31</v>
      </c>
      <c r="K473">
        <v>3.71</v>
      </c>
      <c r="L473">
        <v>0.03</v>
      </c>
      <c r="M473">
        <v>3.74</v>
      </c>
      <c r="N473">
        <v>110</v>
      </c>
      <c r="O473">
        <v>106.3</v>
      </c>
      <c r="P473">
        <v>3.7</v>
      </c>
      <c r="Q473">
        <v>99.7</v>
      </c>
      <c r="R473">
        <v>0.35799999999999998</v>
      </c>
      <c r="S473">
        <v>0.22800000000000001</v>
      </c>
      <c r="T473">
        <v>0.55700000000000005</v>
      </c>
      <c r="U473">
        <v>0.51</v>
      </c>
      <c r="V473">
        <v>12.9</v>
      </c>
      <c r="W473">
        <v>25.5</v>
      </c>
      <c r="X473">
        <v>0.26900000000000002</v>
      </c>
      <c r="Y473">
        <v>0.499</v>
      </c>
      <c r="Z473">
        <v>14.1</v>
      </c>
      <c r="AA473">
        <v>72.099999999999994</v>
      </c>
      <c r="AB473">
        <v>0.20300000000000001</v>
      </c>
      <c r="AC473" t="s">
        <v>130</v>
      </c>
      <c r="AD473">
        <v>711962</v>
      </c>
      <c r="AE473">
        <v>17365</v>
      </c>
    </row>
    <row r="474" spans="1:31" x14ac:dyDescent="0.2">
      <c r="A474">
        <v>2008</v>
      </c>
      <c r="B474" t="s">
        <v>31</v>
      </c>
      <c r="C474" t="s">
        <v>56</v>
      </c>
      <c r="D474" t="s">
        <v>57</v>
      </c>
      <c r="E474" t="b">
        <v>1</v>
      </c>
      <c r="F474">
        <v>28.3</v>
      </c>
      <c r="G474">
        <v>59</v>
      </c>
      <c r="H474">
        <v>23</v>
      </c>
      <c r="I474">
        <v>62</v>
      </c>
      <c r="J474">
        <v>20</v>
      </c>
      <c r="K474">
        <v>7.39</v>
      </c>
      <c r="L474">
        <v>-0.72</v>
      </c>
      <c r="M474">
        <v>6.67</v>
      </c>
      <c r="N474">
        <v>111.4</v>
      </c>
      <c r="O474">
        <v>102.9</v>
      </c>
      <c r="P474">
        <v>8.5</v>
      </c>
      <c r="Q474">
        <v>87.3</v>
      </c>
      <c r="R474">
        <v>0.3</v>
      </c>
      <c r="S474">
        <v>0.20300000000000001</v>
      </c>
      <c r="T474">
        <v>0.53900000000000003</v>
      </c>
      <c r="U474">
        <v>0.495</v>
      </c>
      <c r="V474">
        <v>11.4</v>
      </c>
      <c r="W474">
        <v>29.4</v>
      </c>
      <c r="X474">
        <v>0.23</v>
      </c>
      <c r="Y474">
        <v>0.47</v>
      </c>
      <c r="Z474">
        <v>13.4</v>
      </c>
      <c r="AA474">
        <v>73.7</v>
      </c>
      <c r="AB474">
        <v>0.24399999999999999</v>
      </c>
      <c r="AC474" t="s">
        <v>137</v>
      </c>
      <c r="AD474">
        <v>905116</v>
      </c>
      <c r="AE474">
        <v>22076</v>
      </c>
    </row>
    <row r="475" spans="1:31" x14ac:dyDescent="0.2">
      <c r="A475">
        <v>2008</v>
      </c>
      <c r="B475" t="s">
        <v>31</v>
      </c>
      <c r="C475" t="s">
        <v>59</v>
      </c>
      <c r="D475" t="s">
        <v>60</v>
      </c>
      <c r="E475" t="b">
        <v>0</v>
      </c>
      <c r="F475">
        <v>25.5</v>
      </c>
      <c r="G475">
        <v>48</v>
      </c>
      <c r="H475">
        <v>34</v>
      </c>
      <c r="I475">
        <v>47</v>
      </c>
      <c r="J475">
        <v>35</v>
      </c>
      <c r="K475">
        <v>2.21</v>
      </c>
      <c r="L475">
        <v>0.17</v>
      </c>
      <c r="M475">
        <v>2.38</v>
      </c>
      <c r="N475">
        <v>111.8</v>
      </c>
      <c r="O475">
        <v>109.5</v>
      </c>
      <c r="P475">
        <v>2.2999999999999998</v>
      </c>
      <c r="Q475">
        <v>98.8</v>
      </c>
      <c r="R475">
        <v>0.27600000000000002</v>
      </c>
      <c r="S475">
        <v>0.29499999999999998</v>
      </c>
      <c r="T475">
        <v>0.54800000000000004</v>
      </c>
      <c r="U475">
        <v>0.51100000000000001</v>
      </c>
      <c r="V475">
        <v>11.5</v>
      </c>
      <c r="W475">
        <v>27.2</v>
      </c>
      <c r="X475">
        <v>0.20799999999999999</v>
      </c>
      <c r="Y475">
        <v>0.50900000000000001</v>
      </c>
      <c r="Z475">
        <v>14.7</v>
      </c>
      <c r="AA475">
        <v>70.3</v>
      </c>
      <c r="AB475">
        <v>0.25800000000000001</v>
      </c>
      <c r="AC475" t="s">
        <v>133</v>
      </c>
      <c r="AD475">
        <v>804864</v>
      </c>
      <c r="AE475">
        <v>19631</v>
      </c>
    </row>
    <row r="476" spans="1:31" x14ac:dyDescent="0.2">
      <c r="A476">
        <v>2008</v>
      </c>
      <c r="B476" t="s">
        <v>31</v>
      </c>
      <c r="C476" t="s">
        <v>62</v>
      </c>
      <c r="D476" t="s">
        <v>63</v>
      </c>
      <c r="E476" t="b">
        <v>1</v>
      </c>
      <c r="F476">
        <v>28.3</v>
      </c>
      <c r="G476">
        <v>55</v>
      </c>
      <c r="H476">
        <v>27</v>
      </c>
      <c r="I476">
        <v>55</v>
      </c>
      <c r="J476">
        <v>27</v>
      </c>
      <c r="K476">
        <v>4.68</v>
      </c>
      <c r="L476">
        <v>0.15</v>
      </c>
      <c r="M476">
        <v>4.83</v>
      </c>
      <c r="N476">
        <v>106.8</v>
      </c>
      <c r="O476">
        <v>101.6</v>
      </c>
      <c r="P476">
        <v>5.2</v>
      </c>
      <c r="Q476">
        <v>90.4</v>
      </c>
      <c r="R476">
        <v>0.27600000000000002</v>
      </c>
      <c r="S476">
        <v>0.255</v>
      </c>
      <c r="T476">
        <v>0.52800000000000002</v>
      </c>
      <c r="U476">
        <v>0.49199999999999999</v>
      </c>
      <c r="V476">
        <v>13</v>
      </c>
      <c r="W476">
        <v>29.1</v>
      </c>
      <c r="X476">
        <v>0.2</v>
      </c>
      <c r="Y476">
        <v>0.46500000000000002</v>
      </c>
      <c r="Z476">
        <v>12.8</v>
      </c>
      <c r="AA476">
        <v>74.8</v>
      </c>
      <c r="AB476">
        <v>0.214</v>
      </c>
      <c r="AC476" t="s">
        <v>64</v>
      </c>
      <c r="AD476">
        <v>718524</v>
      </c>
      <c r="AE476">
        <v>17525</v>
      </c>
    </row>
    <row r="477" spans="1:31" x14ac:dyDescent="0.2">
      <c r="A477">
        <v>2008</v>
      </c>
      <c r="B477" t="s">
        <v>31</v>
      </c>
      <c r="C477" t="s">
        <v>65</v>
      </c>
      <c r="D477" t="s">
        <v>66</v>
      </c>
      <c r="E477" t="b">
        <v>0</v>
      </c>
      <c r="F477">
        <v>26.7</v>
      </c>
      <c r="G477">
        <v>36</v>
      </c>
      <c r="H477">
        <v>46</v>
      </c>
      <c r="I477">
        <v>37</v>
      </c>
      <c r="J477">
        <v>45</v>
      </c>
      <c r="K477">
        <v>-1.4</v>
      </c>
      <c r="L477">
        <v>-0.46</v>
      </c>
      <c r="M477">
        <v>-1.87</v>
      </c>
      <c r="N477">
        <v>106</v>
      </c>
      <c r="O477">
        <v>107.5</v>
      </c>
      <c r="P477">
        <v>-1.5</v>
      </c>
      <c r="Q477">
        <v>97.7</v>
      </c>
      <c r="R477">
        <v>0.29199999999999998</v>
      </c>
      <c r="S477">
        <v>0.28899999999999998</v>
      </c>
      <c r="T477">
        <v>0.54</v>
      </c>
      <c r="U477">
        <v>0.498</v>
      </c>
      <c r="V477">
        <v>13.5</v>
      </c>
      <c r="W477">
        <v>24.4</v>
      </c>
      <c r="X477">
        <v>0.224</v>
      </c>
      <c r="Y477">
        <v>0.498</v>
      </c>
      <c r="Z477">
        <v>14.1</v>
      </c>
      <c r="AA477">
        <v>73.900000000000006</v>
      </c>
      <c r="AB477">
        <v>0.27100000000000002</v>
      </c>
      <c r="AC477" t="s">
        <v>154</v>
      </c>
      <c r="AD477">
        <v>501092</v>
      </c>
      <c r="AE477">
        <v>12222</v>
      </c>
    </row>
    <row r="478" spans="1:31" x14ac:dyDescent="0.2">
      <c r="A478">
        <v>2008</v>
      </c>
      <c r="B478" t="s">
        <v>31</v>
      </c>
      <c r="C478" t="s">
        <v>68</v>
      </c>
      <c r="D478" t="s">
        <v>69</v>
      </c>
      <c r="E478" t="b">
        <v>0</v>
      </c>
      <c r="F478">
        <v>28.5</v>
      </c>
      <c r="G478">
        <v>23</v>
      </c>
      <c r="H478">
        <v>59</v>
      </c>
      <c r="I478">
        <v>21</v>
      </c>
      <c r="J478">
        <v>61</v>
      </c>
      <c r="K478">
        <v>-7.27</v>
      </c>
      <c r="L478">
        <v>0.71</v>
      </c>
      <c r="M478">
        <v>-6.56</v>
      </c>
      <c r="N478">
        <v>101.2</v>
      </c>
      <c r="O478">
        <v>109.1</v>
      </c>
      <c r="P478">
        <v>-7.9</v>
      </c>
      <c r="Q478">
        <v>92.1</v>
      </c>
      <c r="R478">
        <v>0.33800000000000002</v>
      </c>
      <c r="S478">
        <v>0.16700000000000001</v>
      </c>
      <c r="T478">
        <v>0.51900000000000002</v>
      </c>
      <c r="U478">
        <v>0.46500000000000002</v>
      </c>
      <c r="V478">
        <v>13.7</v>
      </c>
      <c r="W478">
        <v>23.1</v>
      </c>
      <c r="X478">
        <v>0.26400000000000001</v>
      </c>
      <c r="Y478">
        <v>0.503</v>
      </c>
      <c r="Z478">
        <v>12.8</v>
      </c>
      <c r="AA478">
        <v>73.099999999999994</v>
      </c>
      <c r="AB478">
        <v>0.23599999999999999</v>
      </c>
      <c r="AC478" t="s">
        <v>126</v>
      </c>
      <c r="AD478">
        <v>692408</v>
      </c>
      <c r="AE478">
        <v>16888</v>
      </c>
    </row>
    <row r="479" spans="1:31" x14ac:dyDescent="0.2">
      <c r="A479">
        <v>2008</v>
      </c>
      <c r="B479" t="s">
        <v>31</v>
      </c>
      <c r="C479" t="s">
        <v>71</v>
      </c>
      <c r="D479" t="s">
        <v>72</v>
      </c>
      <c r="E479" t="b">
        <v>1</v>
      </c>
      <c r="F479">
        <v>26.7</v>
      </c>
      <c r="G479">
        <v>57</v>
      </c>
      <c r="H479">
        <v>25</v>
      </c>
      <c r="I479">
        <v>59</v>
      </c>
      <c r="J479">
        <v>23</v>
      </c>
      <c r="K479">
        <v>7.26</v>
      </c>
      <c r="L479">
        <v>0.09</v>
      </c>
      <c r="M479">
        <v>7.34</v>
      </c>
      <c r="N479">
        <v>113</v>
      </c>
      <c r="O479">
        <v>105.5</v>
      </c>
      <c r="P479">
        <v>7.5</v>
      </c>
      <c r="Q479">
        <v>95.6</v>
      </c>
      <c r="R479">
        <v>0.33300000000000002</v>
      </c>
      <c r="S479">
        <v>0.25700000000000001</v>
      </c>
      <c r="T479">
        <v>0.56999999999999995</v>
      </c>
      <c r="U479">
        <v>0.52500000000000002</v>
      </c>
      <c r="V479">
        <v>12.9</v>
      </c>
      <c r="W479">
        <v>26.3</v>
      </c>
      <c r="X479">
        <v>0.25600000000000001</v>
      </c>
      <c r="Y479">
        <v>0.48499999999999999</v>
      </c>
      <c r="Z479">
        <v>12.9</v>
      </c>
      <c r="AA479">
        <v>73.400000000000006</v>
      </c>
      <c r="AB479">
        <v>0.214</v>
      </c>
      <c r="AC479" t="s">
        <v>126</v>
      </c>
      <c r="AD479">
        <v>778877</v>
      </c>
      <c r="AE479">
        <v>18997</v>
      </c>
    </row>
    <row r="480" spans="1:31" x14ac:dyDescent="0.2">
      <c r="A480">
        <v>2008</v>
      </c>
      <c r="B480" t="s">
        <v>31</v>
      </c>
      <c r="C480" t="s">
        <v>73</v>
      </c>
      <c r="D480" t="s">
        <v>74</v>
      </c>
      <c r="E480" t="b">
        <v>0</v>
      </c>
      <c r="F480">
        <v>24.5</v>
      </c>
      <c r="G480">
        <v>22</v>
      </c>
      <c r="H480">
        <v>60</v>
      </c>
      <c r="I480">
        <v>25</v>
      </c>
      <c r="J480">
        <v>57</v>
      </c>
      <c r="K480">
        <v>-6.21</v>
      </c>
      <c r="L480">
        <v>0.45</v>
      </c>
      <c r="M480">
        <v>-5.76</v>
      </c>
      <c r="N480">
        <v>105</v>
      </c>
      <c r="O480">
        <v>111.4</v>
      </c>
      <c r="P480">
        <v>-6.4</v>
      </c>
      <c r="Q480">
        <v>95.3</v>
      </c>
      <c r="R480">
        <v>0.311</v>
      </c>
      <c r="S480">
        <v>0.26400000000000001</v>
      </c>
      <c r="T480">
        <v>0.53900000000000003</v>
      </c>
      <c r="U480">
        <v>0.5</v>
      </c>
      <c r="V480">
        <v>14</v>
      </c>
      <c r="W480">
        <v>23.8</v>
      </c>
      <c r="X480">
        <v>0.22500000000000001</v>
      </c>
      <c r="Y480">
        <v>0.52100000000000002</v>
      </c>
      <c r="Z480">
        <v>12.2</v>
      </c>
      <c r="AA480">
        <v>73.400000000000006</v>
      </c>
      <c r="AB480">
        <v>0.19600000000000001</v>
      </c>
      <c r="AC480" t="s">
        <v>75</v>
      </c>
      <c r="AD480">
        <v>523578</v>
      </c>
      <c r="AE480">
        <v>12770</v>
      </c>
    </row>
    <row r="481" spans="1:31" x14ac:dyDescent="0.2">
      <c r="A481">
        <v>2008</v>
      </c>
      <c r="B481" t="s">
        <v>31</v>
      </c>
      <c r="C481" t="s">
        <v>76</v>
      </c>
      <c r="D481" t="s">
        <v>77</v>
      </c>
      <c r="E481" t="b">
        <v>0</v>
      </c>
      <c r="F481">
        <v>27.4</v>
      </c>
      <c r="G481">
        <v>15</v>
      </c>
      <c r="H481">
        <v>67</v>
      </c>
      <c r="I481">
        <v>18</v>
      </c>
      <c r="J481">
        <v>64</v>
      </c>
      <c r="K481">
        <v>-8.65</v>
      </c>
      <c r="L481">
        <v>0.11</v>
      </c>
      <c r="M481">
        <v>-8.5299999999999994</v>
      </c>
      <c r="N481">
        <v>100.5</v>
      </c>
      <c r="O481">
        <v>110</v>
      </c>
      <c r="P481">
        <v>-9.5</v>
      </c>
      <c r="Q481">
        <v>90.2</v>
      </c>
      <c r="R481">
        <v>0.3</v>
      </c>
      <c r="S481">
        <v>0.217</v>
      </c>
      <c r="T481">
        <v>0.52200000000000002</v>
      </c>
      <c r="U481">
        <v>0.48199999999999998</v>
      </c>
      <c r="V481">
        <v>14.4</v>
      </c>
      <c r="W481">
        <v>22.1</v>
      </c>
      <c r="X481">
        <v>0.218</v>
      </c>
      <c r="Y481">
        <v>0.51</v>
      </c>
      <c r="Z481">
        <v>13.6</v>
      </c>
      <c r="AA481">
        <v>71.900000000000006</v>
      </c>
      <c r="AB481">
        <v>0.245</v>
      </c>
      <c r="AC481" t="s">
        <v>127</v>
      </c>
      <c r="AD481">
        <v>798004</v>
      </c>
      <c r="AE481">
        <v>19464</v>
      </c>
    </row>
    <row r="482" spans="1:31" x14ac:dyDescent="0.2">
      <c r="A482">
        <v>2008</v>
      </c>
      <c r="B482" t="s">
        <v>31</v>
      </c>
      <c r="C482" t="s">
        <v>79</v>
      </c>
      <c r="D482" t="s">
        <v>80</v>
      </c>
      <c r="E482" t="b">
        <v>0</v>
      </c>
      <c r="F482">
        <v>25.8</v>
      </c>
      <c r="G482">
        <v>26</v>
      </c>
      <c r="H482">
        <v>56</v>
      </c>
      <c r="I482">
        <v>23</v>
      </c>
      <c r="J482">
        <v>59</v>
      </c>
      <c r="K482">
        <v>-6.89</v>
      </c>
      <c r="L482">
        <v>-0.03</v>
      </c>
      <c r="M482">
        <v>-6.92</v>
      </c>
      <c r="N482">
        <v>105.3</v>
      </c>
      <c r="O482">
        <v>112.8</v>
      </c>
      <c r="P482">
        <v>-7.5</v>
      </c>
      <c r="Q482">
        <v>91.3</v>
      </c>
      <c r="R482">
        <v>0.29399999999999998</v>
      </c>
      <c r="S482">
        <v>0.19500000000000001</v>
      </c>
      <c r="T482">
        <v>0.52200000000000002</v>
      </c>
      <c r="U482">
        <v>0.48199999999999998</v>
      </c>
      <c r="V482">
        <v>13.7</v>
      </c>
      <c r="W482">
        <v>30</v>
      </c>
      <c r="X482">
        <v>0.215</v>
      </c>
      <c r="Y482">
        <v>0.52400000000000002</v>
      </c>
      <c r="Z482">
        <v>13</v>
      </c>
      <c r="AA482">
        <v>73</v>
      </c>
      <c r="AB482">
        <v>0.25</v>
      </c>
      <c r="AC482" t="s">
        <v>149</v>
      </c>
      <c r="AD482">
        <v>639421</v>
      </c>
      <c r="AE482">
        <v>15596</v>
      </c>
    </row>
    <row r="483" spans="1:31" x14ac:dyDescent="0.2">
      <c r="A483">
        <v>2008</v>
      </c>
      <c r="B483" t="s">
        <v>31</v>
      </c>
      <c r="C483" t="s">
        <v>82</v>
      </c>
      <c r="D483" t="s">
        <v>83</v>
      </c>
      <c r="E483" t="b">
        <v>0</v>
      </c>
      <c r="F483">
        <v>24.6</v>
      </c>
      <c r="G483">
        <v>22</v>
      </c>
      <c r="H483">
        <v>60</v>
      </c>
      <c r="I483">
        <v>23</v>
      </c>
      <c r="J483">
        <v>59</v>
      </c>
      <c r="K483">
        <v>-6.78</v>
      </c>
      <c r="L483">
        <v>0.52</v>
      </c>
      <c r="M483">
        <v>-6.26</v>
      </c>
      <c r="N483">
        <v>103.8</v>
      </c>
      <c r="O483">
        <v>111.2</v>
      </c>
      <c r="P483">
        <v>-7.4</v>
      </c>
      <c r="Q483">
        <v>91.9</v>
      </c>
      <c r="R483">
        <v>0.248</v>
      </c>
      <c r="S483">
        <v>0.185</v>
      </c>
      <c r="T483">
        <v>0.51800000000000002</v>
      </c>
      <c r="U483">
        <v>0.48399999999999999</v>
      </c>
      <c r="V483">
        <v>13.6</v>
      </c>
      <c r="W483">
        <v>27.5</v>
      </c>
      <c r="X483">
        <v>0.183</v>
      </c>
      <c r="Y483">
        <v>0.51300000000000001</v>
      </c>
      <c r="Z483">
        <v>12.9</v>
      </c>
      <c r="AA483">
        <v>73.599999999999994</v>
      </c>
      <c r="AB483">
        <v>0.26900000000000002</v>
      </c>
      <c r="AC483" t="s">
        <v>84</v>
      </c>
      <c r="AD483">
        <v>593537</v>
      </c>
      <c r="AE483">
        <v>14477</v>
      </c>
    </row>
    <row r="484" spans="1:31" x14ac:dyDescent="0.2">
      <c r="A484">
        <v>2008</v>
      </c>
      <c r="B484" t="s">
        <v>31</v>
      </c>
      <c r="C484" t="s">
        <v>150</v>
      </c>
      <c r="D484" t="s">
        <v>151</v>
      </c>
      <c r="E484" t="b">
        <v>0</v>
      </c>
      <c r="F484">
        <v>27.4</v>
      </c>
      <c r="G484">
        <v>34</v>
      </c>
      <c r="H484">
        <v>48</v>
      </c>
      <c r="I484">
        <v>27</v>
      </c>
      <c r="J484">
        <v>55</v>
      </c>
      <c r="K484">
        <v>-5.0599999999999996</v>
      </c>
      <c r="L484">
        <v>-0.09</v>
      </c>
      <c r="M484">
        <v>-5.15</v>
      </c>
      <c r="N484">
        <v>104</v>
      </c>
      <c r="O484">
        <v>109.4</v>
      </c>
      <c r="P484">
        <v>-5.4</v>
      </c>
      <c r="Q484">
        <v>91.5</v>
      </c>
      <c r="R484">
        <v>0.34699999999999998</v>
      </c>
      <c r="S484">
        <v>0.222</v>
      </c>
      <c r="T484">
        <v>0.52800000000000002</v>
      </c>
      <c r="U484">
        <v>0.48099999999999998</v>
      </c>
      <c r="V484">
        <v>14.2</v>
      </c>
      <c r="W484">
        <v>26.6</v>
      </c>
      <c r="X484">
        <v>0.255</v>
      </c>
      <c r="Y484">
        <v>0.497</v>
      </c>
      <c r="Z484">
        <v>12.7</v>
      </c>
      <c r="AA484">
        <v>73.8</v>
      </c>
      <c r="AB484">
        <v>0.27100000000000002</v>
      </c>
      <c r="AC484" t="s">
        <v>155</v>
      </c>
      <c r="AD484">
        <v>641921</v>
      </c>
      <c r="AE484">
        <v>15657</v>
      </c>
    </row>
    <row r="485" spans="1:31" x14ac:dyDescent="0.2">
      <c r="A485">
        <v>2008</v>
      </c>
      <c r="B485" t="s">
        <v>31</v>
      </c>
      <c r="C485" t="s">
        <v>145</v>
      </c>
      <c r="D485" t="s">
        <v>146</v>
      </c>
      <c r="E485" t="b">
        <v>1</v>
      </c>
      <c r="F485">
        <v>27.1</v>
      </c>
      <c r="G485">
        <v>56</v>
      </c>
      <c r="H485">
        <v>26</v>
      </c>
      <c r="I485">
        <v>56</v>
      </c>
      <c r="J485">
        <v>26</v>
      </c>
      <c r="K485">
        <v>5.28</v>
      </c>
      <c r="L485">
        <v>0.18</v>
      </c>
      <c r="M485">
        <v>5.46</v>
      </c>
      <c r="N485">
        <v>111.5</v>
      </c>
      <c r="O485">
        <v>105.7</v>
      </c>
      <c r="P485">
        <v>5.8</v>
      </c>
      <c r="Q485">
        <v>89.9</v>
      </c>
      <c r="R485">
        <v>0.251</v>
      </c>
      <c r="S485">
        <v>0.23899999999999999</v>
      </c>
      <c r="T485">
        <v>0.54800000000000004</v>
      </c>
      <c r="U485">
        <v>0.51200000000000001</v>
      </c>
      <c r="V485">
        <v>11.4</v>
      </c>
      <c r="W485">
        <v>27</v>
      </c>
      <c r="X485">
        <v>0.193</v>
      </c>
      <c r="Y485">
        <v>0.501</v>
      </c>
      <c r="Z485">
        <v>13.5</v>
      </c>
      <c r="AA485">
        <v>75.400000000000006</v>
      </c>
      <c r="AB485">
        <v>0.184</v>
      </c>
      <c r="AC485" t="s">
        <v>147</v>
      </c>
      <c r="AD485">
        <v>581432</v>
      </c>
      <c r="AE485">
        <v>14181</v>
      </c>
    </row>
    <row r="486" spans="1:31" x14ac:dyDescent="0.2">
      <c r="A486">
        <v>2008</v>
      </c>
      <c r="B486" t="s">
        <v>31</v>
      </c>
      <c r="C486" t="s">
        <v>88</v>
      </c>
      <c r="D486" t="s">
        <v>89</v>
      </c>
      <c r="E486" t="b">
        <v>0</v>
      </c>
      <c r="F486">
        <v>25.7</v>
      </c>
      <c r="G486">
        <v>23</v>
      </c>
      <c r="H486">
        <v>59</v>
      </c>
      <c r="I486">
        <v>23</v>
      </c>
      <c r="J486">
        <v>59</v>
      </c>
      <c r="K486">
        <v>-6.61</v>
      </c>
      <c r="L486">
        <v>0.06</v>
      </c>
      <c r="M486">
        <v>-6.55</v>
      </c>
      <c r="N486">
        <v>104.7</v>
      </c>
      <c r="O486">
        <v>111.9</v>
      </c>
      <c r="P486">
        <v>-7.2</v>
      </c>
      <c r="Q486">
        <v>91.6</v>
      </c>
      <c r="R486">
        <v>0.31</v>
      </c>
      <c r="S486">
        <v>0.215</v>
      </c>
      <c r="T486">
        <v>0.51800000000000002</v>
      </c>
      <c r="U486">
        <v>0.47499999999999998</v>
      </c>
      <c r="V486">
        <v>13.4</v>
      </c>
      <c r="W486">
        <v>28.6</v>
      </c>
      <c r="X486">
        <v>0.22600000000000001</v>
      </c>
      <c r="Y486">
        <v>0.51800000000000002</v>
      </c>
      <c r="Z486">
        <v>12.1</v>
      </c>
      <c r="AA486">
        <v>72.7</v>
      </c>
      <c r="AB486">
        <v>0.22900000000000001</v>
      </c>
      <c r="AC486" t="s">
        <v>90</v>
      </c>
      <c r="AD486">
        <v>783739</v>
      </c>
      <c r="AE486">
        <v>19116</v>
      </c>
    </row>
    <row r="487" spans="1:31" x14ac:dyDescent="0.2">
      <c r="A487">
        <v>2008</v>
      </c>
      <c r="B487" t="s">
        <v>31</v>
      </c>
      <c r="C487" t="s">
        <v>94</v>
      </c>
      <c r="D487" t="s">
        <v>95</v>
      </c>
      <c r="E487" t="b">
        <v>1</v>
      </c>
      <c r="F487">
        <v>26.7</v>
      </c>
      <c r="G487">
        <v>52</v>
      </c>
      <c r="H487">
        <v>30</v>
      </c>
      <c r="I487">
        <v>56</v>
      </c>
      <c r="J487">
        <v>26</v>
      </c>
      <c r="K487">
        <v>5.46</v>
      </c>
      <c r="L487">
        <v>-0.68</v>
      </c>
      <c r="M487">
        <v>4.79</v>
      </c>
      <c r="N487">
        <v>111.3</v>
      </c>
      <c r="O487">
        <v>105.5</v>
      </c>
      <c r="P487">
        <v>5.8</v>
      </c>
      <c r="Q487">
        <v>93.4</v>
      </c>
      <c r="R487">
        <v>0.35499999999999998</v>
      </c>
      <c r="S487">
        <v>0.32200000000000001</v>
      </c>
      <c r="T487">
        <v>0.57499999999999996</v>
      </c>
      <c r="U487">
        <v>0.53700000000000003</v>
      </c>
      <c r="V487">
        <v>13.6</v>
      </c>
      <c r="W487">
        <v>23.4</v>
      </c>
      <c r="X487">
        <v>0.25600000000000001</v>
      </c>
      <c r="Y487">
        <v>0.48399999999999999</v>
      </c>
      <c r="Z487">
        <v>12.3</v>
      </c>
      <c r="AA487">
        <v>74.8</v>
      </c>
      <c r="AB487">
        <v>0.217</v>
      </c>
      <c r="AC487" t="s">
        <v>157</v>
      </c>
      <c r="AD487">
        <v>709346</v>
      </c>
      <c r="AE487">
        <v>17301</v>
      </c>
    </row>
    <row r="488" spans="1:31" x14ac:dyDescent="0.2">
      <c r="A488">
        <v>2008</v>
      </c>
      <c r="B488" t="s">
        <v>31</v>
      </c>
      <c r="C488" t="s">
        <v>97</v>
      </c>
      <c r="D488" t="s">
        <v>98</v>
      </c>
      <c r="E488" t="b">
        <v>1</v>
      </c>
      <c r="F488">
        <v>25.3</v>
      </c>
      <c r="G488">
        <v>40</v>
      </c>
      <c r="H488">
        <v>42</v>
      </c>
      <c r="I488">
        <v>42</v>
      </c>
      <c r="J488">
        <v>40</v>
      </c>
      <c r="K488">
        <v>0.41</v>
      </c>
      <c r="L488">
        <v>-0.23</v>
      </c>
      <c r="M488">
        <v>0.19</v>
      </c>
      <c r="N488">
        <v>106.4</v>
      </c>
      <c r="O488">
        <v>106</v>
      </c>
      <c r="P488">
        <v>0.4</v>
      </c>
      <c r="Q488">
        <v>90.4</v>
      </c>
      <c r="R488">
        <v>0.32100000000000001</v>
      </c>
      <c r="S488">
        <v>0.14299999999999999</v>
      </c>
      <c r="T488">
        <v>0.52200000000000002</v>
      </c>
      <c r="U488">
        <v>0.48199999999999998</v>
      </c>
      <c r="V488">
        <v>13.4</v>
      </c>
      <c r="W488">
        <v>31.8</v>
      </c>
      <c r="X488">
        <v>0.22700000000000001</v>
      </c>
      <c r="Y488">
        <v>0.504</v>
      </c>
      <c r="Z488">
        <v>15.1</v>
      </c>
      <c r="AA488">
        <v>72</v>
      </c>
      <c r="AB488">
        <v>0.20499999999999999</v>
      </c>
      <c r="AC488" t="s">
        <v>158</v>
      </c>
      <c r="AD488">
        <v>609675</v>
      </c>
      <c r="AE488">
        <v>14870</v>
      </c>
    </row>
    <row r="489" spans="1:31" x14ac:dyDescent="0.2">
      <c r="A489">
        <v>2008</v>
      </c>
      <c r="B489" t="s">
        <v>31</v>
      </c>
      <c r="C489" t="s">
        <v>100</v>
      </c>
      <c r="D489" t="s">
        <v>101</v>
      </c>
      <c r="E489" t="b">
        <v>1</v>
      </c>
      <c r="F489">
        <v>29.3</v>
      </c>
      <c r="G489">
        <v>55</v>
      </c>
      <c r="H489">
        <v>27</v>
      </c>
      <c r="I489">
        <v>54</v>
      </c>
      <c r="J489">
        <v>28</v>
      </c>
      <c r="K489">
        <v>5.05</v>
      </c>
      <c r="L489">
        <v>0.09</v>
      </c>
      <c r="M489">
        <v>5.14</v>
      </c>
      <c r="N489">
        <v>113.3</v>
      </c>
      <c r="O489">
        <v>108.1</v>
      </c>
      <c r="P489">
        <v>5.2</v>
      </c>
      <c r="Q489">
        <v>96.7</v>
      </c>
      <c r="R489">
        <v>0.29199999999999998</v>
      </c>
      <c r="S489">
        <v>0.26</v>
      </c>
      <c r="T489">
        <v>0.59</v>
      </c>
      <c r="U489">
        <v>0.55100000000000005</v>
      </c>
      <c r="V489">
        <v>13.4</v>
      </c>
      <c r="W489">
        <v>22.4</v>
      </c>
      <c r="X489">
        <v>0.22800000000000001</v>
      </c>
      <c r="Y489">
        <v>0.48799999999999999</v>
      </c>
      <c r="Z489">
        <v>11.8</v>
      </c>
      <c r="AA489">
        <v>70.900000000000006</v>
      </c>
      <c r="AB489">
        <v>0.191</v>
      </c>
      <c r="AC489" t="s">
        <v>141</v>
      </c>
      <c r="AD489">
        <v>755302</v>
      </c>
      <c r="AE489">
        <v>18422</v>
      </c>
    </row>
    <row r="490" spans="1:31" x14ac:dyDescent="0.2">
      <c r="A490">
        <v>2008</v>
      </c>
      <c r="B490" t="s">
        <v>31</v>
      </c>
      <c r="C490" t="s">
        <v>103</v>
      </c>
      <c r="D490" t="s">
        <v>104</v>
      </c>
      <c r="E490" t="b">
        <v>0</v>
      </c>
      <c r="F490">
        <v>24.1</v>
      </c>
      <c r="G490">
        <v>41</v>
      </c>
      <c r="H490">
        <v>41</v>
      </c>
      <c r="I490">
        <v>38</v>
      </c>
      <c r="J490">
        <v>44</v>
      </c>
      <c r="K490">
        <v>-0.98</v>
      </c>
      <c r="L490">
        <v>0.45</v>
      </c>
      <c r="M490">
        <v>-0.52</v>
      </c>
      <c r="N490">
        <v>107.3</v>
      </c>
      <c r="O490">
        <v>108.4</v>
      </c>
      <c r="P490">
        <v>-1.1000000000000001</v>
      </c>
      <c r="Q490">
        <v>87.9</v>
      </c>
      <c r="R490">
        <v>0.28100000000000003</v>
      </c>
      <c r="S490">
        <v>0.218</v>
      </c>
      <c r="T490">
        <v>0.53200000000000003</v>
      </c>
      <c r="U490">
        <v>0.48899999999999999</v>
      </c>
      <c r="V490">
        <v>12.6</v>
      </c>
      <c r="W490">
        <v>26.8</v>
      </c>
      <c r="X490">
        <v>0.216</v>
      </c>
      <c r="Y490">
        <v>0.49099999999999999</v>
      </c>
      <c r="Z490">
        <v>12.1</v>
      </c>
      <c r="AA490">
        <v>71.8</v>
      </c>
      <c r="AB490">
        <v>0.21199999999999999</v>
      </c>
      <c r="AC490" t="s">
        <v>148</v>
      </c>
      <c r="AD490">
        <v>801566</v>
      </c>
      <c r="AE490">
        <v>19550</v>
      </c>
    </row>
    <row r="491" spans="1:31" x14ac:dyDescent="0.2">
      <c r="A491">
        <v>2008</v>
      </c>
      <c r="B491" t="s">
        <v>31</v>
      </c>
      <c r="C491" t="s">
        <v>106</v>
      </c>
      <c r="D491" t="s">
        <v>107</v>
      </c>
      <c r="E491" t="b">
        <v>0</v>
      </c>
      <c r="F491">
        <v>27.3</v>
      </c>
      <c r="G491">
        <v>38</v>
      </c>
      <c r="H491">
        <v>44</v>
      </c>
      <c r="I491">
        <v>35</v>
      </c>
      <c r="J491">
        <v>47</v>
      </c>
      <c r="K491">
        <v>-2.2599999999999998</v>
      </c>
      <c r="L491">
        <v>0.4</v>
      </c>
      <c r="M491">
        <v>-1.86</v>
      </c>
      <c r="N491">
        <v>107.5</v>
      </c>
      <c r="O491">
        <v>109.9</v>
      </c>
      <c r="P491">
        <v>-2.4</v>
      </c>
      <c r="Q491">
        <v>94.7</v>
      </c>
      <c r="R491">
        <v>0.34599999999999997</v>
      </c>
      <c r="S491">
        <v>0.20799999999999999</v>
      </c>
      <c r="T491">
        <v>0.55600000000000005</v>
      </c>
      <c r="U491">
        <v>0.503</v>
      </c>
      <c r="V491">
        <v>14.8</v>
      </c>
      <c r="W491">
        <v>25.2</v>
      </c>
      <c r="X491">
        <v>0.27600000000000002</v>
      </c>
      <c r="Y491">
        <v>0.51</v>
      </c>
      <c r="Z491">
        <v>13.9</v>
      </c>
      <c r="AA491">
        <v>71.7</v>
      </c>
      <c r="AB491">
        <v>0.25600000000000001</v>
      </c>
      <c r="AC491" t="s">
        <v>161</v>
      </c>
      <c r="AD491">
        <v>580181</v>
      </c>
      <c r="AE491">
        <v>14151</v>
      </c>
    </row>
    <row r="492" spans="1:31" x14ac:dyDescent="0.2">
      <c r="A492">
        <v>2008</v>
      </c>
      <c r="B492" t="s">
        <v>31</v>
      </c>
      <c r="C492" t="s">
        <v>109</v>
      </c>
      <c r="D492" t="s">
        <v>110</v>
      </c>
      <c r="E492" t="b">
        <v>1</v>
      </c>
      <c r="F492">
        <v>31.4</v>
      </c>
      <c r="G492">
        <v>56</v>
      </c>
      <c r="H492">
        <v>26</v>
      </c>
      <c r="I492">
        <v>55</v>
      </c>
      <c r="J492">
        <v>27</v>
      </c>
      <c r="K492">
        <v>4.79</v>
      </c>
      <c r="L492">
        <v>0.31</v>
      </c>
      <c r="M492">
        <v>5.0999999999999996</v>
      </c>
      <c r="N492">
        <v>107.2</v>
      </c>
      <c r="O492">
        <v>101.8</v>
      </c>
      <c r="P492">
        <v>5.4</v>
      </c>
      <c r="Q492">
        <v>88.8</v>
      </c>
      <c r="R492">
        <v>0.27600000000000002</v>
      </c>
      <c r="S492">
        <v>0.251</v>
      </c>
      <c r="T492">
        <v>0.54300000000000004</v>
      </c>
      <c r="U492">
        <v>0.504</v>
      </c>
      <c r="V492">
        <v>12.6</v>
      </c>
      <c r="W492">
        <v>23.4</v>
      </c>
      <c r="X492">
        <v>0.21</v>
      </c>
      <c r="Y492">
        <v>0.47699999999999998</v>
      </c>
      <c r="Z492">
        <v>12.8</v>
      </c>
      <c r="AA492">
        <v>77.099999999999994</v>
      </c>
      <c r="AB492">
        <v>0.20100000000000001</v>
      </c>
      <c r="AC492" t="s">
        <v>111</v>
      </c>
      <c r="AD492">
        <v>761149</v>
      </c>
      <c r="AE492">
        <v>18565</v>
      </c>
    </row>
    <row r="493" spans="1:31" x14ac:dyDescent="0.2">
      <c r="A493">
        <v>2008</v>
      </c>
      <c r="B493" t="s">
        <v>31</v>
      </c>
      <c r="C493" t="s">
        <v>163</v>
      </c>
      <c r="D493" t="s">
        <v>164</v>
      </c>
      <c r="E493" t="b">
        <v>0</v>
      </c>
      <c r="F493">
        <v>25.4</v>
      </c>
      <c r="G493">
        <v>20</v>
      </c>
      <c r="H493">
        <v>62</v>
      </c>
      <c r="I493">
        <v>19</v>
      </c>
      <c r="J493">
        <v>63</v>
      </c>
      <c r="K493">
        <v>-8.76</v>
      </c>
      <c r="L493">
        <v>0.72</v>
      </c>
      <c r="M493">
        <v>-8.0399999999999991</v>
      </c>
      <c r="N493">
        <v>100.5</v>
      </c>
      <c r="O493">
        <v>109.5</v>
      </c>
      <c r="P493">
        <v>-9</v>
      </c>
      <c r="Q493">
        <v>96.3</v>
      </c>
      <c r="R493">
        <v>0.26500000000000001</v>
      </c>
      <c r="S493">
        <v>0.13400000000000001</v>
      </c>
      <c r="T493">
        <v>0.50900000000000001</v>
      </c>
      <c r="U493">
        <v>0.46700000000000003</v>
      </c>
      <c r="V493">
        <v>14.3</v>
      </c>
      <c r="W493">
        <v>26.8</v>
      </c>
      <c r="X493">
        <v>0.20399999999999999</v>
      </c>
      <c r="Y493">
        <v>0.503</v>
      </c>
      <c r="Z493">
        <v>11.9</v>
      </c>
      <c r="AA493">
        <v>73.7</v>
      </c>
      <c r="AB493">
        <v>0.215</v>
      </c>
      <c r="AC493" t="s">
        <v>165</v>
      </c>
      <c r="AD493">
        <v>547556</v>
      </c>
      <c r="AE493">
        <v>13355</v>
      </c>
    </row>
    <row r="494" spans="1:31" x14ac:dyDescent="0.2">
      <c r="A494">
        <v>2008</v>
      </c>
      <c r="B494" t="s">
        <v>31</v>
      </c>
      <c r="C494" t="s">
        <v>112</v>
      </c>
      <c r="D494" t="s">
        <v>113</v>
      </c>
      <c r="E494" t="b">
        <v>1</v>
      </c>
      <c r="F494">
        <v>26.3</v>
      </c>
      <c r="G494">
        <v>41</v>
      </c>
      <c r="H494">
        <v>41</v>
      </c>
      <c r="I494">
        <v>49</v>
      </c>
      <c r="J494">
        <v>33</v>
      </c>
      <c r="K494">
        <v>2.9</v>
      </c>
      <c r="L494">
        <v>-0.44</v>
      </c>
      <c r="M494">
        <v>2.4700000000000002</v>
      </c>
      <c r="N494">
        <v>110.2</v>
      </c>
      <c r="O494">
        <v>107</v>
      </c>
      <c r="P494">
        <v>3.2</v>
      </c>
      <c r="Q494">
        <v>90.2</v>
      </c>
      <c r="R494">
        <v>0.247</v>
      </c>
      <c r="S494">
        <v>0.217</v>
      </c>
      <c r="T494">
        <v>0.55100000000000005</v>
      </c>
      <c r="U494">
        <v>0.51100000000000001</v>
      </c>
      <c r="V494">
        <v>11.4</v>
      </c>
      <c r="W494">
        <v>23.4</v>
      </c>
      <c r="X494">
        <v>0.2</v>
      </c>
      <c r="Y494">
        <v>0.505</v>
      </c>
      <c r="Z494">
        <v>13.5</v>
      </c>
      <c r="AA494">
        <v>75</v>
      </c>
      <c r="AB494">
        <v>0.20499999999999999</v>
      </c>
      <c r="AC494" t="s">
        <v>136</v>
      </c>
      <c r="AD494">
        <v>796835</v>
      </c>
      <c r="AE494">
        <v>19435</v>
      </c>
    </row>
    <row r="495" spans="1:31" x14ac:dyDescent="0.2">
      <c r="A495">
        <v>2008</v>
      </c>
      <c r="B495" t="s">
        <v>31</v>
      </c>
      <c r="C495" t="s">
        <v>115</v>
      </c>
      <c r="D495" t="s">
        <v>116</v>
      </c>
      <c r="E495" t="b">
        <v>1</v>
      </c>
      <c r="F495">
        <v>25.3</v>
      </c>
      <c r="G495">
        <v>54</v>
      </c>
      <c r="H495">
        <v>28</v>
      </c>
      <c r="I495">
        <v>59</v>
      </c>
      <c r="J495">
        <v>23</v>
      </c>
      <c r="K495">
        <v>6.88</v>
      </c>
      <c r="L495">
        <v>-0.01</v>
      </c>
      <c r="M495">
        <v>6.86</v>
      </c>
      <c r="N495">
        <v>113.8</v>
      </c>
      <c r="O495">
        <v>106.5</v>
      </c>
      <c r="P495">
        <v>7.3</v>
      </c>
      <c r="Q495">
        <v>93.2</v>
      </c>
      <c r="R495">
        <v>0.34899999999999998</v>
      </c>
      <c r="S495">
        <v>0.16600000000000001</v>
      </c>
      <c r="T495">
        <v>0.57299999999999995</v>
      </c>
      <c r="U495">
        <v>0.52800000000000002</v>
      </c>
      <c r="V495">
        <v>13.6</v>
      </c>
      <c r="W495">
        <v>29.5</v>
      </c>
      <c r="X495">
        <v>0.26500000000000001</v>
      </c>
      <c r="Y495">
        <v>0.501</v>
      </c>
      <c r="Z495">
        <v>15</v>
      </c>
      <c r="AA495">
        <v>74.099999999999994</v>
      </c>
      <c r="AB495">
        <v>0.29399999999999998</v>
      </c>
      <c r="AC495" t="s">
        <v>142</v>
      </c>
      <c r="AD495">
        <v>816211</v>
      </c>
      <c r="AE495">
        <v>19908</v>
      </c>
    </row>
    <row r="496" spans="1:31" x14ac:dyDescent="0.2">
      <c r="A496">
        <v>2008</v>
      </c>
      <c r="B496" t="s">
        <v>31</v>
      </c>
      <c r="C496" t="s">
        <v>118</v>
      </c>
      <c r="D496" t="s">
        <v>119</v>
      </c>
      <c r="E496" t="b">
        <v>1</v>
      </c>
      <c r="F496">
        <v>27.2</v>
      </c>
      <c r="G496">
        <v>43</v>
      </c>
      <c r="H496">
        <v>39</v>
      </c>
      <c r="I496">
        <v>40</v>
      </c>
      <c r="J496">
        <v>42</v>
      </c>
      <c r="K496">
        <v>-0.33</v>
      </c>
      <c r="L496">
        <v>-0.28000000000000003</v>
      </c>
      <c r="M496">
        <v>-0.61</v>
      </c>
      <c r="N496">
        <v>109.2</v>
      </c>
      <c r="O496">
        <v>109.6</v>
      </c>
      <c r="P496">
        <v>-0.4</v>
      </c>
      <c r="Q496">
        <v>89.5</v>
      </c>
      <c r="R496">
        <v>0.29699999999999999</v>
      </c>
      <c r="S496">
        <v>0.24099999999999999</v>
      </c>
      <c r="T496">
        <v>0.53500000000000003</v>
      </c>
      <c r="U496">
        <v>0.48899999999999999</v>
      </c>
      <c r="V496">
        <v>12.5</v>
      </c>
      <c r="W496">
        <v>28.9</v>
      </c>
      <c r="X496">
        <v>0.23300000000000001</v>
      </c>
      <c r="Y496">
        <v>0.51300000000000001</v>
      </c>
      <c r="Z496">
        <v>13.5</v>
      </c>
      <c r="AA496">
        <v>72.8</v>
      </c>
      <c r="AB496">
        <v>0.217</v>
      </c>
      <c r="AC496" t="s">
        <v>138</v>
      </c>
      <c r="AD496">
        <v>736461</v>
      </c>
      <c r="AE496">
        <v>17962</v>
      </c>
    </row>
    <row r="497" spans="1:31" x14ac:dyDescent="0.2">
      <c r="A497">
        <v>2008</v>
      </c>
      <c r="B497" t="s">
        <v>31</v>
      </c>
      <c r="C497" t="s">
        <v>121</v>
      </c>
      <c r="D497" t="s">
        <v>122</v>
      </c>
      <c r="E497" t="b">
        <v>0</v>
      </c>
      <c r="F497">
        <v>27</v>
      </c>
      <c r="G497" t="s">
        <v>122</v>
      </c>
      <c r="H497" t="s">
        <v>122</v>
      </c>
      <c r="I497">
        <v>41</v>
      </c>
      <c r="J497">
        <v>41</v>
      </c>
      <c r="K497">
        <v>0</v>
      </c>
      <c r="L497">
        <v>0</v>
      </c>
      <c r="M497">
        <v>0</v>
      </c>
      <c r="N497">
        <v>107.5</v>
      </c>
      <c r="O497">
        <v>107.5</v>
      </c>
      <c r="P497" t="s">
        <v>122</v>
      </c>
      <c r="Q497">
        <v>92.4</v>
      </c>
      <c r="R497">
        <v>0.30599999999999999</v>
      </c>
      <c r="S497">
        <v>0.222</v>
      </c>
      <c r="T497">
        <v>0.54</v>
      </c>
      <c r="U497">
        <v>0.497</v>
      </c>
      <c r="V497">
        <v>13.2</v>
      </c>
      <c r="W497">
        <v>26.7</v>
      </c>
      <c r="X497">
        <v>0.23100000000000001</v>
      </c>
      <c r="Y497">
        <v>0.497</v>
      </c>
      <c r="Z497">
        <v>13.2</v>
      </c>
      <c r="AA497">
        <v>73.3</v>
      </c>
      <c r="AB497">
        <v>0.23100000000000001</v>
      </c>
      <c r="AC497" t="s">
        <v>122</v>
      </c>
      <c r="AD497">
        <v>713186</v>
      </c>
      <c r="AE497">
        <v>17395</v>
      </c>
    </row>
    <row r="498" spans="1:31" x14ac:dyDescent="0.2">
      <c r="A498">
        <v>2007</v>
      </c>
      <c r="B498" t="s">
        <v>31</v>
      </c>
      <c r="C498" t="s">
        <v>32</v>
      </c>
      <c r="D498" t="s">
        <v>33</v>
      </c>
      <c r="E498" t="b">
        <v>0</v>
      </c>
      <c r="F498">
        <v>24.1</v>
      </c>
      <c r="G498">
        <v>30</v>
      </c>
      <c r="H498">
        <v>52</v>
      </c>
      <c r="I498">
        <v>27</v>
      </c>
      <c r="J498">
        <v>55</v>
      </c>
      <c r="K498">
        <v>-4.76</v>
      </c>
      <c r="L498">
        <v>-0.1</v>
      </c>
      <c r="M498">
        <v>-4.8600000000000003</v>
      </c>
      <c r="N498">
        <v>103</v>
      </c>
      <c r="O498">
        <v>108.3</v>
      </c>
      <c r="P498">
        <v>-5.3</v>
      </c>
      <c r="Q498">
        <v>90</v>
      </c>
      <c r="R498">
        <v>0.34599999999999997</v>
      </c>
      <c r="S498">
        <v>0.16300000000000001</v>
      </c>
      <c r="T498">
        <v>0.52300000000000002</v>
      </c>
      <c r="U498">
        <v>0.47099999999999997</v>
      </c>
      <c r="V498">
        <v>15.1</v>
      </c>
      <c r="W498">
        <v>29.2</v>
      </c>
      <c r="X498">
        <v>0.26300000000000001</v>
      </c>
      <c r="Y498">
        <v>0.503</v>
      </c>
      <c r="Z498">
        <v>14.5</v>
      </c>
      <c r="AA498">
        <v>70.900000000000006</v>
      </c>
      <c r="AB498">
        <v>0.26800000000000002</v>
      </c>
      <c r="AC498" t="s">
        <v>134</v>
      </c>
      <c r="AD498">
        <v>639375</v>
      </c>
      <c r="AE498">
        <v>15595</v>
      </c>
    </row>
    <row r="499" spans="1:31" x14ac:dyDescent="0.2">
      <c r="A499">
        <v>2007</v>
      </c>
      <c r="B499" t="s">
        <v>31</v>
      </c>
      <c r="C499" t="s">
        <v>35</v>
      </c>
      <c r="D499" t="s">
        <v>36</v>
      </c>
      <c r="E499" t="b">
        <v>0</v>
      </c>
      <c r="F499">
        <v>23.5</v>
      </c>
      <c r="G499">
        <v>24</v>
      </c>
      <c r="H499">
        <v>58</v>
      </c>
      <c r="I499">
        <v>31</v>
      </c>
      <c r="J499">
        <v>51</v>
      </c>
      <c r="K499">
        <v>-3.41</v>
      </c>
      <c r="L499">
        <v>-0.28999999999999998</v>
      </c>
      <c r="M499">
        <v>-3.7</v>
      </c>
      <c r="N499">
        <v>103.2</v>
      </c>
      <c r="O499">
        <v>106.9</v>
      </c>
      <c r="P499">
        <v>-3.7</v>
      </c>
      <c r="Q499">
        <v>92</v>
      </c>
      <c r="R499">
        <v>0.33700000000000002</v>
      </c>
      <c r="S499">
        <v>0.19900000000000001</v>
      </c>
      <c r="T499">
        <v>0.53</v>
      </c>
      <c r="U499">
        <v>0.47899999999999998</v>
      </c>
      <c r="V499">
        <v>15.4</v>
      </c>
      <c r="W499">
        <v>27</v>
      </c>
      <c r="X499">
        <v>0.25900000000000001</v>
      </c>
      <c r="Y499">
        <v>0.502</v>
      </c>
      <c r="Z499">
        <v>14.5</v>
      </c>
      <c r="AA499">
        <v>73.8</v>
      </c>
      <c r="AB499">
        <v>0.28000000000000003</v>
      </c>
      <c r="AC499" t="s">
        <v>159</v>
      </c>
      <c r="AD499">
        <v>690576</v>
      </c>
      <c r="AE499">
        <v>16843</v>
      </c>
    </row>
    <row r="500" spans="1:31" x14ac:dyDescent="0.2">
      <c r="A500">
        <v>2007</v>
      </c>
      <c r="B500" t="s">
        <v>31</v>
      </c>
      <c r="C500" t="s">
        <v>143</v>
      </c>
      <c r="D500" t="s">
        <v>144</v>
      </c>
      <c r="E500" t="b">
        <v>0</v>
      </c>
      <c r="F500">
        <v>25.5</v>
      </c>
      <c r="G500">
        <v>33</v>
      </c>
      <c r="H500">
        <v>49</v>
      </c>
      <c r="I500">
        <v>30</v>
      </c>
      <c r="J500">
        <v>52</v>
      </c>
      <c r="K500">
        <v>-3.74</v>
      </c>
      <c r="L500">
        <v>-0.22</v>
      </c>
      <c r="M500">
        <v>-3.97</v>
      </c>
      <c r="N500">
        <v>103.6</v>
      </c>
      <c r="O500">
        <v>107.6</v>
      </c>
      <c r="P500">
        <v>-4</v>
      </c>
      <c r="Q500">
        <v>92</v>
      </c>
      <c r="R500">
        <v>0.32200000000000001</v>
      </c>
      <c r="S500">
        <v>0.193</v>
      </c>
      <c r="T500">
        <v>0.52400000000000002</v>
      </c>
      <c r="U500">
        <v>0.48</v>
      </c>
      <c r="V500">
        <v>13.9</v>
      </c>
      <c r="W500">
        <v>26.4</v>
      </c>
      <c r="X500">
        <v>0.23599999999999999</v>
      </c>
      <c r="Y500">
        <v>0.5</v>
      </c>
      <c r="Z500">
        <v>14.7</v>
      </c>
      <c r="AA500">
        <v>71.599999999999994</v>
      </c>
      <c r="AB500">
        <v>0.27900000000000003</v>
      </c>
      <c r="AC500" t="s">
        <v>162</v>
      </c>
      <c r="AD500">
        <v>637520</v>
      </c>
      <c r="AE500">
        <v>15549</v>
      </c>
    </row>
    <row r="501" spans="1:31" x14ac:dyDescent="0.2">
      <c r="A501">
        <v>2007</v>
      </c>
      <c r="B501" t="s">
        <v>31</v>
      </c>
      <c r="C501" t="s">
        <v>41</v>
      </c>
      <c r="D501" t="s">
        <v>42</v>
      </c>
      <c r="E501" t="b">
        <v>1</v>
      </c>
      <c r="F501">
        <v>26</v>
      </c>
      <c r="G501">
        <v>49</v>
      </c>
      <c r="H501">
        <v>33</v>
      </c>
      <c r="I501">
        <v>55</v>
      </c>
      <c r="J501">
        <v>27</v>
      </c>
      <c r="K501">
        <v>5.01</v>
      </c>
      <c r="L501">
        <v>-0.49</v>
      </c>
      <c r="M501">
        <v>4.5199999999999996</v>
      </c>
      <c r="N501">
        <v>104.9</v>
      </c>
      <c r="O501">
        <v>99.6</v>
      </c>
      <c r="P501">
        <v>5.3</v>
      </c>
      <c r="Q501">
        <v>93.6</v>
      </c>
      <c r="R501">
        <v>0.313</v>
      </c>
      <c r="S501">
        <v>0.186</v>
      </c>
      <c r="T501">
        <v>0.53400000000000003</v>
      </c>
      <c r="U501">
        <v>0.49299999999999999</v>
      </c>
      <c r="V501">
        <v>14.7</v>
      </c>
      <c r="W501">
        <v>28.6</v>
      </c>
      <c r="X501">
        <v>0.22900000000000001</v>
      </c>
      <c r="Y501">
        <v>0.47299999999999998</v>
      </c>
      <c r="Z501">
        <v>16.2</v>
      </c>
      <c r="AA501">
        <v>74.3</v>
      </c>
      <c r="AB501">
        <v>0.252</v>
      </c>
      <c r="AC501" t="s">
        <v>43</v>
      </c>
      <c r="AD501">
        <v>912364</v>
      </c>
      <c r="AE501">
        <v>22253</v>
      </c>
    </row>
    <row r="502" spans="1:31" x14ac:dyDescent="0.2">
      <c r="A502">
        <v>2007</v>
      </c>
      <c r="B502" t="s">
        <v>31</v>
      </c>
      <c r="C502" t="s">
        <v>47</v>
      </c>
      <c r="D502" t="s">
        <v>48</v>
      </c>
      <c r="E502" t="b">
        <v>1</v>
      </c>
      <c r="F502">
        <v>26.9</v>
      </c>
      <c r="G502">
        <v>50</v>
      </c>
      <c r="H502">
        <v>32</v>
      </c>
      <c r="I502">
        <v>52</v>
      </c>
      <c r="J502">
        <v>30</v>
      </c>
      <c r="K502">
        <v>3.83</v>
      </c>
      <c r="L502">
        <v>-0.5</v>
      </c>
      <c r="M502">
        <v>3.33</v>
      </c>
      <c r="N502">
        <v>105.5</v>
      </c>
      <c r="O502">
        <v>101.3</v>
      </c>
      <c r="P502">
        <v>4.2</v>
      </c>
      <c r="Q502">
        <v>90.8</v>
      </c>
      <c r="R502">
        <v>0.32</v>
      </c>
      <c r="S502">
        <v>0.21099999999999999</v>
      </c>
      <c r="T502">
        <v>0.52200000000000002</v>
      </c>
      <c r="U502">
        <v>0.48399999999999999</v>
      </c>
      <c r="V502">
        <v>13.4</v>
      </c>
      <c r="W502">
        <v>29.7</v>
      </c>
      <c r="X502">
        <v>0.223</v>
      </c>
      <c r="Y502">
        <v>0.48</v>
      </c>
      <c r="Z502">
        <v>14.7</v>
      </c>
      <c r="AA502">
        <v>75.8</v>
      </c>
      <c r="AB502">
        <v>0.24299999999999999</v>
      </c>
      <c r="AC502" t="s">
        <v>132</v>
      </c>
      <c r="AD502">
        <v>837883</v>
      </c>
      <c r="AE502">
        <v>20436</v>
      </c>
    </row>
    <row r="503" spans="1:31" x14ac:dyDescent="0.2">
      <c r="A503">
        <v>2007</v>
      </c>
      <c r="B503" t="s">
        <v>31</v>
      </c>
      <c r="C503" t="s">
        <v>50</v>
      </c>
      <c r="D503" t="s">
        <v>51</v>
      </c>
      <c r="E503" t="b">
        <v>1</v>
      </c>
      <c r="F503">
        <v>28.1</v>
      </c>
      <c r="G503">
        <v>67</v>
      </c>
      <c r="H503">
        <v>15</v>
      </c>
      <c r="I503">
        <v>61</v>
      </c>
      <c r="J503">
        <v>21</v>
      </c>
      <c r="K503">
        <v>7.22</v>
      </c>
      <c r="L503">
        <v>0.06</v>
      </c>
      <c r="M503">
        <v>7.28</v>
      </c>
      <c r="N503">
        <v>111.3</v>
      </c>
      <c r="O503">
        <v>103.2</v>
      </c>
      <c r="P503">
        <v>8.1</v>
      </c>
      <c r="Q503">
        <v>89.5</v>
      </c>
      <c r="R503">
        <v>0.317</v>
      </c>
      <c r="S503">
        <v>0.218</v>
      </c>
      <c r="T503">
        <v>0.55900000000000005</v>
      </c>
      <c r="U503">
        <v>0.50900000000000001</v>
      </c>
      <c r="V503">
        <v>13.4</v>
      </c>
      <c r="W503">
        <v>28.7</v>
      </c>
      <c r="X503">
        <v>0.25600000000000001</v>
      </c>
      <c r="Y503">
        <v>0.47699999999999998</v>
      </c>
      <c r="Z503">
        <v>14.2</v>
      </c>
      <c r="AA503">
        <v>75</v>
      </c>
      <c r="AB503">
        <v>0.26500000000000001</v>
      </c>
      <c r="AC503" t="s">
        <v>52</v>
      </c>
      <c r="AD503">
        <v>834411</v>
      </c>
      <c r="AE503">
        <v>20351</v>
      </c>
    </row>
    <row r="504" spans="1:31" x14ac:dyDescent="0.2">
      <c r="A504">
        <v>2007</v>
      </c>
      <c r="B504" t="s">
        <v>31</v>
      </c>
      <c r="C504" t="s">
        <v>53</v>
      </c>
      <c r="D504" t="s">
        <v>54</v>
      </c>
      <c r="E504" t="b">
        <v>1</v>
      </c>
      <c r="F504">
        <v>26.5</v>
      </c>
      <c r="G504">
        <v>45</v>
      </c>
      <c r="H504">
        <v>37</v>
      </c>
      <c r="I504">
        <v>45</v>
      </c>
      <c r="J504">
        <v>37</v>
      </c>
      <c r="K504">
        <v>1.62</v>
      </c>
      <c r="L504">
        <v>7.0000000000000007E-2</v>
      </c>
      <c r="M504">
        <v>1.69</v>
      </c>
      <c r="N504">
        <v>107.6</v>
      </c>
      <c r="O504">
        <v>105.9</v>
      </c>
      <c r="P504">
        <v>1.7</v>
      </c>
      <c r="Q504">
        <v>97.4</v>
      </c>
      <c r="R504">
        <v>0.36</v>
      </c>
      <c r="S504">
        <v>0.21199999999999999</v>
      </c>
      <c r="T504">
        <v>0.54800000000000004</v>
      </c>
      <c r="U504">
        <v>0.501</v>
      </c>
      <c r="V504">
        <v>14.6</v>
      </c>
      <c r="W504">
        <v>28.9</v>
      </c>
      <c r="X504">
        <v>0.26800000000000002</v>
      </c>
      <c r="Y504">
        <v>0.499</v>
      </c>
      <c r="Z504">
        <v>14.5</v>
      </c>
      <c r="AA504">
        <v>71.8</v>
      </c>
      <c r="AB504">
        <v>0.20300000000000001</v>
      </c>
      <c r="AC504" t="s">
        <v>130</v>
      </c>
      <c r="AD504">
        <v>706437</v>
      </c>
      <c r="AE504">
        <v>17230</v>
      </c>
    </row>
    <row r="505" spans="1:31" x14ac:dyDescent="0.2">
      <c r="A505">
        <v>2007</v>
      </c>
      <c r="B505" t="s">
        <v>31</v>
      </c>
      <c r="C505" t="s">
        <v>56</v>
      </c>
      <c r="D505" t="s">
        <v>57</v>
      </c>
      <c r="E505" t="b">
        <v>1</v>
      </c>
      <c r="F505">
        <v>29</v>
      </c>
      <c r="G505">
        <v>53</v>
      </c>
      <c r="H505">
        <v>29</v>
      </c>
      <c r="I505">
        <v>53</v>
      </c>
      <c r="J505">
        <v>29</v>
      </c>
      <c r="K505">
        <v>4.16</v>
      </c>
      <c r="L505">
        <v>-0.47</v>
      </c>
      <c r="M505">
        <v>3.69</v>
      </c>
      <c r="N505">
        <v>108.9</v>
      </c>
      <c r="O505">
        <v>104.2</v>
      </c>
      <c r="P505">
        <v>4.7</v>
      </c>
      <c r="Q505">
        <v>87.3</v>
      </c>
      <c r="R505">
        <v>0.307</v>
      </c>
      <c r="S505">
        <v>0.20100000000000001</v>
      </c>
      <c r="T505">
        <v>0.53500000000000003</v>
      </c>
      <c r="U505">
        <v>0.48799999999999999</v>
      </c>
      <c r="V505">
        <v>12</v>
      </c>
      <c r="W505">
        <v>28.3</v>
      </c>
      <c r="X505">
        <v>0.23699999999999999</v>
      </c>
      <c r="Y505">
        <v>0.47699999999999998</v>
      </c>
      <c r="Z505">
        <v>14.3</v>
      </c>
      <c r="AA505">
        <v>70.900000000000006</v>
      </c>
      <c r="AB505">
        <v>0.23400000000000001</v>
      </c>
      <c r="AC505" t="s">
        <v>137</v>
      </c>
      <c r="AD505">
        <v>905116</v>
      </c>
      <c r="AE505">
        <v>22076</v>
      </c>
    </row>
    <row r="506" spans="1:31" x14ac:dyDescent="0.2">
      <c r="A506">
        <v>2007</v>
      </c>
      <c r="B506" t="s">
        <v>31</v>
      </c>
      <c r="C506" t="s">
        <v>59</v>
      </c>
      <c r="D506" t="s">
        <v>60</v>
      </c>
      <c r="E506" t="b">
        <v>1</v>
      </c>
      <c r="F506">
        <v>24.6</v>
      </c>
      <c r="G506">
        <v>42</v>
      </c>
      <c r="H506">
        <v>40</v>
      </c>
      <c r="I506">
        <v>40</v>
      </c>
      <c r="J506">
        <v>42</v>
      </c>
      <c r="K506">
        <v>-0.34</v>
      </c>
      <c r="L506">
        <v>0.34</v>
      </c>
      <c r="M506">
        <v>0</v>
      </c>
      <c r="N506">
        <v>107</v>
      </c>
      <c r="O506">
        <v>107.4</v>
      </c>
      <c r="P506">
        <v>-0.4</v>
      </c>
      <c r="Q506">
        <v>99.2</v>
      </c>
      <c r="R506">
        <v>0.3</v>
      </c>
      <c r="S506">
        <v>0.27900000000000003</v>
      </c>
      <c r="T506">
        <v>0.54800000000000004</v>
      </c>
      <c r="U506">
        <v>0.51200000000000001</v>
      </c>
      <c r="V506">
        <v>14.1</v>
      </c>
      <c r="W506">
        <v>25.6</v>
      </c>
      <c r="X506">
        <v>0.215</v>
      </c>
      <c r="Y506">
        <v>0.50600000000000001</v>
      </c>
      <c r="Z506">
        <v>16.100000000000001</v>
      </c>
      <c r="AA506">
        <v>69.599999999999994</v>
      </c>
      <c r="AB506">
        <v>0.26400000000000001</v>
      </c>
      <c r="AC506" t="s">
        <v>133</v>
      </c>
      <c r="AD506">
        <v>742267</v>
      </c>
      <c r="AE506">
        <v>18104</v>
      </c>
    </row>
    <row r="507" spans="1:31" x14ac:dyDescent="0.2">
      <c r="A507">
        <v>2007</v>
      </c>
      <c r="B507" t="s">
        <v>31</v>
      </c>
      <c r="C507" t="s">
        <v>62</v>
      </c>
      <c r="D507" t="s">
        <v>63</v>
      </c>
      <c r="E507" t="b">
        <v>1</v>
      </c>
      <c r="F507">
        <v>28.2</v>
      </c>
      <c r="G507">
        <v>52</v>
      </c>
      <c r="H507">
        <v>30</v>
      </c>
      <c r="I507">
        <v>55</v>
      </c>
      <c r="J507">
        <v>27</v>
      </c>
      <c r="K507">
        <v>4.8499999999999996</v>
      </c>
      <c r="L507">
        <v>0.19</v>
      </c>
      <c r="M507">
        <v>5.04</v>
      </c>
      <c r="N507">
        <v>106</v>
      </c>
      <c r="O507">
        <v>100.7</v>
      </c>
      <c r="P507">
        <v>5.3</v>
      </c>
      <c r="Q507">
        <v>90.7</v>
      </c>
      <c r="R507">
        <v>0.29199999999999998</v>
      </c>
      <c r="S507">
        <v>0.28999999999999998</v>
      </c>
      <c r="T507">
        <v>0.54</v>
      </c>
      <c r="U507">
        <v>0.499</v>
      </c>
      <c r="V507">
        <v>13.6</v>
      </c>
      <c r="W507">
        <v>25.7</v>
      </c>
      <c r="X507">
        <v>0.22</v>
      </c>
      <c r="Y507">
        <v>0.46600000000000003</v>
      </c>
      <c r="Z507">
        <v>13.6</v>
      </c>
      <c r="AA507">
        <v>77</v>
      </c>
      <c r="AB507">
        <v>0.23</v>
      </c>
      <c r="AC507" t="s">
        <v>64</v>
      </c>
      <c r="AD507">
        <v>678362</v>
      </c>
      <c r="AE507">
        <v>16545</v>
      </c>
    </row>
    <row r="508" spans="1:31" x14ac:dyDescent="0.2">
      <c r="A508">
        <v>2007</v>
      </c>
      <c r="B508" t="s">
        <v>31</v>
      </c>
      <c r="C508" t="s">
        <v>65</v>
      </c>
      <c r="D508" t="s">
        <v>66</v>
      </c>
      <c r="E508" t="b">
        <v>0</v>
      </c>
      <c r="F508">
        <v>27.2</v>
      </c>
      <c r="G508">
        <v>35</v>
      </c>
      <c r="H508">
        <v>47</v>
      </c>
      <c r="I508">
        <v>34</v>
      </c>
      <c r="J508">
        <v>48</v>
      </c>
      <c r="K508">
        <v>-2.44</v>
      </c>
      <c r="L508">
        <v>-0.18</v>
      </c>
      <c r="M508">
        <v>-2.62</v>
      </c>
      <c r="N508">
        <v>102.9</v>
      </c>
      <c r="O508">
        <v>105.5</v>
      </c>
      <c r="P508">
        <v>-2.6</v>
      </c>
      <c r="Q508">
        <v>92.4</v>
      </c>
      <c r="R508">
        <v>0.32400000000000001</v>
      </c>
      <c r="S508">
        <v>0.21199999999999999</v>
      </c>
      <c r="T508">
        <v>0.52300000000000002</v>
      </c>
      <c r="U508">
        <v>0.47399999999999998</v>
      </c>
      <c r="V508">
        <v>15.1</v>
      </c>
      <c r="W508">
        <v>28.4</v>
      </c>
      <c r="X508">
        <v>0.246</v>
      </c>
      <c r="Y508">
        <v>0.49099999999999999</v>
      </c>
      <c r="Z508">
        <v>14.8</v>
      </c>
      <c r="AA508">
        <v>72.7</v>
      </c>
      <c r="AB508">
        <v>0.27100000000000002</v>
      </c>
      <c r="AC508" t="s">
        <v>154</v>
      </c>
      <c r="AD508">
        <v>629750</v>
      </c>
      <c r="AE508">
        <v>15360</v>
      </c>
    </row>
    <row r="509" spans="1:31" x14ac:dyDescent="0.2">
      <c r="A509">
        <v>2007</v>
      </c>
      <c r="B509" t="s">
        <v>31</v>
      </c>
      <c r="C509" t="s">
        <v>68</v>
      </c>
      <c r="D509" t="s">
        <v>69</v>
      </c>
      <c r="E509" t="b">
        <v>0</v>
      </c>
      <c r="F509">
        <v>27.5</v>
      </c>
      <c r="G509">
        <v>40</v>
      </c>
      <c r="H509">
        <v>42</v>
      </c>
      <c r="I509">
        <v>40</v>
      </c>
      <c r="J509">
        <v>42</v>
      </c>
      <c r="K509">
        <v>-0.46</v>
      </c>
      <c r="L509">
        <v>0.39</v>
      </c>
      <c r="M509">
        <v>-7.0000000000000007E-2</v>
      </c>
      <c r="N509">
        <v>105.1</v>
      </c>
      <c r="O509">
        <v>105.6</v>
      </c>
      <c r="P509">
        <v>-0.5</v>
      </c>
      <c r="Q509">
        <v>90.8</v>
      </c>
      <c r="R509">
        <v>0.35499999999999998</v>
      </c>
      <c r="S509">
        <v>0.14299999999999999</v>
      </c>
      <c r="T509">
        <v>0.53700000000000003</v>
      </c>
      <c r="U509">
        <v>0.48099999999999998</v>
      </c>
      <c r="V509">
        <v>14.5</v>
      </c>
      <c r="W509">
        <v>27.2</v>
      </c>
      <c r="X509">
        <v>0.28000000000000003</v>
      </c>
      <c r="Y509">
        <v>0.48799999999999999</v>
      </c>
      <c r="Z509">
        <v>13.3</v>
      </c>
      <c r="AA509">
        <v>74.7</v>
      </c>
      <c r="AB509">
        <v>0.249</v>
      </c>
      <c r="AC509" t="s">
        <v>126</v>
      </c>
      <c r="AD509">
        <v>755261</v>
      </c>
      <c r="AE509">
        <v>18421</v>
      </c>
    </row>
    <row r="510" spans="1:31" x14ac:dyDescent="0.2">
      <c r="A510">
        <v>2007</v>
      </c>
      <c r="B510" t="s">
        <v>31</v>
      </c>
      <c r="C510" t="s">
        <v>71</v>
      </c>
      <c r="D510" t="s">
        <v>72</v>
      </c>
      <c r="E510" t="b">
        <v>1</v>
      </c>
      <c r="F510">
        <v>25.3</v>
      </c>
      <c r="G510">
        <v>42</v>
      </c>
      <c r="H510">
        <v>40</v>
      </c>
      <c r="I510">
        <v>41</v>
      </c>
      <c r="J510">
        <v>41</v>
      </c>
      <c r="K510">
        <v>-7.0000000000000007E-2</v>
      </c>
      <c r="L510">
        <v>0.32</v>
      </c>
      <c r="M510">
        <v>0.24</v>
      </c>
      <c r="N510">
        <v>108.6</v>
      </c>
      <c r="O510">
        <v>108.6</v>
      </c>
      <c r="P510">
        <v>0</v>
      </c>
      <c r="Q510">
        <v>93.5</v>
      </c>
      <c r="R510">
        <v>0.33300000000000002</v>
      </c>
      <c r="S510">
        <v>0.25900000000000001</v>
      </c>
      <c r="T510">
        <v>0.55400000000000005</v>
      </c>
      <c r="U510">
        <v>0.51100000000000001</v>
      </c>
      <c r="V510">
        <v>14.3</v>
      </c>
      <c r="W510">
        <v>26.1</v>
      </c>
      <c r="X510">
        <v>0.249</v>
      </c>
      <c r="Y510">
        <v>0.5</v>
      </c>
      <c r="Z510">
        <v>13.5</v>
      </c>
      <c r="AA510">
        <v>72.3</v>
      </c>
      <c r="AB510">
        <v>0.26200000000000001</v>
      </c>
      <c r="AC510" t="s">
        <v>126</v>
      </c>
      <c r="AD510">
        <v>778415</v>
      </c>
      <c r="AE510">
        <v>18986</v>
      </c>
    </row>
    <row r="511" spans="1:31" x14ac:dyDescent="0.2">
      <c r="A511">
        <v>2007</v>
      </c>
      <c r="B511" t="s">
        <v>31</v>
      </c>
      <c r="C511" t="s">
        <v>73</v>
      </c>
      <c r="D511" t="s">
        <v>74</v>
      </c>
      <c r="E511" t="b">
        <v>0</v>
      </c>
      <c r="F511">
        <v>26.2</v>
      </c>
      <c r="G511">
        <v>22</v>
      </c>
      <c r="H511">
        <v>60</v>
      </c>
      <c r="I511">
        <v>27</v>
      </c>
      <c r="J511">
        <v>55</v>
      </c>
      <c r="K511">
        <v>-5.15</v>
      </c>
      <c r="L511">
        <v>0.71</v>
      </c>
      <c r="M511">
        <v>-4.4400000000000004</v>
      </c>
      <c r="N511">
        <v>106.9</v>
      </c>
      <c r="O511">
        <v>112.3</v>
      </c>
      <c r="P511">
        <v>-5.4</v>
      </c>
      <c r="Q511">
        <v>93.6</v>
      </c>
      <c r="R511">
        <v>0.374</v>
      </c>
      <c r="S511">
        <v>0.21099999999999999</v>
      </c>
      <c r="T511">
        <v>0.55500000000000005</v>
      </c>
      <c r="U511">
        <v>0.504</v>
      </c>
      <c r="V511">
        <v>15.2</v>
      </c>
      <c r="W511">
        <v>25.9</v>
      </c>
      <c r="X511">
        <v>0.28499999999999998</v>
      </c>
      <c r="Y511">
        <v>0.52900000000000003</v>
      </c>
      <c r="Z511">
        <v>14</v>
      </c>
      <c r="AA511">
        <v>71.099999999999994</v>
      </c>
      <c r="AB511">
        <v>0.23699999999999999</v>
      </c>
      <c r="AC511" t="s">
        <v>75</v>
      </c>
      <c r="AD511">
        <v>600836</v>
      </c>
      <c r="AE511">
        <v>14655</v>
      </c>
    </row>
    <row r="512" spans="1:31" x14ac:dyDescent="0.2">
      <c r="A512">
        <v>2007</v>
      </c>
      <c r="B512" t="s">
        <v>31</v>
      </c>
      <c r="C512" t="s">
        <v>76</v>
      </c>
      <c r="D512" t="s">
        <v>77</v>
      </c>
      <c r="E512" t="b">
        <v>1</v>
      </c>
      <c r="F512">
        <v>29.3</v>
      </c>
      <c r="G512">
        <v>44</v>
      </c>
      <c r="H512">
        <v>38</v>
      </c>
      <c r="I512">
        <v>38</v>
      </c>
      <c r="J512">
        <v>44</v>
      </c>
      <c r="K512">
        <v>-0.91</v>
      </c>
      <c r="L512">
        <v>-0.28999999999999998</v>
      </c>
      <c r="M512">
        <v>-1.21</v>
      </c>
      <c r="N512">
        <v>104.3</v>
      </c>
      <c r="O512">
        <v>105.3</v>
      </c>
      <c r="P512">
        <v>-1</v>
      </c>
      <c r="Q512">
        <v>89.9</v>
      </c>
      <c r="R512">
        <v>0.32100000000000001</v>
      </c>
      <c r="S512">
        <v>0.245</v>
      </c>
      <c r="T512">
        <v>0.54100000000000004</v>
      </c>
      <c r="U512">
        <v>0.50600000000000001</v>
      </c>
      <c r="V512">
        <v>14.3</v>
      </c>
      <c r="W512">
        <v>24.9</v>
      </c>
      <c r="X512">
        <v>0.222</v>
      </c>
      <c r="Y512">
        <v>0.48499999999999999</v>
      </c>
      <c r="Z512">
        <v>13.8</v>
      </c>
      <c r="AA512">
        <v>73.3</v>
      </c>
      <c r="AB512">
        <v>0.23200000000000001</v>
      </c>
      <c r="AC512" t="s">
        <v>127</v>
      </c>
      <c r="AD512">
        <v>808541</v>
      </c>
      <c r="AE512">
        <v>19721</v>
      </c>
    </row>
    <row r="513" spans="1:31" x14ac:dyDescent="0.2">
      <c r="A513">
        <v>2007</v>
      </c>
      <c r="B513" t="s">
        <v>31</v>
      </c>
      <c r="C513" t="s">
        <v>79</v>
      </c>
      <c r="D513" t="s">
        <v>80</v>
      </c>
      <c r="E513" t="b">
        <v>0</v>
      </c>
      <c r="F513">
        <v>26</v>
      </c>
      <c r="G513">
        <v>28</v>
      </c>
      <c r="H513">
        <v>54</v>
      </c>
      <c r="I513">
        <v>29</v>
      </c>
      <c r="J513">
        <v>53</v>
      </c>
      <c r="K513">
        <v>-4.38</v>
      </c>
      <c r="L513">
        <v>-0.06</v>
      </c>
      <c r="M513">
        <v>-4.43</v>
      </c>
      <c r="N513">
        <v>107</v>
      </c>
      <c r="O513">
        <v>111.7</v>
      </c>
      <c r="P513">
        <v>-4.7</v>
      </c>
      <c r="Q513">
        <v>92.3</v>
      </c>
      <c r="R513">
        <v>0.28599999999999998</v>
      </c>
      <c r="S513">
        <v>0.219</v>
      </c>
      <c r="T513">
        <v>0.54100000000000004</v>
      </c>
      <c r="U513">
        <v>0.504</v>
      </c>
      <c r="V513">
        <v>14.1</v>
      </c>
      <c r="W513">
        <v>27.6</v>
      </c>
      <c r="X513">
        <v>0.20899999999999999</v>
      </c>
      <c r="Y513">
        <v>0.52200000000000002</v>
      </c>
      <c r="Z513">
        <v>14.5</v>
      </c>
      <c r="AA513">
        <v>68.099999999999994</v>
      </c>
      <c r="AB513">
        <v>0.23400000000000001</v>
      </c>
      <c r="AC513" t="s">
        <v>149</v>
      </c>
      <c r="AD513">
        <v>663629</v>
      </c>
      <c r="AE513">
        <v>16186</v>
      </c>
    </row>
    <row r="514" spans="1:31" x14ac:dyDescent="0.2">
      <c r="A514">
        <v>2007</v>
      </c>
      <c r="B514" t="s">
        <v>31</v>
      </c>
      <c r="C514" t="s">
        <v>82</v>
      </c>
      <c r="D514" t="s">
        <v>83</v>
      </c>
      <c r="E514" t="b">
        <v>0</v>
      </c>
      <c r="F514">
        <v>27.7</v>
      </c>
      <c r="G514">
        <v>32</v>
      </c>
      <c r="H514">
        <v>50</v>
      </c>
      <c r="I514">
        <v>30</v>
      </c>
      <c r="J514">
        <v>52</v>
      </c>
      <c r="K514">
        <v>-3.67</v>
      </c>
      <c r="L514">
        <v>0.51</v>
      </c>
      <c r="M514">
        <v>-3.16</v>
      </c>
      <c r="N514">
        <v>103.9</v>
      </c>
      <c r="O514">
        <v>107.9</v>
      </c>
      <c r="P514">
        <v>-4</v>
      </c>
      <c r="Q514">
        <v>91</v>
      </c>
      <c r="R514">
        <v>0.29099999999999998</v>
      </c>
      <c r="S514">
        <v>0.16700000000000001</v>
      </c>
      <c r="T514">
        <v>0.53700000000000003</v>
      </c>
      <c r="U514">
        <v>0.49</v>
      </c>
      <c r="V514">
        <v>14.8</v>
      </c>
      <c r="W514">
        <v>25.1</v>
      </c>
      <c r="X514">
        <v>0.23100000000000001</v>
      </c>
      <c r="Y514">
        <v>0.498</v>
      </c>
      <c r="Z514">
        <v>13.3</v>
      </c>
      <c r="AA514">
        <v>72.099999999999994</v>
      </c>
      <c r="AB514">
        <v>0.22600000000000001</v>
      </c>
      <c r="AC514" t="s">
        <v>84</v>
      </c>
      <c r="AD514">
        <v>655947</v>
      </c>
      <c r="AE514">
        <v>15999</v>
      </c>
    </row>
    <row r="515" spans="1:31" x14ac:dyDescent="0.2">
      <c r="A515">
        <v>2007</v>
      </c>
      <c r="B515" t="s">
        <v>31</v>
      </c>
      <c r="C515" t="s">
        <v>150</v>
      </c>
      <c r="D515" t="s">
        <v>151</v>
      </c>
      <c r="E515" t="b">
        <v>1</v>
      </c>
      <c r="F515">
        <v>28.2</v>
      </c>
      <c r="G515">
        <v>41</v>
      </c>
      <c r="H515">
        <v>41</v>
      </c>
      <c r="I515">
        <v>39</v>
      </c>
      <c r="J515">
        <v>43</v>
      </c>
      <c r="K515">
        <v>-0.77</v>
      </c>
      <c r="L515">
        <v>-0.23</v>
      </c>
      <c r="M515">
        <v>-1</v>
      </c>
      <c r="N515">
        <v>105.7</v>
      </c>
      <c r="O515">
        <v>106.6</v>
      </c>
      <c r="P515">
        <v>-0.9</v>
      </c>
      <c r="Q515">
        <v>91.4</v>
      </c>
      <c r="R515">
        <v>0.33800000000000002</v>
      </c>
      <c r="S515">
        <v>0.26300000000000001</v>
      </c>
      <c r="T515">
        <v>0.54600000000000004</v>
      </c>
      <c r="U515">
        <v>0.504</v>
      </c>
      <c r="V515">
        <v>14.2</v>
      </c>
      <c r="W515">
        <v>24.6</v>
      </c>
      <c r="X515">
        <v>0.245</v>
      </c>
      <c r="Y515">
        <v>0.49</v>
      </c>
      <c r="Z515">
        <v>13.7</v>
      </c>
      <c r="AA515">
        <v>74.400000000000006</v>
      </c>
      <c r="AB515">
        <v>0.26600000000000001</v>
      </c>
      <c r="AC515" t="s">
        <v>166</v>
      </c>
      <c r="AD515">
        <v>693955</v>
      </c>
      <c r="AE515">
        <v>16926</v>
      </c>
    </row>
    <row r="516" spans="1:31" x14ac:dyDescent="0.2">
      <c r="A516">
        <v>2007</v>
      </c>
      <c r="B516" t="s">
        <v>31</v>
      </c>
      <c r="C516" t="s">
        <v>167</v>
      </c>
      <c r="D516" t="s">
        <v>168</v>
      </c>
      <c r="E516" t="b">
        <v>0</v>
      </c>
      <c r="F516">
        <v>26.4</v>
      </c>
      <c r="G516">
        <v>39</v>
      </c>
      <c r="H516">
        <v>43</v>
      </c>
      <c r="I516">
        <v>36</v>
      </c>
      <c r="J516">
        <v>46</v>
      </c>
      <c r="K516">
        <v>-1.57</v>
      </c>
      <c r="L516">
        <v>0.38</v>
      </c>
      <c r="M516">
        <v>-1.19</v>
      </c>
      <c r="N516">
        <v>104.8</v>
      </c>
      <c r="O516">
        <v>106.5</v>
      </c>
      <c r="P516">
        <v>-1.7</v>
      </c>
      <c r="Q516">
        <v>90.2</v>
      </c>
      <c r="R516">
        <v>0.29099999999999998</v>
      </c>
      <c r="S516">
        <v>0.188</v>
      </c>
      <c r="T516">
        <v>0.52</v>
      </c>
      <c r="U516">
        <v>0.47899999999999998</v>
      </c>
      <c r="V516">
        <v>13.6</v>
      </c>
      <c r="W516">
        <v>29.1</v>
      </c>
      <c r="X516">
        <v>0.215</v>
      </c>
      <c r="Y516">
        <v>0.499</v>
      </c>
      <c r="Z516">
        <v>13.2</v>
      </c>
      <c r="AA516">
        <v>74.7</v>
      </c>
      <c r="AB516">
        <v>0.21199999999999999</v>
      </c>
      <c r="AC516" t="s">
        <v>160</v>
      </c>
      <c r="AD516">
        <v>731165</v>
      </c>
      <c r="AE516">
        <v>17954</v>
      </c>
    </row>
    <row r="517" spans="1:31" x14ac:dyDescent="0.2">
      <c r="A517">
        <v>2007</v>
      </c>
      <c r="B517" t="s">
        <v>31</v>
      </c>
      <c r="C517" t="s">
        <v>88</v>
      </c>
      <c r="D517" t="s">
        <v>89</v>
      </c>
      <c r="E517" t="b">
        <v>0</v>
      </c>
      <c r="F517">
        <v>25.4</v>
      </c>
      <c r="G517">
        <v>33</v>
      </c>
      <c r="H517">
        <v>49</v>
      </c>
      <c r="I517">
        <v>33</v>
      </c>
      <c r="J517">
        <v>49</v>
      </c>
      <c r="K517">
        <v>-2.85</v>
      </c>
      <c r="L517">
        <v>-0.21</v>
      </c>
      <c r="M517">
        <v>-3.06</v>
      </c>
      <c r="N517">
        <v>105.7</v>
      </c>
      <c r="O517">
        <v>108.8</v>
      </c>
      <c r="P517">
        <v>-3.1</v>
      </c>
      <c r="Q517">
        <v>90.8</v>
      </c>
      <c r="R517">
        <v>0.377</v>
      </c>
      <c r="S517">
        <v>0.216</v>
      </c>
      <c r="T517">
        <v>0.53900000000000003</v>
      </c>
      <c r="U517">
        <v>0.49399999999999999</v>
      </c>
      <c r="V517">
        <v>15.9</v>
      </c>
      <c r="W517">
        <v>31</v>
      </c>
      <c r="X517">
        <v>0.27</v>
      </c>
      <c r="Y517">
        <v>0.504</v>
      </c>
      <c r="Z517">
        <v>13</v>
      </c>
      <c r="AA517">
        <v>74</v>
      </c>
      <c r="AB517">
        <v>0.246</v>
      </c>
      <c r="AC517" t="s">
        <v>90</v>
      </c>
      <c r="AD517">
        <v>770617</v>
      </c>
      <c r="AE517">
        <v>18796</v>
      </c>
    </row>
    <row r="518" spans="1:31" x14ac:dyDescent="0.2">
      <c r="A518">
        <v>2007</v>
      </c>
      <c r="B518" t="s">
        <v>31</v>
      </c>
      <c r="C518" t="s">
        <v>94</v>
      </c>
      <c r="D518" t="s">
        <v>95</v>
      </c>
      <c r="E518" t="b">
        <v>1</v>
      </c>
      <c r="F518">
        <v>25.6</v>
      </c>
      <c r="G518">
        <v>40</v>
      </c>
      <c r="H518">
        <v>42</v>
      </c>
      <c r="I518">
        <v>43</v>
      </c>
      <c r="J518">
        <v>39</v>
      </c>
      <c r="K518">
        <v>0.78</v>
      </c>
      <c r="L518">
        <v>-0.43</v>
      </c>
      <c r="M518">
        <v>0.35</v>
      </c>
      <c r="N518">
        <v>104.9</v>
      </c>
      <c r="O518">
        <v>104.1</v>
      </c>
      <c r="P518">
        <v>0.8</v>
      </c>
      <c r="Q518">
        <v>89.9</v>
      </c>
      <c r="R518">
        <v>0.39300000000000002</v>
      </c>
      <c r="S518">
        <v>0.158</v>
      </c>
      <c r="T518">
        <v>0.54400000000000004</v>
      </c>
      <c r="U518">
        <v>0.5</v>
      </c>
      <c r="V518">
        <v>16.3</v>
      </c>
      <c r="W518">
        <v>29.3</v>
      </c>
      <c r="X518">
        <v>0.27600000000000002</v>
      </c>
      <c r="Y518">
        <v>0.48</v>
      </c>
      <c r="Z518">
        <v>14.6</v>
      </c>
      <c r="AA518">
        <v>73.7</v>
      </c>
      <c r="AB518">
        <v>0.28599999999999998</v>
      </c>
      <c r="AC518" t="s">
        <v>157</v>
      </c>
      <c r="AD518">
        <v>700887</v>
      </c>
      <c r="AE518">
        <v>17095</v>
      </c>
    </row>
    <row r="519" spans="1:31" x14ac:dyDescent="0.2">
      <c r="A519">
        <v>2007</v>
      </c>
      <c r="B519" t="s">
        <v>31</v>
      </c>
      <c r="C519" t="s">
        <v>97</v>
      </c>
      <c r="D519" t="s">
        <v>98</v>
      </c>
      <c r="E519" t="b">
        <v>0</v>
      </c>
      <c r="F519">
        <v>26.2</v>
      </c>
      <c r="G519">
        <v>35</v>
      </c>
      <c r="H519">
        <v>47</v>
      </c>
      <c r="I519">
        <v>32</v>
      </c>
      <c r="J519">
        <v>50</v>
      </c>
      <c r="K519">
        <v>-3.02</v>
      </c>
      <c r="L519">
        <v>-0.23</v>
      </c>
      <c r="M519">
        <v>-3.26</v>
      </c>
      <c r="N519">
        <v>103.6</v>
      </c>
      <c r="O519">
        <v>106.9</v>
      </c>
      <c r="P519">
        <v>-3.3</v>
      </c>
      <c r="Q519">
        <v>90.7</v>
      </c>
      <c r="R519">
        <v>0.33300000000000002</v>
      </c>
      <c r="S519">
        <v>0.128</v>
      </c>
      <c r="T519">
        <v>0.53</v>
      </c>
      <c r="U519">
        <v>0.48</v>
      </c>
      <c r="V519">
        <v>14.6</v>
      </c>
      <c r="W519">
        <v>27.2</v>
      </c>
      <c r="X519">
        <v>0.255</v>
      </c>
      <c r="Y519">
        <v>0.501</v>
      </c>
      <c r="Z519">
        <v>14.7</v>
      </c>
      <c r="AA519">
        <v>70.8</v>
      </c>
      <c r="AB519">
        <v>0.221</v>
      </c>
      <c r="AC519" t="s">
        <v>158</v>
      </c>
      <c r="AD519">
        <v>608603</v>
      </c>
      <c r="AE519">
        <v>14844</v>
      </c>
    </row>
    <row r="520" spans="1:31" x14ac:dyDescent="0.2">
      <c r="A520">
        <v>2007</v>
      </c>
      <c r="B520" t="s">
        <v>31</v>
      </c>
      <c r="C520" t="s">
        <v>100</v>
      </c>
      <c r="D520" t="s">
        <v>101</v>
      </c>
      <c r="E520" t="b">
        <v>1</v>
      </c>
      <c r="F520">
        <v>27.6</v>
      </c>
      <c r="G520">
        <v>61</v>
      </c>
      <c r="H520">
        <v>21</v>
      </c>
      <c r="I520">
        <v>59</v>
      </c>
      <c r="J520">
        <v>23</v>
      </c>
      <c r="K520">
        <v>7.3</v>
      </c>
      <c r="L520">
        <v>-0.03</v>
      </c>
      <c r="M520">
        <v>7.28</v>
      </c>
      <c r="N520">
        <v>113.9</v>
      </c>
      <c r="O520">
        <v>106.4</v>
      </c>
      <c r="P520">
        <v>7.5</v>
      </c>
      <c r="Q520">
        <v>95.6</v>
      </c>
      <c r="R520">
        <v>0.26700000000000002</v>
      </c>
      <c r="S520">
        <v>0.28699999999999998</v>
      </c>
      <c r="T520">
        <v>0.59</v>
      </c>
      <c r="U520">
        <v>0.55100000000000005</v>
      </c>
      <c r="V520">
        <v>13.4</v>
      </c>
      <c r="W520">
        <v>22.7</v>
      </c>
      <c r="X520">
        <v>0.215</v>
      </c>
      <c r="Y520">
        <v>0.49199999999999999</v>
      </c>
      <c r="Z520">
        <v>13.6</v>
      </c>
      <c r="AA520">
        <v>71.900000000000006</v>
      </c>
      <c r="AB520">
        <v>0.20599999999999999</v>
      </c>
      <c r="AC520" t="s">
        <v>141</v>
      </c>
      <c r="AD520">
        <v>755302</v>
      </c>
      <c r="AE520">
        <v>18422</v>
      </c>
    </row>
    <row r="521" spans="1:31" x14ac:dyDescent="0.2">
      <c r="A521">
        <v>2007</v>
      </c>
      <c r="B521" t="s">
        <v>31</v>
      </c>
      <c r="C521" t="s">
        <v>103</v>
      </c>
      <c r="D521" t="s">
        <v>104</v>
      </c>
      <c r="E521" t="b">
        <v>0</v>
      </c>
      <c r="F521">
        <v>24.4</v>
      </c>
      <c r="G521">
        <v>32</v>
      </c>
      <c r="H521">
        <v>50</v>
      </c>
      <c r="I521">
        <v>29</v>
      </c>
      <c r="J521">
        <v>53</v>
      </c>
      <c r="K521">
        <v>-4.29</v>
      </c>
      <c r="L521">
        <v>0.51</v>
      </c>
      <c r="M521">
        <v>-3.78</v>
      </c>
      <c r="N521">
        <v>105.1</v>
      </c>
      <c r="O521">
        <v>109.9</v>
      </c>
      <c r="P521">
        <v>-4.8</v>
      </c>
      <c r="Q521">
        <v>88.3</v>
      </c>
      <c r="R521">
        <v>0.314</v>
      </c>
      <c r="S521">
        <v>0.193</v>
      </c>
      <c r="T521">
        <v>0.53</v>
      </c>
      <c r="U521">
        <v>0.48299999999999998</v>
      </c>
      <c r="V521">
        <v>14.5</v>
      </c>
      <c r="W521">
        <v>28.2</v>
      </c>
      <c r="X521">
        <v>0.24099999999999999</v>
      </c>
      <c r="Y521">
        <v>0.50800000000000001</v>
      </c>
      <c r="Z521">
        <v>13.5</v>
      </c>
      <c r="AA521">
        <v>73</v>
      </c>
      <c r="AB521">
        <v>0.26700000000000002</v>
      </c>
      <c r="AC521" t="s">
        <v>148</v>
      </c>
      <c r="AD521">
        <v>670778</v>
      </c>
      <c r="AE521">
        <v>16360</v>
      </c>
    </row>
    <row r="522" spans="1:31" x14ac:dyDescent="0.2">
      <c r="A522">
        <v>2007</v>
      </c>
      <c r="B522" t="s">
        <v>31</v>
      </c>
      <c r="C522" t="s">
        <v>106</v>
      </c>
      <c r="D522" t="s">
        <v>107</v>
      </c>
      <c r="E522" t="b">
        <v>0</v>
      </c>
      <c r="F522">
        <v>27.3</v>
      </c>
      <c r="G522">
        <v>33</v>
      </c>
      <c r="H522">
        <v>49</v>
      </c>
      <c r="I522">
        <v>36</v>
      </c>
      <c r="J522">
        <v>46</v>
      </c>
      <c r="K522">
        <v>-1.8</v>
      </c>
      <c r="L522">
        <v>0.46</v>
      </c>
      <c r="M522">
        <v>-1.35</v>
      </c>
      <c r="N522">
        <v>106.2</v>
      </c>
      <c r="O522">
        <v>108</v>
      </c>
      <c r="P522">
        <v>-1.8</v>
      </c>
      <c r="Q522">
        <v>94.8</v>
      </c>
      <c r="R522">
        <v>0.379</v>
      </c>
      <c r="S522">
        <v>0.23200000000000001</v>
      </c>
      <c r="T522">
        <v>0.54500000000000004</v>
      </c>
      <c r="U522">
        <v>0.49099999999999999</v>
      </c>
      <c r="V522">
        <v>13.5</v>
      </c>
      <c r="W522">
        <v>23.1</v>
      </c>
      <c r="X522">
        <v>0.28899999999999998</v>
      </c>
      <c r="Y522">
        <v>0.51300000000000001</v>
      </c>
      <c r="Z522">
        <v>14.9</v>
      </c>
      <c r="AA522">
        <v>72.5</v>
      </c>
      <c r="AB522">
        <v>0.24</v>
      </c>
      <c r="AC522" t="s">
        <v>161</v>
      </c>
      <c r="AD522">
        <v>709997</v>
      </c>
      <c r="AE522">
        <v>17317</v>
      </c>
    </row>
    <row r="523" spans="1:31" x14ac:dyDescent="0.2">
      <c r="A523">
        <v>2007</v>
      </c>
      <c r="B523" t="s">
        <v>31</v>
      </c>
      <c r="C523" t="s">
        <v>109</v>
      </c>
      <c r="D523" t="s">
        <v>110</v>
      </c>
      <c r="E523" t="b">
        <v>1</v>
      </c>
      <c r="F523">
        <v>30.4</v>
      </c>
      <c r="G523">
        <v>58</v>
      </c>
      <c r="H523">
        <v>24</v>
      </c>
      <c r="I523">
        <v>64</v>
      </c>
      <c r="J523">
        <v>18</v>
      </c>
      <c r="K523">
        <v>8.43</v>
      </c>
      <c r="L523">
        <v>-0.08</v>
      </c>
      <c r="M523">
        <v>8.35</v>
      </c>
      <c r="N523">
        <v>109.2</v>
      </c>
      <c r="O523">
        <v>99.9</v>
      </c>
      <c r="P523">
        <v>9.3000000000000007</v>
      </c>
      <c r="Q523">
        <v>89.8</v>
      </c>
      <c r="R523">
        <v>0.313</v>
      </c>
      <c r="S523">
        <v>0.247</v>
      </c>
      <c r="T523">
        <v>0.56100000000000005</v>
      </c>
      <c r="U523">
        <v>0.52100000000000002</v>
      </c>
      <c r="V523">
        <v>13.6</v>
      </c>
      <c r="W523">
        <v>24.2</v>
      </c>
      <c r="X523">
        <v>0.23499999999999999</v>
      </c>
      <c r="Y523">
        <v>0.47099999999999997</v>
      </c>
      <c r="Z523">
        <v>14</v>
      </c>
      <c r="AA523">
        <v>75.7</v>
      </c>
      <c r="AB523">
        <v>0.20100000000000001</v>
      </c>
      <c r="AC523" t="s">
        <v>111</v>
      </c>
      <c r="AD523">
        <v>764823</v>
      </c>
      <c r="AE523">
        <v>18654</v>
      </c>
    </row>
    <row r="524" spans="1:31" x14ac:dyDescent="0.2">
      <c r="A524">
        <v>2007</v>
      </c>
      <c r="B524" t="s">
        <v>31</v>
      </c>
      <c r="C524" t="s">
        <v>163</v>
      </c>
      <c r="D524" t="s">
        <v>164</v>
      </c>
      <c r="E524" t="b">
        <v>0</v>
      </c>
      <c r="F524">
        <v>25.9</v>
      </c>
      <c r="G524">
        <v>31</v>
      </c>
      <c r="H524">
        <v>51</v>
      </c>
      <c r="I524">
        <v>33</v>
      </c>
      <c r="J524">
        <v>49</v>
      </c>
      <c r="K524">
        <v>-2.89</v>
      </c>
      <c r="L524">
        <v>0.45</v>
      </c>
      <c r="M524">
        <v>-2.4500000000000002</v>
      </c>
      <c r="N524">
        <v>107.2</v>
      </c>
      <c r="O524">
        <v>110.3</v>
      </c>
      <c r="P524">
        <v>-3.1</v>
      </c>
      <c r="Q524">
        <v>91.8</v>
      </c>
      <c r="R524">
        <v>0.28799999999999998</v>
      </c>
      <c r="S524">
        <v>0.219</v>
      </c>
      <c r="T524">
        <v>0.54400000000000004</v>
      </c>
      <c r="U524">
        <v>0.499</v>
      </c>
      <c r="V524">
        <v>14.5</v>
      </c>
      <c r="W524">
        <v>27.8</v>
      </c>
      <c r="X524">
        <v>0.22800000000000001</v>
      </c>
      <c r="Y524">
        <v>0.51500000000000001</v>
      </c>
      <c r="Z524">
        <v>14.1</v>
      </c>
      <c r="AA524">
        <v>70.900000000000006</v>
      </c>
      <c r="AB524">
        <v>0.24299999999999999</v>
      </c>
      <c r="AC524" t="s">
        <v>165</v>
      </c>
      <c r="AD524">
        <v>654163</v>
      </c>
      <c r="AE524">
        <v>15955</v>
      </c>
    </row>
    <row r="525" spans="1:31" x14ac:dyDescent="0.2">
      <c r="A525">
        <v>2007</v>
      </c>
      <c r="B525" t="s">
        <v>31</v>
      </c>
      <c r="C525" t="s">
        <v>112</v>
      </c>
      <c r="D525" t="s">
        <v>113</v>
      </c>
      <c r="E525" t="b">
        <v>1</v>
      </c>
      <c r="F525">
        <v>26</v>
      </c>
      <c r="G525">
        <v>47</v>
      </c>
      <c r="H525">
        <v>35</v>
      </c>
      <c r="I525">
        <v>44</v>
      </c>
      <c r="J525">
        <v>38</v>
      </c>
      <c r="K525">
        <v>0.99</v>
      </c>
      <c r="L525">
        <v>-0.38</v>
      </c>
      <c r="M525">
        <v>0.61</v>
      </c>
      <c r="N525">
        <v>107</v>
      </c>
      <c r="O525">
        <v>106</v>
      </c>
      <c r="P525">
        <v>1</v>
      </c>
      <c r="Q525">
        <v>92.6</v>
      </c>
      <c r="R525">
        <v>0.30299999999999999</v>
      </c>
      <c r="S525">
        <v>0.224</v>
      </c>
      <c r="T525">
        <v>0.55000000000000004</v>
      </c>
      <c r="U525">
        <v>0.504</v>
      </c>
      <c r="V525">
        <v>13</v>
      </c>
      <c r="W525">
        <v>22.2</v>
      </c>
      <c r="X525">
        <v>0.23899999999999999</v>
      </c>
      <c r="Y525">
        <v>0.503</v>
      </c>
      <c r="Z525">
        <v>14.3</v>
      </c>
      <c r="AA525">
        <v>74.5</v>
      </c>
      <c r="AB525">
        <v>0.219</v>
      </c>
      <c r="AC525" t="s">
        <v>136</v>
      </c>
      <c r="AD525">
        <v>748603</v>
      </c>
      <c r="AE525">
        <v>18259</v>
      </c>
    </row>
    <row r="526" spans="1:31" x14ac:dyDescent="0.2">
      <c r="A526">
        <v>2007</v>
      </c>
      <c r="B526" t="s">
        <v>31</v>
      </c>
      <c r="C526" t="s">
        <v>115</v>
      </c>
      <c r="D526" t="s">
        <v>116</v>
      </c>
      <c r="E526" t="b">
        <v>1</v>
      </c>
      <c r="F526">
        <v>25.9</v>
      </c>
      <c r="G526">
        <v>51</v>
      </c>
      <c r="H526">
        <v>31</v>
      </c>
      <c r="I526">
        <v>49</v>
      </c>
      <c r="J526">
        <v>33</v>
      </c>
      <c r="K526">
        <v>2.87</v>
      </c>
      <c r="L526">
        <v>0.2</v>
      </c>
      <c r="M526">
        <v>3.06</v>
      </c>
      <c r="N526">
        <v>110.1</v>
      </c>
      <c r="O526">
        <v>107</v>
      </c>
      <c r="P526">
        <v>3.1</v>
      </c>
      <c r="Q526">
        <v>91.6</v>
      </c>
      <c r="R526">
        <v>0.38</v>
      </c>
      <c r="S526">
        <v>0.16300000000000001</v>
      </c>
      <c r="T526">
        <v>0.55100000000000005</v>
      </c>
      <c r="U526">
        <v>0.502</v>
      </c>
      <c r="V526">
        <v>14.5</v>
      </c>
      <c r="W526">
        <v>31.7</v>
      </c>
      <c r="X526">
        <v>0.28299999999999997</v>
      </c>
      <c r="Y526">
        <v>0.496</v>
      </c>
      <c r="Z526">
        <v>14.4</v>
      </c>
      <c r="AA526">
        <v>75.099999999999994</v>
      </c>
      <c r="AB526">
        <v>0.314</v>
      </c>
      <c r="AC526" t="s">
        <v>142</v>
      </c>
      <c r="AD526">
        <v>802214</v>
      </c>
      <c r="AE526">
        <v>19566</v>
      </c>
    </row>
    <row r="527" spans="1:31" x14ac:dyDescent="0.2">
      <c r="A527">
        <v>2007</v>
      </c>
      <c r="B527" t="s">
        <v>31</v>
      </c>
      <c r="C527" t="s">
        <v>118</v>
      </c>
      <c r="D527" t="s">
        <v>119</v>
      </c>
      <c r="E527" t="b">
        <v>1</v>
      </c>
      <c r="F527">
        <v>26.8</v>
      </c>
      <c r="G527">
        <v>41</v>
      </c>
      <c r="H527">
        <v>41</v>
      </c>
      <c r="I527">
        <v>40</v>
      </c>
      <c r="J527">
        <v>42</v>
      </c>
      <c r="K527">
        <v>-0.51</v>
      </c>
      <c r="L527">
        <v>-0.28000000000000003</v>
      </c>
      <c r="M527">
        <v>-0.8</v>
      </c>
      <c r="N527">
        <v>110.1</v>
      </c>
      <c r="O527">
        <v>110.6</v>
      </c>
      <c r="P527">
        <v>-0.5</v>
      </c>
      <c r="Q527">
        <v>94.1</v>
      </c>
      <c r="R527">
        <v>0.35599999999999998</v>
      </c>
      <c r="S527">
        <v>0.23699999999999999</v>
      </c>
      <c r="T527">
        <v>0.54200000000000004</v>
      </c>
      <c r="U527">
        <v>0.49099999999999999</v>
      </c>
      <c r="V527">
        <v>12.6</v>
      </c>
      <c r="W527">
        <v>28.1</v>
      </c>
      <c r="X527">
        <v>0.27200000000000002</v>
      </c>
      <c r="Y527">
        <v>0.51700000000000002</v>
      </c>
      <c r="Z527">
        <v>14.4</v>
      </c>
      <c r="AA527">
        <v>71</v>
      </c>
      <c r="AB527">
        <v>0.249</v>
      </c>
      <c r="AC527" t="s">
        <v>138</v>
      </c>
      <c r="AD527">
        <v>753283</v>
      </c>
      <c r="AE527">
        <v>18373</v>
      </c>
    </row>
    <row r="528" spans="1:31" x14ac:dyDescent="0.2">
      <c r="A528">
        <v>2007</v>
      </c>
      <c r="B528" t="s">
        <v>31</v>
      </c>
      <c r="C528" t="s">
        <v>121</v>
      </c>
      <c r="D528" t="s">
        <v>122</v>
      </c>
      <c r="E528" t="b">
        <v>0</v>
      </c>
      <c r="F528">
        <v>26.7</v>
      </c>
      <c r="G528" t="s">
        <v>122</v>
      </c>
      <c r="H528" t="s">
        <v>122</v>
      </c>
      <c r="I528">
        <v>41</v>
      </c>
      <c r="J528">
        <v>41</v>
      </c>
      <c r="K528">
        <v>0</v>
      </c>
      <c r="L528">
        <v>0</v>
      </c>
      <c r="M528">
        <v>0</v>
      </c>
      <c r="N528">
        <v>106.5</v>
      </c>
      <c r="O528">
        <v>106.5</v>
      </c>
      <c r="P528" t="s">
        <v>122</v>
      </c>
      <c r="Q528">
        <v>91.9</v>
      </c>
      <c r="R528">
        <v>0.32700000000000001</v>
      </c>
      <c r="S528">
        <v>0.21299999999999999</v>
      </c>
      <c r="T528">
        <v>0.54100000000000004</v>
      </c>
      <c r="U528">
        <v>0.496</v>
      </c>
      <c r="V528">
        <v>14.2</v>
      </c>
      <c r="W528">
        <v>27.1</v>
      </c>
      <c r="X528">
        <v>0.246</v>
      </c>
      <c r="Y528">
        <v>0.496</v>
      </c>
      <c r="Z528">
        <v>14.2</v>
      </c>
      <c r="AA528">
        <v>72.900000000000006</v>
      </c>
      <c r="AB528">
        <v>0.246</v>
      </c>
      <c r="AC528" t="s">
        <v>122</v>
      </c>
      <c r="AD528">
        <v>728036</v>
      </c>
      <c r="AE528">
        <v>17760</v>
      </c>
    </row>
    <row r="529" spans="1:31" x14ac:dyDescent="0.2">
      <c r="A529">
        <v>2006</v>
      </c>
      <c r="B529" t="s">
        <v>31</v>
      </c>
      <c r="C529" t="s">
        <v>32</v>
      </c>
      <c r="D529" t="s">
        <v>33</v>
      </c>
      <c r="E529" t="b">
        <v>0</v>
      </c>
      <c r="F529">
        <v>22.7</v>
      </c>
      <c r="G529">
        <v>26</v>
      </c>
      <c r="H529">
        <v>56</v>
      </c>
      <c r="I529">
        <v>28</v>
      </c>
      <c r="J529">
        <v>54</v>
      </c>
      <c r="K529">
        <v>-4.76</v>
      </c>
      <c r="L529">
        <v>7.0000000000000007E-2</v>
      </c>
      <c r="M529">
        <v>-4.6900000000000004</v>
      </c>
      <c r="N529">
        <v>106.4</v>
      </c>
      <c r="O529">
        <v>111.6</v>
      </c>
      <c r="P529">
        <v>-5.2</v>
      </c>
      <c r="Q529">
        <v>90.4</v>
      </c>
      <c r="R529">
        <v>0.34</v>
      </c>
      <c r="S529">
        <v>0.17799999999999999</v>
      </c>
      <c r="T529">
        <v>0.53400000000000003</v>
      </c>
      <c r="U529">
        <v>0.48599999999999999</v>
      </c>
      <c r="V529">
        <v>14.7</v>
      </c>
      <c r="W529">
        <v>31.4</v>
      </c>
      <c r="X529">
        <v>0.255</v>
      </c>
      <c r="Y529">
        <v>0.51300000000000001</v>
      </c>
      <c r="Z529">
        <v>14.1</v>
      </c>
      <c r="AA529">
        <v>69.5</v>
      </c>
      <c r="AB529">
        <v>0.27500000000000002</v>
      </c>
      <c r="AC529" t="s">
        <v>134</v>
      </c>
      <c r="AD529">
        <v>617817</v>
      </c>
      <c r="AE529">
        <v>15069</v>
      </c>
    </row>
    <row r="530" spans="1:31" x14ac:dyDescent="0.2">
      <c r="A530">
        <v>2006</v>
      </c>
      <c r="B530" t="s">
        <v>31</v>
      </c>
      <c r="C530" t="s">
        <v>35</v>
      </c>
      <c r="D530" t="s">
        <v>36</v>
      </c>
      <c r="E530" t="b">
        <v>0</v>
      </c>
      <c r="F530">
        <v>25.3</v>
      </c>
      <c r="G530">
        <v>33</v>
      </c>
      <c r="H530">
        <v>49</v>
      </c>
      <c r="I530">
        <v>37</v>
      </c>
      <c r="J530">
        <v>45</v>
      </c>
      <c r="K530">
        <v>-1.54</v>
      </c>
      <c r="L530">
        <v>-0.05</v>
      </c>
      <c r="M530">
        <v>-1.59</v>
      </c>
      <c r="N530">
        <v>105.2</v>
      </c>
      <c r="O530">
        <v>106.9</v>
      </c>
      <c r="P530">
        <v>-1.7</v>
      </c>
      <c r="Q530">
        <v>92.2</v>
      </c>
      <c r="R530">
        <v>0.34899999999999998</v>
      </c>
      <c r="S530">
        <v>0.20399999999999999</v>
      </c>
      <c r="T530">
        <v>0.55100000000000005</v>
      </c>
      <c r="U530">
        <v>0.504</v>
      </c>
      <c r="V530">
        <v>15.7</v>
      </c>
      <c r="W530">
        <v>25.5</v>
      </c>
      <c r="X530">
        <v>0.26300000000000001</v>
      </c>
      <c r="Y530">
        <v>0.49</v>
      </c>
      <c r="Z530">
        <v>13.8</v>
      </c>
      <c r="AA530">
        <v>72.8</v>
      </c>
      <c r="AB530">
        <v>0.28199999999999997</v>
      </c>
      <c r="AC530" t="s">
        <v>159</v>
      </c>
      <c r="AD530">
        <v>692873</v>
      </c>
      <c r="AE530">
        <v>16899</v>
      </c>
    </row>
    <row r="531" spans="1:31" x14ac:dyDescent="0.2">
      <c r="A531">
        <v>2006</v>
      </c>
      <c r="B531" t="s">
        <v>31</v>
      </c>
      <c r="C531" t="s">
        <v>143</v>
      </c>
      <c r="D531" t="s">
        <v>144</v>
      </c>
      <c r="E531" t="b">
        <v>0</v>
      </c>
      <c r="F531">
        <v>25.2</v>
      </c>
      <c r="G531">
        <v>26</v>
      </c>
      <c r="H531">
        <v>56</v>
      </c>
      <c r="I531">
        <v>30</v>
      </c>
      <c r="J531">
        <v>52</v>
      </c>
      <c r="K531">
        <v>-4</v>
      </c>
      <c r="L531">
        <v>0.1</v>
      </c>
      <c r="M531">
        <v>-3.9</v>
      </c>
      <c r="N531">
        <v>102.5</v>
      </c>
      <c r="O531">
        <v>106.7</v>
      </c>
      <c r="P531">
        <v>-4.2</v>
      </c>
      <c r="Q531">
        <v>93.4</v>
      </c>
      <c r="R531">
        <v>0.31900000000000001</v>
      </c>
      <c r="S531">
        <v>0.184</v>
      </c>
      <c r="T531">
        <v>0.50900000000000001</v>
      </c>
      <c r="U531">
        <v>0.46400000000000002</v>
      </c>
      <c r="V531">
        <v>13</v>
      </c>
      <c r="W531">
        <v>27.1</v>
      </c>
      <c r="X531">
        <v>0.23300000000000001</v>
      </c>
      <c r="Y531">
        <v>0.51400000000000001</v>
      </c>
      <c r="Z531">
        <v>16.5</v>
      </c>
      <c r="AA531">
        <v>70.7</v>
      </c>
      <c r="AB531">
        <v>0.26300000000000001</v>
      </c>
      <c r="AC531" t="s">
        <v>162</v>
      </c>
      <c r="AD531">
        <v>671011</v>
      </c>
      <c r="AE531">
        <v>16366</v>
      </c>
    </row>
    <row r="532" spans="1:31" x14ac:dyDescent="0.2">
      <c r="A532">
        <v>2006</v>
      </c>
      <c r="B532" t="s">
        <v>31</v>
      </c>
      <c r="C532" t="s">
        <v>41</v>
      </c>
      <c r="D532" t="s">
        <v>42</v>
      </c>
      <c r="E532" t="b">
        <v>1</v>
      </c>
      <c r="F532">
        <v>24.1</v>
      </c>
      <c r="G532">
        <v>41</v>
      </c>
      <c r="H532">
        <v>41</v>
      </c>
      <c r="I532">
        <v>43</v>
      </c>
      <c r="J532">
        <v>39</v>
      </c>
      <c r="K532">
        <v>0.63</v>
      </c>
      <c r="L532">
        <v>-0.12</v>
      </c>
      <c r="M532">
        <v>0.51</v>
      </c>
      <c r="N532">
        <v>104</v>
      </c>
      <c r="O532">
        <v>103.4</v>
      </c>
      <c r="P532">
        <v>0.6</v>
      </c>
      <c r="Q532">
        <v>92.9</v>
      </c>
      <c r="R532">
        <v>0.29199999999999998</v>
      </c>
      <c r="S532">
        <v>0.219</v>
      </c>
      <c r="T532">
        <v>0.52700000000000002</v>
      </c>
      <c r="U532">
        <v>0.48699999999999999</v>
      </c>
      <c r="V532">
        <v>13.9</v>
      </c>
      <c r="W532">
        <v>26.3</v>
      </c>
      <c r="X532">
        <v>0.216</v>
      </c>
      <c r="Y532">
        <v>0.46400000000000002</v>
      </c>
      <c r="Z532">
        <v>13.9</v>
      </c>
      <c r="AA532">
        <v>74.7</v>
      </c>
      <c r="AB532">
        <v>0.29499999999999998</v>
      </c>
      <c r="AC532" t="s">
        <v>43</v>
      </c>
      <c r="AD532">
        <v>868720</v>
      </c>
      <c r="AE532">
        <v>21188</v>
      </c>
    </row>
    <row r="533" spans="1:31" x14ac:dyDescent="0.2">
      <c r="A533">
        <v>2006</v>
      </c>
      <c r="B533" t="s">
        <v>31</v>
      </c>
      <c r="C533" t="s">
        <v>47</v>
      </c>
      <c r="D533" t="s">
        <v>48</v>
      </c>
      <c r="E533" t="b">
        <v>1</v>
      </c>
      <c r="F533">
        <v>27.1</v>
      </c>
      <c r="G533">
        <v>50</v>
      </c>
      <c r="H533">
        <v>32</v>
      </c>
      <c r="I533">
        <v>48</v>
      </c>
      <c r="J533">
        <v>34</v>
      </c>
      <c r="K533">
        <v>2.23</v>
      </c>
      <c r="L533">
        <v>-0.06</v>
      </c>
      <c r="M533">
        <v>2.17</v>
      </c>
      <c r="N533">
        <v>107.8</v>
      </c>
      <c r="O533">
        <v>105.4</v>
      </c>
      <c r="P533">
        <v>2.4</v>
      </c>
      <c r="Q533">
        <v>89.8</v>
      </c>
      <c r="R533">
        <v>0.36199999999999999</v>
      </c>
      <c r="S533">
        <v>0.22800000000000001</v>
      </c>
      <c r="T533">
        <v>0.53800000000000003</v>
      </c>
      <c r="U533">
        <v>0.49199999999999999</v>
      </c>
      <c r="V533">
        <v>13.3</v>
      </c>
      <c r="W533">
        <v>28.4</v>
      </c>
      <c r="X533">
        <v>0.26300000000000001</v>
      </c>
      <c r="Y533">
        <v>0.49</v>
      </c>
      <c r="Z533">
        <v>12.8</v>
      </c>
      <c r="AA533">
        <v>75.7</v>
      </c>
      <c r="AB533">
        <v>0.22600000000000001</v>
      </c>
      <c r="AC533" t="s">
        <v>169</v>
      </c>
      <c r="AD533">
        <v>792391</v>
      </c>
      <c r="AE533">
        <v>19327</v>
      </c>
    </row>
    <row r="534" spans="1:31" x14ac:dyDescent="0.2">
      <c r="A534">
        <v>2006</v>
      </c>
      <c r="B534" t="s">
        <v>31</v>
      </c>
      <c r="C534" t="s">
        <v>50</v>
      </c>
      <c r="D534" t="s">
        <v>51</v>
      </c>
      <c r="E534" t="b">
        <v>1</v>
      </c>
      <c r="F534">
        <v>27.5</v>
      </c>
      <c r="G534">
        <v>60</v>
      </c>
      <c r="H534">
        <v>22</v>
      </c>
      <c r="I534">
        <v>58</v>
      </c>
      <c r="J534">
        <v>24</v>
      </c>
      <c r="K534">
        <v>6.07</v>
      </c>
      <c r="L534">
        <v>-0.11</v>
      </c>
      <c r="M534">
        <v>5.96</v>
      </c>
      <c r="N534">
        <v>111.8</v>
      </c>
      <c r="O534">
        <v>105</v>
      </c>
      <c r="P534">
        <v>6.8</v>
      </c>
      <c r="Q534">
        <v>87.8</v>
      </c>
      <c r="R534">
        <v>0.36399999999999999</v>
      </c>
      <c r="S534">
        <v>0.17499999999999999</v>
      </c>
      <c r="T534">
        <v>0.55000000000000004</v>
      </c>
      <c r="U534">
        <v>0.495</v>
      </c>
      <c r="V534">
        <v>13.1</v>
      </c>
      <c r="W534">
        <v>31.8</v>
      </c>
      <c r="X534">
        <v>0.28499999999999998</v>
      </c>
      <c r="Y534">
        <v>0.47499999999999998</v>
      </c>
      <c r="Z534">
        <v>13.7</v>
      </c>
      <c r="AA534">
        <v>72.2</v>
      </c>
      <c r="AB534">
        <v>0.25700000000000001</v>
      </c>
      <c r="AC534" t="s">
        <v>52</v>
      </c>
      <c r="AD534">
        <v>824693</v>
      </c>
      <c r="AE534">
        <v>20114</v>
      </c>
    </row>
    <row r="535" spans="1:31" x14ac:dyDescent="0.2">
      <c r="A535">
        <v>2006</v>
      </c>
      <c r="B535" t="s">
        <v>31</v>
      </c>
      <c r="C535" t="s">
        <v>53</v>
      </c>
      <c r="D535" t="s">
        <v>54</v>
      </c>
      <c r="E535" t="b">
        <v>1</v>
      </c>
      <c r="F535">
        <v>27.4</v>
      </c>
      <c r="G535">
        <v>44</v>
      </c>
      <c r="H535">
        <v>38</v>
      </c>
      <c r="I535">
        <v>42</v>
      </c>
      <c r="J535">
        <v>40</v>
      </c>
      <c r="K535">
        <v>0.23</v>
      </c>
      <c r="L535">
        <v>0.13</v>
      </c>
      <c r="M535">
        <v>0.36</v>
      </c>
      <c r="N535">
        <v>105.5</v>
      </c>
      <c r="O535">
        <v>105.2</v>
      </c>
      <c r="P535">
        <v>0.3</v>
      </c>
      <c r="Q535">
        <v>93.9</v>
      </c>
      <c r="R535">
        <v>0.34699999999999998</v>
      </c>
      <c r="S535">
        <v>0.161</v>
      </c>
      <c r="T535">
        <v>0.53500000000000003</v>
      </c>
      <c r="U535">
        <v>0.48799999999999999</v>
      </c>
      <c r="V535">
        <v>13.7</v>
      </c>
      <c r="W535">
        <v>26.8</v>
      </c>
      <c r="X535">
        <v>0.25800000000000001</v>
      </c>
      <c r="Y535">
        <v>0.49299999999999999</v>
      </c>
      <c r="Z535">
        <v>14.7</v>
      </c>
      <c r="AA535">
        <v>72</v>
      </c>
      <c r="AB535">
        <v>0.22700000000000001</v>
      </c>
      <c r="AC535" t="s">
        <v>130</v>
      </c>
      <c r="AD535">
        <v>702555</v>
      </c>
      <c r="AE535">
        <v>17135</v>
      </c>
    </row>
    <row r="536" spans="1:31" x14ac:dyDescent="0.2">
      <c r="A536">
        <v>2006</v>
      </c>
      <c r="B536" t="s">
        <v>31</v>
      </c>
      <c r="C536" t="s">
        <v>56</v>
      </c>
      <c r="D536" t="s">
        <v>57</v>
      </c>
      <c r="E536" t="b">
        <v>1</v>
      </c>
      <c r="F536">
        <v>28.5</v>
      </c>
      <c r="G536">
        <v>64</v>
      </c>
      <c r="H536">
        <v>18</v>
      </c>
      <c r="I536">
        <v>60</v>
      </c>
      <c r="J536">
        <v>22</v>
      </c>
      <c r="K536">
        <v>6.67</v>
      </c>
      <c r="L536">
        <v>-0.44</v>
      </c>
      <c r="M536">
        <v>6.24</v>
      </c>
      <c r="N536">
        <v>110.8</v>
      </c>
      <c r="O536">
        <v>103.1</v>
      </c>
      <c r="P536">
        <v>7.7</v>
      </c>
      <c r="Q536">
        <v>86.8</v>
      </c>
      <c r="R536">
        <v>0.29699999999999999</v>
      </c>
      <c r="S536">
        <v>0.221</v>
      </c>
      <c r="T536">
        <v>0.53500000000000003</v>
      </c>
      <c r="U536">
        <v>0.497</v>
      </c>
      <c r="V536">
        <v>11.2</v>
      </c>
      <c r="W536">
        <v>28.9</v>
      </c>
      <c r="X536">
        <v>0.216</v>
      </c>
      <c r="Y536">
        <v>0.47699999999999998</v>
      </c>
      <c r="Z536">
        <v>13.7</v>
      </c>
      <c r="AA536">
        <v>71.2</v>
      </c>
      <c r="AB536">
        <v>0.191</v>
      </c>
      <c r="AC536" t="s">
        <v>137</v>
      </c>
      <c r="AD536">
        <v>905116</v>
      </c>
      <c r="AE536">
        <v>22076</v>
      </c>
    </row>
    <row r="537" spans="1:31" x14ac:dyDescent="0.2">
      <c r="A537">
        <v>2006</v>
      </c>
      <c r="B537" t="s">
        <v>31</v>
      </c>
      <c r="C537" t="s">
        <v>59</v>
      </c>
      <c r="D537" t="s">
        <v>60</v>
      </c>
      <c r="E537" t="b">
        <v>0</v>
      </c>
      <c r="F537">
        <v>25.6</v>
      </c>
      <c r="G537">
        <v>34</v>
      </c>
      <c r="H537">
        <v>48</v>
      </c>
      <c r="I537">
        <v>37</v>
      </c>
      <c r="J537">
        <v>45</v>
      </c>
      <c r="K537">
        <v>-1.35</v>
      </c>
      <c r="L537">
        <v>0.25</v>
      </c>
      <c r="M537">
        <v>-1.1100000000000001</v>
      </c>
      <c r="N537">
        <v>104.8</v>
      </c>
      <c r="O537">
        <v>106.2</v>
      </c>
      <c r="P537">
        <v>-1.4</v>
      </c>
      <c r="Q537">
        <v>93.3</v>
      </c>
      <c r="R537">
        <v>0.32300000000000001</v>
      </c>
      <c r="S537">
        <v>0.27</v>
      </c>
      <c r="T537">
        <v>0.52100000000000002</v>
      </c>
      <c r="U537">
        <v>0.47899999999999998</v>
      </c>
      <c r="V537">
        <v>13</v>
      </c>
      <c r="W537">
        <v>26.9</v>
      </c>
      <c r="X537">
        <v>0.23200000000000001</v>
      </c>
      <c r="Y537">
        <v>0.49199999999999999</v>
      </c>
      <c r="Z537">
        <v>14.1</v>
      </c>
      <c r="AA537">
        <v>71.599999999999994</v>
      </c>
      <c r="AB537">
        <v>0.24299999999999999</v>
      </c>
      <c r="AC537" t="s">
        <v>170</v>
      </c>
      <c r="AD537">
        <v>749185</v>
      </c>
      <c r="AE537">
        <v>18273</v>
      </c>
    </row>
    <row r="538" spans="1:31" x14ac:dyDescent="0.2">
      <c r="A538">
        <v>2006</v>
      </c>
      <c r="B538" t="s">
        <v>31</v>
      </c>
      <c r="C538" t="s">
        <v>62</v>
      </c>
      <c r="D538" t="s">
        <v>63</v>
      </c>
      <c r="E538" t="b">
        <v>0</v>
      </c>
      <c r="F538">
        <v>28.8</v>
      </c>
      <c r="G538">
        <v>34</v>
      </c>
      <c r="H538">
        <v>48</v>
      </c>
      <c r="I538">
        <v>36</v>
      </c>
      <c r="J538">
        <v>46</v>
      </c>
      <c r="K538">
        <v>-1.59</v>
      </c>
      <c r="L538">
        <v>0.28000000000000003</v>
      </c>
      <c r="M538">
        <v>-1.3</v>
      </c>
      <c r="N538">
        <v>101.6</v>
      </c>
      <c r="O538">
        <v>103.3</v>
      </c>
      <c r="P538">
        <v>-1.7</v>
      </c>
      <c r="Q538">
        <v>88</v>
      </c>
      <c r="R538">
        <v>0.317</v>
      </c>
      <c r="S538">
        <v>0.22600000000000001</v>
      </c>
      <c r="T538">
        <v>0.51900000000000002</v>
      </c>
      <c r="U538">
        <v>0.47099999999999997</v>
      </c>
      <c r="V538">
        <v>14.3</v>
      </c>
      <c r="W538">
        <v>25.5</v>
      </c>
      <c r="X538">
        <v>0.24</v>
      </c>
      <c r="Y538">
        <v>0.47199999999999998</v>
      </c>
      <c r="Z538">
        <v>13.1</v>
      </c>
      <c r="AA538">
        <v>74.599999999999994</v>
      </c>
      <c r="AB538">
        <v>0.247</v>
      </c>
      <c r="AC538" t="s">
        <v>64</v>
      </c>
      <c r="AD538">
        <v>636110</v>
      </c>
      <c r="AE538">
        <v>15515</v>
      </c>
    </row>
    <row r="539" spans="1:31" x14ac:dyDescent="0.2">
      <c r="A539">
        <v>2006</v>
      </c>
      <c r="B539" t="s">
        <v>31</v>
      </c>
      <c r="C539" t="s">
        <v>65</v>
      </c>
      <c r="D539" t="s">
        <v>66</v>
      </c>
      <c r="E539" t="b">
        <v>1</v>
      </c>
      <c r="F539">
        <v>27.3</v>
      </c>
      <c r="G539">
        <v>41</v>
      </c>
      <c r="H539">
        <v>41</v>
      </c>
      <c r="I539">
        <v>47</v>
      </c>
      <c r="J539">
        <v>35</v>
      </c>
      <c r="K539">
        <v>1.89</v>
      </c>
      <c r="L539">
        <v>-0.27</v>
      </c>
      <c r="M539">
        <v>1.62</v>
      </c>
      <c r="N539">
        <v>104.5</v>
      </c>
      <c r="O539">
        <v>102.4</v>
      </c>
      <c r="P539">
        <v>2.1</v>
      </c>
      <c r="Q539">
        <v>89.7</v>
      </c>
      <c r="R539">
        <v>0.34399999999999997</v>
      </c>
      <c r="S539">
        <v>0.245</v>
      </c>
      <c r="T539">
        <v>0.53300000000000003</v>
      </c>
      <c r="U539">
        <v>0.48699999999999999</v>
      </c>
      <c r="V539">
        <v>14.8</v>
      </c>
      <c r="W539">
        <v>27.1</v>
      </c>
      <c r="X539">
        <v>0.254</v>
      </c>
      <c r="Y539">
        <v>0.46400000000000002</v>
      </c>
      <c r="Z539">
        <v>13</v>
      </c>
      <c r="AA539">
        <v>72.599999999999994</v>
      </c>
      <c r="AB539">
        <v>0.23200000000000001</v>
      </c>
      <c r="AC539" t="s">
        <v>154</v>
      </c>
      <c r="AD539">
        <v>663368</v>
      </c>
      <c r="AE539">
        <v>16180</v>
      </c>
    </row>
    <row r="540" spans="1:31" x14ac:dyDescent="0.2">
      <c r="A540">
        <v>2006</v>
      </c>
      <c r="B540" t="s">
        <v>31</v>
      </c>
      <c r="C540" t="s">
        <v>68</v>
      </c>
      <c r="D540" t="s">
        <v>69</v>
      </c>
      <c r="E540" t="b">
        <v>1</v>
      </c>
      <c r="F540">
        <v>26.8</v>
      </c>
      <c r="G540">
        <v>47</v>
      </c>
      <c r="H540">
        <v>35</v>
      </c>
      <c r="I540">
        <v>46</v>
      </c>
      <c r="J540">
        <v>36</v>
      </c>
      <c r="K540">
        <v>1.57</v>
      </c>
      <c r="L540">
        <v>0.18</v>
      </c>
      <c r="M540">
        <v>1.75</v>
      </c>
      <c r="N540">
        <v>105.3</v>
      </c>
      <c r="O540">
        <v>103.6</v>
      </c>
      <c r="P540">
        <v>1.7</v>
      </c>
      <c r="Q540">
        <v>91.7</v>
      </c>
      <c r="R540">
        <v>0.33200000000000002</v>
      </c>
      <c r="S540">
        <v>0.13100000000000001</v>
      </c>
      <c r="T540">
        <v>0.54</v>
      </c>
      <c r="U540">
        <v>0.48699999999999999</v>
      </c>
      <c r="V540">
        <v>13.8</v>
      </c>
      <c r="W540">
        <v>25.4</v>
      </c>
      <c r="X540">
        <v>0.26300000000000001</v>
      </c>
      <c r="Y540">
        <v>0.47099999999999997</v>
      </c>
      <c r="Z540">
        <v>12.2</v>
      </c>
      <c r="AA540">
        <v>75.900000000000006</v>
      </c>
      <c r="AB540">
        <v>0.24</v>
      </c>
      <c r="AC540" t="s">
        <v>126</v>
      </c>
      <c r="AD540">
        <v>712409</v>
      </c>
      <c r="AE540">
        <v>17376</v>
      </c>
    </row>
    <row r="541" spans="1:31" x14ac:dyDescent="0.2">
      <c r="A541">
        <v>2006</v>
      </c>
      <c r="B541" t="s">
        <v>31</v>
      </c>
      <c r="C541" t="s">
        <v>71</v>
      </c>
      <c r="D541" t="s">
        <v>72</v>
      </c>
      <c r="E541" t="b">
        <v>1</v>
      </c>
      <c r="F541">
        <v>25.1</v>
      </c>
      <c r="G541">
        <v>45</v>
      </c>
      <c r="H541">
        <v>37</v>
      </c>
      <c r="I541">
        <v>48</v>
      </c>
      <c r="J541">
        <v>34</v>
      </c>
      <c r="K541">
        <v>2.5</v>
      </c>
      <c r="L541">
        <v>0.03</v>
      </c>
      <c r="M541">
        <v>2.5299999999999998</v>
      </c>
      <c r="N541">
        <v>108.4</v>
      </c>
      <c r="O541">
        <v>105.7</v>
      </c>
      <c r="P541">
        <v>2.7</v>
      </c>
      <c r="Q541">
        <v>90.9</v>
      </c>
      <c r="R541">
        <v>0.32900000000000001</v>
      </c>
      <c r="S541">
        <v>0.24</v>
      </c>
      <c r="T541">
        <v>0.53900000000000003</v>
      </c>
      <c r="U541">
        <v>0.495</v>
      </c>
      <c r="V541">
        <v>13.1</v>
      </c>
      <c r="W541">
        <v>28.8</v>
      </c>
      <c r="X541">
        <v>0.245</v>
      </c>
      <c r="Y541">
        <v>0.48599999999999999</v>
      </c>
      <c r="Z541">
        <v>13.4</v>
      </c>
      <c r="AA541">
        <v>73.599999999999994</v>
      </c>
      <c r="AB541">
        <v>0.24199999999999999</v>
      </c>
      <c r="AC541" t="s">
        <v>126</v>
      </c>
      <c r="AD541">
        <v>774189</v>
      </c>
      <c r="AE541">
        <v>18883</v>
      </c>
    </row>
    <row r="542" spans="1:31" x14ac:dyDescent="0.2">
      <c r="A542">
        <v>2006</v>
      </c>
      <c r="B542" t="s">
        <v>31</v>
      </c>
      <c r="C542" t="s">
        <v>73</v>
      </c>
      <c r="D542" t="s">
        <v>74</v>
      </c>
      <c r="E542" t="b">
        <v>1</v>
      </c>
      <c r="F542">
        <v>28.1</v>
      </c>
      <c r="G542">
        <v>49</v>
      </c>
      <c r="H542">
        <v>33</v>
      </c>
      <c r="I542">
        <v>52</v>
      </c>
      <c r="J542">
        <v>30</v>
      </c>
      <c r="K542">
        <v>3.7</v>
      </c>
      <c r="L542">
        <v>0.05</v>
      </c>
      <c r="M542">
        <v>3.74</v>
      </c>
      <c r="N542">
        <v>105.9</v>
      </c>
      <c r="O542">
        <v>101.6</v>
      </c>
      <c r="P542">
        <v>4.3</v>
      </c>
      <c r="Q542">
        <v>86.3</v>
      </c>
      <c r="R542">
        <v>0.33900000000000002</v>
      </c>
      <c r="S542">
        <v>0.25800000000000001</v>
      </c>
      <c r="T542">
        <v>0.53700000000000003</v>
      </c>
      <c r="U542">
        <v>0.496</v>
      </c>
      <c r="V542">
        <v>13.9</v>
      </c>
      <c r="W542">
        <v>25.8</v>
      </c>
      <c r="X542">
        <v>0.24099999999999999</v>
      </c>
      <c r="Y542">
        <v>0.46899999999999997</v>
      </c>
      <c r="Z542">
        <v>14.7</v>
      </c>
      <c r="AA542">
        <v>72</v>
      </c>
      <c r="AB542">
        <v>0.23699999999999999</v>
      </c>
      <c r="AC542" t="s">
        <v>75</v>
      </c>
      <c r="AD542">
        <v>647533</v>
      </c>
      <c r="AE542">
        <v>15793</v>
      </c>
    </row>
    <row r="543" spans="1:31" x14ac:dyDescent="0.2">
      <c r="A543">
        <v>2006</v>
      </c>
      <c r="B543" t="s">
        <v>31</v>
      </c>
      <c r="C543" t="s">
        <v>76</v>
      </c>
      <c r="D543" t="s">
        <v>77</v>
      </c>
      <c r="E543" t="b">
        <v>1</v>
      </c>
      <c r="F543">
        <v>29.2</v>
      </c>
      <c r="G543">
        <v>52</v>
      </c>
      <c r="H543">
        <v>30</v>
      </c>
      <c r="I543">
        <v>52</v>
      </c>
      <c r="J543">
        <v>30</v>
      </c>
      <c r="K543">
        <v>3.87</v>
      </c>
      <c r="L543">
        <v>-0.27</v>
      </c>
      <c r="M543">
        <v>3.59</v>
      </c>
      <c r="N543">
        <v>108.7</v>
      </c>
      <c r="O543">
        <v>104.5</v>
      </c>
      <c r="P543">
        <v>4.2</v>
      </c>
      <c r="Q543">
        <v>91.6</v>
      </c>
      <c r="R543">
        <v>0.36299999999999999</v>
      </c>
      <c r="S543">
        <v>0.22700000000000001</v>
      </c>
      <c r="T543">
        <v>0.55600000000000005</v>
      </c>
      <c r="U543">
        <v>0.51700000000000002</v>
      </c>
      <c r="V543">
        <v>13.9</v>
      </c>
      <c r="W543">
        <v>26.7</v>
      </c>
      <c r="X543">
        <v>0.254</v>
      </c>
      <c r="Y543">
        <v>0.47699999999999998</v>
      </c>
      <c r="Z543">
        <v>12.4</v>
      </c>
      <c r="AA543">
        <v>76.400000000000006</v>
      </c>
      <c r="AB543">
        <v>0.251</v>
      </c>
      <c r="AC543" t="s">
        <v>127</v>
      </c>
      <c r="AD543">
        <v>818149</v>
      </c>
      <c r="AE543">
        <v>19955</v>
      </c>
    </row>
    <row r="544" spans="1:31" x14ac:dyDescent="0.2">
      <c r="A544">
        <v>2006</v>
      </c>
      <c r="B544" t="s">
        <v>31</v>
      </c>
      <c r="C544" t="s">
        <v>79</v>
      </c>
      <c r="D544" t="s">
        <v>80</v>
      </c>
      <c r="E544" t="b">
        <v>1</v>
      </c>
      <c r="F544">
        <v>25.5</v>
      </c>
      <c r="G544">
        <v>40</v>
      </c>
      <c r="H544">
        <v>42</v>
      </c>
      <c r="I544">
        <v>38</v>
      </c>
      <c r="J544">
        <v>44</v>
      </c>
      <c r="K544">
        <v>-1.04</v>
      </c>
      <c r="L544">
        <v>-0.04</v>
      </c>
      <c r="M544">
        <v>-1.07</v>
      </c>
      <c r="N544">
        <v>106.3</v>
      </c>
      <c r="O544">
        <v>107.4</v>
      </c>
      <c r="P544">
        <v>-1.1000000000000001</v>
      </c>
      <c r="Q544">
        <v>91.2</v>
      </c>
      <c r="R544">
        <v>0.32200000000000001</v>
      </c>
      <c r="S544">
        <v>0.20300000000000001</v>
      </c>
      <c r="T544">
        <v>0.53500000000000003</v>
      </c>
      <c r="U544">
        <v>0.49199999999999999</v>
      </c>
      <c r="V544">
        <v>13.8</v>
      </c>
      <c r="W544">
        <v>27.3</v>
      </c>
      <c r="X544">
        <v>0.23799999999999999</v>
      </c>
      <c r="Y544">
        <v>0.504</v>
      </c>
      <c r="Z544">
        <v>13.8</v>
      </c>
      <c r="AA544">
        <v>74.599999999999994</v>
      </c>
      <c r="AB544">
        <v>0.26200000000000001</v>
      </c>
      <c r="AC544" t="s">
        <v>149</v>
      </c>
      <c r="AD544">
        <v>681337</v>
      </c>
      <c r="AE544">
        <v>16618</v>
      </c>
    </row>
    <row r="545" spans="1:31" x14ac:dyDescent="0.2">
      <c r="A545">
        <v>2006</v>
      </c>
      <c r="B545" t="s">
        <v>31</v>
      </c>
      <c r="C545" t="s">
        <v>82</v>
      </c>
      <c r="D545" t="s">
        <v>83</v>
      </c>
      <c r="E545" t="b">
        <v>0</v>
      </c>
      <c r="F545">
        <v>26.7</v>
      </c>
      <c r="G545">
        <v>33</v>
      </c>
      <c r="H545">
        <v>49</v>
      </c>
      <c r="I545">
        <v>35</v>
      </c>
      <c r="J545">
        <v>47</v>
      </c>
      <c r="K545">
        <v>-1.88</v>
      </c>
      <c r="L545">
        <v>0.13</v>
      </c>
      <c r="M545">
        <v>-1.75</v>
      </c>
      <c r="N545">
        <v>102.4</v>
      </c>
      <c r="O545">
        <v>104.5</v>
      </c>
      <c r="P545">
        <v>-2.1</v>
      </c>
      <c r="Q545">
        <v>88.8</v>
      </c>
      <c r="R545">
        <v>0.29899999999999999</v>
      </c>
      <c r="S545">
        <v>0.14899999999999999</v>
      </c>
      <c r="T545">
        <v>0.52400000000000002</v>
      </c>
      <c r="U545">
        <v>0.48</v>
      </c>
      <c r="V545">
        <v>14.2</v>
      </c>
      <c r="W545">
        <v>25.2</v>
      </c>
      <c r="X545">
        <v>0.22600000000000001</v>
      </c>
      <c r="Y545">
        <v>0.47499999999999998</v>
      </c>
      <c r="Z545">
        <v>13.4</v>
      </c>
      <c r="AA545">
        <v>71.3</v>
      </c>
      <c r="AB545">
        <v>0.23599999999999999</v>
      </c>
      <c r="AC545" t="s">
        <v>84</v>
      </c>
      <c r="AD545">
        <v>662167</v>
      </c>
      <c r="AE545">
        <v>16150</v>
      </c>
    </row>
    <row r="546" spans="1:31" x14ac:dyDescent="0.2">
      <c r="A546">
        <v>2006</v>
      </c>
      <c r="B546" t="s">
        <v>31</v>
      </c>
      <c r="C546" t="s">
        <v>150</v>
      </c>
      <c r="D546" t="s">
        <v>151</v>
      </c>
      <c r="E546" t="b">
        <v>1</v>
      </c>
      <c r="F546">
        <v>28.6</v>
      </c>
      <c r="G546">
        <v>49</v>
      </c>
      <c r="H546">
        <v>33</v>
      </c>
      <c r="I546">
        <v>45</v>
      </c>
      <c r="J546">
        <v>37</v>
      </c>
      <c r="K546">
        <v>1.37</v>
      </c>
      <c r="L546">
        <v>-0.26</v>
      </c>
      <c r="M546">
        <v>1.1100000000000001</v>
      </c>
      <c r="N546">
        <v>103.9</v>
      </c>
      <c r="O546">
        <v>102.4</v>
      </c>
      <c r="P546">
        <v>1.5</v>
      </c>
      <c r="Q546">
        <v>89.8</v>
      </c>
      <c r="R546">
        <v>0.34599999999999997</v>
      </c>
      <c r="S546">
        <v>0.22900000000000001</v>
      </c>
      <c r="T546">
        <v>0.52800000000000002</v>
      </c>
      <c r="U546">
        <v>0.47799999999999998</v>
      </c>
      <c r="V546">
        <v>13.3</v>
      </c>
      <c r="W546">
        <v>24</v>
      </c>
      <c r="X546">
        <v>0.26200000000000001</v>
      </c>
      <c r="Y546">
        <v>0.47599999999999998</v>
      </c>
      <c r="Z546">
        <v>14</v>
      </c>
      <c r="AA546">
        <v>76.3</v>
      </c>
      <c r="AB546">
        <v>0.26600000000000001</v>
      </c>
      <c r="AC546" t="s">
        <v>166</v>
      </c>
      <c r="AD546">
        <v>691543</v>
      </c>
      <c r="AE546">
        <v>16867</v>
      </c>
    </row>
    <row r="547" spans="1:31" x14ac:dyDescent="0.2">
      <c r="A547">
        <v>2006</v>
      </c>
      <c r="B547" t="s">
        <v>31</v>
      </c>
      <c r="C547" t="s">
        <v>167</v>
      </c>
      <c r="D547" t="s">
        <v>168</v>
      </c>
      <c r="E547" t="b">
        <v>0</v>
      </c>
      <c r="F547">
        <v>26.3</v>
      </c>
      <c r="G547">
        <v>38</v>
      </c>
      <c r="H547">
        <v>44</v>
      </c>
      <c r="I547">
        <v>33</v>
      </c>
      <c r="J547">
        <v>49</v>
      </c>
      <c r="K547">
        <v>-2.82</v>
      </c>
      <c r="L547">
        <v>0.31</v>
      </c>
      <c r="M547">
        <v>-2.5099999999999998</v>
      </c>
      <c r="N547">
        <v>103.7</v>
      </c>
      <c r="O547">
        <v>106.8</v>
      </c>
      <c r="P547">
        <v>-3.1</v>
      </c>
      <c r="Q547">
        <v>89</v>
      </c>
      <c r="R547">
        <v>0.33900000000000002</v>
      </c>
      <c r="S547">
        <v>0.13800000000000001</v>
      </c>
      <c r="T547">
        <v>0.51500000000000001</v>
      </c>
      <c r="U547">
        <v>0.46400000000000002</v>
      </c>
      <c r="V547">
        <v>12.9</v>
      </c>
      <c r="W547">
        <v>26.9</v>
      </c>
      <c r="X547">
        <v>0.25700000000000001</v>
      </c>
      <c r="Y547">
        <v>0.502</v>
      </c>
      <c r="Z547">
        <v>14.3</v>
      </c>
      <c r="AA547">
        <v>73.400000000000006</v>
      </c>
      <c r="AB547">
        <v>0.24299999999999999</v>
      </c>
      <c r="AC547" t="s">
        <v>160</v>
      </c>
      <c r="AD547">
        <v>744920</v>
      </c>
      <c r="AE547">
        <v>18717</v>
      </c>
    </row>
    <row r="548" spans="1:31" x14ac:dyDescent="0.2">
      <c r="A548">
        <v>2006</v>
      </c>
      <c r="B548" t="s">
        <v>31</v>
      </c>
      <c r="C548" t="s">
        <v>88</v>
      </c>
      <c r="D548" t="s">
        <v>89</v>
      </c>
      <c r="E548" t="b">
        <v>0</v>
      </c>
      <c r="F548">
        <v>25.6</v>
      </c>
      <c r="G548">
        <v>23</v>
      </c>
      <c r="H548">
        <v>59</v>
      </c>
      <c r="I548">
        <v>24</v>
      </c>
      <c r="J548">
        <v>58</v>
      </c>
      <c r="K548">
        <v>-6.4</v>
      </c>
      <c r="L548">
        <v>0.11</v>
      </c>
      <c r="M548">
        <v>-6.3</v>
      </c>
      <c r="N548">
        <v>104</v>
      </c>
      <c r="O548">
        <v>111</v>
      </c>
      <c r="P548">
        <v>-7</v>
      </c>
      <c r="Q548">
        <v>90.8</v>
      </c>
      <c r="R548">
        <v>0.41699999999999998</v>
      </c>
      <c r="S548">
        <v>0.14199999999999999</v>
      </c>
      <c r="T548">
        <v>0.53400000000000003</v>
      </c>
      <c r="U548">
        <v>0.48099999999999998</v>
      </c>
      <c r="V548">
        <v>16.5</v>
      </c>
      <c r="W548">
        <v>31.2</v>
      </c>
      <c r="X548">
        <v>0.30299999999999999</v>
      </c>
      <c r="Y548">
        <v>0.51100000000000001</v>
      </c>
      <c r="Z548">
        <v>13.4</v>
      </c>
      <c r="AA548">
        <v>72.8</v>
      </c>
      <c r="AB548">
        <v>0.29399999999999998</v>
      </c>
      <c r="AC548" t="s">
        <v>90</v>
      </c>
      <c r="AD548">
        <v>776176</v>
      </c>
      <c r="AE548">
        <v>18931</v>
      </c>
    </row>
    <row r="549" spans="1:31" x14ac:dyDescent="0.2">
      <c r="A549">
        <v>2006</v>
      </c>
      <c r="B549" t="s">
        <v>31</v>
      </c>
      <c r="C549" t="s">
        <v>94</v>
      </c>
      <c r="D549" t="s">
        <v>95</v>
      </c>
      <c r="E549" t="b">
        <v>0</v>
      </c>
      <c r="F549">
        <v>25.5</v>
      </c>
      <c r="G549">
        <v>36</v>
      </c>
      <c r="H549">
        <v>46</v>
      </c>
      <c r="I549">
        <v>38</v>
      </c>
      <c r="J549">
        <v>44</v>
      </c>
      <c r="K549">
        <v>-1.07</v>
      </c>
      <c r="L549">
        <v>-0.18</v>
      </c>
      <c r="M549">
        <v>-1.26</v>
      </c>
      <c r="N549">
        <v>106.3</v>
      </c>
      <c r="O549">
        <v>107.5</v>
      </c>
      <c r="P549">
        <v>-1.2</v>
      </c>
      <c r="Q549">
        <v>88.3</v>
      </c>
      <c r="R549">
        <v>0.36899999999999999</v>
      </c>
      <c r="S549">
        <v>0.129</v>
      </c>
      <c r="T549">
        <v>0.54300000000000004</v>
      </c>
      <c r="U549">
        <v>0.496</v>
      </c>
      <c r="V549">
        <v>14.7</v>
      </c>
      <c r="W549">
        <v>28.5</v>
      </c>
      <c r="X549">
        <v>0.27</v>
      </c>
      <c r="Y549">
        <v>0.49</v>
      </c>
      <c r="Z549">
        <v>13</v>
      </c>
      <c r="AA549">
        <v>72.5</v>
      </c>
      <c r="AB549">
        <v>0.26400000000000001</v>
      </c>
      <c r="AC549" t="s">
        <v>171</v>
      </c>
      <c r="AD549">
        <v>638005</v>
      </c>
      <c r="AE549">
        <v>15561</v>
      </c>
    </row>
    <row r="550" spans="1:31" x14ac:dyDescent="0.2">
      <c r="A550">
        <v>2006</v>
      </c>
      <c r="B550" t="s">
        <v>31</v>
      </c>
      <c r="C550" t="s">
        <v>97</v>
      </c>
      <c r="D550" t="s">
        <v>98</v>
      </c>
      <c r="E550" t="b">
        <v>0</v>
      </c>
      <c r="F550">
        <v>26.5</v>
      </c>
      <c r="G550">
        <v>38</v>
      </c>
      <c r="H550">
        <v>44</v>
      </c>
      <c r="I550">
        <v>35</v>
      </c>
      <c r="J550">
        <v>47</v>
      </c>
      <c r="K550">
        <v>-1.95</v>
      </c>
      <c r="L550">
        <v>-0.15</v>
      </c>
      <c r="M550">
        <v>-2.1</v>
      </c>
      <c r="N550">
        <v>106</v>
      </c>
      <c r="O550">
        <v>108.1</v>
      </c>
      <c r="P550">
        <v>-2.1</v>
      </c>
      <c r="Q550">
        <v>92.7</v>
      </c>
      <c r="R550">
        <v>0.35599999999999998</v>
      </c>
      <c r="S550">
        <v>0.158</v>
      </c>
      <c r="T550">
        <v>0.53800000000000003</v>
      </c>
      <c r="U550">
        <v>0.48699999999999999</v>
      </c>
      <c r="V550">
        <v>13.3</v>
      </c>
      <c r="W550">
        <v>25.6</v>
      </c>
      <c r="X550">
        <v>0.27</v>
      </c>
      <c r="Y550">
        <v>0.5</v>
      </c>
      <c r="Z550">
        <v>14.3</v>
      </c>
      <c r="AA550">
        <v>71.3</v>
      </c>
      <c r="AB550">
        <v>0.24</v>
      </c>
      <c r="AC550" t="s">
        <v>158</v>
      </c>
      <c r="AD550">
        <v>677278</v>
      </c>
      <c r="AE550">
        <v>16519</v>
      </c>
    </row>
    <row r="551" spans="1:31" x14ac:dyDescent="0.2">
      <c r="A551">
        <v>2006</v>
      </c>
      <c r="B551" t="s">
        <v>31</v>
      </c>
      <c r="C551" t="s">
        <v>100</v>
      </c>
      <c r="D551" t="s">
        <v>101</v>
      </c>
      <c r="E551" t="b">
        <v>1</v>
      </c>
      <c r="F551">
        <v>27.5</v>
      </c>
      <c r="G551">
        <v>54</v>
      </c>
      <c r="H551">
        <v>28</v>
      </c>
      <c r="I551">
        <v>55</v>
      </c>
      <c r="J551">
        <v>27</v>
      </c>
      <c r="K551">
        <v>5.55</v>
      </c>
      <c r="L551">
        <v>-7.0000000000000007E-2</v>
      </c>
      <c r="M551">
        <v>5.48</v>
      </c>
      <c r="N551">
        <v>111.5</v>
      </c>
      <c r="O551">
        <v>105.8</v>
      </c>
      <c r="P551">
        <v>5.7</v>
      </c>
      <c r="Q551">
        <v>95.8</v>
      </c>
      <c r="R551">
        <v>0.20599999999999999</v>
      </c>
      <c r="S551">
        <v>0.29299999999999998</v>
      </c>
      <c r="T551">
        <v>0.56799999999999995</v>
      </c>
      <c r="U551">
        <v>0.53700000000000003</v>
      </c>
      <c r="V551">
        <v>12.2</v>
      </c>
      <c r="W551">
        <v>22.1</v>
      </c>
      <c r="X551">
        <v>0.16600000000000001</v>
      </c>
      <c r="Y551">
        <v>0.49</v>
      </c>
      <c r="Z551">
        <v>13.2</v>
      </c>
      <c r="AA551">
        <v>72.099999999999994</v>
      </c>
      <c r="AB551">
        <v>0.2</v>
      </c>
      <c r="AC551" t="s">
        <v>172</v>
      </c>
      <c r="AD551">
        <v>730179</v>
      </c>
      <c r="AE551">
        <v>17809</v>
      </c>
    </row>
    <row r="552" spans="1:31" x14ac:dyDescent="0.2">
      <c r="A552">
        <v>2006</v>
      </c>
      <c r="B552" t="s">
        <v>31</v>
      </c>
      <c r="C552" t="s">
        <v>103</v>
      </c>
      <c r="D552" t="s">
        <v>104</v>
      </c>
      <c r="E552" t="b">
        <v>0</v>
      </c>
      <c r="F552">
        <v>24.6</v>
      </c>
      <c r="G552">
        <v>21</v>
      </c>
      <c r="H552">
        <v>61</v>
      </c>
      <c r="I552">
        <v>16</v>
      </c>
      <c r="J552">
        <v>66</v>
      </c>
      <c r="K552">
        <v>-9.4499999999999993</v>
      </c>
      <c r="L552">
        <v>0.54</v>
      </c>
      <c r="M552">
        <v>-8.91</v>
      </c>
      <c r="N552">
        <v>101.1</v>
      </c>
      <c r="O552">
        <v>111.9</v>
      </c>
      <c r="P552">
        <v>-10.8</v>
      </c>
      <c r="Q552">
        <v>87.6</v>
      </c>
      <c r="R552">
        <v>0.31</v>
      </c>
      <c r="S552">
        <v>0.16600000000000001</v>
      </c>
      <c r="T552">
        <v>0.51100000000000001</v>
      </c>
      <c r="U552">
        <v>0.47399999999999998</v>
      </c>
      <c r="V552">
        <v>14.5</v>
      </c>
      <c r="W552">
        <v>26.6</v>
      </c>
      <c r="X552">
        <v>0.214</v>
      </c>
      <c r="Y552">
        <v>0.50700000000000001</v>
      </c>
      <c r="Z552">
        <v>12.6</v>
      </c>
      <c r="AA552">
        <v>68.2</v>
      </c>
      <c r="AB552">
        <v>0.23100000000000001</v>
      </c>
      <c r="AC552" t="s">
        <v>148</v>
      </c>
      <c r="AD552">
        <v>617019</v>
      </c>
      <c r="AE552">
        <v>15049</v>
      </c>
    </row>
    <row r="553" spans="1:31" x14ac:dyDescent="0.2">
      <c r="A553">
        <v>2006</v>
      </c>
      <c r="B553" t="s">
        <v>31</v>
      </c>
      <c r="C553" t="s">
        <v>106</v>
      </c>
      <c r="D553" t="s">
        <v>107</v>
      </c>
      <c r="E553" t="b">
        <v>1</v>
      </c>
      <c r="F553">
        <v>27.2</v>
      </c>
      <c r="G553">
        <v>44</v>
      </c>
      <c r="H553">
        <v>38</v>
      </c>
      <c r="I553">
        <v>45</v>
      </c>
      <c r="J553">
        <v>37</v>
      </c>
      <c r="K553">
        <v>1.54</v>
      </c>
      <c r="L553">
        <v>7.0000000000000007E-2</v>
      </c>
      <c r="M553">
        <v>1.61</v>
      </c>
      <c r="N553">
        <v>106.7</v>
      </c>
      <c r="O553">
        <v>105</v>
      </c>
      <c r="P553">
        <v>1.7</v>
      </c>
      <c r="Q553">
        <v>91.9</v>
      </c>
      <c r="R553">
        <v>0.33400000000000002</v>
      </c>
      <c r="S553">
        <v>0.217</v>
      </c>
      <c r="T553">
        <v>0.54400000000000004</v>
      </c>
      <c r="U553">
        <v>0.49199999999999999</v>
      </c>
      <c r="V553">
        <v>13.9</v>
      </c>
      <c r="W553">
        <v>25.4</v>
      </c>
      <c r="X553">
        <v>0.26200000000000001</v>
      </c>
      <c r="Y553">
        <v>0.48799999999999999</v>
      </c>
      <c r="Z553">
        <v>13.7</v>
      </c>
      <c r="AA553">
        <v>72.2</v>
      </c>
      <c r="AB553">
        <v>0.21</v>
      </c>
      <c r="AC553" t="s">
        <v>161</v>
      </c>
      <c r="AD553">
        <v>709997</v>
      </c>
      <c r="AE553">
        <v>17317</v>
      </c>
    </row>
    <row r="554" spans="1:31" x14ac:dyDescent="0.2">
      <c r="A554">
        <v>2006</v>
      </c>
      <c r="B554" t="s">
        <v>31</v>
      </c>
      <c r="C554" t="s">
        <v>109</v>
      </c>
      <c r="D554" t="s">
        <v>110</v>
      </c>
      <c r="E554" t="b">
        <v>1</v>
      </c>
      <c r="F554">
        <v>29.8</v>
      </c>
      <c r="G554">
        <v>63</v>
      </c>
      <c r="H554">
        <v>19</v>
      </c>
      <c r="I554">
        <v>61</v>
      </c>
      <c r="J554">
        <v>21</v>
      </c>
      <c r="K554">
        <v>6.82</v>
      </c>
      <c r="L554">
        <v>-0.13</v>
      </c>
      <c r="M554">
        <v>6.69</v>
      </c>
      <c r="N554">
        <v>107.3</v>
      </c>
      <c r="O554">
        <v>99.6</v>
      </c>
      <c r="P554">
        <v>7.7</v>
      </c>
      <c r="Q554">
        <v>88.5</v>
      </c>
      <c r="R554">
        <v>0.29799999999999999</v>
      </c>
      <c r="S554">
        <v>0.215</v>
      </c>
      <c r="T554">
        <v>0.54600000000000004</v>
      </c>
      <c r="U554">
        <v>0.51300000000000001</v>
      </c>
      <c r="V554">
        <v>13.6</v>
      </c>
      <c r="W554">
        <v>26</v>
      </c>
      <c r="X554">
        <v>0.20899999999999999</v>
      </c>
      <c r="Y554">
        <v>0.45700000000000002</v>
      </c>
      <c r="Z554">
        <v>13.5</v>
      </c>
      <c r="AA554">
        <v>74.2</v>
      </c>
      <c r="AB554">
        <v>0.22</v>
      </c>
      <c r="AC554" t="s">
        <v>173</v>
      </c>
      <c r="AD554">
        <v>770677</v>
      </c>
      <c r="AE554">
        <v>18797</v>
      </c>
    </row>
    <row r="555" spans="1:31" x14ac:dyDescent="0.2">
      <c r="A555">
        <v>2006</v>
      </c>
      <c r="B555" t="s">
        <v>31</v>
      </c>
      <c r="C555" t="s">
        <v>163</v>
      </c>
      <c r="D555" t="s">
        <v>164</v>
      </c>
      <c r="E555" t="b">
        <v>0</v>
      </c>
      <c r="F555">
        <v>25.6</v>
      </c>
      <c r="G555">
        <v>35</v>
      </c>
      <c r="H555">
        <v>47</v>
      </c>
      <c r="I555">
        <v>33</v>
      </c>
      <c r="J555">
        <v>49</v>
      </c>
      <c r="K555">
        <v>-3.02</v>
      </c>
      <c r="L555">
        <v>0.15</v>
      </c>
      <c r="M555">
        <v>-2.88</v>
      </c>
      <c r="N555">
        <v>111.1</v>
      </c>
      <c r="O555">
        <v>114.4</v>
      </c>
      <c r="P555">
        <v>-3.3</v>
      </c>
      <c r="Q555">
        <v>91.6</v>
      </c>
      <c r="R555">
        <v>0.314</v>
      </c>
      <c r="S555">
        <v>0.24299999999999999</v>
      </c>
      <c r="T555">
        <v>0.55100000000000005</v>
      </c>
      <c r="U555">
        <v>0.504</v>
      </c>
      <c r="V555">
        <v>13.7</v>
      </c>
      <c r="W555">
        <v>30.4</v>
      </c>
      <c r="X555">
        <v>0.246</v>
      </c>
      <c r="Y555">
        <v>0.52700000000000002</v>
      </c>
      <c r="Z555">
        <v>13.6</v>
      </c>
      <c r="AA555">
        <v>69</v>
      </c>
      <c r="AB555">
        <v>0.26</v>
      </c>
      <c r="AC555" t="s">
        <v>165</v>
      </c>
      <c r="AD555">
        <v>664157</v>
      </c>
      <c r="AE555">
        <v>16199</v>
      </c>
    </row>
    <row r="556" spans="1:31" x14ac:dyDescent="0.2">
      <c r="A556">
        <v>2006</v>
      </c>
      <c r="B556" t="s">
        <v>31</v>
      </c>
      <c r="C556" t="s">
        <v>112</v>
      </c>
      <c r="D556" t="s">
        <v>113</v>
      </c>
      <c r="E556" t="b">
        <v>0</v>
      </c>
      <c r="F556">
        <v>25.9</v>
      </c>
      <c r="G556">
        <v>27</v>
      </c>
      <c r="H556">
        <v>55</v>
      </c>
      <c r="I556">
        <v>33</v>
      </c>
      <c r="J556">
        <v>49</v>
      </c>
      <c r="K556">
        <v>-2.99</v>
      </c>
      <c r="L556">
        <v>-0.04</v>
      </c>
      <c r="M556">
        <v>-3.03</v>
      </c>
      <c r="N556">
        <v>109.5</v>
      </c>
      <c r="O556">
        <v>112.7</v>
      </c>
      <c r="P556">
        <v>-3.2</v>
      </c>
      <c r="Q556">
        <v>91.1</v>
      </c>
      <c r="R556">
        <v>0.315</v>
      </c>
      <c r="S556">
        <v>0.24399999999999999</v>
      </c>
      <c r="T556">
        <v>0.54800000000000004</v>
      </c>
      <c r="U556">
        <v>0.5</v>
      </c>
      <c r="V556">
        <v>12.4</v>
      </c>
      <c r="W556">
        <v>25.4</v>
      </c>
      <c r="X556">
        <v>0.249</v>
      </c>
      <c r="Y556">
        <v>0.53</v>
      </c>
      <c r="Z556">
        <v>13.5</v>
      </c>
      <c r="AA556">
        <v>73.3</v>
      </c>
      <c r="AB556">
        <v>0.26300000000000001</v>
      </c>
      <c r="AC556" t="s">
        <v>136</v>
      </c>
      <c r="AD556">
        <v>699332</v>
      </c>
      <c r="AE556">
        <v>17057</v>
      </c>
    </row>
    <row r="557" spans="1:31" x14ac:dyDescent="0.2">
      <c r="A557">
        <v>2006</v>
      </c>
      <c r="B557" t="s">
        <v>31</v>
      </c>
      <c r="C557" t="s">
        <v>115</v>
      </c>
      <c r="D557" t="s">
        <v>116</v>
      </c>
      <c r="E557" t="b">
        <v>0</v>
      </c>
      <c r="F557">
        <v>25.6</v>
      </c>
      <c r="G557">
        <v>41</v>
      </c>
      <c r="H557">
        <v>41</v>
      </c>
      <c r="I557">
        <v>33</v>
      </c>
      <c r="J557">
        <v>49</v>
      </c>
      <c r="K557">
        <v>-2.63</v>
      </c>
      <c r="L557">
        <v>0.14000000000000001</v>
      </c>
      <c r="M557">
        <v>-2.4900000000000002</v>
      </c>
      <c r="N557">
        <v>104.1</v>
      </c>
      <c r="O557">
        <v>107</v>
      </c>
      <c r="P557">
        <v>-2.9</v>
      </c>
      <c r="Q557">
        <v>87.8</v>
      </c>
      <c r="R557">
        <v>0.39700000000000002</v>
      </c>
      <c r="S557">
        <v>0.14899999999999999</v>
      </c>
      <c r="T557">
        <v>0.51900000000000002</v>
      </c>
      <c r="U557">
        <v>0.46700000000000003</v>
      </c>
      <c r="V557">
        <v>15</v>
      </c>
      <c r="W557">
        <v>32.4</v>
      </c>
      <c r="X557">
        <v>0.28599999999999998</v>
      </c>
      <c r="Y557">
        <v>0.49</v>
      </c>
      <c r="Z557">
        <v>14</v>
      </c>
      <c r="AA557">
        <v>73.2</v>
      </c>
      <c r="AB557">
        <v>0.30299999999999999</v>
      </c>
      <c r="AC557" t="s">
        <v>174</v>
      </c>
      <c r="AD557">
        <v>751621</v>
      </c>
      <c r="AE557">
        <v>18332</v>
      </c>
    </row>
    <row r="558" spans="1:31" x14ac:dyDescent="0.2">
      <c r="A558">
        <v>2006</v>
      </c>
      <c r="B558" t="s">
        <v>31</v>
      </c>
      <c r="C558" t="s">
        <v>118</v>
      </c>
      <c r="D558" t="s">
        <v>119</v>
      </c>
      <c r="E558" t="b">
        <v>1</v>
      </c>
      <c r="F558">
        <v>26.5</v>
      </c>
      <c r="G558">
        <v>42</v>
      </c>
      <c r="H558">
        <v>40</v>
      </c>
      <c r="I558">
        <v>46</v>
      </c>
      <c r="J558">
        <v>36</v>
      </c>
      <c r="K558">
        <v>1.85</v>
      </c>
      <c r="L558">
        <v>-0.28999999999999998</v>
      </c>
      <c r="M558">
        <v>1.57</v>
      </c>
      <c r="N558">
        <v>109.3</v>
      </c>
      <c r="O558">
        <v>107.3</v>
      </c>
      <c r="P558">
        <v>2</v>
      </c>
      <c r="Q558">
        <v>92.3</v>
      </c>
      <c r="R558">
        <v>0.375</v>
      </c>
      <c r="S558">
        <v>0.20899999999999999</v>
      </c>
      <c r="T558">
        <v>0.53800000000000003</v>
      </c>
      <c r="U558">
        <v>0.48399999999999999</v>
      </c>
      <c r="V558">
        <v>12.8</v>
      </c>
      <c r="W558">
        <v>29.5</v>
      </c>
      <c r="X558">
        <v>0.28399999999999997</v>
      </c>
      <c r="Y558">
        <v>0.504</v>
      </c>
      <c r="Z558">
        <v>15.1</v>
      </c>
      <c r="AA558">
        <v>70.900000000000006</v>
      </c>
      <c r="AB558">
        <v>0.25600000000000001</v>
      </c>
      <c r="AC558" t="s">
        <v>175</v>
      </c>
      <c r="AD558">
        <v>705062</v>
      </c>
      <c r="AE558">
        <v>17197</v>
      </c>
    </row>
    <row r="559" spans="1:31" x14ac:dyDescent="0.2">
      <c r="A559">
        <v>2006</v>
      </c>
      <c r="B559" t="s">
        <v>31</v>
      </c>
      <c r="C559" t="s">
        <v>121</v>
      </c>
      <c r="D559" t="s">
        <v>122</v>
      </c>
      <c r="E559" t="b">
        <v>0</v>
      </c>
      <c r="F559">
        <v>26.6</v>
      </c>
      <c r="G559" t="s">
        <v>122</v>
      </c>
      <c r="H559" t="s">
        <v>122</v>
      </c>
      <c r="I559">
        <v>41</v>
      </c>
      <c r="J559">
        <v>41</v>
      </c>
      <c r="K559">
        <v>0</v>
      </c>
      <c r="L559">
        <v>0</v>
      </c>
      <c r="M559">
        <v>0</v>
      </c>
      <c r="N559">
        <v>106.2</v>
      </c>
      <c r="O559">
        <v>106.2</v>
      </c>
      <c r="P559" t="s">
        <v>122</v>
      </c>
      <c r="Q559">
        <v>90.5</v>
      </c>
      <c r="R559">
        <v>0.33300000000000002</v>
      </c>
      <c r="S559">
        <v>0.20200000000000001</v>
      </c>
      <c r="T559">
        <v>0.53600000000000003</v>
      </c>
      <c r="U559">
        <v>0.49</v>
      </c>
      <c r="V559">
        <v>13.7</v>
      </c>
      <c r="W559">
        <v>27.3</v>
      </c>
      <c r="X559">
        <v>0.248</v>
      </c>
      <c r="Y559">
        <v>0.49</v>
      </c>
      <c r="Z559">
        <v>13.7</v>
      </c>
      <c r="AA559">
        <v>72.7</v>
      </c>
      <c r="AB559">
        <v>0.248</v>
      </c>
      <c r="AC559" t="s">
        <v>122</v>
      </c>
      <c r="AD559">
        <v>719853</v>
      </c>
      <c r="AE559">
        <v>17571</v>
      </c>
    </row>
    <row r="560" spans="1:31" x14ac:dyDescent="0.2">
      <c r="A560">
        <v>2005</v>
      </c>
      <c r="B560" t="s">
        <v>31</v>
      </c>
      <c r="C560" t="s">
        <v>32</v>
      </c>
      <c r="D560" t="s">
        <v>33</v>
      </c>
      <c r="E560" t="b">
        <v>0</v>
      </c>
      <c r="F560">
        <v>26</v>
      </c>
      <c r="G560">
        <v>13</v>
      </c>
      <c r="H560">
        <v>69</v>
      </c>
      <c r="I560">
        <v>16</v>
      </c>
      <c r="J560">
        <v>66</v>
      </c>
      <c r="K560">
        <v>-9.7100000000000009</v>
      </c>
      <c r="L560">
        <v>0.09</v>
      </c>
      <c r="M560">
        <v>-9.6199999999999992</v>
      </c>
      <c r="N560">
        <v>100.6</v>
      </c>
      <c r="O560">
        <v>111.1</v>
      </c>
      <c r="P560">
        <v>-10.5</v>
      </c>
      <c r="Q560">
        <v>91.4</v>
      </c>
      <c r="R560">
        <v>0.29899999999999999</v>
      </c>
      <c r="S560">
        <v>0.14599999999999999</v>
      </c>
      <c r="T560">
        <v>0.504</v>
      </c>
      <c r="U560">
        <v>0.46400000000000002</v>
      </c>
      <c r="V560">
        <v>14.9</v>
      </c>
      <c r="W560">
        <v>30.7</v>
      </c>
      <c r="X560">
        <v>0.21199999999999999</v>
      </c>
      <c r="Y560">
        <v>0.51300000000000001</v>
      </c>
      <c r="Z560">
        <v>14</v>
      </c>
      <c r="AA560">
        <v>72.099999999999994</v>
      </c>
      <c r="AB560">
        <v>0.28899999999999998</v>
      </c>
      <c r="AC560" t="s">
        <v>134</v>
      </c>
      <c r="AD560">
        <v>586390</v>
      </c>
      <c r="AE560">
        <v>14302</v>
      </c>
    </row>
    <row r="561" spans="1:31" x14ac:dyDescent="0.2">
      <c r="A561">
        <v>2005</v>
      </c>
      <c r="B561" t="s">
        <v>31</v>
      </c>
      <c r="C561" t="s">
        <v>35</v>
      </c>
      <c r="D561" t="s">
        <v>36</v>
      </c>
      <c r="E561" t="b">
        <v>1</v>
      </c>
      <c r="F561">
        <v>27.1</v>
      </c>
      <c r="G561">
        <v>45</v>
      </c>
      <c r="H561">
        <v>37</v>
      </c>
      <c r="I561">
        <v>43</v>
      </c>
      <c r="J561">
        <v>39</v>
      </c>
      <c r="K561">
        <v>0.87</v>
      </c>
      <c r="L561">
        <v>-0.52</v>
      </c>
      <c r="M561">
        <v>0.35</v>
      </c>
      <c r="N561">
        <v>107.5</v>
      </c>
      <c r="O561">
        <v>106.6</v>
      </c>
      <c r="P561">
        <v>0.9</v>
      </c>
      <c r="Q561">
        <v>93.3</v>
      </c>
      <c r="R561">
        <v>0.35699999999999998</v>
      </c>
      <c r="S561">
        <v>0.192</v>
      </c>
      <c r="T561">
        <v>0.55100000000000005</v>
      </c>
      <c r="U561">
        <v>0.501</v>
      </c>
      <c r="V561">
        <v>14.7</v>
      </c>
      <c r="W561">
        <v>27.2</v>
      </c>
      <c r="X561">
        <v>0.27300000000000002</v>
      </c>
      <c r="Y561">
        <v>0.48099999999999998</v>
      </c>
      <c r="Z561">
        <v>14.2</v>
      </c>
      <c r="AA561">
        <v>70.099999999999994</v>
      </c>
      <c r="AB561">
        <v>0.27400000000000002</v>
      </c>
      <c r="AC561" t="s">
        <v>176</v>
      </c>
      <c r="AD561">
        <v>656081</v>
      </c>
      <c r="AE561">
        <v>16002</v>
      </c>
    </row>
    <row r="562" spans="1:31" x14ac:dyDescent="0.2">
      <c r="A562">
        <v>2005</v>
      </c>
      <c r="B562" t="s">
        <v>31</v>
      </c>
      <c r="C562" t="s">
        <v>143</v>
      </c>
      <c r="D562" t="s">
        <v>144</v>
      </c>
      <c r="E562" t="b">
        <v>0</v>
      </c>
      <c r="F562">
        <v>24.9</v>
      </c>
      <c r="G562">
        <v>18</v>
      </c>
      <c r="H562">
        <v>64</v>
      </c>
      <c r="I562">
        <v>24</v>
      </c>
      <c r="J562">
        <v>58</v>
      </c>
      <c r="K562">
        <v>-5.99</v>
      </c>
      <c r="L562">
        <v>-0.16</v>
      </c>
      <c r="M562">
        <v>-6.15</v>
      </c>
      <c r="N562">
        <v>101.1</v>
      </c>
      <c r="O562">
        <v>107.5</v>
      </c>
      <c r="P562">
        <v>-6.4</v>
      </c>
      <c r="Q562">
        <v>92.3</v>
      </c>
      <c r="R562">
        <v>0.30599999999999999</v>
      </c>
      <c r="S562">
        <v>0.128</v>
      </c>
      <c r="T562">
        <v>0.497</v>
      </c>
      <c r="U562">
        <v>0.45500000000000002</v>
      </c>
      <c r="V562">
        <v>13.3</v>
      </c>
      <c r="W562">
        <v>29.5</v>
      </c>
      <c r="X562">
        <v>0.217</v>
      </c>
      <c r="Y562">
        <v>0.497</v>
      </c>
      <c r="Z562">
        <v>14.7</v>
      </c>
      <c r="AA562">
        <v>70.900000000000006</v>
      </c>
      <c r="AB562">
        <v>0.26900000000000002</v>
      </c>
      <c r="AC562" t="s">
        <v>177</v>
      </c>
      <c r="AD562">
        <v>591701</v>
      </c>
      <c r="AE562">
        <v>14432</v>
      </c>
    </row>
    <row r="563" spans="1:31" x14ac:dyDescent="0.2">
      <c r="A563">
        <v>2005</v>
      </c>
      <c r="B563" t="s">
        <v>31</v>
      </c>
      <c r="C563" t="s">
        <v>41</v>
      </c>
      <c r="D563" t="s">
        <v>42</v>
      </c>
      <c r="E563" t="b">
        <v>1</v>
      </c>
      <c r="F563">
        <v>25</v>
      </c>
      <c r="G563">
        <v>47</v>
      </c>
      <c r="H563">
        <v>35</v>
      </c>
      <c r="I563">
        <v>44</v>
      </c>
      <c r="J563">
        <v>38</v>
      </c>
      <c r="K563">
        <v>1.06</v>
      </c>
      <c r="L563">
        <v>-0.41</v>
      </c>
      <c r="M563">
        <v>0.65</v>
      </c>
      <c r="N563">
        <v>101.4</v>
      </c>
      <c r="O563">
        <v>100.3</v>
      </c>
      <c r="P563">
        <v>1.1000000000000001</v>
      </c>
      <c r="Q563">
        <v>92.4</v>
      </c>
      <c r="R563">
        <v>0.311</v>
      </c>
      <c r="S563">
        <v>0.217</v>
      </c>
      <c r="T563">
        <v>0.51700000000000002</v>
      </c>
      <c r="U563">
        <v>0.47099999999999997</v>
      </c>
      <c r="V563">
        <v>15.5</v>
      </c>
      <c r="W563">
        <v>28.4</v>
      </c>
      <c r="X563">
        <v>0.23300000000000001</v>
      </c>
      <c r="Y563">
        <v>0.45400000000000001</v>
      </c>
      <c r="Z563">
        <v>14.4</v>
      </c>
      <c r="AA563">
        <v>72.599999999999994</v>
      </c>
      <c r="AB563">
        <v>0.26200000000000001</v>
      </c>
      <c r="AC563" t="s">
        <v>43</v>
      </c>
      <c r="AD563">
        <v>828384</v>
      </c>
      <c r="AE563">
        <v>20204</v>
      </c>
    </row>
    <row r="564" spans="1:31" x14ac:dyDescent="0.2">
      <c r="A564">
        <v>2005</v>
      </c>
      <c r="B564" t="s">
        <v>31</v>
      </c>
      <c r="C564" t="s">
        <v>47</v>
      </c>
      <c r="D564" t="s">
        <v>48</v>
      </c>
      <c r="E564" t="b">
        <v>0</v>
      </c>
      <c r="F564">
        <v>26.5</v>
      </c>
      <c r="G564">
        <v>42</v>
      </c>
      <c r="H564">
        <v>40</v>
      </c>
      <c r="I564">
        <v>43</v>
      </c>
      <c r="J564">
        <v>39</v>
      </c>
      <c r="K564">
        <v>0.79</v>
      </c>
      <c r="L564">
        <v>-0.52</v>
      </c>
      <c r="M564">
        <v>0.27</v>
      </c>
      <c r="N564">
        <v>106.6</v>
      </c>
      <c r="O564">
        <v>105.7</v>
      </c>
      <c r="P564">
        <v>0.9</v>
      </c>
      <c r="Q564">
        <v>89.7</v>
      </c>
      <c r="R564">
        <v>0.32500000000000001</v>
      </c>
      <c r="S564">
        <v>0.13500000000000001</v>
      </c>
      <c r="T564">
        <v>0.51800000000000002</v>
      </c>
      <c r="U564">
        <v>0.47</v>
      </c>
      <c r="V564">
        <v>13</v>
      </c>
      <c r="W564">
        <v>32.5</v>
      </c>
      <c r="X564">
        <v>0.24399999999999999</v>
      </c>
      <c r="Y564">
        <v>0.48499999999999999</v>
      </c>
      <c r="Z564">
        <v>14.1</v>
      </c>
      <c r="AA564">
        <v>71.5</v>
      </c>
      <c r="AB564">
        <v>0.248</v>
      </c>
      <c r="AC564" t="s">
        <v>169</v>
      </c>
      <c r="AD564">
        <v>784249</v>
      </c>
      <c r="AE564">
        <v>19128</v>
      </c>
    </row>
    <row r="565" spans="1:31" x14ac:dyDescent="0.2">
      <c r="A565">
        <v>2005</v>
      </c>
      <c r="B565" t="s">
        <v>31</v>
      </c>
      <c r="C565" t="s">
        <v>50</v>
      </c>
      <c r="D565" t="s">
        <v>51</v>
      </c>
      <c r="E565" t="b">
        <v>1</v>
      </c>
      <c r="F565">
        <v>27.7</v>
      </c>
      <c r="G565">
        <v>58</v>
      </c>
      <c r="H565">
        <v>24</v>
      </c>
      <c r="I565">
        <v>57</v>
      </c>
      <c r="J565">
        <v>25</v>
      </c>
      <c r="K565">
        <v>5.74</v>
      </c>
      <c r="L565">
        <v>0.11</v>
      </c>
      <c r="M565">
        <v>5.86</v>
      </c>
      <c r="N565">
        <v>110.3</v>
      </c>
      <c r="O565">
        <v>104.1</v>
      </c>
      <c r="P565">
        <v>6.2</v>
      </c>
      <c r="Q565">
        <v>92.7</v>
      </c>
      <c r="R565">
        <v>0.34599999999999997</v>
      </c>
      <c r="S565">
        <v>0.19</v>
      </c>
      <c r="T565">
        <v>0.54500000000000004</v>
      </c>
      <c r="U565">
        <v>0.49199999999999999</v>
      </c>
      <c r="V565">
        <v>12.5</v>
      </c>
      <c r="W565">
        <v>28.6</v>
      </c>
      <c r="X565">
        <v>0.27300000000000002</v>
      </c>
      <c r="Y565">
        <v>0.47199999999999998</v>
      </c>
      <c r="Z565">
        <v>14.3</v>
      </c>
      <c r="AA565">
        <v>70.2</v>
      </c>
      <c r="AB565">
        <v>0.23899999999999999</v>
      </c>
      <c r="AC565" t="s">
        <v>52</v>
      </c>
      <c r="AD565">
        <v>822533</v>
      </c>
      <c r="AE565">
        <v>20062</v>
      </c>
    </row>
    <row r="566" spans="1:31" x14ac:dyDescent="0.2">
      <c r="A566">
        <v>2005</v>
      </c>
      <c r="B566" t="s">
        <v>31</v>
      </c>
      <c r="C566" t="s">
        <v>53</v>
      </c>
      <c r="D566" t="s">
        <v>54</v>
      </c>
      <c r="E566" t="b">
        <v>1</v>
      </c>
      <c r="F566">
        <v>26.7</v>
      </c>
      <c r="G566">
        <v>49</v>
      </c>
      <c r="H566">
        <v>33</v>
      </c>
      <c r="I566">
        <v>47</v>
      </c>
      <c r="J566">
        <v>35</v>
      </c>
      <c r="K566">
        <v>2.02</v>
      </c>
      <c r="L566">
        <v>0.2</v>
      </c>
      <c r="M566">
        <v>2.23</v>
      </c>
      <c r="N566">
        <v>106</v>
      </c>
      <c r="O566">
        <v>103.9</v>
      </c>
      <c r="P566">
        <v>2.1</v>
      </c>
      <c r="Q566">
        <v>93.5</v>
      </c>
      <c r="R566">
        <v>0.35</v>
      </c>
      <c r="S566">
        <v>0.14199999999999999</v>
      </c>
      <c r="T566">
        <v>0.53500000000000003</v>
      </c>
      <c r="U566">
        <v>0.48299999999999998</v>
      </c>
      <c r="V566">
        <v>13.8</v>
      </c>
      <c r="W566">
        <v>28.4</v>
      </c>
      <c r="X566">
        <v>0.26700000000000002</v>
      </c>
      <c r="Y566">
        <v>0.48199999999999998</v>
      </c>
      <c r="Z566">
        <v>15.1</v>
      </c>
      <c r="AA566">
        <v>71.7</v>
      </c>
      <c r="AB566">
        <v>0.247</v>
      </c>
      <c r="AC566" t="s">
        <v>130</v>
      </c>
      <c r="AD566">
        <v>723949</v>
      </c>
      <c r="AE566">
        <v>17657</v>
      </c>
    </row>
    <row r="567" spans="1:31" x14ac:dyDescent="0.2">
      <c r="A567">
        <v>2005</v>
      </c>
      <c r="B567" t="s">
        <v>31</v>
      </c>
      <c r="C567" t="s">
        <v>56</v>
      </c>
      <c r="D567" t="s">
        <v>57</v>
      </c>
      <c r="E567" t="b">
        <v>1</v>
      </c>
      <c r="F567">
        <v>27.9</v>
      </c>
      <c r="G567">
        <v>54</v>
      </c>
      <c r="H567">
        <v>28</v>
      </c>
      <c r="I567">
        <v>53</v>
      </c>
      <c r="J567">
        <v>29</v>
      </c>
      <c r="K567">
        <v>3.87</v>
      </c>
      <c r="L567">
        <v>-0.55000000000000004</v>
      </c>
      <c r="M567">
        <v>3.31</v>
      </c>
      <c r="N567">
        <v>105.6</v>
      </c>
      <c r="O567">
        <v>101.2</v>
      </c>
      <c r="P567">
        <v>4.4000000000000004</v>
      </c>
      <c r="Q567">
        <v>87.2</v>
      </c>
      <c r="R567">
        <v>0.33500000000000002</v>
      </c>
      <c r="S567">
        <v>0.16400000000000001</v>
      </c>
      <c r="T567">
        <v>0.51900000000000002</v>
      </c>
      <c r="U567">
        <v>0.47199999999999998</v>
      </c>
      <c r="V567">
        <v>13.3</v>
      </c>
      <c r="W567">
        <v>31.2</v>
      </c>
      <c r="X567">
        <v>0.247</v>
      </c>
      <c r="Y567">
        <v>0.46100000000000002</v>
      </c>
      <c r="Z567">
        <v>13.5</v>
      </c>
      <c r="AA567">
        <v>73</v>
      </c>
      <c r="AB567">
        <v>0.20699999999999999</v>
      </c>
      <c r="AC567" t="s">
        <v>137</v>
      </c>
      <c r="AD567">
        <v>905116</v>
      </c>
      <c r="AE567">
        <v>22076</v>
      </c>
    </row>
    <row r="568" spans="1:31" x14ac:dyDescent="0.2">
      <c r="A568">
        <v>2005</v>
      </c>
      <c r="B568" t="s">
        <v>31</v>
      </c>
      <c r="C568" t="s">
        <v>59</v>
      </c>
      <c r="D568" t="s">
        <v>60</v>
      </c>
      <c r="E568" t="b">
        <v>0</v>
      </c>
      <c r="F568">
        <v>26.7</v>
      </c>
      <c r="G568">
        <v>34</v>
      </c>
      <c r="H568">
        <v>48</v>
      </c>
      <c r="I568">
        <v>35</v>
      </c>
      <c r="J568">
        <v>47</v>
      </c>
      <c r="K568">
        <v>-2.16</v>
      </c>
      <c r="L568">
        <v>0.42</v>
      </c>
      <c r="M568">
        <v>-1.74</v>
      </c>
      <c r="N568">
        <v>104.7</v>
      </c>
      <c r="O568">
        <v>106.9</v>
      </c>
      <c r="P568">
        <v>-2.2000000000000002</v>
      </c>
      <c r="Q568">
        <v>93.3</v>
      </c>
      <c r="R568">
        <v>0.27800000000000002</v>
      </c>
      <c r="S568">
        <v>0.252</v>
      </c>
      <c r="T568">
        <v>0.51200000000000001</v>
      </c>
      <c r="U568">
        <v>0.47499999999999998</v>
      </c>
      <c r="V568">
        <v>12.3</v>
      </c>
      <c r="W568">
        <v>27.8</v>
      </c>
      <c r="X568">
        <v>0.20100000000000001</v>
      </c>
      <c r="Y568">
        <v>0.49099999999999999</v>
      </c>
      <c r="Z568">
        <v>13.9</v>
      </c>
      <c r="AA568">
        <v>69.7</v>
      </c>
      <c r="AB568">
        <v>0.22700000000000001</v>
      </c>
      <c r="AC568" t="s">
        <v>170</v>
      </c>
      <c r="AD568">
        <v>670368</v>
      </c>
      <c r="AE568">
        <v>16350</v>
      </c>
    </row>
    <row r="569" spans="1:31" x14ac:dyDescent="0.2">
      <c r="A569">
        <v>2005</v>
      </c>
      <c r="B569" t="s">
        <v>31</v>
      </c>
      <c r="C569" t="s">
        <v>62</v>
      </c>
      <c r="D569" t="s">
        <v>63</v>
      </c>
      <c r="E569" t="b">
        <v>1</v>
      </c>
      <c r="F569">
        <v>29.7</v>
      </c>
      <c r="G569">
        <v>51</v>
      </c>
      <c r="H569">
        <v>31</v>
      </c>
      <c r="I569">
        <v>53</v>
      </c>
      <c r="J569">
        <v>29</v>
      </c>
      <c r="K569">
        <v>4.04</v>
      </c>
      <c r="L569">
        <v>0.23</v>
      </c>
      <c r="M569">
        <v>4.2699999999999996</v>
      </c>
      <c r="N569">
        <v>106.2</v>
      </c>
      <c r="O569">
        <v>101.7</v>
      </c>
      <c r="P569">
        <v>4.5</v>
      </c>
      <c r="Q569">
        <v>88.8</v>
      </c>
      <c r="R569">
        <v>0.309</v>
      </c>
      <c r="S569">
        <v>0.23699999999999999</v>
      </c>
      <c r="T569">
        <v>0.53400000000000003</v>
      </c>
      <c r="U569">
        <v>0.48599999999999999</v>
      </c>
      <c r="V569">
        <v>13.5</v>
      </c>
      <c r="W569">
        <v>26.3</v>
      </c>
      <c r="X569">
        <v>0.24199999999999999</v>
      </c>
      <c r="Y569">
        <v>0.45900000000000002</v>
      </c>
      <c r="Z569">
        <v>12.9</v>
      </c>
      <c r="AA569">
        <v>74.5</v>
      </c>
      <c r="AB569">
        <v>0.245</v>
      </c>
      <c r="AC569" t="s">
        <v>64</v>
      </c>
      <c r="AD569">
        <v>663444</v>
      </c>
      <c r="AE569">
        <v>16182</v>
      </c>
    </row>
    <row r="570" spans="1:31" x14ac:dyDescent="0.2">
      <c r="A570">
        <v>2005</v>
      </c>
      <c r="B570" t="s">
        <v>31</v>
      </c>
      <c r="C570" t="s">
        <v>65</v>
      </c>
      <c r="D570" t="s">
        <v>66</v>
      </c>
      <c r="E570" t="b">
        <v>1</v>
      </c>
      <c r="F570">
        <v>28.3</v>
      </c>
      <c r="G570">
        <v>44</v>
      </c>
      <c r="H570">
        <v>38</v>
      </c>
      <c r="I570">
        <v>43</v>
      </c>
      <c r="J570">
        <v>39</v>
      </c>
      <c r="K570">
        <v>0.76</v>
      </c>
      <c r="L570">
        <v>-0.27</v>
      </c>
      <c r="M570">
        <v>0.49</v>
      </c>
      <c r="N570">
        <v>105.5</v>
      </c>
      <c r="O570">
        <v>104.6</v>
      </c>
      <c r="P570">
        <v>0.9</v>
      </c>
      <c r="Q570">
        <v>87.2</v>
      </c>
      <c r="R570">
        <v>0.35799999999999998</v>
      </c>
      <c r="S570">
        <v>0.255</v>
      </c>
      <c r="T570">
        <v>0.53400000000000003</v>
      </c>
      <c r="U570">
        <v>0.47599999999999998</v>
      </c>
      <c r="V570">
        <v>14.1</v>
      </c>
      <c r="W570">
        <v>26.4</v>
      </c>
      <c r="X570">
        <v>0.28299999999999997</v>
      </c>
      <c r="Y570">
        <v>0.47199999999999998</v>
      </c>
      <c r="Z570">
        <v>13.6</v>
      </c>
      <c r="AA570">
        <v>71.3</v>
      </c>
      <c r="AB570">
        <v>0.26100000000000001</v>
      </c>
      <c r="AC570" t="s">
        <v>154</v>
      </c>
      <c r="AD570">
        <v>696764</v>
      </c>
      <c r="AE570">
        <v>16994</v>
      </c>
    </row>
    <row r="571" spans="1:31" x14ac:dyDescent="0.2">
      <c r="A571">
        <v>2005</v>
      </c>
      <c r="B571" t="s">
        <v>31</v>
      </c>
      <c r="C571" t="s">
        <v>68</v>
      </c>
      <c r="D571" t="s">
        <v>69</v>
      </c>
      <c r="E571" t="b">
        <v>0</v>
      </c>
      <c r="F571">
        <v>25.5</v>
      </c>
      <c r="G571">
        <v>37</v>
      </c>
      <c r="H571">
        <v>45</v>
      </c>
      <c r="I571">
        <v>39</v>
      </c>
      <c r="J571">
        <v>43</v>
      </c>
      <c r="K571">
        <v>-0.77</v>
      </c>
      <c r="L571">
        <v>0.3</v>
      </c>
      <c r="M571">
        <v>-0.47</v>
      </c>
      <c r="N571">
        <v>105.5</v>
      </c>
      <c r="O571">
        <v>106.4</v>
      </c>
      <c r="P571">
        <v>-0.9</v>
      </c>
      <c r="Q571">
        <v>89.1</v>
      </c>
      <c r="R571">
        <v>0.35699999999999998</v>
      </c>
      <c r="S571">
        <v>0.105</v>
      </c>
      <c r="T571">
        <v>0.53300000000000003</v>
      </c>
      <c r="U571">
        <v>0.47699999999999998</v>
      </c>
      <c r="V571">
        <v>14.9</v>
      </c>
      <c r="W571">
        <v>30.3</v>
      </c>
      <c r="X571">
        <v>0.27800000000000002</v>
      </c>
      <c r="Y571">
        <v>0.48</v>
      </c>
      <c r="Z571">
        <v>13</v>
      </c>
      <c r="AA571">
        <v>71.3</v>
      </c>
      <c r="AB571">
        <v>0.23499999999999999</v>
      </c>
      <c r="AC571" t="s">
        <v>126</v>
      </c>
      <c r="AD571">
        <v>696181</v>
      </c>
      <c r="AE571">
        <v>16980</v>
      </c>
    </row>
    <row r="572" spans="1:31" x14ac:dyDescent="0.2">
      <c r="A572">
        <v>2005</v>
      </c>
      <c r="B572" t="s">
        <v>31</v>
      </c>
      <c r="C572" t="s">
        <v>71</v>
      </c>
      <c r="D572" t="s">
        <v>72</v>
      </c>
      <c r="E572" t="b">
        <v>0</v>
      </c>
      <c r="F572">
        <v>26</v>
      </c>
      <c r="G572">
        <v>34</v>
      </c>
      <c r="H572">
        <v>48</v>
      </c>
      <c r="I572">
        <v>33</v>
      </c>
      <c r="J572">
        <v>49</v>
      </c>
      <c r="K572">
        <v>-2.96</v>
      </c>
      <c r="L572">
        <v>0.64</v>
      </c>
      <c r="M572">
        <v>-2.3199999999999998</v>
      </c>
      <c r="N572">
        <v>108.1</v>
      </c>
      <c r="O572">
        <v>111.4</v>
      </c>
      <c r="P572">
        <v>-3.3</v>
      </c>
      <c r="Q572">
        <v>90.8</v>
      </c>
      <c r="R572">
        <v>0.32200000000000001</v>
      </c>
      <c r="S572">
        <v>0.27300000000000002</v>
      </c>
      <c r="T572">
        <v>0.53500000000000003</v>
      </c>
      <c r="U572">
        <v>0.48499999999999999</v>
      </c>
      <c r="V572">
        <v>13.4</v>
      </c>
      <c r="W572">
        <v>29.5</v>
      </c>
      <c r="X572">
        <v>0.251</v>
      </c>
      <c r="Y572">
        <v>0.49299999999999999</v>
      </c>
      <c r="Z572">
        <v>11</v>
      </c>
      <c r="AA572">
        <v>71.099999999999994</v>
      </c>
      <c r="AB572">
        <v>0.218</v>
      </c>
      <c r="AC572" t="s">
        <v>126</v>
      </c>
      <c r="AD572">
        <v>770494</v>
      </c>
      <c r="AE572">
        <v>18793</v>
      </c>
    </row>
    <row r="573" spans="1:31" x14ac:dyDescent="0.2">
      <c r="A573">
        <v>2005</v>
      </c>
      <c r="B573" t="s">
        <v>31</v>
      </c>
      <c r="C573" t="s">
        <v>73</v>
      </c>
      <c r="D573" t="s">
        <v>74</v>
      </c>
      <c r="E573" t="b">
        <v>1</v>
      </c>
      <c r="F573">
        <v>26.3</v>
      </c>
      <c r="G573">
        <v>45</v>
      </c>
      <c r="H573">
        <v>37</v>
      </c>
      <c r="I573">
        <v>48</v>
      </c>
      <c r="J573">
        <v>34</v>
      </c>
      <c r="K573">
        <v>2.29</v>
      </c>
      <c r="L573">
        <v>0.34</v>
      </c>
      <c r="M573">
        <v>2.64</v>
      </c>
      <c r="N573">
        <v>105.5</v>
      </c>
      <c r="O573">
        <v>102.9</v>
      </c>
      <c r="P573">
        <v>2.6</v>
      </c>
      <c r="Q573">
        <v>88.5</v>
      </c>
      <c r="R573">
        <v>0.32300000000000001</v>
      </c>
      <c r="S573">
        <v>0.23699999999999999</v>
      </c>
      <c r="T573">
        <v>0.53500000000000003</v>
      </c>
      <c r="U573">
        <v>0.48899999999999999</v>
      </c>
      <c r="V573">
        <v>14.3</v>
      </c>
      <c r="W573">
        <v>27.1</v>
      </c>
      <c r="X573">
        <v>0.24299999999999999</v>
      </c>
      <c r="Y573">
        <v>0.46600000000000003</v>
      </c>
      <c r="Z573">
        <v>15.4</v>
      </c>
      <c r="AA573">
        <v>69.900000000000006</v>
      </c>
      <c r="AB573">
        <v>0.27</v>
      </c>
      <c r="AC573" t="s">
        <v>75</v>
      </c>
      <c r="AD573">
        <v>691362</v>
      </c>
      <c r="AE573">
        <v>16862</v>
      </c>
    </row>
    <row r="574" spans="1:31" x14ac:dyDescent="0.2">
      <c r="A574">
        <v>2005</v>
      </c>
      <c r="B574" t="s">
        <v>31</v>
      </c>
      <c r="C574" t="s">
        <v>76</v>
      </c>
      <c r="D574" t="s">
        <v>77</v>
      </c>
      <c r="E574" t="b">
        <v>1</v>
      </c>
      <c r="F574">
        <v>28</v>
      </c>
      <c r="G574">
        <v>59</v>
      </c>
      <c r="H574">
        <v>23</v>
      </c>
      <c r="I574">
        <v>59</v>
      </c>
      <c r="J574">
        <v>23</v>
      </c>
      <c r="K574">
        <v>6.52</v>
      </c>
      <c r="L574">
        <v>-0.76</v>
      </c>
      <c r="M574">
        <v>5.77</v>
      </c>
      <c r="N574">
        <v>110.2</v>
      </c>
      <c r="O574">
        <v>103.1</v>
      </c>
      <c r="P574">
        <v>7.1</v>
      </c>
      <c r="Q574">
        <v>90.8</v>
      </c>
      <c r="R574">
        <v>0.38700000000000001</v>
      </c>
      <c r="S574">
        <v>0.19800000000000001</v>
      </c>
      <c r="T574">
        <v>0.55900000000000005</v>
      </c>
      <c r="U574">
        <v>0.52400000000000002</v>
      </c>
      <c r="V574">
        <v>13.1</v>
      </c>
      <c r="W574">
        <v>27</v>
      </c>
      <c r="X574">
        <v>0.26</v>
      </c>
      <c r="Y574">
        <v>0.46</v>
      </c>
      <c r="Z574">
        <v>12.4</v>
      </c>
      <c r="AA574">
        <v>74.099999999999994</v>
      </c>
      <c r="AB574">
        <v>0.24199999999999999</v>
      </c>
      <c r="AC574" t="s">
        <v>127</v>
      </c>
      <c r="AD574">
        <v>815143</v>
      </c>
      <c r="AE574">
        <v>19882</v>
      </c>
    </row>
    <row r="575" spans="1:31" x14ac:dyDescent="0.2">
      <c r="A575">
        <v>2005</v>
      </c>
      <c r="B575" t="s">
        <v>31</v>
      </c>
      <c r="C575" t="s">
        <v>79</v>
      </c>
      <c r="D575" t="s">
        <v>80</v>
      </c>
      <c r="E575" t="b">
        <v>0</v>
      </c>
      <c r="F575">
        <v>26.9</v>
      </c>
      <c r="G575">
        <v>30</v>
      </c>
      <c r="H575">
        <v>52</v>
      </c>
      <c r="I575">
        <v>32</v>
      </c>
      <c r="J575">
        <v>50</v>
      </c>
      <c r="K575">
        <v>-2.99</v>
      </c>
      <c r="L575">
        <v>-0.1</v>
      </c>
      <c r="M575">
        <v>-3.09</v>
      </c>
      <c r="N575">
        <v>106.6</v>
      </c>
      <c r="O575">
        <v>109.8</v>
      </c>
      <c r="P575">
        <v>-3.2</v>
      </c>
      <c r="Q575">
        <v>90.8</v>
      </c>
      <c r="R575">
        <v>0.33900000000000002</v>
      </c>
      <c r="S575">
        <v>0.14099999999999999</v>
      </c>
      <c r="T575">
        <v>0.52700000000000002</v>
      </c>
      <c r="U575">
        <v>0.47499999999999998</v>
      </c>
      <c r="V575">
        <v>13</v>
      </c>
      <c r="W575">
        <v>29</v>
      </c>
      <c r="X575">
        <v>0.26100000000000001</v>
      </c>
      <c r="Y575">
        <v>0.499</v>
      </c>
      <c r="Z575">
        <v>12.4</v>
      </c>
      <c r="AA575">
        <v>72</v>
      </c>
      <c r="AB575">
        <v>0.23300000000000001</v>
      </c>
      <c r="AC575" t="s">
        <v>149</v>
      </c>
      <c r="AD575">
        <v>637009</v>
      </c>
      <c r="AE575">
        <v>15537</v>
      </c>
    </row>
    <row r="576" spans="1:31" x14ac:dyDescent="0.2">
      <c r="A576">
        <v>2005</v>
      </c>
      <c r="B576" t="s">
        <v>31</v>
      </c>
      <c r="C576" t="s">
        <v>82</v>
      </c>
      <c r="D576" t="s">
        <v>83</v>
      </c>
      <c r="E576" t="b">
        <v>0</v>
      </c>
      <c r="F576">
        <v>29</v>
      </c>
      <c r="G576">
        <v>44</v>
      </c>
      <c r="H576">
        <v>38</v>
      </c>
      <c r="I576">
        <v>45</v>
      </c>
      <c r="J576">
        <v>37</v>
      </c>
      <c r="K576">
        <v>1.45</v>
      </c>
      <c r="L576">
        <v>0.28000000000000003</v>
      </c>
      <c r="M576">
        <v>1.73</v>
      </c>
      <c r="N576">
        <v>108.2</v>
      </c>
      <c r="O576">
        <v>106.6</v>
      </c>
      <c r="P576">
        <v>1.6</v>
      </c>
      <c r="Q576">
        <v>89.1</v>
      </c>
      <c r="R576">
        <v>0.27500000000000002</v>
      </c>
      <c r="S576">
        <v>0.17299999999999999</v>
      </c>
      <c r="T576">
        <v>0.53400000000000003</v>
      </c>
      <c r="U576">
        <v>0.48899999999999999</v>
      </c>
      <c r="V576">
        <v>12.7</v>
      </c>
      <c r="W576">
        <v>28.6</v>
      </c>
      <c r="X576">
        <v>0.219</v>
      </c>
      <c r="Y576">
        <v>0.47199999999999998</v>
      </c>
      <c r="Z576">
        <v>11.2</v>
      </c>
      <c r="AA576">
        <v>71.400000000000006</v>
      </c>
      <c r="AB576">
        <v>0.20799999999999999</v>
      </c>
      <c r="AC576" t="s">
        <v>84</v>
      </c>
      <c r="AD576">
        <v>704438</v>
      </c>
      <c r="AE576">
        <v>17181</v>
      </c>
    </row>
    <row r="577" spans="1:31" x14ac:dyDescent="0.2">
      <c r="A577">
        <v>2005</v>
      </c>
      <c r="B577" t="s">
        <v>31</v>
      </c>
      <c r="C577" t="s">
        <v>150</v>
      </c>
      <c r="D577" t="s">
        <v>151</v>
      </c>
      <c r="E577" t="b">
        <v>1</v>
      </c>
      <c r="F577">
        <v>27.8</v>
      </c>
      <c r="G577">
        <v>42</v>
      </c>
      <c r="H577">
        <v>40</v>
      </c>
      <c r="I577">
        <v>36</v>
      </c>
      <c r="J577">
        <v>46</v>
      </c>
      <c r="K577">
        <v>-1.5</v>
      </c>
      <c r="L577">
        <v>-0.32</v>
      </c>
      <c r="M577">
        <v>-1.82</v>
      </c>
      <c r="N577">
        <v>101.4</v>
      </c>
      <c r="O577">
        <v>103.1</v>
      </c>
      <c r="P577">
        <v>-1.7</v>
      </c>
      <c r="Q577">
        <v>89.1</v>
      </c>
      <c r="R577">
        <v>0.318</v>
      </c>
      <c r="S577">
        <v>0.187</v>
      </c>
      <c r="T577">
        <v>0.51200000000000001</v>
      </c>
      <c r="U577">
        <v>0.46300000000000002</v>
      </c>
      <c r="V577">
        <v>13.7</v>
      </c>
      <c r="W577">
        <v>25.5</v>
      </c>
      <c r="X577">
        <v>0.24199999999999999</v>
      </c>
      <c r="Y577">
        <v>0.47899999999999998</v>
      </c>
      <c r="Z577">
        <v>15.2</v>
      </c>
      <c r="AA577">
        <v>73.2</v>
      </c>
      <c r="AB577">
        <v>0.27800000000000002</v>
      </c>
      <c r="AC577" t="s">
        <v>166</v>
      </c>
      <c r="AD577">
        <v>618681</v>
      </c>
      <c r="AE577">
        <v>15090</v>
      </c>
    </row>
    <row r="578" spans="1:31" x14ac:dyDescent="0.2">
      <c r="A578">
        <v>2005</v>
      </c>
      <c r="B578" t="s">
        <v>31</v>
      </c>
      <c r="C578" t="s">
        <v>145</v>
      </c>
      <c r="D578" t="s">
        <v>146</v>
      </c>
      <c r="E578" t="b">
        <v>0</v>
      </c>
      <c r="F578">
        <v>27.5</v>
      </c>
      <c r="G578">
        <v>18</v>
      </c>
      <c r="H578">
        <v>64</v>
      </c>
      <c r="I578">
        <v>21</v>
      </c>
      <c r="J578">
        <v>61</v>
      </c>
      <c r="K578">
        <v>-7.07</v>
      </c>
      <c r="L578">
        <v>0.78</v>
      </c>
      <c r="M578">
        <v>-6.3</v>
      </c>
      <c r="N578">
        <v>99.7</v>
      </c>
      <c r="O578">
        <v>107.7</v>
      </c>
      <c r="P578">
        <v>-8</v>
      </c>
      <c r="Q578">
        <v>87.6</v>
      </c>
      <c r="R578">
        <v>0.27900000000000003</v>
      </c>
      <c r="S578">
        <v>0.20100000000000001</v>
      </c>
      <c r="T578">
        <v>0.49299999999999999</v>
      </c>
      <c r="U578">
        <v>0.44600000000000001</v>
      </c>
      <c r="V578">
        <v>14.2</v>
      </c>
      <c r="W578">
        <v>29.1</v>
      </c>
      <c r="X578">
        <v>0.214</v>
      </c>
      <c r="Y578">
        <v>0.49099999999999999</v>
      </c>
      <c r="Z578">
        <v>13.9</v>
      </c>
      <c r="AA578">
        <v>70.7</v>
      </c>
      <c r="AB578">
        <v>0.26100000000000001</v>
      </c>
      <c r="AC578" t="s">
        <v>147</v>
      </c>
      <c r="AD578">
        <v>583070</v>
      </c>
      <c r="AE578">
        <v>14221</v>
      </c>
    </row>
    <row r="579" spans="1:31" x14ac:dyDescent="0.2">
      <c r="A579">
        <v>2005</v>
      </c>
      <c r="B579" t="s">
        <v>31</v>
      </c>
      <c r="C579" t="s">
        <v>88</v>
      </c>
      <c r="D579" t="s">
        <v>89</v>
      </c>
      <c r="E579" t="b">
        <v>0</v>
      </c>
      <c r="F579">
        <v>27.3</v>
      </c>
      <c r="G579">
        <v>33</v>
      </c>
      <c r="H579">
        <v>49</v>
      </c>
      <c r="I579">
        <v>34</v>
      </c>
      <c r="J579">
        <v>48</v>
      </c>
      <c r="K579">
        <v>-2.44</v>
      </c>
      <c r="L579">
        <v>-0.28000000000000003</v>
      </c>
      <c r="M579">
        <v>-2.72</v>
      </c>
      <c r="N579">
        <v>106.2</v>
      </c>
      <c r="O579">
        <v>108.9</v>
      </c>
      <c r="P579">
        <v>-2.7</v>
      </c>
      <c r="Q579">
        <v>90.7</v>
      </c>
      <c r="R579">
        <v>0.312</v>
      </c>
      <c r="S579">
        <v>0.188</v>
      </c>
      <c r="T579">
        <v>0.53100000000000003</v>
      </c>
      <c r="U579">
        <v>0.48499999999999999</v>
      </c>
      <c r="V579">
        <v>13.8</v>
      </c>
      <c r="W579">
        <v>28.3</v>
      </c>
      <c r="X579">
        <v>0.23899999999999999</v>
      </c>
      <c r="Y579">
        <v>0.501</v>
      </c>
      <c r="Z579">
        <v>13.8</v>
      </c>
      <c r="AA579">
        <v>71.2</v>
      </c>
      <c r="AB579">
        <v>0.26500000000000001</v>
      </c>
      <c r="AC579" t="s">
        <v>90</v>
      </c>
      <c r="AD579">
        <v>800144</v>
      </c>
      <c r="AE579">
        <v>19516</v>
      </c>
    </row>
    <row r="580" spans="1:31" x14ac:dyDescent="0.2">
      <c r="A580">
        <v>2005</v>
      </c>
      <c r="B580" t="s">
        <v>31</v>
      </c>
      <c r="C580" t="s">
        <v>94</v>
      </c>
      <c r="D580" t="s">
        <v>95</v>
      </c>
      <c r="E580" t="b">
        <v>0</v>
      </c>
      <c r="F580">
        <v>26.5</v>
      </c>
      <c r="G580">
        <v>36</v>
      </c>
      <c r="H580">
        <v>46</v>
      </c>
      <c r="I580">
        <v>35</v>
      </c>
      <c r="J580">
        <v>47</v>
      </c>
      <c r="K580">
        <v>-2.2400000000000002</v>
      </c>
      <c r="L580">
        <v>-0.27</v>
      </c>
      <c r="M580">
        <v>-2.52</v>
      </c>
      <c r="N580">
        <v>104.9</v>
      </c>
      <c r="O580">
        <v>107.3</v>
      </c>
      <c r="P580">
        <v>-2.4</v>
      </c>
      <c r="Q580">
        <v>94.7</v>
      </c>
      <c r="R580">
        <v>0.35</v>
      </c>
      <c r="S580">
        <v>0.13700000000000001</v>
      </c>
      <c r="T580">
        <v>0.52900000000000003</v>
      </c>
      <c r="U580">
        <v>0.47799999999999998</v>
      </c>
      <c r="V580">
        <v>14.6</v>
      </c>
      <c r="W580">
        <v>29.9</v>
      </c>
      <c r="X580">
        <v>0.26500000000000001</v>
      </c>
      <c r="Y580">
        <v>0.48399999999999999</v>
      </c>
      <c r="Z580">
        <v>13.2</v>
      </c>
      <c r="AA580">
        <v>71.3</v>
      </c>
      <c r="AB580">
        <v>0.255</v>
      </c>
      <c r="AC580" t="s">
        <v>171</v>
      </c>
      <c r="AD580">
        <v>597942</v>
      </c>
      <c r="AE580">
        <v>14584</v>
      </c>
    </row>
    <row r="581" spans="1:31" x14ac:dyDescent="0.2">
      <c r="A581">
        <v>2005</v>
      </c>
      <c r="B581" t="s">
        <v>31</v>
      </c>
      <c r="C581" t="s">
        <v>97</v>
      </c>
      <c r="D581" t="s">
        <v>98</v>
      </c>
      <c r="E581" t="b">
        <v>1</v>
      </c>
      <c r="F581">
        <v>26.4</v>
      </c>
      <c r="G581">
        <v>43</v>
      </c>
      <c r="H581">
        <v>39</v>
      </c>
      <c r="I581">
        <v>39</v>
      </c>
      <c r="J581">
        <v>43</v>
      </c>
      <c r="K581">
        <v>-0.74</v>
      </c>
      <c r="L581">
        <v>-0.33</v>
      </c>
      <c r="M581">
        <v>-1.07</v>
      </c>
      <c r="N581">
        <v>103.5</v>
      </c>
      <c r="O581">
        <v>104.3</v>
      </c>
      <c r="P581">
        <v>-0.8</v>
      </c>
      <c r="Q581">
        <v>94.9</v>
      </c>
      <c r="R581">
        <v>0.32600000000000001</v>
      </c>
      <c r="S581">
        <v>0.216</v>
      </c>
      <c r="T581">
        <v>0.52800000000000002</v>
      </c>
      <c r="U581">
        <v>0.47499999999999998</v>
      </c>
      <c r="V581">
        <v>14.2</v>
      </c>
      <c r="W581">
        <v>25.4</v>
      </c>
      <c r="X581">
        <v>0.25700000000000001</v>
      </c>
      <c r="Y581">
        <v>0.48499999999999999</v>
      </c>
      <c r="Z581">
        <v>15.4</v>
      </c>
      <c r="AA581">
        <v>72.7</v>
      </c>
      <c r="AB581">
        <v>0.26700000000000002</v>
      </c>
      <c r="AC581" t="s">
        <v>158</v>
      </c>
      <c r="AD581">
        <v>732686</v>
      </c>
      <c r="AE581">
        <v>17870</v>
      </c>
    </row>
    <row r="582" spans="1:31" x14ac:dyDescent="0.2">
      <c r="A582">
        <v>2005</v>
      </c>
      <c r="B582" t="s">
        <v>31</v>
      </c>
      <c r="C582" t="s">
        <v>100</v>
      </c>
      <c r="D582" t="s">
        <v>101</v>
      </c>
      <c r="E582" t="b">
        <v>1</v>
      </c>
      <c r="F582">
        <v>25.2</v>
      </c>
      <c r="G582">
        <v>62</v>
      </c>
      <c r="H582">
        <v>20</v>
      </c>
      <c r="I582">
        <v>59</v>
      </c>
      <c r="J582">
        <v>23</v>
      </c>
      <c r="K582">
        <v>7.12</v>
      </c>
      <c r="L582">
        <v>-0.04</v>
      </c>
      <c r="M582">
        <v>7.08</v>
      </c>
      <c r="N582">
        <v>114.5</v>
      </c>
      <c r="O582">
        <v>107.1</v>
      </c>
      <c r="P582">
        <v>7.4</v>
      </c>
      <c r="Q582">
        <v>95.9</v>
      </c>
      <c r="R582">
        <v>0.29599999999999999</v>
      </c>
      <c r="S582">
        <v>0.28899999999999998</v>
      </c>
      <c r="T582">
        <v>0.57099999999999995</v>
      </c>
      <c r="U582">
        <v>0.53400000000000003</v>
      </c>
      <c r="V582">
        <v>12.4</v>
      </c>
      <c r="W582">
        <v>27.5</v>
      </c>
      <c r="X582">
        <v>0.222</v>
      </c>
      <c r="Y582">
        <v>0.47799999999999998</v>
      </c>
      <c r="Z582">
        <v>12</v>
      </c>
      <c r="AA582">
        <v>68.3</v>
      </c>
      <c r="AB582">
        <v>0.17599999999999999</v>
      </c>
      <c r="AC582" t="s">
        <v>172</v>
      </c>
      <c r="AD582">
        <v>726066</v>
      </c>
      <c r="AE582">
        <v>17709</v>
      </c>
    </row>
    <row r="583" spans="1:31" x14ac:dyDescent="0.2">
      <c r="A583">
        <v>2005</v>
      </c>
      <c r="B583" t="s">
        <v>31</v>
      </c>
      <c r="C583" t="s">
        <v>103</v>
      </c>
      <c r="D583" t="s">
        <v>104</v>
      </c>
      <c r="E583" t="b">
        <v>0</v>
      </c>
      <c r="F583">
        <v>27</v>
      </c>
      <c r="G583">
        <v>27</v>
      </c>
      <c r="H583">
        <v>55</v>
      </c>
      <c r="I583">
        <v>29</v>
      </c>
      <c r="J583">
        <v>53</v>
      </c>
      <c r="K583">
        <v>-4</v>
      </c>
      <c r="L583">
        <v>0.55000000000000004</v>
      </c>
      <c r="M583">
        <v>-3.45</v>
      </c>
      <c r="N583">
        <v>103.2</v>
      </c>
      <c r="O583">
        <v>107.7</v>
      </c>
      <c r="P583">
        <v>-4.5</v>
      </c>
      <c r="Q583">
        <v>89.8</v>
      </c>
      <c r="R583">
        <v>0.30299999999999999</v>
      </c>
      <c r="S583">
        <v>0.18099999999999999</v>
      </c>
      <c r="T583">
        <v>0.52400000000000002</v>
      </c>
      <c r="U583">
        <v>0.48399999999999999</v>
      </c>
      <c r="V583">
        <v>15.2</v>
      </c>
      <c r="W583">
        <v>29.6</v>
      </c>
      <c r="X583">
        <v>0.219</v>
      </c>
      <c r="Y583">
        <v>0.47899999999999998</v>
      </c>
      <c r="Z583">
        <v>12.6</v>
      </c>
      <c r="AA583">
        <v>67.7</v>
      </c>
      <c r="AB583">
        <v>0.20399999999999999</v>
      </c>
      <c r="AC583" t="s">
        <v>148</v>
      </c>
      <c r="AD583">
        <v>680374</v>
      </c>
      <c r="AE583">
        <v>16594</v>
      </c>
    </row>
    <row r="584" spans="1:31" x14ac:dyDescent="0.2">
      <c r="A584">
        <v>2005</v>
      </c>
      <c r="B584" t="s">
        <v>31</v>
      </c>
      <c r="C584" t="s">
        <v>106</v>
      </c>
      <c r="D584" t="s">
        <v>107</v>
      </c>
      <c r="E584" t="b">
        <v>1</v>
      </c>
      <c r="F584">
        <v>27.7</v>
      </c>
      <c r="G584">
        <v>50</v>
      </c>
      <c r="H584">
        <v>32</v>
      </c>
      <c r="I584">
        <v>47</v>
      </c>
      <c r="J584">
        <v>35</v>
      </c>
      <c r="K584">
        <v>2.16</v>
      </c>
      <c r="L584">
        <v>0.4</v>
      </c>
      <c r="M584">
        <v>2.56</v>
      </c>
      <c r="N584">
        <v>110.5</v>
      </c>
      <c r="O584">
        <v>108.2</v>
      </c>
      <c r="P584">
        <v>2.2999999999999998</v>
      </c>
      <c r="Q584">
        <v>93</v>
      </c>
      <c r="R584">
        <v>0.28699999999999998</v>
      </c>
      <c r="S584">
        <v>0.2</v>
      </c>
      <c r="T584">
        <v>0.54100000000000004</v>
      </c>
      <c r="U584">
        <v>0.496</v>
      </c>
      <c r="V584">
        <v>12</v>
      </c>
      <c r="W584">
        <v>28.8</v>
      </c>
      <c r="X584">
        <v>0.22600000000000001</v>
      </c>
      <c r="Y584">
        <v>0.49299999999999999</v>
      </c>
      <c r="Z584">
        <v>13.3</v>
      </c>
      <c r="AA584">
        <v>69</v>
      </c>
      <c r="AB584">
        <v>0.214</v>
      </c>
      <c r="AC584" t="s">
        <v>161</v>
      </c>
      <c r="AD584">
        <v>709997</v>
      </c>
      <c r="AE584">
        <v>17317</v>
      </c>
    </row>
    <row r="585" spans="1:31" x14ac:dyDescent="0.2">
      <c r="A585">
        <v>2005</v>
      </c>
      <c r="B585" t="s">
        <v>31</v>
      </c>
      <c r="C585" t="s">
        <v>109</v>
      </c>
      <c r="D585" t="s">
        <v>110</v>
      </c>
      <c r="E585" t="b">
        <v>1</v>
      </c>
      <c r="F585">
        <v>28.5</v>
      </c>
      <c r="G585">
        <v>59</v>
      </c>
      <c r="H585">
        <v>23</v>
      </c>
      <c r="I585">
        <v>63</v>
      </c>
      <c r="J585">
        <v>19</v>
      </c>
      <c r="K585">
        <v>7.8</v>
      </c>
      <c r="L585">
        <v>0.03</v>
      </c>
      <c r="M585">
        <v>7.84</v>
      </c>
      <c r="N585">
        <v>107.5</v>
      </c>
      <c r="O585">
        <v>98.8</v>
      </c>
      <c r="P585">
        <v>8.6999999999999993</v>
      </c>
      <c r="Q585">
        <v>88.9</v>
      </c>
      <c r="R585">
        <v>0.32900000000000001</v>
      </c>
      <c r="S585">
        <v>0.216</v>
      </c>
      <c r="T585">
        <v>0.53400000000000003</v>
      </c>
      <c r="U585">
        <v>0.49199999999999999</v>
      </c>
      <c r="V585">
        <v>13.2</v>
      </c>
      <c r="W585">
        <v>29.1</v>
      </c>
      <c r="X585">
        <v>0.23799999999999999</v>
      </c>
      <c r="Y585">
        <v>0.45200000000000001</v>
      </c>
      <c r="Z585">
        <v>14.7</v>
      </c>
      <c r="AA585">
        <v>73.599999999999994</v>
      </c>
      <c r="AB585">
        <v>0.23599999999999999</v>
      </c>
      <c r="AC585" t="s">
        <v>173</v>
      </c>
      <c r="AD585">
        <v>750970</v>
      </c>
      <c r="AE585">
        <v>18316</v>
      </c>
    </row>
    <row r="586" spans="1:31" x14ac:dyDescent="0.2">
      <c r="A586">
        <v>2005</v>
      </c>
      <c r="B586" t="s">
        <v>31</v>
      </c>
      <c r="C586" t="s">
        <v>163</v>
      </c>
      <c r="D586" t="s">
        <v>164</v>
      </c>
      <c r="E586" t="b">
        <v>1</v>
      </c>
      <c r="F586">
        <v>26</v>
      </c>
      <c r="G586">
        <v>52</v>
      </c>
      <c r="H586">
        <v>30</v>
      </c>
      <c r="I586">
        <v>48</v>
      </c>
      <c r="J586">
        <v>34</v>
      </c>
      <c r="K586">
        <v>2.29</v>
      </c>
      <c r="L586">
        <v>0.3</v>
      </c>
      <c r="M586">
        <v>2.59</v>
      </c>
      <c r="N586">
        <v>112.2</v>
      </c>
      <c r="O586">
        <v>109.6</v>
      </c>
      <c r="P586">
        <v>2.6</v>
      </c>
      <c r="Q586">
        <v>87.9</v>
      </c>
      <c r="R586">
        <v>0.32800000000000001</v>
      </c>
      <c r="S586">
        <v>0.28100000000000003</v>
      </c>
      <c r="T586">
        <v>0.54600000000000004</v>
      </c>
      <c r="U586">
        <v>0.495</v>
      </c>
      <c r="V586">
        <v>13</v>
      </c>
      <c r="W586">
        <v>32.4</v>
      </c>
      <c r="X586">
        <v>0.25900000000000001</v>
      </c>
      <c r="Y586">
        <v>0.496</v>
      </c>
      <c r="Z586">
        <v>12.9</v>
      </c>
      <c r="AA586">
        <v>71.3</v>
      </c>
      <c r="AB586">
        <v>0.249</v>
      </c>
      <c r="AC586" t="s">
        <v>165</v>
      </c>
      <c r="AD586">
        <v>675490</v>
      </c>
      <c r="AE586">
        <v>16475</v>
      </c>
    </row>
    <row r="587" spans="1:31" x14ac:dyDescent="0.2">
      <c r="A587">
        <v>2005</v>
      </c>
      <c r="B587" t="s">
        <v>31</v>
      </c>
      <c r="C587" t="s">
        <v>112</v>
      </c>
      <c r="D587" t="s">
        <v>113</v>
      </c>
      <c r="E587" t="b">
        <v>0</v>
      </c>
      <c r="F587">
        <v>27</v>
      </c>
      <c r="G587">
        <v>33</v>
      </c>
      <c r="H587">
        <v>49</v>
      </c>
      <c r="I587">
        <v>36</v>
      </c>
      <c r="J587">
        <v>46</v>
      </c>
      <c r="K587">
        <v>-1.62</v>
      </c>
      <c r="L587">
        <v>-0.19</v>
      </c>
      <c r="M587">
        <v>-1.81</v>
      </c>
      <c r="N587">
        <v>106.9</v>
      </c>
      <c r="O587">
        <v>108.7</v>
      </c>
      <c r="P587">
        <v>-1.8</v>
      </c>
      <c r="Q587">
        <v>92.7</v>
      </c>
      <c r="R587">
        <v>0.316</v>
      </c>
      <c r="S587">
        <v>0.253</v>
      </c>
      <c r="T587">
        <v>0.53900000000000003</v>
      </c>
      <c r="U587">
        <v>0.49199999999999999</v>
      </c>
      <c r="V587">
        <v>12.5</v>
      </c>
      <c r="W587">
        <v>23.7</v>
      </c>
      <c r="X587">
        <v>0.24399999999999999</v>
      </c>
      <c r="Y587">
        <v>0.499</v>
      </c>
      <c r="Z587">
        <v>13.4</v>
      </c>
      <c r="AA587">
        <v>71.099999999999994</v>
      </c>
      <c r="AB587">
        <v>0.24</v>
      </c>
      <c r="AC587" t="s">
        <v>136</v>
      </c>
      <c r="AD587">
        <v>703388</v>
      </c>
      <c r="AE587">
        <v>17156</v>
      </c>
    </row>
    <row r="588" spans="1:31" x14ac:dyDescent="0.2">
      <c r="A588">
        <v>2005</v>
      </c>
      <c r="B588" t="s">
        <v>31</v>
      </c>
      <c r="C588" t="s">
        <v>115</v>
      </c>
      <c r="D588" t="s">
        <v>116</v>
      </c>
      <c r="E588" t="b">
        <v>0</v>
      </c>
      <c r="F588">
        <v>25.7</v>
      </c>
      <c r="G588">
        <v>26</v>
      </c>
      <c r="H588">
        <v>56</v>
      </c>
      <c r="I588">
        <v>29</v>
      </c>
      <c r="J588">
        <v>53</v>
      </c>
      <c r="K588">
        <v>-4.2699999999999996</v>
      </c>
      <c r="L588">
        <v>0.53</v>
      </c>
      <c r="M588">
        <v>-3.74</v>
      </c>
      <c r="N588">
        <v>104.7</v>
      </c>
      <c r="O588">
        <v>109.5</v>
      </c>
      <c r="P588">
        <v>-4.8</v>
      </c>
      <c r="Q588">
        <v>88.4</v>
      </c>
      <c r="R588">
        <v>0.36099999999999999</v>
      </c>
      <c r="S588">
        <v>0.121</v>
      </c>
      <c r="T588">
        <v>0.52200000000000002</v>
      </c>
      <c r="U588">
        <v>0.46899999999999997</v>
      </c>
      <c r="V588">
        <v>15</v>
      </c>
      <c r="W588">
        <v>31.9</v>
      </c>
      <c r="X588">
        <v>0.27300000000000002</v>
      </c>
      <c r="Y588">
        <v>0.499</v>
      </c>
      <c r="Z588">
        <v>14.2</v>
      </c>
      <c r="AA588">
        <v>72.3</v>
      </c>
      <c r="AB588">
        <v>0.34</v>
      </c>
      <c r="AC588" t="s">
        <v>174</v>
      </c>
      <c r="AD588">
        <v>769014</v>
      </c>
      <c r="AE588">
        <v>18756</v>
      </c>
    </row>
    <row r="589" spans="1:31" x14ac:dyDescent="0.2">
      <c r="A589">
        <v>2005</v>
      </c>
      <c r="B589" t="s">
        <v>31</v>
      </c>
      <c r="C589" t="s">
        <v>118</v>
      </c>
      <c r="D589" t="s">
        <v>119</v>
      </c>
      <c r="E589" t="b">
        <v>1</v>
      </c>
      <c r="F589">
        <v>25.3</v>
      </c>
      <c r="G589">
        <v>45</v>
      </c>
      <c r="H589">
        <v>37</v>
      </c>
      <c r="I589">
        <v>40</v>
      </c>
      <c r="J589">
        <v>42</v>
      </c>
      <c r="K589">
        <v>-0.33</v>
      </c>
      <c r="L589">
        <v>-0.38</v>
      </c>
      <c r="M589">
        <v>-0.71</v>
      </c>
      <c r="N589">
        <v>107.2</v>
      </c>
      <c r="O589">
        <v>107.5</v>
      </c>
      <c r="P589">
        <v>-0.3</v>
      </c>
      <c r="Q589">
        <v>93.3</v>
      </c>
      <c r="R589">
        <v>0.36399999999999999</v>
      </c>
      <c r="S589">
        <v>0.22</v>
      </c>
      <c r="T589">
        <v>0.52300000000000002</v>
      </c>
      <c r="U589">
        <v>0.47399999999999998</v>
      </c>
      <c r="V589">
        <v>12.9</v>
      </c>
      <c r="W589">
        <v>31.1</v>
      </c>
      <c r="X589">
        <v>0.26400000000000001</v>
      </c>
      <c r="Y589">
        <v>0.498</v>
      </c>
      <c r="Z589">
        <v>14.6</v>
      </c>
      <c r="AA589">
        <v>70</v>
      </c>
      <c r="AB589">
        <v>0.23</v>
      </c>
      <c r="AC589" t="s">
        <v>175</v>
      </c>
      <c r="AD589">
        <v>705069</v>
      </c>
      <c r="AE589">
        <v>17197</v>
      </c>
    </row>
    <row r="590" spans="1:31" x14ac:dyDescent="0.2">
      <c r="A590">
        <v>2005</v>
      </c>
      <c r="B590" t="s">
        <v>31</v>
      </c>
      <c r="C590" t="s">
        <v>121</v>
      </c>
      <c r="D590" t="s">
        <v>122</v>
      </c>
      <c r="E590" t="b">
        <v>0</v>
      </c>
      <c r="F590">
        <v>27.1</v>
      </c>
      <c r="G590" t="s">
        <v>122</v>
      </c>
      <c r="H590" t="s">
        <v>122</v>
      </c>
      <c r="I590">
        <v>41</v>
      </c>
      <c r="J590">
        <v>41</v>
      </c>
      <c r="K590">
        <v>0</v>
      </c>
      <c r="L590">
        <v>0</v>
      </c>
      <c r="M590">
        <v>0</v>
      </c>
      <c r="N590">
        <v>106.1</v>
      </c>
      <c r="O590">
        <v>106.1</v>
      </c>
      <c r="P590" t="s">
        <v>122</v>
      </c>
      <c r="Q590">
        <v>90.9</v>
      </c>
      <c r="R590">
        <v>0.32400000000000001</v>
      </c>
      <c r="S590">
        <v>0.19600000000000001</v>
      </c>
      <c r="T590">
        <v>0.52900000000000003</v>
      </c>
      <c r="U590">
        <v>0.48199999999999998</v>
      </c>
      <c r="V590">
        <v>13.6</v>
      </c>
      <c r="W590">
        <v>28.7</v>
      </c>
      <c r="X590">
        <v>0.245</v>
      </c>
      <c r="Y590">
        <v>0.48199999999999998</v>
      </c>
      <c r="Z590">
        <v>13.6</v>
      </c>
      <c r="AA590">
        <v>71.3</v>
      </c>
      <c r="AB590">
        <v>0.245</v>
      </c>
      <c r="AC590" t="s">
        <v>122</v>
      </c>
      <c r="AD590">
        <v>709883</v>
      </c>
      <c r="AE590">
        <v>17314</v>
      </c>
    </row>
    <row r="591" spans="1:31" x14ac:dyDescent="0.2">
      <c r="A591">
        <v>2004</v>
      </c>
      <c r="B591" t="s">
        <v>31</v>
      </c>
      <c r="C591" t="s">
        <v>32</v>
      </c>
      <c r="D591" t="s">
        <v>33</v>
      </c>
      <c r="E591" t="b">
        <v>0</v>
      </c>
      <c r="F591">
        <v>26.2</v>
      </c>
      <c r="G591">
        <v>28</v>
      </c>
      <c r="H591">
        <v>54</v>
      </c>
      <c r="I591">
        <v>28</v>
      </c>
      <c r="J591">
        <v>54</v>
      </c>
      <c r="K591">
        <v>-4.6500000000000004</v>
      </c>
      <c r="L591">
        <v>-0.36</v>
      </c>
      <c r="M591">
        <v>-5</v>
      </c>
      <c r="N591">
        <v>101</v>
      </c>
      <c r="O591">
        <v>106.1</v>
      </c>
      <c r="P591">
        <v>-5.0999999999999996</v>
      </c>
      <c r="Q591">
        <v>90.8</v>
      </c>
      <c r="R591">
        <v>0.30299999999999999</v>
      </c>
      <c r="S591">
        <v>0.191</v>
      </c>
      <c r="T591">
        <v>0.51400000000000001</v>
      </c>
      <c r="U591">
        <v>0.46500000000000002</v>
      </c>
      <c r="V591">
        <v>15.4</v>
      </c>
      <c r="W591">
        <v>28.6</v>
      </c>
      <c r="X591">
        <v>0.23499999999999999</v>
      </c>
      <c r="Y591">
        <v>0.47599999999999998</v>
      </c>
      <c r="Z591">
        <v>13.1</v>
      </c>
      <c r="AA591">
        <v>70.5</v>
      </c>
      <c r="AB591">
        <v>0.23400000000000001</v>
      </c>
      <c r="AC591" t="s">
        <v>134</v>
      </c>
      <c r="AD591">
        <v>565728</v>
      </c>
      <c r="AE591">
        <v>13798</v>
      </c>
    </row>
    <row r="592" spans="1:31" x14ac:dyDescent="0.2">
      <c r="A592">
        <v>2004</v>
      </c>
      <c r="B592" t="s">
        <v>31</v>
      </c>
      <c r="C592" t="s">
        <v>35</v>
      </c>
      <c r="D592" t="s">
        <v>36</v>
      </c>
      <c r="E592" t="b">
        <v>1</v>
      </c>
      <c r="F592">
        <v>26.4</v>
      </c>
      <c r="G592">
        <v>36</v>
      </c>
      <c r="H592">
        <v>46</v>
      </c>
      <c r="I592">
        <v>37</v>
      </c>
      <c r="J592">
        <v>45</v>
      </c>
      <c r="K592">
        <v>-1.45</v>
      </c>
      <c r="L592">
        <v>-0.54</v>
      </c>
      <c r="M592">
        <v>-1.99</v>
      </c>
      <c r="N592">
        <v>102.1</v>
      </c>
      <c r="O592">
        <v>103.7</v>
      </c>
      <c r="P592">
        <v>-1.6</v>
      </c>
      <c r="Q592">
        <v>93.2</v>
      </c>
      <c r="R592">
        <v>0.32700000000000001</v>
      </c>
      <c r="S592">
        <v>0.249</v>
      </c>
      <c r="T592">
        <v>0.53200000000000003</v>
      </c>
      <c r="U592">
        <v>0.48599999999999999</v>
      </c>
      <c r="V592">
        <v>15.4</v>
      </c>
      <c r="W592">
        <v>25.2</v>
      </c>
      <c r="X592">
        <v>0.245</v>
      </c>
      <c r="Y592">
        <v>0.47899999999999998</v>
      </c>
      <c r="Z592">
        <v>15.7</v>
      </c>
      <c r="AA592">
        <v>69.5</v>
      </c>
      <c r="AB592">
        <v>0.24</v>
      </c>
      <c r="AC592" t="s">
        <v>176</v>
      </c>
      <c r="AD592">
        <v>664248</v>
      </c>
      <c r="AE592">
        <v>16201</v>
      </c>
    </row>
    <row r="593" spans="1:31" x14ac:dyDescent="0.2">
      <c r="A593">
        <v>2004</v>
      </c>
      <c r="B593" t="s">
        <v>31</v>
      </c>
      <c r="C593" t="s">
        <v>41</v>
      </c>
      <c r="D593" t="s">
        <v>42</v>
      </c>
      <c r="E593" t="b">
        <v>0</v>
      </c>
      <c r="F593">
        <v>26.8</v>
      </c>
      <c r="G593">
        <v>23</v>
      </c>
      <c r="H593">
        <v>59</v>
      </c>
      <c r="I593">
        <v>23</v>
      </c>
      <c r="J593">
        <v>59</v>
      </c>
      <c r="K593">
        <v>-6.35</v>
      </c>
      <c r="L593">
        <v>-0.33</v>
      </c>
      <c r="M593">
        <v>-6.69</v>
      </c>
      <c r="N593">
        <v>96.6</v>
      </c>
      <c r="O593">
        <v>103.4</v>
      </c>
      <c r="P593">
        <v>-6.8</v>
      </c>
      <c r="Q593">
        <v>92.2</v>
      </c>
      <c r="R593">
        <v>0.27200000000000002</v>
      </c>
      <c r="S593">
        <v>0.186</v>
      </c>
      <c r="T593">
        <v>0.48599999999999999</v>
      </c>
      <c r="U593">
        <v>0.44600000000000001</v>
      </c>
      <c r="V593">
        <v>14.9</v>
      </c>
      <c r="W593">
        <v>28.1</v>
      </c>
      <c r="X593">
        <v>0.19700000000000001</v>
      </c>
      <c r="Y593">
        <v>0.46899999999999997</v>
      </c>
      <c r="Z593">
        <v>14.1</v>
      </c>
      <c r="AA593">
        <v>71.400000000000006</v>
      </c>
      <c r="AB593">
        <v>0.253</v>
      </c>
      <c r="AC593" t="s">
        <v>43</v>
      </c>
      <c r="AD593">
        <v>809177</v>
      </c>
      <c r="AE593">
        <v>19736</v>
      </c>
    </row>
    <row r="594" spans="1:31" x14ac:dyDescent="0.2">
      <c r="A594">
        <v>2004</v>
      </c>
      <c r="B594" t="s">
        <v>31</v>
      </c>
      <c r="C594" t="s">
        <v>47</v>
      </c>
      <c r="D594" t="s">
        <v>48</v>
      </c>
      <c r="E594" t="b">
        <v>0</v>
      </c>
      <c r="F594">
        <v>24.9</v>
      </c>
      <c r="G594">
        <v>35</v>
      </c>
      <c r="H594">
        <v>47</v>
      </c>
      <c r="I594">
        <v>33</v>
      </c>
      <c r="J594">
        <v>49</v>
      </c>
      <c r="K594">
        <v>-2.62</v>
      </c>
      <c r="L594">
        <v>-0.44</v>
      </c>
      <c r="M594">
        <v>-3.07</v>
      </c>
      <c r="N594">
        <v>101.4</v>
      </c>
      <c r="O594">
        <v>104.2</v>
      </c>
      <c r="P594">
        <v>-2.8</v>
      </c>
      <c r="Q594">
        <v>90.8</v>
      </c>
      <c r="R594">
        <v>0.30099999999999999</v>
      </c>
      <c r="S594">
        <v>0.11600000000000001</v>
      </c>
      <c r="T594">
        <v>0.498</v>
      </c>
      <c r="U594">
        <v>0.45100000000000001</v>
      </c>
      <c r="V594">
        <v>13.7</v>
      </c>
      <c r="W594">
        <v>31.1</v>
      </c>
      <c r="X594">
        <v>0.22600000000000001</v>
      </c>
      <c r="Y594">
        <v>0.46899999999999997</v>
      </c>
      <c r="Z594">
        <v>12.3</v>
      </c>
      <c r="AA594">
        <v>73</v>
      </c>
      <c r="AB594">
        <v>0.221</v>
      </c>
      <c r="AC594" t="s">
        <v>169</v>
      </c>
      <c r="AD594">
        <v>749790</v>
      </c>
      <c r="AE594">
        <v>18288</v>
      </c>
    </row>
    <row r="595" spans="1:31" x14ac:dyDescent="0.2">
      <c r="A595">
        <v>2004</v>
      </c>
      <c r="B595" t="s">
        <v>31</v>
      </c>
      <c r="C595" t="s">
        <v>50</v>
      </c>
      <c r="D595" t="s">
        <v>51</v>
      </c>
      <c r="E595" t="b">
        <v>1</v>
      </c>
      <c r="F595">
        <v>27.4</v>
      </c>
      <c r="G595">
        <v>52</v>
      </c>
      <c r="H595">
        <v>30</v>
      </c>
      <c r="I595">
        <v>53</v>
      </c>
      <c r="J595">
        <v>29</v>
      </c>
      <c r="K595">
        <v>4.4400000000000004</v>
      </c>
      <c r="L595">
        <v>0.42</v>
      </c>
      <c r="M595">
        <v>4.8600000000000003</v>
      </c>
      <c r="N595">
        <v>112.1</v>
      </c>
      <c r="O595">
        <v>107.4</v>
      </c>
      <c r="P595">
        <v>4.7</v>
      </c>
      <c r="Q595">
        <v>93.2</v>
      </c>
      <c r="R595">
        <v>0.25600000000000001</v>
      </c>
      <c r="S595">
        <v>0.20100000000000001</v>
      </c>
      <c r="T595">
        <v>0.53600000000000003</v>
      </c>
      <c r="U595">
        <v>0.495</v>
      </c>
      <c r="V595">
        <v>11.1</v>
      </c>
      <c r="W595">
        <v>31.4</v>
      </c>
      <c r="X595">
        <v>0.20399999999999999</v>
      </c>
      <c r="Y595">
        <v>0.498</v>
      </c>
      <c r="Z595">
        <v>13.9</v>
      </c>
      <c r="AA595">
        <v>71.599999999999994</v>
      </c>
      <c r="AB595">
        <v>0.214</v>
      </c>
      <c r="AC595" t="s">
        <v>52</v>
      </c>
      <c r="AD595">
        <v>825594</v>
      </c>
      <c r="AE595">
        <v>20136</v>
      </c>
    </row>
    <row r="596" spans="1:31" x14ac:dyDescent="0.2">
      <c r="A596">
        <v>2004</v>
      </c>
      <c r="B596" t="s">
        <v>31</v>
      </c>
      <c r="C596" t="s">
        <v>53</v>
      </c>
      <c r="D596" t="s">
        <v>54</v>
      </c>
      <c r="E596" t="b">
        <v>1</v>
      </c>
      <c r="F596">
        <v>25.6</v>
      </c>
      <c r="G596">
        <v>43</v>
      </c>
      <c r="H596">
        <v>39</v>
      </c>
      <c r="I596">
        <v>44</v>
      </c>
      <c r="J596">
        <v>38</v>
      </c>
      <c r="K596">
        <v>1.07</v>
      </c>
      <c r="L596">
        <v>0.57999999999999996</v>
      </c>
      <c r="M596">
        <v>1.65</v>
      </c>
      <c r="N596">
        <v>103.9</v>
      </c>
      <c r="O596">
        <v>102.7</v>
      </c>
      <c r="P596">
        <v>1.2</v>
      </c>
      <c r="Q596">
        <v>93.3</v>
      </c>
      <c r="R596">
        <v>0.31900000000000001</v>
      </c>
      <c r="S596">
        <v>0.14599999999999999</v>
      </c>
      <c r="T596">
        <v>0.51700000000000002</v>
      </c>
      <c r="U596">
        <v>0.46700000000000003</v>
      </c>
      <c r="V596">
        <v>14.2</v>
      </c>
      <c r="W596">
        <v>30.5</v>
      </c>
      <c r="X596">
        <v>0.245</v>
      </c>
      <c r="Y596">
        <v>0.48099999999999998</v>
      </c>
      <c r="Z596">
        <v>15.6</v>
      </c>
      <c r="AA596">
        <v>69.3</v>
      </c>
      <c r="AB596">
        <v>0.221</v>
      </c>
      <c r="AC596" t="s">
        <v>130</v>
      </c>
      <c r="AD596">
        <v>721476</v>
      </c>
      <c r="AE596">
        <v>17597</v>
      </c>
    </row>
    <row r="597" spans="1:31" x14ac:dyDescent="0.2">
      <c r="A597">
        <v>2004</v>
      </c>
      <c r="B597" t="s">
        <v>31</v>
      </c>
      <c r="C597" t="s">
        <v>56</v>
      </c>
      <c r="D597" t="s">
        <v>57</v>
      </c>
      <c r="E597" t="b">
        <v>1</v>
      </c>
      <c r="F597">
        <v>27.4</v>
      </c>
      <c r="G597">
        <v>54</v>
      </c>
      <c r="H597">
        <v>28</v>
      </c>
      <c r="I597">
        <v>59</v>
      </c>
      <c r="J597">
        <v>23</v>
      </c>
      <c r="K597">
        <v>5.84</v>
      </c>
      <c r="L597">
        <v>-0.81</v>
      </c>
      <c r="M597">
        <v>5.04</v>
      </c>
      <c r="N597">
        <v>102</v>
      </c>
      <c r="O597">
        <v>95.4</v>
      </c>
      <c r="P597">
        <v>6.6</v>
      </c>
      <c r="Q597">
        <v>87.9</v>
      </c>
      <c r="R597">
        <v>0.32800000000000001</v>
      </c>
      <c r="S597">
        <v>0.153</v>
      </c>
      <c r="T597">
        <v>0.51100000000000001</v>
      </c>
      <c r="U597">
        <v>0.46100000000000002</v>
      </c>
      <c r="V597">
        <v>14.7</v>
      </c>
      <c r="W597">
        <v>30.1</v>
      </c>
      <c r="X597">
        <v>0.247</v>
      </c>
      <c r="Y597">
        <v>0.441</v>
      </c>
      <c r="Z597">
        <v>15.5</v>
      </c>
      <c r="AA597">
        <v>71.8</v>
      </c>
      <c r="AB597">
        <v>0.20200000000000001</v>
      </c>
      <c r="AC597" t="s">
        <v>137</v>
      </c>
      <c r="AD597">
        <v>872902</v>
      </c>
      <c r="AE597">
        <v>21290</v>
      </c>
    </row>
    <row r="598" spans="1:31" x14ac:dyDescent="0.2">
      <c r="A598">
        <v>2004</v>
      </c>
      <c r="B598" t="s">
        <v>31</v>
      </c>
      <c r="C598" t="s">
        <v>59</v>
      </c>
      <c r="D598" t="s">
        <v>60</v>
      </c>
      <c r="E598" t="b">
        <v>0</v>
      </c>
      <c r="F598">
        <v>28.1</v>
      </c>
      <c r="G598">
        <v>37</v>
      </c>
      <c r="H598">
        <v>45</v>
      </c>
      <c r="I598">
        <v>39</v>
      </c>
      <c r="J598">
        <v>43</v>
      </c>
      <c r="K598">
        <v>-0.73</v>
      </c>
      <c r="L598">
        <v>0.66</v>
      </c>
      <c r="M598">
        <v>-7.0000000000000007E-2</v>
      </c>
      <c r="N598">
        <v>103</v>
      </c>
      <c r="O598">
        <v>103.8</v>
      </c>
      <c r="P598">
        <v>-0.8</v>
      </c>
      <c r="Q598">
        <v>89.8</v>
      </c>
      <c r="R598">
        <v>0.311</v>
      </c>
      <c r="S598">
        <v>0.19700000000000001</v>
      </c>
      <c r="T598">
        <v>0.51700000000000002</v>
      </c>
      <c r="U598">
        <v>0.47499999999999998</v>
      </c>
      <c r="V598">
        <v>14.1</v>
      </c>
      <c r="W598">
        <v>28.4</v>
      </c>
      <c r="X598">
        <v>0.22600000000000001</v>
      </c>
      <c r="Y598">
        <v>0.47599999999999998</v>
      </c>
      <c r="Z598">
        <v>13.3</v>
      </c>
      <c r="AA598">
        <v>72.099999999999994</v>
      </c>
      <c r="AB598">
        <v>0.21099999999999999</v>
      </c>
      <c r="AC598" t="s">
        <v>178</v>
      </c>
      <c r="AD598">
        <v>665648</v>
      </c>
      <c r="AE598">
        <v>16235</v>
      </c>
    </row>
    <row r="599" spans="1:31" x14ac:dyDescent="0.2">
      <c r="A599">
        <v>2004</v>
      </c>
      <c r="B599" t="s">
        <v>31</v>
      </c>
      <c r="C599" t="s">
        <v>62</v>
      </c>
      <c r="D599" t="s">
        <v>63</v>
      </c>
      <c r="E599" t="b">
        <v>1</v>
      </c>
      <c r="F599">
        <v>28.3</v>
      </c>
      <c r="G599">
        <v>45</v>
      </c>
      <c r="H599">
        <v>37</v>
      </c>
      <c r="I599">
        <v>47</v>
      </c>
      <c r="J599">
        <v>35</v>
      </c>
      <c r="K599">
        <v>1.73</v>
      </c>
      <c r="L599">
        <v>0.55000000000000004</v>
      </c>
      <c r="M599">
        <v>2.2799999999999998</v>
      </c>
      <c r="N599">
        <v>100.9</v>
      </c>
      <c r="O599">
        <v>99</v>
      </c>
      <c r="P599">
        <v>1.9</v>
      </c>
      <c r="Q599">
        <v>87.8</v>
      </c>
      <c r="R599">
        <v>0.28599999999999998</v>
      </c>
      <c r="S599">
        <v>0.22700000000000001</v>
      </c>
      <c r="T599">
        <v>0.52800000000000002</v>
      </c>
      <c r="U599">
        <v>0.48399999999999999</v>
      </c>
      <c r="V599">
        <v>16.399999999999999</v>
      </c>
      <c r="W599">
        <v>26.5</v>
      </c>
      <c r="X599">
        <v>0.221</v>
      </c>
      <c r="Y599">
        <v>0.44700000000000001</v>
      </c>
      <c r="Z599">
        <v>13.1</v>
      </c>
      <c r="AA599">
        <v>74.5</v>
      </c>
      <c r="AB599">
        <v>0.23300000000000001</v>
      </c>
      <c r="AC599" t="s">
        <v>64</v>
      </c>
      <c r="AD599">
        <v>640794</v>
      </c>
      <c r="AE599">
        <v>15629</v>
      </c>
    </row>
    <row r="600" spans="1:31" x14ac:dyDescent="0.2">
      <c r="A600">
        <v>2004</v>
      </c>
      <c r="B600" t="s">
        <v>31</v>
      </c>
      <c r="C600" t="s">
        <v>65</v>
      </c>
      <c r="D600" t="s">
        <v>66</v>
      </c>
      <c r="E600" t="b">
        <v>1</v>
      </c>
      <c r="F600">
        <v>27.1</v>
      </c>
      <c r="G600">
        <v>61</v>
      </c>
      <c r="H600">
        <v>21</v>
      </c>
      <c r="I600">
        <v>58</v>
      </c>
      <c r="J600">
        <v>24</v>
      </c>
      <c r="K600">
        <v>5.76</v>
      </c>
      <c r="L600">
        <v>-0.82</v>
      </c>
      <c r="M600">
        <v>4.93</v>
      </c>
      <c r="N600">
        <v>103.8</v>
      </c>
      <c r="O600">
        <v>97.2</v>
      </c>
      <c r="P600">
        <v>6.6</v>
      </c>
      <c r="Q600">
        <v>87.5</v>
      </c>
      <c r="R600">
        <v>0.31900000000000001</v>
      </c>
      <c r="S600">
        <v>0.20300000000000001</v>
      </c>
      <c r="T600">
        <v>0.52</v>
      </c>
      <c r="U600">
        <v>0.47099999999999997</v>
      </c>
      <c r="V600">
        <v>14.1</v>
      </c>
      <c r="W600">
        <v>28.5</v>
      </c>
      <c r="X600">
        <v>0.24299999999999999</v>
      </c>
      <c r="Y600">
        <v>0.45900000000000002</v>
      </c>
      <c r="Z600">
        <v>15.7</v>
      </c>
      <c r="AA600">
        <v>73.900000000000006</v>
      </c>
      <c r="AB600">
        <v>0.218</v>
      </c>
      <c r="AC600" t="s">
        <v>154</v>
      </c>
      <c r="AD600">
        <v>678326</v>
      </c>
      <c r="AE600">
        <v>16545</v>
      </c>
    </row>
    <row r="601" spans="1:31" x14ac:dyDescent="0.2">
      <c r="A601">
        <v>2004</v>
      </c>
      <c r="B601" t="s">
        <v>31</v>
      </c>
      <c r="C601" t="s">
        <v>68</v>
      </c>
      <c r="D601" t="s">
        <v>69</v>
      </c>
      <c r="E601" t="b">
        <v>0</v>
      </c>
      <c r="F601">
        <v>24.3</v>
      </c>
      <c r="G601">
        <v>28</v>
      </c>
      <c r="H601">
        <v>54</v>
      </c>
      <c r="I601">
        <v>28</v>
      </c>
      <c r="J601">
        <v>54</v>
      </c>
      <c r="K601">
        <v>-4.59</v>
      </c>
      <c r="L601">
        <v>0.84</v>
      </c>
      <c r="M601">
        <v>-3.74</v>
      </c>
      <c r="N601">
        <v>103.5</v>
      </c>
      <c r="O601">
        <v>108.5</v>
      </c>
      <c r="P601">
        <v>-5</v>
      </c>
      <c r="Q601">
        <v>91</v>
      </c>
      <c r="R601">
        <v>0.35</v>
      </c>
      <c r="S601">
        <v>0.156</v>
      </c>
      <c r="T601">
        <v>0.51200000000000001</v>
      </c>
      <c r="U601">
        <v>0.45300000000000001</v>
      </c>
      <c r="V601">
        <v>15</v>
      </c>
      <c r="W601">
        <v>32.799999999999997</v>
      </c>
      <c r="X601">
        <v>0.27500000000000002</v>
      </c>
      <c r="Y601">
        <v>0.49399999999999999</v>
      </c>
      <c r="Z601">
        <v>12.9</v>
      </c>
      <c r="AA601">
        <v>70</v>
      </c>
      <c r="AB601">
        <v>0.23100000000000001</v>
      </c>
      <c r="AC601" t="s">
        <v>126</v>
      </c>
      <c r="AD601">
        <v>665396</v>
      </c>
      <c r="AE601">
        <v>16143</v>
      </c>
    </row>
    <row r="602" spans="1:31" x14ac:dyDescent="0.2">
      <c r="A602">
        <v>2004</v>
      </c>
      <c r="B602" t="s">
        <v>31</v>
      </c>
      <c r="C602" t="s">
        <v>71</v>
      </c>
      <c r="D602" t="s">
        <v>72</v>
      </c>
      <c r="E602" t="b">
        <v>1</v>
      </c>
      <c r="F602">
        <v>29.8</v>
      </c>
      <c r="G602">
        <v>56</v>
      </c>
      <c r="H602">
        <v>26</v>
      </c>
      <c r="I602">
        <v>52</v>
      </c>
      <c r="J602">
        <v>30</v>
      </c>
      <c r="K602">
        <v>3.9</v>
      </c>
      <c r="L602">
        <v>0.45</v>
      </c>
      <c r="M602">
        <v>4.3499999999999996</v>
      </c>
      <c r="N602">
        <v>105.5</v>
      </c>
      <c r="O602">
        <v>101.3</v>
      </c>
      <c r="P602">
        <v>4.2</v>
      </c>
      <c r="Q602">
        <v>92.3</v>
      </c>
      <c r="R602">
        <v>0.35199999999999998</v>
      </c>
      <c r="S602">
        <v>0.16700000000000001</v>
      </c>
      <c r="T602">
        <v>0.52200000000000002</v>
      </c>
      <c r="U602">
        <v>0.48099999999999998</v>
      </c>
      <c r="V602">
        <v>12.8</v>
      </c>
      <c r="W602">
        <v>28.1</v>
      </c>
      <c r="X602">
        <v>0.24399999999999999</v>
      </c>
      <c r="Y602">
        <v>0.47099999999999997</v>
      </c>
      <c r="Z602">
        <v>14.3</v>
      </c>
      <c r="AA602">
        <v>73.3</v>
      </c>
      <c r="AB602">
        <v>0.222</v>
      </c>
      <c r="AC602" t="s">
        <v>126</v>
      </c>
      <c r="AD602">
        <v>777757</v>
      </c>
      <c r="AE602">
        <v>18970</v>
      </c>
    </row>
    <row r="603" spans="1:31" x14ac:dyDescent="0.2">
      <c r="A603">
        <v>2004</v>
      </c>
      <c r="B603" t="s">
        <v>31</v>
      </c>
      <c r="C603" t="s">
        <v>73</v>
      </c>
      <c r="D603" t="s">
        <v>74</v>
      </c>
      <c r="E603" t="b">
        <v>1</v>
      </c>
      <c r="F603">
        <v>26</v>
      </c>
      <c r="G603">
        <v>50</v>
      </c>
      <c r="H603">
        <v>32</v>
      </c>
      <c r="I603">
        <v>48</v>
      </c>
      <c r="J603">
        <v>34</v>
      </c>
      <c r="K603">
        <v>2.44</v>
      </c>
      <c r="L603">
        <v>0.52</v>
      </c>
      <c r="M603">
        <v>2.95</v>
      </c>
      <c r="N603">
        <v>104.8</v>
      </c>
      <c r="O603">
        <v>102.2</v>
      </c>
      <c r="P603">
        <v>2.6</v>
      </c>
      <c r="Q603">
        <v>91.4</v>
      </c>
      <c r="R603">
        <v>0.32200000000000001</v>
      </c>
      <c r="S603">
        <v>0.19700000000000001</v>
      </c>
      <c r="T603">
        <v>0.52200000000000002</v>
      </c>
      <c r="U603">
        <v>0.47899999999999998</v>
      </c>
      <c r="V603">
        <v>13.9</v>
      </c>
      <c r="W603">
        <v>29.5</v>
      </c>
      <c r="X603">
        <v>0.23400000000000001</v>
      </c>
      <c r="Y603">
        <v>0.46500000000000002</v>
      </c>
      <c r="Z603">
        <v>15.7</v>
      </c>
      <c r="AA603">
        <v>68.400000000000006</v>
      </c>
      <c r="AB603">
        <v>0.251</v>
      </c>
      <c r="AC603" t="s">
        <v>179</v>
      </c>
      <c r="AD603">
        <v>622723</v>
      </c>
      <c r="AE603">
        <v>15188</v>
      </c>
    </row>
    <row r="604" spans="1:31" x14ac:dyDescent="0.2">
      <c r="A604">
        <v>2004</v>
      </c>
      <c r="B604" t="s">
        <v>31</v>
      </c>
      <c r="C604" t="s">
        <v>76</v>
      </c>
      <c r="D604" t="s">
        <v>77</v>
      </c>
      <c r="E604" t="b">
        <v>1</v>
      </c>
      <c r="F604">
        <v>26.4</v>
      </c>
      <c r="G604">
        <v>42</v>
      </c>
      <c r="H604">
        <v>40</v>
      </c>
      <c r="I604">
        <v>43</v>
      </c>
      <c r="J604">
        <v>39</v>
      </c>
      <c r="K604">
        <v>0.52</v>
      </c>
      <c r="L604">
        <v>-0.65</v>
      </c>
      <c r="M604">
        <v>-0.13</v>
      </c>
      <c r="N604">
        <v>102.2</v>
      </c>
      <c r="O604">
        <v>101.7</v>
      </c>
      <c r="P604">
        <v>0.5</v>
      </c>
      <c r="Q604">
        <v>88</v>
      </c>
      <c r="R604">
        <v>0.29799999999999999</v>
      </c>
      <c r="S604">
        <v>0.21099999999999999</v>
      </c>
      <c r="T604">
        <v>0.51</v>
      </c>
      <c r="U604">
        <v>0.46300000000000002</v>
      </c>
      <c r="V604">
        <v>13.5</v>
      </c>
      <c r="W604">
        <v>27.4</v>
      </c>
      <c r="X604">
        <v>0.22700000000000001</v>
      </c>
      <c r="Y604">
        <v>0.46300000000000002</v>
      </c>
      <c r="Z604">
        <v>14.5</v>
      </c>
      <c r="AA604">
        <v>73.400000000000006</v>
      </c>
      <c r="AB604">
        <v>0.26</v>
      </c>
      <c r="AC604" t="s">
        <v>127</v>
      </c>
      <c r="AD604">
        <v>624809</v>
      </c>
      <c r="AE604">
        <v>15239</v>
      </c>
    </row>
    <row r="605" spans="1:31" x14ac:dyDescent="0.2">
      <c r="A605">
        <v>2004</v>
      </c>
      <c r="B605" t="s">
        <v>31</v>
      </c>
      <c r="C605" t="s">
        <v>79</v>
      </c>
      <c r="D605" t="s">
        <v>80</v>
      </c>
      <c r="E605" t="b">
        <v>1</v>
      </c>
      <c r="F605">
        <v>26.5</v>
      </c>
      <c r="G605">
        <v>41</v>
      </c>
      <c r="H605">
        <v>41</v>
      </c>
      <c r="I605">
        <v>44</v>
      </c>
      <c r="J605">
        <v>38</v>
      </c>
      <c r="K605">
        <v>1.06</v>
      </c>
      <c r="L605">
        <v>-0.64</v>
      </c>
      <c r="M605">
        <v>0.42</v>
      </c>
      <c r="N605">
        <v>106.5</v>
      </c>
      <c r="O605">
        <v>105.4</v>
      </c>
      <c r="P605">
        <v>1.1000000000000001</v>
      </c>
      <c r="Q605">
        <v>91.6</v>
      </c>
      <c r="R605">
        <v>0.33</v>
      </c>
      <c r="S605">
        <v>0.17199999999999999</v>
      </c>
      <c r="T605">
        <v>0.52800000000000002</v>
      </c>
      <c r="U605">
        <v>0.47699999999999998</v>
      </c>
      <c r="V605">
        <v>12.7</v>
      </c>
      <c r="W605">
        <v>27.6</v>
      </c>
      <c r="X605">
        <v>0.255</v>
      </c>
      <c r="Y605">
        <v>0.48499999999999999</v>
      </c>
      <c r="Z605">
        <v>13.3</v>
      </c>
      <c r="AA605">
        <v>71.8</v>
      </c>
      <c r="AB605">
        <v>0.21299999999999999</v>
      </c>
      <c r="AC605" t="s">
        <v>149</v>
      </c>
      <c r="AD605">
        <v>690180</v>
      </c>
      <c r="AE605">
        <v>16834</v>
      </c>
    </row>
    <row r="606" spans="1:31" x14ac:dyDescent="0.2">
      <c r="A606">
        <v>2004</v>
      </c>
      <c r="B606" t="s">
        <v>31</v>
      </c>
      <c r="C606" t="s">
        <v>82</v>
      </c>
      <c r="D606" t="s">
        <v>83</v>
      </c>
      <c r="E606" t="b">
        <v>1</v>
      </c>
      <c r="F606">
        <v>29.7</v>
      </c>
      <c r="G606">
        <v>58</v>
      </c>
      <c r="H606">
        <v>24</v>
      </c>
      <c r="I606">
        <v>57</v>
      </c>
      <c r="J606">
        <v>25</v>
      </c>
      <c r="K606">
        <v>5.49</v>
      </c>
      <c r="L606">
        <v>0.37</v>
      </c>
      <c r="M606">
        <v>5.86</v>
      </c>
      <c r="N606">
        <v>105.9</v>
      </c>
      <c r="O606">
        <v>99.7</v>
      </c>
      <c r="P606">
        <v>6.2</v>
      </c>
      <c r="Q606">
        <v>89</v>
      </c>
      <c r="R606">
        <v>0.26500000000000001</v>
      </c>
      <c r="S606">
        <v>0.13700000000000001</v>
      </c>
      <c r="T606">
        <v>0.52800000000000002</v>
      </c>
      <c r="U606">
        <v>0.48599999999999999</v>
      </c>
      <c r="V606">
        <v>12.4</v>
      </c>
      <c r="W606">
        <v>26.7</v>
      </c>
      <c r="X606">
        <v>0.20699999999999999</v>
      </c>
      <c r="Y606">
        <v>0.44400000000000001</v>
      </c>
      <c r="Z606">
        <v>12.9</v>
      </c>
      <c r="AA606">
        <v>72.5</v>
      </c>
      <c r="AB606">
        <v>0.215</v>
      </c>
      <c r="AC606" t="s">
        <v>84</v>
      </c>
      <c r="AD606">
        <v>723071</v>
      </c>
      <c r="AE606">
        <v>17636</v>
      </c>
    </row>
    <row r="607" spans="1:31" x14ac:dyDescent="0.2">
      <c r="A607">
        <v>2004</v>
      </c>
      <c r="B607" t="s">
        <v>31</v>
      </c>
      <c r="C607" t="s">
        <v>150</v>
      </c>
      <c r="D607" t="s">
        <v>151</v>
      </c>
      <c r="E607" t="b">
        <v>1</v>
      </c>
      <c r="F607">
        <v>27.7</v>
      </c>
      <c r="G607">
        <v>47</v>
      </c>
      <c r="H607">
        <v>35</v>
      </c>
      <c r="I607">
        <v>49</v>
      </c>
      <c r="J607">
        <v>33</v>
      </c>
      <c r="K607">
        <v>2.5</v>
      </c>
      <c r="L607">
        <v>-0.63</v>
      </c>
      <c r="M607">
        <v>1.88</v>
      </c>
      <c r="N607">
        <v>100.8</v>
      </c>
      <c r="O607">
        <v>98</v>
      </c>
      <c r="P607">
        <v>2.8</v>
      </c>
      <c r="Q607">
        <v>89.4</v>
      </c>
      <c r="R607">
        <v>0.29099999999999998</v>
      </c>
      <c r="S607">
        <v>0.17599999999999999</v>
      </c>
      <c r="T607">
        <v>0.51500000000000001</v>
      </c>
      <c r="U607">
        <v>0.47099999999999997</v>
      </c>
      <c r="V607">
        <v>14.4</v>
      </c>
      <c r="W607">
        <v>25.9</v>
      </c>
      <c r="X607">
        <v>0.219</v>
      </c>
      <c r="Y607">
        <v>0.46</v>
      </c>
      <c r="Z607">
        <v>15.7</v>
      </c>
      <c r="AA607">
        <v>73.900000000000006</v>
      </c>
      <c r="AB607">
        <v>0.221</v>
      </c>
      <c r="AC607" t="s">
        <v>166</v>
      </c>
      <c r="AD607">
        <v>613051</v>
      </c>
      <c r="AE607">
        <v>14952</v>
      </c>
    </row>
    <row r="608" spans="1:31" x14ac:dyDescent="0.2">
      <c r="A608">
        <v>2004</v>
      </c>
      <c r="B608" t="s">
        <v>31</v>
      </c>
      <c r="C608" t="s">
        <v>145</v>
      </c>
      <c r="D608" t="s">
        <v>146</v>
      </c>
      <c r="E608" t="b">
        <v>1</v>
      </c>
      <c r="F608">
        <v>30.3</v>
      </c>
      <c r="G608">
        <v>41</v>
      </c>
      <c r="H608">
        <v>41</v>
      </c>
      <c r="I608">
        <v>41</v>
      </c>
      <c r="J608">
        <v>41</v>
      </c>
      <c r="K608">
        <v>-0.1</v>
      </c>
      <c r="L608">
        <v>-0.62</v>
      </c>
      <c r="M608">
        <v>-0.72</v>
      </c>
      <c r="N608">
        <v>102.3</v>
      </c>
      <c r="O608">
        <v>102.4</v>
      </c>
      <c r="P608">
        <v>-0.1</v>
      </c>
      <c r="Q608">
        <v>89.1</v>
      </c>
      <c r="R608">
        <v>0.29299999999999998</v>
      </c>
      <c r="S608">
        <v>0.252</v>
      </c>
      <c r="T608">
        <v>0.505</v>
      </c>
      <c r="U608">
        <v>0.46</v>
      </c>
      <c r="V608">
        <v>14.1</v>
      </c>
      <c r="W608">
        <v>30.6</v>
      </c>
      <c r="X608">
        <v>0.22</v>
      </c>
      <c r="Y608">
        <v>0.47599999999999998</v>
      </c>
      <c r="Z608">
        <v>15</v>
      </c>
      <c r="AA608">
        <v>71.3</v>
      </c>
      <c r="AB608">
        <v>0.218</v>
      </c>
      <c r="AC608" t="s">
        <v>147</v>
      </c>
      <c r="AD608">
        <v>587613</v>
      </c>
      <c r="AE608">
        <v>14332</v>
      </c>
    </row>
    <row r="609" spans="1:31" x14ac:dyDescent="0.2">
      <c r="A609">
        <v>2004</v>
      </c>
      <c r="B609" t="s">
        <v>31</v>
      </c>
      <c r="C609" t="s">
        <v>88</v>
      </c>
      <c r="D609" t="s">
        <v>89</v>
      </c>
      <c r="E609" t="b">
        <v>1</v>
      </c>
      <c r="F609">
        <v>29.6</v>
      </c>
      <c r="G609">
        <v>39</v>
      </c>
      <c r="H609">
        <v>43</v>
      </c>
      <c r="I609">
        <v>36</v>
      </c>
      <c r="J609">
        <v>46</v>
      </c>
      <c r="K609">
        <v>-1.48</v>
      </c>
      <c r="L609">
        <v>-0.49</v>
      </c>
      <c r="M609">
        <v>-1.97</v>
      </c>
      <c r="N609">
        <v>101.7</v>
      </c>
      <c r="O609">
        <v>103.3</v>
      </c>
      <c r="P609">
        <v>-1.6</v>
      </c>
      <c r="Q609">
        <v>89.5</v>
      </c>
      <c r="R609">
        <v>0.26600000000000001</v>
      </c>
      <c r="S609">
        <v>0.17100000000000001</v>
      </c>
      <c r="T609">
        <v>0.51800000000000002</v>
      </c>
      <c r="U609">
        <v>0.47399999999999998</v>
      </c>
      <c r="V609">
        <v>15.1</v>
      </c>
      <c r="W609">
        <v>28</v>
      </c>
      <c r="X609">
        <v>0.21099999999999999</v>
      </c>
      <c r="Y609">
        <v>0.46100000000000002</v>
      </c>
      <c r="Z609">
        <v>13.2</v>
      </c>
      <c r="AA609">
        <v>72.8</v>
      </c>
      <c r="AB609">
        <v>0.25900000000000001</v>
      </c>
      <c r="AC609" t="s">
        <v>90</v>
      </c>
      <c r="AD609">
        <v>785739</v>
      </c>
      <c r="AE609">
        <v>19164</v>
      </c>
    </row>
    <row r="610" spans="1:31" x14ac:dyDescent="0.2">
      <c r="A610">
        <v>2004</v>
      </c>
      <c r="B610" t="s">
        <v>31</v>
      </c>
      <c r="C610" t="s">
        <v>94</v>
      </c>
      <c r="D610" t="s">
        <v>95</v>
      </c>
      <c r="E610" t="b">
        <v>0</v>
      </c>
      <c r="F610">
        <v>25.8</v>
      </c>
      <c r="G610">
        <v>21</v>
      </c>
      <c r="H610">
        <v>61</v>
      </c>
      <c r="I610">
        <v>22</v>
      </c>
      <c r="J610">
        <v>60</v>
      </c>
      <c r="K610">
        <v>-7.02</v>
      </c>
      <c r="L610">
        <v>-0.23</v>
      </c>
      <c r="M610">
        <v>-7.25</v>
      </c>
      <c r="N610">
        <v>102.7</v>
      </c>
      <c r="O610">
        <v>110.4</v>
      </c>
      <c r="P610">
        <v>-7.7</v>
      </c>
      <c r="Q610">
        <v>90.8</v>
      </c>
      <c r="R610">
        <v>0.29599999999999999</v>
      </c>
      <c r="S610">
        <v>0.184</v>
      </c>
      <c r="T610">
        <v>0.504</v>
      </c>
      <c r="U610">
        <v>0.46100000000000002</v>
      </c>
      <c r="V610">
        <v>12.8</v>
      </c>
      <c r="W610">
        <v>28.1</v>
      </c>
      <c r="X610">
        <v>0.218</v>
      </c>
      <c r="Y610">
        <v>0.502</v>
      </c>
      <c r="Z610">
        <v>12.7</v>
      </c>
      <c r="AA610">
        <v>68.7</v>
      </c>
      <c r="AB610">
        <v>0.214</v>
      </c>
      <c r="AC610" t="s">
        <v>171</v>
      </c>
      <c r="AD610">
        <v>589144</v>
      </c>
      <c r="AE610">
        <v>14369</v>
      </c>
    </row>
    <row r="611" spans="1:31" x14ac:dyDescent="0.2">
      <c r="A611">
        <v>2004</v>
      </c>
      <c r="B611" t="s">
        <v>31</v>
      </c>
      <c r="C611" t="s">
        <v>97</v>
      </c>
      <c r="D611" t="s">
        <v>98</v>
      </c>
      <c r="E611" t="b">
        <v>0</v>
      </c>
      <c r="F611">
        <v>27.5</v>
      </c>
      <c r="G611">
        <v>33</v>
      </c>
      <c r="H611">
        <v>49</v>
      </c>
      <c r="I611">
        <v>33</v>
      </c>
      <c r="J611">
        <v>49</v>
      </c>
      <c r="K611">
        <v>-2.4900000000000002</v>
      </c>
      <c r="L611">
        <v>-0.46</v>
      </c>
      <c r="M611">
        <v>-2.95</v>
      </c>
      <c r="N611">
        <v>99.1</v>
      </c>
      <c r="O611">
        <v>101.9</v>
      </c>
      <c r="P611">
        <v>-2.8</v>
      </c>
      <c r="Q611">
        <v>88</v>
      </c>
      <c r="R611">
        <v>0.32100000000000001</v>
      </c>
      <c r="S611">
        <v>0.158</v>
      </c>
      <c r="T611">
        <v>0.505</v>
      </c>
      <c r="U611">
        <v>0.45600000000000002</v>
      </c>
      <c r="V611">
        <v>15.5</v>
      </c>
      <c r="W611">
        <v>28.2</v>
      </c>
      <c r="X611">
        <v>0.24199999999999999</v>
      </c>
      <c r="Y611">
        <v>0.46700000000000003</v>
      </c>
      <c r="Z611">
        <v>14.7</v>
      </c>
      <c r="AA611">
        <v>70.7</v>
      </c>
      <c r="AB611">
        <v>0.23100000000000001</v>
      </c>
      <c r="AC611" t="s">
        <v>158</v>
      </c>
      <c r="AD611">
        <v>788128</v>
      </c>
      <c r="AE611">
        <v>19223</v>
      </c>
    </row>
    <row r="612" spans="1:31" x14ac:dyDescent="0.2">
      <c r="A612">
        <v>2004</v>
      </c>
      <c r="B612" t="s">
        <v>31</v>
      </c>
      <c r="C612" t="s">
        <v>100</v>
      </c>
      <c r="D612" t="s">
        <v>101</v>
      </c>
      <c r="E612" t="b">
        <v>0</v>
      </c>
      <c r="F612">
        <v>24.4</v>
      </c>
      <c r="G612">
        <v>29</v>
      </c>
      <c r="H612">
        <v>53</v>
      </c>
      <c r="I612">
        <v>30</v>
      </c>
      <c r="J612">
        <v>52</v>
      </c>
      <c r="K612">
        <v>-3.74</v>
      </c>
      <c r="L612">
        <v>0.8</v>
      </c>
      <c r="M612">
        <v>-2.94</v>
      </c>
      <c r="N612">
        <v>101.4</v>
      </c>
      <c r="O612">
        <v>105.5</v>
      </c>
      <c r="P612">
        <v>-4.0999999999999996</v>
      </c>
      <c r="Q612">
        <v>92.6</v>
      </c>
      <c r="R612">
        <v>0.28000000000000003</v>
      </c>
      <c r="S612">
        <v>0.18</v>
      </c>
      <c r="T612">
        <v>0.51500000000000001</v>
      </c>
      <c r="U612">
        <v>0.47499999999999998</v>
      </c>
      <c r="V612">
        <v>14.3</v>
      </c>
      <c r="W612">
        <v>26.6</v>
      </c>
      <c r="X612">
        <v>0.20899999999999999</v>
      </c>
      <c r="Y612">
        <v>0.48199999999999998</v>
      </c>
      <c r="Z612">
        <v>14.7</v>
      </c>
      <c r="AA612">
        <v>69.900000000000006</v>
      </c>
      <c r="AB612">
        <v>0.24</v>
      </c>
      <c r="AC612" t="s">
        <v>172</v>
      </c>
      <c r="AD612">
        <v>670385</v>
      </c>
      <c r="AE612">
        <v>16351</v>
      </c>
    </row>
    <row r="613" spans="1:31" x14ac:dyDescent="0.2">
      <c r="A613">
        <v>2004</v>
      </c>
      <c r="B613" t="s">
        <v>31</v>
      </c>
      <c r="C613" t="s">
        <v>103</v>
      </c>
      <c r="D613" t="s">
        <v>104</v>
      </c>
      <c r="E613" t="b">
        <v>0</v>
      </c>
      <c r="F613">
        <v>27.6</v>
      </c>
      <c r="G613">
        <v>41</v>
      </c>
      <c r="H613">
        <v>41</v>
      </c>
      <c r="I613">
        <v>37</v>
      </c>
      <c r="J613">
        <v>45</v>
      </c>
      <c r="K613">
        <v>-1.27</v>
      </c>
      <c r="L613">
        <v>0.69</v>
      </c>
      <c r="M613">
        <v>-0.57999999999999996</v>
      </c>
      <c r="N613">
        <v>103.7</v>
      </c>
      <c r="O613">
        <v>105.1</v>
      </c>
      <c r="P613">
        <v>-1.4</v>
      </c>
      <c r="Q613">
        <v>86.2</v>
      </c>
      <c r="R613">
        <v>0.26700000000000002</v>
      </c>
      <c r="S613">
        <v>0.17</v>
      </c>
      <c r="T613">
        <v>0.51500000000000001</v>
      </c>
      <c r="U613">
        <v>0.47799999999999998</v>
      </c>
      <c r="V613">
        <v>14.4</v>
      </c>
      <c r="W613">
        <v>31.2</v>
      </c>
      <c r="X613">
        <v>0.19500000000000001</v>
      </c>
      <c r="Y613">
        <v>0.48199999999999998</v>
      </c>
      <c r="Z613">
        <v>13.3</v>
      </c>
      <c r="AA613">
        <v>70</v>
      </c>
      <c r="AB613">
        <v>0.186</v>
      </c>
      <c r="AC613" t="s">
        <v>148</v>
      </c>
      <c r="AD613">
        <v>684038</v>
      </c>
      <c r="AE613">
        <v>16684</v>
      </c>
    </row>
    <row r="614" spans="1:31" x14ac:dyDescent="0.2">
      <c r="A614">
        <v>2004</v>
      </c>
      <c r="B614" t="s">
        <v>31</v>
      </c>
      <c r="C614" t="s">
        <v>106</v>
      </c>
      <c r="D614" t="s">
        <v>107</v>
      </c>
      <c r="E614" t="b">
        <v>1</v>
      </c>
      <c r="F614">
        <v>29.3</v>
      </c>
      <c r="G614">
        <v>55</v>
      </c>
      <c r="H614">
        <v>27</v>
      </c>
      <c r="I614">
        <v>55</v>
      </c>
      <c r="J614">
        <v>27</v>
      </c>
      <c r="K614">
        <v>5.01</v>
      </c>
      <c r="L614">
        <v>0.4</v>
      </c>
      <c r="M614">
        <v>5.41</v>
      </c>
      <c r="N614">
        <v>110.3</v>
      </c>
      <c r="O614">
        <v>104.9</v>
      </c>
      <c r="P614">
        <v>5.4</v>
      </c>
      <c r="Q614">
        <v>92.8</v>
      </c>
      <c r="R614">
        <v>0.30499999999999999</v>
      </c>
      <c r="S614">
        <v>0.223</v>
      </c>
      <c r="T614">
        <v>0.55400000000000005</v>
      </c>
      <c r="U614">
        <v>0.50700000000000001</v>
      </c>
      <c r="V614">
        <v>13</v>
      </c>
      <c r="W614">
        <v>26</v>
      </c>
      <c r="X614">
        <v>0.24199999999999999</v>
      </c>
      <c r="Y614">
        <v>0.48299999999999998</v>
      </c>
      <c r="Z614">
        <v>13.7</v>
      </c>
      <c r="AA614">
        <v>69.8</v>
      </c>
      <c r="AB614">
        <v>0.193</v>
      </c>
      <c r="AC614" t="s">
        <v>161</v>
      </c>
      <c r="AD614">
        <v>709997</v>
      </c>
      <c r="AE614">
        <v>17317</v>
      </c>
    </row>
    <row r="615" spans="1:31" x14ac:dyDescent="0.2">
      <c r="A615">
        <v>2004</v>
      </c>
      <c r="B615" t="s">
        <v>31</v>
      </c>
      <c r="C615" t="s">
        <v>109</v>
      </c>
      <c r="D615" t="s">
        <v>110</v>
      </c>
      <c r="E615" t="b">
        <v>1</v>
      </c>
      <c r="F615">
        <v>27.3</v>
      </c>
      <c r="G615">
        <v>57</v>
      </c>
      <c r="H615">
        <v>25</v>
      </c>
      <c r="I615">
        <v>62</v>
      </c>
      <c r="J615">
        <v>20</v>
      </c>
      <c r="K615">
        <v>7.22</v>
      </c>
      <c r="L615">
        <v>0.28999999999999998</v>
      </c>
      <c r="M615">
        <v>7.51</v>
      </c>
      <c r="N615">
        <v>102.2</v>
      </c>
      <c r="O615">
        <v>94.1</v>
      </c>
      <c r="P615">
        <v>8.1</v>
      </c>
      <c r="Q615">
        <v>89.2</v>
      </c>
      <c r="R615">
        <v>0.32200000000000001</v>
      </c>
      <c r="S615">
        <v>0.17699999999999999</v>
      </c>
      <c r="T615">
        <v>0.51100000000000001</v>
      </c>
      <c r="U615">
        <v>0.47299999999999998</v>
      </c>
      <c r="V615">
        <v>14.1</v>
      </c>
      <c r="W615">
        <v>29.5</v>
      </c>
      <c r="X615">
        <v>0.219</v>
      </c>
      <c r="Y615">
        <v>0.433</v>
      </c>
      <c r="Z615">
        <v>14.8</v>
      </c>
      <c r="AA615">
        <v>74.599999999999994</v>
      </c>
      <c r="AB615">
        <v>0.215</v>
      </c>
      <c r="AC615" t="s">
        <v>173</v>
      </c>
      <c r="AD615">
        <v>739706</v>
      </c>
      <c r="AE615">
        <v>18042</v>
      </c>
    </row>
    <row r="616" spans="1:31" x14ac:dyDescent="0.2">
      <c r="A616">
        <v>2004</v>
      </c>
      <c r="B616" t="s">
        <v>31</v>
      </c>
      <c r="C616" t="s">
        <v>163</v>
      </c>
      <c r="D616" t="s">
        <v>164</v>
      </c>
      <c r="E616" t="b">
        <v>0</v>
      </c>
      <c r="F616">
        <v>26</v>
      </c>
      <c r="G616">
        <v>37</v>
      </c>
      <c r="H616">
        <v>45</v>
      </c>
      <c r="I616">
        <v>39</v>
      </c>
      <c r="J616">
        <v>43</v>
      </c>
      <c r="K616">
        <v>-0.63</v>
      </c>
      <c r="L616">
        <v>0.66</v>
      </c>
      <c r="M616">
        <v>0.02</v>
      </c>
      <c r="N616">
        <v>107.3</v>
      </c>
      <c r="O616">
        <v>108</v>
      </c>
      <c r="P616">
        <v>-0.7</v>
      </c>
      <c r="Q616">
        <v>89.9</v>
      </c>
      <c r="R616">
        <v>0.27</v>
      </c>
      <c r="S616">
        <v>0.29399999999999998</v>
      </c>
      <c r="T616">
        <v>0.54</v>
      </c>
      <c r="U616">
        <v>0.501</v>
      </c>
      <c r="V616">
        <v>13.9</v>
      </c>
      <c r="W616">
        <v>27.2</v>
      </c>
      <c r="X616">
        <v>0.20699999999999999</v>
      </c>
      <c r="Y616">
        <v>0.48699999999999999</v>
      </c>
      <c r="Z616">
        <v>13.9</v>
      </c>
      <c r="AA616">
        <v>68.5</v>
      </c>
      <c r="AB616">
        <v>0.23699999999999999</v>
      </c>
      <c r="AC616" t="s">
        <v>165</v>
      </c>
      <c r="AD616">
        <v>625474</v>
      </c>
      <c r="AE616">
        <v>15154</v>
      </c>
    </row>
    <row r="617" spans="1:31" x14ac:dyDescent="0.2">
      <c r="A617">
        <v>2004</v>
      </c>
      <c r="B617" t="s">
        <v>31</v>
      </c>
      <c r="C617" t="s">
        <v>112</v>
      </c>
      <c r="D617" t="s">
        <v>113</v>
      </c>
      <c r="E617" t="b">
        <v>0</v>
      </c>
      <c r="F617">
        <v>27.6</v>
      </c>
      <c r="G617">
        <v>33</v>
      </c>
      <c r="H617">
        <v>49</v>
      </c>
      <c r="I617">
        <v>31</v>
      </c>
      <c r="J617">
        <v>51</v>
      </c>
      <c r="K617">
        <v>-3.01</v>
      </c>
      <c r="L617">
        <v>-0.4</v>
      </c>
      <c r="M617">
        <v>-3.42</v>
      </c>
      <c r="N617">
        <v>97</v>
      </c>
      <c r="O617">
        <v>100.4</v>
      </c>
      <c r="P617">
        <v>-3.4</v>
      </c>
      <c r="Q617">
        <v>86.8</v>
      </c>
      <c r="R617">
        <v>0.26</v>
      </c>
      <c r="S617">
        <v>0.20399999999999999</v>
      </c>
      <c r="T617">
        <v>0.495</v>
      </c>
      <c r="U617">
        <v>0.45400000000000001</v>
      </c>
      <c r="V617">
        <v>14.1</v>
      </c>
      <c r="W617">
        <v>23.8</v>
      </c>
      <c r="X617">
        <v>0.19500000000000001</v>
      </c>
      <c r="Y617">
        <v>0.44900000000000001</v>
      </c>
      <c r="Z617">
        <v>14.1</v>
      </c>
      <c r="AA617">
        <v>70.099999999999994</v>
      </c>
      <c r="AB617">
        <v>0.24099999999999999</v>
      </c>
      <c r="AC617" t="s">
        <v>136</v>
      </c>
      <c r="AD617">
        <v>750608</v>
      </c>
      <c r="AE617">
        <v>18308</v>
      </c>
    </row>
    <row r="618" spans="1:31" x14ac:dyDescent="0.2">
      <c r="A618">
        <v>2004</v>
      </c>
      <c r="B618" t="s">
        <v>31</v>
      </c>
      <c r="C618" t="s">
        <v>115</v>
      </c>
      <c r="D618" t="s">
        <v>116</v>
      </c>
      <c r="E618" t="b">
        <v>0</v>
      </c>
      <c r="F618">
        <v>24.9</v>
      </c>
      <c r="G618">
        <v>42</v>
      </c>
      <c r="H618">
        <v>40</v>
      </c>
      <c r="I618">
        <v>37</v>
      </c>
      <c r="J618">
        <v>45</v>
      </c>
      <c r="K618">
        <v>-1.22</v>
      </c>
      <c r="L618">
        <v>0.69</v>
      </c>
      <c r="M618">
        <v>-0.53</v>
      </c>
      <c r="N618">
        <v>101.9</v>
      </c>
      <c r="O618">
        <v>103.3</v>
      </c>
      <c r="P618">
        <v>-1.4</v>
      </c>
      <c r="Q618">
        <v>86.6</v>
      </c>
      <c r="R618">
        <v>0.35599999999999998</v>
      </c>
      <c r="S618">
        <v>0.127</v>
      </c>
      <c r="T618">
        <v>0.50900000000000001</v>
      </c>
      <c r="U618">
        <v>0.45600000000000002</v>
      </c>
      <c r="V618">
        <v>16.100000000000001</v>
      </c>
      <c r="W618">
        <v>34.1</v>
      </c>
      <c r="X618">
        <v>0.26600000000000001</v>
      </c>
      <c r="Y618">
        <v>0.46800000000000003</v>
      </c>
      <c r="Z618">
        <v>15.4</v>
      </c>
      <c r="AA618">
        <v>72.400000000000006</v>
      </c>
      <c r="AB618">
        <v>0.31900000000000001</v>
      </c>
      <c r="AC618" t="s">
        <v>174</v>
      </c>
      <c r="AD618">
        <v>785330</v>
      </c>
      <c r="AE618">
        <v>19154</v>
      </c>
    </row>
    <row r="619" spans="1:31" x14ac:dyDescent="0.2">
      <c r="A619">
        <v>2004</v>
      </c>
      <c r="B619" t="s">
        <v>31</v>
      </c>
      <c r="C619" t="s">
        <v>118</v>
      </c>
      <c r="D619" t="s">
        <v>119</v>
      </c>
      <c r="E619" t="b">
        <v>0</v>
      </c>
      <c r="F619">
        <v>24.4</v>
      </c>
      <c r="G619">
        <v>25</v>
      </c>
      <c r="H619">
        <v>57</v>
      </c>
      <c r="I619">
        <v>25</v>
      </c>
      <c r="J619">
        <v>57</v>
      </c>
      <c r="K619">
        <v>-5.63</v>
      </c>
      <c r="L619">
        <v>-0.48</v>
      </c>
      <c r="M619">
        <v>-6.12</v>
      </c>
      <c r="N619">
        <v>98.8</v>
      </c>
      <c r="O619">
        <v>104.8</v>
      </c>
      <c r="P619">
        <v>-6</v>
      </c>
      <c r="Q619">
        <v>92.2</v>
      </c>
      <c r="R619">
        <v>0.33700000000000002</v>
      </c>
      <c r="S619">
        <v>0.19400000000000001</v>
      </c>
      <c r="T619">
        <v>0.5</v>
      </c>
      <c r="U619">
        <v>0.45400000000000001</v>
      </c>
      <c r="V619">
        <v>16</v>
      </c>
      <c r="W619">
        <v>30.7</v>
      </c>
      <c r="X619">
        <v>0.24099999999999999</v>
      </c>
      <c r="Y619">
        <v>0.48599999999999999</v>
      </c>
      <c r="Z619">
        <v>14.9</v>
      </c>
      <c r="AA619">
        <v>69.5</v>
      </c>
      <c r="AB619">
        <v>0.214</v>
      </c>
      <c r="AC619" t="s">
        <v>175</v>
      </c>
      <c r="AD619">
        <v>645363</v>
      </c>
      <c r="AE619">
        <v>15741</v>
      </c>
    </row>
    <row r="620" spans="1:31" x14ac:dyDescent="0.2">
      <c r="A620">
        <v>2004</v>
      </c>
      <c r="B620" t="s">
        <v>31</v>
      </c>
      <c r="C620" t="s">
        <v>121</v>
      </c>
      <c r="D620" t="s">
        <v>122</v>
      </c>
      <c r="E620" t="b">
        <v>0</v>
      </c>
      <c r="F620">
        <v>27.2</v>
      </c>
      <c r="G620" t="s">
        <v>122</v>
      </c>
      <c r="H620" t="s">
        <v>122</v>
      </c>
      <c r="I620">
        <v>41</v>
      </c>
      <c r="J620">
        <v>41</v>
      </c>
      <c r="K620">
        <v>0</v>
      </c>
      <c r="L620">
        <v>0</v>
      </c>
      <c r="M620">
        <v>0</v>
      </c>
      <c r="N620">
        <v>102.9</v>
      </c>
      <c r="O620">
        <v>102.9</v>
      </c>
      <c r="P620" t="s">
        <v>122</v>
      </c>
      <c r="Q620">
        <v>90.1</v>
      </c>
      <c r="R620">
        <v>0.30299999999999999</v>
      </c>
      <c r="S620">
        <v>0.187</v>
      </c>
      <c r="T620">
        <v>0.51600000000000001</v>
      </c>
      <c r="U620">
        <v>0.47099999999999997</v>
      </c>
      <c r="V620">
        <v>14.2</v>
      </c>
      <c r="W620">
        <v>28.6</v>
      </c>
      <c r="X620">
        <v>0.22800000000000001</v>
      </c>
      <c r="Y620">
        <v>0.47099999999999997</v>
      </c>
      <c r="Z620">
        <v>14.2</v>
      </c>
      <c r="AA620">
        <v>71.400000000000006</v>
      </c>
      <c r="AB620">
        <v>0.22800000000000001</v>
      </c>
      <c r="AC620" t="s">
        <v>122</v>
      </c>
      <c r="AD620">
        <v>699041</v>
      </c>
      <c r="AE620">
        <v>17046</v>
      </c>
    </row>
    <row r="621" spans="1:31" x14ac:dyDescent="0.2">
      <c r="A621">
        <v>2003</v>
      </c>
      <c r="B621" t="s">
        <v>31</v>
      </c>
      <c r="C621" t="s">
        <v>32</v>
      </c>
      <c r="D621" t="s">
        <v>33</v>
      </c>
      <c r="E621" t="b">
        <v>0</v>
      </c>
      <c r="F621">
        <v>27.2</v>
      </c>
      <c r="G621">
        <v>35</v>
      </c>
      <c r="H621">
        <v>47</v>
      </c>
      <c r="I621">
        <v>31</v>
      </c>
      <c r="J621">
        <v>51</v>
      </c>
      <c r="K621">
        <v>-3.56</v>
      </c>
      <c r="L621">
        <v>-0.31</v>
      </c>
      <c r="M621">
        <v>-3.87</v>
      </c>
      <c r="N621">
        <v>102.3</v>
      </c>
      <c r="O621">
        <v>106.1</v>
      </c>
      <c r="P621">
        <v>-3.8</v>
      </c>
      <c r="Q621">
        <v>91</v>
      </c>
      <c r="R621">
        <v>0.313</v>
      </c>
      <c r="S621">
        <v>0.17699999999999999</v>
      </c>
      <c r="T621">
        <v>0.52700000000000002</v>
      </c>
      <c r="U621">
        <v>0.47599999999999998</v>
      </c>
      <c r="V621">
        <v>15.7</v>
      </c>
      <c r="W621">
        <v>27.9</v>
      </c>
      <c r="X621">
        <v>0.248</v>
      </c>
      <c r="Y621">
        <v>0.46899999999999997</v>
      </c>
      <c r="Z621">
        <v>12.1</v>
      </c>
      <c r="AA621">
        <v>70.400000000000006</v>
      </c>
      <c r="AB621">
        <v>0.222</v>
      </c>
      <c r="AC621" t="s">
        <v>134</v>
      </c>
      <c r="AD621">
        <v>528655</v>
      </c>
      <c r="AE621">
        <v>12894</v>
      </c>
    </row>
    <row r="622" spans="1:31" x14ac:dyDescent="0.2">
      <c r="A622">
        <v>2003</v>
      </c>
      <c r="B622" t="s">
        <v>31</v>
      </c>
      <c r="C622" t="s">
        <v>35</v>
      </c>
      <c r="D622" t="s">
        <v>36</v>
      </c>
      <c r="E622" t="b">
        <v>1</v>
      </c>
      <c r="F622">
        <v>26.9</v>
      </c>
      <c r="G622">
        <v>44</v>
      </c>
      <c r="H622">
        <v>38</v>
      </c>
      <c r="I622">
        <v>40</v>
      </c>
      <c r="J622">
        <v>42</v>
      </c>
      <c r="K622">
        <v>-0.39</v>
      </c>
      <c r="L622">
        <v>-0.36</v>
      </c>
      <c r="M622">
        <v>-0.75</v>
      </c>
      <c r="N622">
        <v>101.2</v>
      </c>
      <c r="O622">
        <v>101.6</v>
      </c>
      <c r="P622">
        <v>-0.4</v>
      </c>
      <c r="Q622">
        <v>90.9</v>
      </c>
      <c r="R622">
        <v>0.30599999999999999</v>
      </c>
      <c r="S622">
        <v>0.33100000000000002</v>
      </c>
      <c r="T622">
        <v>0.51400000000000001</v>
      </c>
      <c r="U622">
        <v>0.47</v>
      </c>
      <c r="V622">
        <v>13.4</v>
      </c>
      <c r="W622">
        <v>23.6</v>
      </c>
      <c r="X622">
        <v>0.22700000000000001</v>
      </c>
      <c r="Y622">
        <v>0.47099999999999997</v>
      </c>
      <c r="Z622">
        <v>15.1</v>
      </c>
      <c r="AA622">
        <v>72.5</v>
      </c>
      <c r="AB622">
        <v>0.24199999999999999</v>
      </c>
      <c r="AC622" t="s">
        <v>176</v>
      </c>
      <c r="AD622">
        <v>709049</v>
      </c>
      <c r="AE622">
        <v>17294</v>
      </c>
    </row>
    <row r="623" spans="1:31" x14ac:dyDescent="0.2">
      <c r="A623">
        <v>2003</v>
      </c>
      <c r="B623" t="s">
        <v>31</v>
      </c>
      <c r="C623" t="s">
        <v>41</v>
      </c>
      <c r="D623" t="s">
        <v>42</v>
      </c>
      <c r="E623" t="b">
        <v>0</v>
      </c>
      <c r="F623">
        <v>25.2</v>
      </c>
      <c r="G623">
        <v>30</v>
      </c>
      <c r="H623">
        <v>52</v>
      </c>
      <c r="I623">
        <v>27</v>
      </c>
      <c r="J623">
        <v>55</v>
      </c>
      <c r="K623">
        <v>-5.13</v>
      </c>
      <c r="L623">
        <v>-0.17</v>
      </c>
      <c r="M623">
        <v>-5.31</v>
      </c>
      <c r="N623">
        <v>100.2</v>
      </c>
      <c r="O623">
        <v>105.6</v>
      </c>
      <c r="P623">
        <v>-5.4</v>
      </c>
      <c r="Q623">
        <v>93.5</v>
      </c>
      <c r="R623">
        <v>0.3</v>
      </c>
      <c r="S623">
        <v>0.14799999999999999</v>
      </c>
      <c r="T623">
        <v>0.51200000000000001</v>
      </c>
      <c r="U623">
        <v>0.47099999999999997</v>
      </c>
      <c r="V623">
        <v>15.4</v>
      </c>
      <c r="W623">
        <v>27.7</v>
      </c>
      <c r="X623">
        <v>0.217</v>
      </c>
      <c r="Y623">
        <v>0.47</v>
      </c>
      <c r="Z623">
        <v>13.3</v>
      </c>
      <c r="AA623">
        <v>69.5</v>
      </c>
      <c r="AB623">
        <v>0.26300000000000001</v>
      </c>
      <c r="AC623" t="s">
        <v>43</v>
      </c>
      <c r="AD623">
        <v>804309</v>
      </c>
      <c r="AE623">
        <v>19617</v>
      </c>
    </row>
    <row r="624" spans="1:31" x14ac:dyDescent="0.2">
      <c r="A624">
        <v>2003</v>
      </c>
      <c r="B624" t="s">
        <v>31</v>
      </c>
      <c r="C624" t="s">
        <v>47</v>
      </c>
      <c r="D624" t="s">
        <v>48</v>
      </c>
      <c r="E624" t="b">
        <v>0</v>
      </c>
      <c r="F624">
        <v>23.5</v>
      </c>
      <c r="G624">
        <v>17</v>
      </c>
      <c r="H624">
        <v>65</v>
      </c>
      <c r="I624">
        <v>16</v>
      </c>
      <c r="J624">
        <v>66</v>
      </c>
      <c r="K624">
        <v>-9.6199999999999992</v>
      </c>
      <c r="L624">
        <v>0.04</v>
      </c>
      <c r="M624">
        <v>-9.59</v>
      </c>
      <c r="N624">
        <v>96.5</v>
      </c>
      <c r="O624">
        <v>106.7</v>
      </c>
      <c r="P624">
        <v>-10.199999999999999</v>
      </c>
      <c r="Q624">
        <v>94</v>
      </c>
      <c r="R624">
        <v>0.29799999999999999</v>
      </c>
      <c r="S624">
        <v>0.13300000000000001</v>
      </c>
      <c r="T624">
        <v>0.49099999999999999</v>
      </c>
      <c r="U624">
        <v>0.44400000000000001</v>
      </c>
      <c r="V624">
        <v>16.399999999999999</v>
      </c>
      <c r="W624">
        <v>31</v>
      </c>
      <c r="X624">
        <v>0.223</v>
      </c>
      <c r="Y624">
        <v>0.48399999999999999</v>
      </c>
      <c r="Z624">
        <v>13</v>
      </c>
      <c r="AA624">
        <v>73.2</v>
      </c>
      <c r="AB624">
        <v>0.252</v>
      </c>
      <c r="AC624" t="s">
        <v>169</v>
      </c>
      <c r="AD624">
        <v>471374</v>
      </c>
      <c r="AE624">
        <v>11497</v>
      </c>
    </row>
    <row r="625" spans="1:31" x14ac:dyDescent="0.2">
      <c r="A625">
        <v>2003</v>
      </c>
      <c r="B625" t="s">
        <v>31</v>
      </c>
      <c r="C625" t="s">
        <v>50</v>
      </c>
      <c r="D625" t="s">
        <v>51</v>
      </c>
      <c r="E625" t="b">
        <v>1</v>
      </c>
      <c r="F625">
        <v>28.1</v>
      </c>
      <c r="G625">
        <v>60</v>
      </c>
      <c r="H625">
        <v>22</v>
      </c>
      <c r="I625">
        <v>62</v>
      </c>
      <c r="J625">
        <v>20</v>
      </c>
      <c r="K625">
        <v>7.78</v>
      </c>
      <c r="L625">
        <v>0.12</v>
      </c>
      <c r="M625">
        <v>7.9</v>
      </c>
      <c r="N625">
        <v>110.7</v>
      </c>
      <c r="O625">
        <v>102.3</v>
      </c>
      <c r="P625">
        <v>8.4</v>
      </c>
      <c r="Q625">
        <v>92.5</v>
      </c>
      <c r="R625">
        <v>0.25700000000000001</v>
      </c>
      <c r="S625">
        <v>0.23899999999999999</v>
      </c>
      <c r="T625">
        <v>0.54300000000000004</v>
      </c>
      <c r="U625">
        <v>0.498</v>
      </c>
      <c r="V625">
        <v>10.9</v>
      </c>
      <c r="W625">
        <v>25.4</v>
      </c>
      <c r="X625">
        <v>0.21299999999999999</v>
      </c>
      <c r="Y625">
        <v>0.47299999999999998</v>
      </c>
      <c r="Z625">
        <v>14.8</v>
      </c>
      <c r="AA625">
        <v>70.900000000000006</v>
      </c>
      <c r="AB625">
        <v>0.221</v>
      </c>
      <c r="AC625" t="s">
        <v>52</v>
      </c>
      <c r="AD625">
        <v>816429</v>
      </c>
      <c r="AE625">
        <v>19913</v>
      </c>
    </row>
    <row r="626" spans="1:31" x14ac:dyDescent="0.2">
      <c r="A626">
        <v>2003</v>
      </c>
      <c r="B626" t="s">
        <v>31</v>
      </c>
      <c r="C626" t="s">
        <v>53</v>
      </c>
      <c r="D626" t="s">
        <v>54</v>
      </c>
      <c r="E626" t="b">
        <v>0</v>
      </c>
      <c r="F626">
        <v>24.1</v>
      </c>
      <c r="G626">
        <v>17</v>
      </c>
      <c r="H626">
        <v>65</v>
      </c>
      <c r="I626">
        <v>17</v>
      </c>
      <c r="J626">
        <v>65</v>
      </c>
      <c r="K626">
        <v>-8.2799999999999994</v>
      </c>
      <c r="L626">
        <v>0.87</v>
      </c>
      <c r="M626">
        <v>-7.41</v>
      </c>
      <c r="N626">
        <v>92.2</v>
      </c>
      <c r="O626">
        <v>101.3</v>
      </c>
      <c r="P626">
        <v>-9.1</v>
      </c>
      <c r="Q626">
        <v>91</v>
      </c>
      <c r="R626">
        <v>0.28299999999999997</v>
      </c>
      <c r="S626">
        <v>0.126</v>
      </c>
      <c r="T626">
        <v>0.46899999999999997</v>
      </c>
      <c r="U626">
        <v>0.42799999999999999</v>
      </c>
      <c r="V626">
        <v>17.100000000000001</v>
      </c>
      <c r="W626">
        <v>31.3</v>
      </c>
      <c r="X626">
        <v>0.19800000000000001</v>
      </c>
      <c r="Y626">
        <v>0.47699999999999998</v>
      </c>
      <c r="Z626">
        <v>16.5</v>
      </c>
      <c r="AA626">
        <v>73.3</v>
      </c>
      <c r="AB626">
        <v>0.28999999999999998</v>
      </c>
      <c r="AC626" t="s">
        <v>130</v>
      </c>
      <c r="AD626">
        <v>607813</v>
      </c>
      <c r="AE626">
        <v>14825</v>
      </c>
    </row>
    <row r="627" spans="1:31" x14ac:dyDescent="0.2">
      <c r="A627">
        <v>2003</v>
      </c>
      <c r="B627" t="s">
        <v>31</v>
      </c>
      <c r="C627" t="s">
        <v>56</v>
      </c>
      <c r="D627" t="s">
        <v>57</v>
      </c>
      <c r="E627" t="b">
        <v>1</v>
      </c>
      <c r="F627">
        <v>29</v>
      </c>
      <c r="G627">
        <v>50</v>
      </c>
      <c r="H627">
        <v>32</v>
      </c>
      <c r="I627">
        <v>52</v>
      </c>
      <c r="J627">
        <v>30</v>
      </c>
      <c r="K627">
        <v>3.68</v>
      </c>
      <c r="L627">
        <v>-0.71</v>
      </c>
      <c r="M627">
        <v>2.97</v>
      </c>
      <c r="N627">
        <v>104.1</v>
      </c>
      <c r="O627">
        <v>99.9</v>
      </c>
      <c r="P627">
        <v>4.2</v>
      </c>
      <c r="Q627">
        <v>86.8</v>
      </c>
      <c r="R627">
        <v>0.32200000000000001</v>
      </c>
      <c r="S627">
        <v>0.23699999999999999</v>
      </c>
      <c r="T627">
        <v>0.52300000000000002</v>
      </c>
      <c r="U627">
        <v>0.47299999999999998</v>
      </c>
      <c r="V627">
        <v>13.3</v>
      </c>
      <c r="W627">
        <v>25.9</v>
      </c>
      <c r="X627">
        <v>0.248</v>
      </c>
      <c r="Y627">
        <v>0.46100000000000002</v>
      </c>
      <c r="Z627">
        <v>13.9</v>
      </c>
      <c r="AA627">
        <v>74</v>
      </c>
      <c r="AB627">
        <v>0.22500000000000001</v>
      </c>
      <c r="AC627" t="s">
        <v>137</v>
      </c>
      <c r="AD627">
        <v>839278</v>
      </c>
      <c r="AE627">
        <v>20470</v>
      </c>
    </row>
    <row r="628" spans="1:31" x14ac:dyDescent="0.2">
      <c r="A628">
        <v>2003</v>
      </c>
      <c r="B628" t="s">
        <v>31</v>
      </c>
      <c r="C628" t="s">
        <v>59</v>
      </c>
      <c r="D628" t="s">
        <v>60</v>
      </c>
      <c r="E628" t="b">
        <v>0</v>
      </c>
      <c r="F628">
        <v>24.4</v>
      </c>
      <c r="G628">
        <v>38</v>
      </c>
      <c r="H628">
        <v>44</v>
      </c>
      <c r="I628">
        <v>38</v>
      </c>
      <c r="J628">
        <v>44</v>
      </c>
      <c r="K628">
        <v>-1.1299999999999999</v>
      </c>
      <c r="L628">
        <v>0.54</v>
      </c>
      <c r="M628">
        <v>-0.6</v>
      </c>
      <c r="N628">
        <v>108.3</v>
      </c>
      <c r="O628">
        <v>109.5</v>
      </c>
      <c r="P628">
        <v>-1.2</v>
      </c>
      <c r="Q628">
        <v>94.2</v>
      </c>
      <c r="R628">
        <v>0.34300000000000003</v>
      </c>
      <c r="S628">
        <v>0.17799999999999999</v>
      </c>
      <c r="T628">
        <v>0.52600000000000002</v>
      </c>
      <c r="U628">
        <v>0.47199999999999998</v>
      </c>
      <c r="V628">
        <v>13.9</v>
      </c>
      <c r="W628">
        <v>35</v>
      </c>
      <c r="X628">
        <v>0.26700000000000002</v>
      </c>
      <c r="Y628">
        <v>0.48199999999999998</v>
      </c>
      <c r="Z628">
        <v>12.2</v>
      </c>
      <c r="AA628">
        <v>67.900000000000006</v>
      </c>
      <c r="AB628">
        <v>0.22</v>
      </c>
      <c r="AC628" t="s">
        <v>178</v>
      </c>
      <c r="AD628">
        <v>634935</v>
      </c>
      <c r="AE628">
        <v>15486</v>
      </c>
    </row>
    <row r="629" spans="1:31" x14ac:dyDescent="0.2">
      <c r="A629">
        <v>2003</v>
      </c>
      <c r="B629" t="s">
        <v>31</v>
      </c>
      <c r="C629" t="s">
        <v>62</v>
      </c>
      <c r="D629" t="s">
        <v>63</v>
      </c>
      <c r="E629" t="b">
        <v>0</v>
      </c>
      <c r="F629">
        <v>25.9</v>
      </c>
      <c r="G629">
        <v>43</v>
      </c>
      <c r="H629">
        <v>39</v>
      </c>
      <c r="I629">
        <v>46</v>
      </c>
      <c r="J629">
        <v>36</v>
      </c>
      <c r="K629">
        <v>1.48</v>
      </c>
      <c r="L629">
        <v>0.42</v>
      </c>
      <c r="M629">
        <v>1.89</v>
      </c>
      <c r="N629">
        <v>104.3</v>
      </c>
      <c r="O629">
        <v>102.6</v>
      </c>
      <c r="P629">
        <v>1.7</v>
      </c>
      <c r="Q629">
        <v>88.8</v>
      </c>
      <c r="R629">
        <v>0.316</v>
      </c>
      <c r="S629">
        <v>0.19600000000000001</v>
      </c>
      <c r="T629">
        <v>0.52200000000000002</v>
      </c>
      <c r="U629">
        <v>0.47399999999999998</v>
      </c>
      <c r="V629">
        <v>14.8</v>
      </c>
      <c r="W629">
        <v>30.3</v>
      </c>
      <c r="X629">
        <v>0.24299999999999999</v>
      </c>
      <c r="Y629">
        <v>0.46200000000000002</v>
      </c>
      <c r="Z629">
        <v>12.6</v>
      </c>
      <c r="AA629">
        <v>72.400000000000006</v>
      </c>
      <c r="AB629">
        <v>0.20899999999999999</v>
      </c>
      <c r="AC629" t="s">
        <v>180</v>
      </c>
      <c r="AD629">
        <v>565166</v>
      </c>
      <c r="AE629">
        <v>13785</v>
      </c>
    </row>
    <row r="630" spans="1:31" x14ac:dyDescent="0.2">
      <c r="A630">
        <v>2003</v>
      </c>
      <c r="B630" t="s">
        <v>31</v>
      </c>
      <c r="C630" t="s">
        <v>65</v>
      </c>
      <c r="D630" t="s">
        <v>66</v>
      </c>
      <c r="E630" t="b">
        <v>1</v>
      </c>
      <c r="F630">
        <v>25.9</v>
      </c>
      <c r="G630">
        <v>48</v>
      </c>
      <c r="H630">
        <v>34</v>
      </c>
      <c r="I630">
        <v>51</v>
      </c>
      <c r="J630">
        <v>31</v>
      </c>
      <c r="K630">
        <v>3.49</v>
      </c>
      <c r="L630">
        <v>-0.7</v>
      </c>
      <c r="M630">
        <v>2.79</v>
      </c>
      <c r="N630">
        <v>104.6</v>
      </c>
      <c r="O630">
        <v>100.8</v>
      </c>
      <c r="P630">
        <v>3.8</v>
      </c>
      <c r="Q630">
        <v>91.6</v>
      </c>
      <c r="R630">
        <v>0.34399999999999997</v>
      </c>
      <c r="S630">
        <v>0.16900000000000001</v>
      </c>
      <c r="T630">
        <v>0.52200000000000002</v>
      </c>
      <c r="U630">
        <v>0.46899999999999997</v>
      </c>
      <c r="V630">
        <v>13.7</v>
      </c>
      <c r="W630">
        <v>29</v>
      </c>
      <c r="X630">
        <v>0.26300000000000001</v>
      </c>
      <c r="Y630">
        <v>0.45800000000000002</v>
      </c>
      <c r="Z630">
        <v>14.3</v>
      </c>
      <c r="AA630">
        <v>72.3</v>
      </c>
      <c r="AB630">
        <v>0.22800000000000001</v>
      </c>
      <c r="AC630" t="s">
        <v>154</v>
      </c>
      <c r="AD630">
        <v>670461</v>
      </c>
      <c r="AE630">
        <v>16353</v>
      </c>
    </row>
    <row r="631" spans="1:31" x14ac:dyDescent="0.2">
      <c r="A631">
        <v>2003</v>
      </c>
      <c r="B631" t="s">
        <v>31</v>
      </c>
      <c r="C631" t="s">
        <v>68</v>
      </c>
      <c r="D631" t="s">
        <v>69</v>
      </c>
      <c r="E631" t="b">
        <v>0</v>
      </c>
      <c r="F631">
        <v>25.3</v>
      </c>
      <c r="G631">
        <v>27</v>
      </c>
      <c r="H631">
        <v>55</v>
      </c>
      <c r="I631">
        <v>29</v>
      </c>
      <c r="J631">
        <v>53</v>
      </c>
      <c r="K631">
        <v>-4.12</v>
      </c>
      <c r="L631">
        <v>0.68</v>
      </c>
      <c r="M631">
        <v>-3.45</v>
      </c>
      <c r="N631">
        <v>102.3</v>
      </c>
      <c r="O631">
        <v>106.8</v>
      </c>
      <c r="P631">
        <v>-4.5</v>
      </c>
      <c r="Q631">
        <v>91.3</v>
      </c>
      <c r="R631">
        <v>0.33500000000000002</v>
      </c>
      <c r="S631">
        <v>0.182</v>
      </c>
      <c r="T631">
        <v>0.51600000000000001</v>
      </c>
      <c r="U631">
        <v>0.46700000000000003</v>
      </c>
      <c r="V631">
        <v>14.8</v>
      </c>
      <c r="W631">
        <v>29.1</v>
      </c>
      <c r="X631">
        <v>0.252</v>
      </c>
      <c r="Y631">
        <v>0.48099999999999998</v>
      </c>
      <c r="Z631">
        <v>13.1</v>
      </c>
      <c r="AA631">
        <v>70.2</v>
      </c>
      <c r="AB631">
        <v>0.222</v>
      </c>
      <c r="AC631" t="s">
        <v>126</v>
      </c>
      <c r="AD631">
        <v>706471</v>
      </c>
      <c r="AE631">
        <v>17231</v>
      </c>
    </row>
    <row r="632" spans="1:31" x14ac:dyDescent="0.2">
      <c r="A632">
        <v>2003</v>
      </c>
      <c r="B632" t="s">
        <v>31</v>
      </c>
      <c r="C632" t="s">
        <v>71</v>
      </c>
      <c r="D632" t="s">
        <v>72</v>
      </c>
      <c r="E632" t="b">
        <v>1</v>
      </c>
      <c r="F632">
        <v>28.1</v>
      </c>
      <c r="G632">
        <v>50</v>
      </c>
      <c r="H632">
        <v>32</v>
      </c>
      <c r="I632">
        <v>48</v>
      </c>
      <c r="J632">
        <v>34</v>
      </c>
      <c r="K632">
        <v>2.33</v>
      </c>
      <c r="L632">
        <v>0.38</v>
      </c>
      <c r="M632">
        <v>2.71</v>
      </c>
      <c r="N632">
        <v>107.2</v>
      </c>
      <c r="O632">
        <v>104.7</v>
      </c>
      <c r="P632">
        <v>2.5</v>
      </c>
      <c r="Q632">
        <v>92.5</v>
      </c>
      <c r="R632">
        <v>0.311</v>
      </c>
      <c r="S632">
        <v>0.19900000000000001</v>
      </c>
      <c r="T632">
        <v>0.52800000000000002</v>
      </c>
      <c r="U632">
        <v>0.48599999999999999</v>
      </c>
      <c r="V632">
        <v>13.3</v>
      </c>
      <c r="W632">
        <v>30.2</v>
      </c>
      <c r="X632">
        <v>0.22800000000000001</v>
      </c>
      <c r="Y632">
        <v>0.47699999999999998</v>
      </c>
      <c r="Z632">
        <v>13.4</v>
      </c>
      <c r="AA632">
        <v>72.7</v>
      </c>
      <c r="AB632">
        <v>0.24099999999999999</v>
      </c>
      <c r="AC632" t="s">
        <v>126</v>
      </c>
      <c r="AD632">
        <v>777888</v>
      </c>
      <c r="AE632">
        <v>18973</v>
      </c>
    </row>
    <row r="633" spans="1:31" x14ac:dyDescent="0.2">
      <c r="A633">
        <v>2003</v>
      </c>
      <c r="B633" t="s">
        <v>31</v>
      </c>
      <c r="C633" t="s">
        <v>73</v>
      </c>
      <c r="D633" t="s">
        <v>74</v>
      </c>
      <c r="E633" t="b">
        <v>0</v>
      </c>
      <c r="F633">
        <v>24.9</v>
      </c>
      <c r="G633">
        <v>28</v>
      </c>
      <c r="H633">
        <v>54</v>
      </c>
      <c r="I633">
        <v>32</v>
      </c>
      <c r="J633">
        <v>50</v>
      </c>
      <c r="K633">
        <v>-3.23</v>
      </c>
      <c r="L633">
        <v>0.63</v>
      </c>
      <c r="M633">
        <v>-2.6</v>
      </c>
      <c r="N633">
        <v>103.9</v>
      </c>
      <c r="O633">
        <v>107.3</v>
      </c>
      <c r="P633">
        <v>-3.4</v>
      </c>
      <c r="Q633">
        <v>92.7</v>
      </c>
      <c r="R633">
        <v>0.28699999999999998</v>
      </c>
      <c r="S633">
        <v>0.19</v>
      </c>
      <c r="T633">
        <v>0.52600000000000002</v>
      </c>
      <c r="U633">
        <v>0.48699999999999999</v>
      </c>
      <c r="V633">
        <v>14.2</v>
      </c>
      <c r="W633">
        <v>27</v>
      </c>
      <c r="X633">
        <v>0.21199999999999999</v>
      </c>
      <c r="Y633">
        <v>0.49099999999999999</v>
      </c>
      <c r="Z633">
        <v>13.4</v>
      </c>
      <c r="AA633">
        <v>68.7</v>
      </c>
      <c r="AB633">
        <v>0.19700000000000001</v>
      </c>
      <c r="AC633" t="s">
        <v>179</v>
      </c>
      <c r="AD633">
        <v>611322</v>
      </c>
      <c r="AE633">
        <v>14910</v>
      </c>
    </row>
    <row r="634" spans="1:31" x14ac:dyDescent="0.2">
      <c r="A634">
        <v>2003</v>
      </c>
      <c r="B634" t="s">
        <v>31</v>
      </c>
      <c r="C634" t="s">
        <v>76</v>
      </c>
      <c r="D634" t="s">
        <v>77</v>
      </c>
      <c r="E634" t="b">
        <v>0</v>
      </c>
      <c r="F634">
        <v>26.5</v>
      </c>
      <c r="G634">
        <v>25</v>
      </c>
      <c r="H634">
        <v>57</v>
      </c>
      <c r="I634">
        <v>25</v>
      </c>
      <c r="J634">
        <v>57</v>
      </c>
      <c r="K634">
        <v>-5.05</v>
      </c>
      <c r="L634">
        <v>-0.08</v>
      </c>
      <c r="M634">
        <v>-5.13</v>
      </c>
      <c r="N634">
        <v>96.7</v>
      </c>
      <c r="O634">
        <v>102.4</v>
      </c>
      <c r="P634">
        <v>-5.7</v>
      </c>
      <c r="Q634">
        <v>87.8</v>
      </c>
      <c r="R634">
        <v>0.25900000000000001</v>
      </c>
      <c r="S634">
        <v>0.16900000000000001</v>
      </c>
      <c r="T634">
        <v>0.48299999999999998</v>
      </c>
      <c r="U634">
        <v>0.439</v>
      </c>
      <c r="V634">
        <v>13.8</v>
      </c>
      <c r="W634">
        <v>26.8</v>
      </c>
      <c r="X634">
        <v>0.19800000000000001</v>
      </c>
      <c r="Y634">
        <v>0.47</v>
      </c>
      <c r="Z634">
        <v>14.1</v>
      </c>
      <c r="AA634">
        <v>73.900000000000006</v>
      </c>
      <c r="AB634">
        <v>0.25700000000000001</v>
      </c>
      <c r="AC634" t="s">
        <v>127</v>
      </c>
      <c r="AD634">
        <v>628242</v>
      </c>
      <c r="AE634">
        <v>15323</v>
      </c>
    </row>
    <row r="635" spans="1:31" x14ac:dyDescent="0.2">
      <c r="A635">
        <v>2003</v>
      </c>
      <c r="B635" t="s">
        <v>31</v>
      </c>
      <c r="C635" t="s">
        <v>79</v>
      </c>
      <c r="D635" t="s">
        <v>80</v>
      </c>
      <c r="E635" t="b">
        <v>1</v>
      </c>
      <c r="F635">
        <v>29.3</v>
      </c>
      <c r="G635">
        <v>42</v>
      </c>
      <c r="H635">
        <v>40</v>
      </c>
      <c r="I635">
        <v>42</v>
      </c>
      <c r="J635">
        <v>40</v>
      </c>
      <c r="K635">
        <v>0.23</v>
      </c>
      <c r="L635">
        <v>-0.48</v>
      </c>
      <c r="M635">
        <v>-0.24</v>
      </c>
      <c r="N635">
        <v>108.8</v>
      </c>
      <c r="O635">
        <v>108.6</v>
      </c>
      <c r="P635">
        <v>0.2</v>
      </c>
      <c r="Q635">
        <v>90.4</v>
      </c>
      <c r="R635">
        <v>0.28699999999999998</v>
      </c>
      <c r="S635">
        <v>0.22900000000000001</v>
      </c>
      <c r="T635">
        <v>0.54300000000000004</v>
      </c>
      <c r="U635">
        <v>0.5</v>
      </c>
      <c r="V635">
        <v>12.2</v>
      </c>
      <c r="W635">
        <v>25.6</v>
      </c>
      <c r="X635">
        <v>0.222</v>
      </c>
      <c r="Y635">
        <v>0.49399999999999999</v>
      </c>
      <c r="Z635">
        <v>13.5</v>
      </c>
      <c r="AA635">
        <v>69.900000000000006</v>
      </c>
      <c r="AB635">
        <v>0.23699999999999999</v>
      </c>
      <c r="AC635" t="s">
        <v>149</v>
      </c>
      <c r="AD635">
        <v>665966</v>
      </c>
      <c r="AE635">
        <v>16243</v>
      </c>
    </row>
    <row r="636" spans="1:31" x14ac:dyDescent="0.2">
      <c r="A636">
        <v>2003</v>
      </c>
      <c r="B636" t="s">
        <v>31</v>
      </c>
      <c r="C636" t="s">
        <v>82</v>
      </c>
      <c r="D636" t="s">
        <v>83</v>
      </c>
      <c r="E636" t="b">
        <v>1</v>
      </c>
      <c r="F636">
        <v>28.2</v>
      </c>
      <c r="G636">
        <v>51</v>
      </c>
      <c r="H636">
        <v>31</v>
      </c>
      <c r="I636">
        <v>47</v>
      </c>
      <c r="J636">
        <v>35</v>
      </c>
      <c r="K636">
        <v>2.0699999999999998</v>
      </c>
      <c r="L636">
        <v>0.39</v>
      </c>
      <c r="M636">
        <v>2.46</v>
      </c>
      <c r="N636">
        <v>106.1</v>
      </c>
      <c r="O636">
        <v>103.8</v>
      </c>
      <c r="P636">
        <v>2.2999999999999998</v>
      </c>
      <c r="Q636">
        <v>91.9</v>
      </c>
      <c r="R636">
        <v>0.26800000000000002</v>
      </c>
      <c r="S636">
        <v>0.11799999999999999</v>
      </c>
      <c r="T636">
        <v>0.52800000000000002</v>
      </c>
      <c r="U636">
        <v>0.48799999999999999</v>
      </c>
      <c r="V636">
        <v>12.9</v>
      </c>
      <c r="W636">
        <v>28.2</v>
      </c>
      <c r="X636">
        <v>0.20599999999999999</v>
      </c>
      <c r="Y636">
        <v>0.47199999999999998</v>
      </c>
      <c r="Z636">
        <v>12.7</v>
      </c>
      <c r="AA636">
        <v>72.900000000000006</v>
      </c>
      <c r="AB636">
        <v>0.20300000000000001</v>
      </c>
      <c r="AC636" t="s">
        <v>84</v>
      </c>
      <c r="AD636">
        <v>643684</v>
      </c>
      <c r="AE636">
        <v>15700</v>
      </c>
    </row>
    <row r="637" spans="1:31" x14ac:dyDescent="0.2">
      <c r="A637">
        <v>2003</v>
      </c>
      <c r="B637" t="s">
        <v>31</v>
      </c>
      <c r="C637" t="s">
        <v>150</v>
      </c>
      <c r="D637" t="s">
        <v>151</v>
      </c>
      <c r="E637" t="b">
        <v>1</v>
      </c>
      <c r="F637">
        <v>27.3</v>
      </c>
      <c r="G637">
        <v>49</v>
      </c>
      <c r="H637">
        <v>33</v>
      </c>
      <c r="I637">
        <v>56</v>
      </c>
      <c r="J637">
        <v>26</v>
      </c>
      <c r="K637">
        <v>5.22</v>
      </c>
      <c r="L637">
        <v>-0.8</v>
      </c>
      <c r="M637">
        <v>4.42</v>
      </c>
      <c r="N637">
        <v>103.8</v>
      </c>
      <c r="O637">
        <v>98.1</v>
      </c>
      <c r="P637">
        <v>5.7</v>
      </c>
      <c r="Q637">
        <v>91.6</v>
      </c>
      <c r="R637">
        <v>0.33300000000000002</v>
      </c>
      <c r="S637">
        <v>0.158</v>
      </c>
      <c r="T637">
        <v>0.51800000000000002</v>
      </c>
      <c r="U637">
        <v>0.46800000000000003</v>
      </c>
      <c r="V637">
        <v>13.8</v>
      </c>
      <c r="W637">
        <v>28.7</v>
      </c>
      <c r="X637">
        <v>0.252</v>
      </c>
      <c r="Y637">
        <v>0.46</v>
      </c>
      <c r="Z637">
        <v>15.7</v>
      </c>
      <c r="AA637">
        <v>73.099999999999994</v>
      </c>
      <c r="AB637">
        <v>0.22500000000000001</v>
      </c>
      <c r="AC637" t="s">
        <v>166</v>
      </c>
      <c r="AD637">
        <v>622574</v>
      </c>
      <c r="AE637">
        <v>15185</v>
      </c>
    </row>
    <row r="638" spans="1:31" x14ac:dyDescent="0.2">
      <c r="A638">
        <v>2003</v>
      </c>
      <c r="B638" t="s">
        <v>31</v>
      </c>
      <c r="C638" t="s">
        <v>145</v>
      </c>
      <c r="D638" t="s">
        <v>146</v>
      </c>
      <c r="E638" t="b">
        <v>1</v>
      </c>
      <c r="F638">
        <v>29.1</v>
      </c>
      <c r="G638">
        <v>47</v>
      </c>
      <c r="H638">
        <v>35</v>
      </c>
      <c r="I638">
        <v>47</v>
      </c>
      <c r="J638">
        <v>35</v>
      </c>
      <c r="K638">
        <v>2.11</v>
      </c>
      <c r="L638">
        <v>-0.59</v>
      </c>
      <c r="M638">
        <v>1.52</v>
      </c>
      <c r="N638">
        <v>103.9</v>
      </c>
      <c r="O638">
        <v>101.6</v>
      </c>
      <c r="P638">
        <v>2.2999999999999998</v>
      </c>
      <c r="Q638">
        <v>89.4</v>
      </c>
      <c r="R638">
        <v>0.28499999999999998</v>
      </c>
      <c r="S638">
        <v>0.161</v>
      </c>
      <c r="T638">
        <v>0.51100000000000001</v>
      </c>
      <c r="U638">
        <v>0.46500000000000002</v>
      </c>
      <c r="V638">
        <v>13.9</v>
      </c>
      <c r="W638">
        <v>31.7</v>
      </c>
      <c r="X638">
        <v>0.219</v>
      </c>
      <c r="Y638">
        <v>0.46400000000000002</v>
      </c>
      <c r="Z638">
        <v>14</v>
      </c>
      <c r="AA638">
        <v>73.099999999999994</v>
      </c>
      <c r="AB638">
        <v>0.22600000000000001</v>
      </c>
      <c r="AC638" t="s">
        <v>147</v>
      </c>
      <c r="AD638">
        <v>641683</v>
      </c>
      <c r="AE638">
        <v>15651</v>
      </c>
    </row>
    <row r="639" spans="1:31" x14ac:dyDescent="0.2">
      <c r="A639">
        <v>2003</v>
      </c>
      <c r="B639" t="s">
        <v>31</v>
      </c>
      <c r="C639" t="s">
        <v>88</v>
      </c>
      <c r="D639" t="s">
        <v>89</v>
      </c>
      <c r="E639" t="b">
        <v>0</v>
      </c>
      <c r="F639">
        <v>30.2</v>
      </c>
      <c r="G639">
        <v>37</v>
      </c>
      <c r="H639">
        <v>45</v>
      </c>
      <c r="I639">
        <v>37</v>
      </c>
      <c r="J639">
        <v>45</v>
      </c>
      <c r="K639">
        <v>-1.35</v>
      </c>
      <c r="L639">
        <v>-0.26</v>
      </c>
      <c r="M639">
        <v>-1.61</v>
      </c>
      <c r="N639">
        <v>104.7</v>
      </c>
      <c r="O639">
        <v>106.2</v>
      </c>
      <c r="P639">
        <v>-1.5</v>
      </c>
      <c r="Q639">
        <v>90.7</v>
      </c>
      <c r="R639">
        <v>0.24099999999999999</v>
      </c>
      <c r="S639">
        <v>0.23499999999999999</v>
      </c>
      <c r="T639">
        <v>0.52800000000000002</v>
      </c>
      <c r="U639">
        <v>0.48599999999999999</v>
      </c>
      <c r="V639">
        <v>13.4</v>
      </c>
      <c r="W639">
        <v>24.4</v>
      </c>
      <c r="X639">
        <v>0.19600000000000001</v>
      </c>
      <c r="Y639">
        <v>0.48499999999999999</v>
      </c>
      <c r="Z639">
        <v>13.7</v>
      </c>
      <c r="AA639">
        <v>71.8</v>
      </c>
      <c r="AB639">
        <v>0.26100000000000001</v>
      </c>
      <c r="AC639" t="s">
        <v>90</v>
      </c>
      <c r="AD639">
        <v>779479</v>
      </c>
      <c r="AE639">
        <v>19012</v>
      </c>
    </row>
    <row r="640" spans="1:31" x14ac:dyDescent="0.2">
      <c r="A640">
        <v>2003</v>
      </c>
      <c r="B640" t="s">
        <v>31</v>
      </c>
      <c r="C640" t="s">
        <v>94</v>
      </c>
      <c r="D640" t="s">
        <v>95</v>
      </c>
      <c r="E640" t="b">
        <v>1</v>
      </c>
      <c r="F640">
        <v>26.9</v>
      </c>
      <c r="G640">
        <v>42</v>
      </c>
      <c r="H640">
        <v>40</v>
      </c>
      <c r="I640">
        <v>41</v>
      </c>
      <c r="J640">
        <v>41</v>
      </c>
      <c r="K640">
        <v>0.13</v>
      </c>
      <c r="L640">
        <v>-0.53</v>
      </c>
      <c r="M640">
        <v>-0.39</v>
      </c>
      <c r="N640">
        <v>105.2</v>
      </c>
      <c r="O640">
        <v>105</v>
      </c>
      <c r="P640">
        <v>0.2</v>
      </c>
      <c r="Q640">
        <v>93.1</v>
      </c>
      <c r="R640">
        <v>0.307</v>
      </c>
      <c r="S640">
        <v>0.23499999999999999</v>
      </c>
      <c r="T640">
        <v>0.52600000000000002</v>
      </c>
      <c r="U640">
        <v>0.47799999999999998</v>
      </c>
      <c r="V640">
        <v>13.3</v>
      </c>
      <c r="W640">
        <v>27</v>
      </c>
      <c r="X640">
        <v>0.23899999999999999</v>
      </c>
      <c r="Y640">
        <v>0.48599999999999999</v>
      </c>
      <c r="Z640">
        <v>15.1</v>
      </c>
      <c r="AA640">
        <v>71.099999999999994</v>
      </c>
      <c r="AB640">
        <v>0.25</v>
      </c>
      <c r="AC640" t="s">
        <v>171</v>
      </c>
      <c r="AD640">
        <v>605901</v>
      </c>
      <c r="AE640">
        <v>14778</v>
      </c>
    </row>
    <row r="641" spans="1:31" x14ac:dyDescent="0.2">
      <c r="A641">
        <v>2003</v>
      </c>
      <c r="B641" t="s">
        <v>31</v>
      </c>
      <c r="C641" t="s">
        <v>97</v>
      </c>
      <c r="D641" t="s">
        <v>98</v>
      </c>
      <c r="E641" t="b">
        <v>1</v>
      </c>
      <c r="F641">
        <v>28.3</v>
      </c>
      <c r="G641">
        <v>48</v>
      </c>
      <c r="H641">
        <v>34</v>
      </c>
      <c r="I641">
        <v>48</v>
      </c>
      <c r="J641">
        <v>34</v>
      </c>
      <c r="K641">
        <v>2.2999999999999998</v>
      </c>
      <c r="L641">
        <v>-0.55000000000000004</v>
      </c>
      <c r="M641">
        <v>1.76</v>
      </c>
      <c r="N641">
        <v>105</v>
      </c>
      <c r="O641">
        <v>102.5</v>
      </c>
      <c r="P641">
        <v>2.5</v>
      </c>
      <c r="Q641">
        <v>91.4</v>
      </c>
      <c r="R641">
        <v>0.33900000000000002</v>
      </c>
      <c r="S641">
        <v>0.11899999999999999</v>
      </c>
      <c r="T641">
        <v>0.52</v>
      </c>
      <c r="U641">
        <v>0.46600000000000003</v>
      </c>
      <c r="V641">
        <v>13.7</v>
      </c>
      <c r="W641">
        <v>30.3</v>
      </c>
      <c r="X641">
        <v>0.26300000000000001</v>
      </c>
      <c r="Y641">
        <v>0.48799999999999999</v>
      </c>
      <c r="Z641">
        <v>16.2</v>
      </c>
      <c r="AA641">
        <v>72.7</v>
      </c>
      <c r="AB641">
        <v>0.24299999999999999</v>
      </c>
      <c r="AC641" t="s">
        <v>181</v>
      </c>
      <c r="AD641">
        <v>807097</v>
      </c>
      <c r="AE641">
        <v>19685</v>
      </c>
    </row>
    <row r="642" spans="1:31" x14ac:dyDescent="0.2">
      <c r="A642">
        <v>2003</v>
      </c>
      <c r="B642" t="s">
        <v>31</v>
      </c>
      <c r="C642" t="s">
        <v>100</v>
      </c>
      <c r="D642" t="s">
        <v>101</v>
      </c>
      <c r="E642" t="b">
        <v>1</v>
      </c>
      <c r="F642">
        <v>25.2</v>
      </c>
      <c r="G642">
        <v>44</v>
      </c>
      <c r="H642">
        <v>38</v>
      </c>
      <c r="I642">
        <v>44</v>
      </c>
      <c r="J642">
        <v>38</v>
      </c>
      <c r="K642">
        <v>1.1299999999999999</v>
      </c>
      <c r="L642">
        <v>0.43</v>
      </c>
      <c r="M642">
        <v>1.57</v>
      </c>
      <c r="N642">
        <v>103.7</v>
      </c>
      <c r="O642">
        <v>102.5</v>
      </c>
      <c r="P642">
        <v>1.2</v>
      </c>
      <c r="Q642">
        <v>91.5</v>
      </c>
      <c r="R642">
        <v>0.28499999999999998</v>
      </c>
      <c r="S642">
        <v>0.17</v>
      </c>
      <c r="T642">
        <v>0.51400000000000001</v>
      </c>
      <c r="U642">
        <v>0.47299999999999998</v>
      </c>
      <c r="V642">
        <v>13.7</v>
      </c>
      <c r="W642">
        <v>29.7</v>
      </c>
      <c r="X642">
        <v>0.21099999999999999</v>
      </c>
      <c r="Y642">
        <v>0.47</v>
      </c>
      <c r="Z642">
        <v>14.8</v>
      </c>
      <c r="AA642">
        <v>70.3</v>
      </c>
      <c r="AB642">
        <v>0.222</v>
      </c>
      <c r="AC642" t="s">
        <v>172</v>
      </c>
      <c r="AD642">
        <v>666559</v>
      </c>
      <c r="AE642">
        <v>16258</v>
      </c>
    </row>
    <row r="643" spans="1:31" x14ac:dyDescent="0.2">
      <c r="A643">
        <v>2003</v>
      </c>
      <c r="B643" t="s">
        <v>31</v>
      </c>
      <c r="C643" t="s">
        <v>103</v>
      </c>
      <c r="D643" t="s">
        <v>104</v>
      </c>
      <c r="E643" t="b">
        <v>1</v>
      </c>
      <c r="F643">
        <v>29.2</v>
      </c>
      <c r="G643">
        <v>50</v>
      </c>
      <c r="H643">
        <v>32</v>
      </c>
      <c r="I643">
        <v>49</v>
      </c>
      <c r="J643">
        <v>33</v>
      </c>
      <c r="K643">
        <v>2.61</v>
      </c>
      <c r="L643">
        <v>0.36</v>
      </c>
      <c r="M643">
        <v>2.97</v>
      </c>
      <c r="N643">
        <v>105.5</v>
      </c>
      <c r="O643">
        <v>102.6</v>
      </c>
      <c r="P643">
        <v>2.9</v>
      </c>
      <c r="Q643">
        <v>89.4</v>
      </c>
      <c r="R643">
        <v>0.3</v>
      </c>
      <c r="S643">
        <v>0.17699999999999999</v>
      </c>
      <c r="T643">
        <v>0.53100000000000003</v>
      </c>
      <c r="U643">
        <v>0.48899999999999999</v>
      </c>
      <c r="V643">
        <v>14.5</v>
      </c>
      <c r="W643">
        <v>30.2</v>
      </c>
      <c r="X643">
        <v>0.223</v>
      </c>
      <c r="Y643">
        <v>0.48299999999999998</v>
      </c>
      <c r="Z643">
        <v>14.9</v>
      </c>
      <c r="AA643">
        <v>72.3</v>
      </c>
      <c r="AB643">
        <v>0.19400000000000001</v>
      </c>
      <c r="AC643" t="s">
        <v>148</v>
      </c>
      <c r="AD643">
        <v>796258</v>
      </c>
      <c r="AE643">
        <v>19421</v>
      </c>
    </row>
    <row r="644" spans="1:31" x14ac:dyDescent="0.2">
      <c r="A644">
        <v>2003</v>
      </c>
      <c r="B644" t="s">
        <v>31</v>
      </c>
      <c r="C644" t="s">
        <v>106</v>
      </c>
      <c r="D644" t="s">
        <v>107</v>
      </c>
      <c r="E644" t="b">
        <v>1</v>
      </c>
      <c r="F644">
        <v>28.3</v>
      </c>
      <c r="G644">
        <v>59</v>
      </c>
      <c r="H644">
        <v>23</v>
      </c>
      <c r="I644">
        <v>59</v>
      </c>
      <c r="J644">
        <v>23</v>
      </c>
      <c r="K644">
        <v>6.5</v>
      </c>
      <c r="L644">
        <v>0.18</v>
      </c>
      <c r="M644">
        <v>6.68</v>
      </c>
      <c r="N644">
        <v>105.9</v>
      </c>
      <c r="O644">
        <v>99.1</v>
      </c>
      <c r="P644">
        <v>6.8</v>
      </c>
      <c r="Q644">
        <v>95.4</v>
      </c>
      <c r="R644">
        <v>0.26200000000000001</v>
      </c>
      <c r="S644">
        <v>0.184</v>
      </c>
      <c r="T644">
        <v>0.53500000000000003</v>
      </c>
      <c r="U644">
        <v>0.499</v>
      </c>
      <c r="V644">
        <v>13.3</v>
      </c>
      <c r="W644">
        <v>25.6</v>
      </c>
      <c r="X644">
        <v>0.19600000000000001</v>
      </c>
      <c r="Y644">
        <v>0.44600000000000001</v>
      </c>
      <c r="Z644">
        <v>13.6</v>
      </c>
      <c r="AA644">
        <v>70.599999999999994</v>
      </c>
      <c r="AB644">
        <v>0.20399999999999999</v>
      </c>
      <c r="AC644" t="s">
        <v>161</v>
      </c>
      <c r="AD644">
        <v>709997</v>
      </c>
      <c r="AE644">
        <v>17317</v>
      </c>
    </row>
    <row r="645" spans="1:31" x14ac:dyDescent="0.2">
      <c r="A645">
        <v>2003</v>
      </c>
      <c r="B645" t="s">
        <v>31</v>
      </c>
      <c r="C645" t="s">
        <v>109</v>
      </c>
      <c r="D645" t="s">
        <v>110</v>
      </c>
      <c r="E645" t="b">
        <v>1</v>
      </c>
      <c r="F645">
        <v>28.4</v>
      </c>
      <c r="G645">
        <v>60</v>
      </c>
      <c r="H645">
        <v>22</v>
      </c>
      <c r="I645">
        <v>57</v>
      </c>
      <c r="J645">
        <v>25</v>
      </c>
      <c r="K645">
        <v>5.41</v>
      </c>
      <c r="L645">
        <v>0.23</v>
      </c>
      <c r="M645">
        <v>5.65</v>
      </c>
      <c r="N645">
        <v>105.6</v>
      </c>
      <c r="O645">
        <v>99.7</v>
      </c>
      <c r="P645">
        <v>5.9</v>
      </c>
      <c r="Q645">
        <v>90</v>
      </c>
      <c r="R645">
        <v>0.34799999999999998</v>
      </c>
      <c r="S645">
        <v>0.20200000000000001</v>
      </c>
      <c r="T645">
        <v>0.54100000000000004</v>
      </c>
      <c r="U645">
        <v>0.497</v>
      </c>
      <c r="V645">
        <v>15.1</v>
      </c>
      <c r="W645">
        <v>28.8</v>
      </c>
      <c r="X645">
        <v>0.253</v>
      </c>
      <c r="Y645">
        <v>0.45300000000000001</v>
      </c>
      <c r="Z645">
        <v>14.2</v>
      </c>
      <c r="AA645">
        <v>71.3</v>
      </c>
      <c r="AB645">
        <v>0.19900000000000001</v>
      </c>
      <c r="AC645" t="s">
        <v>173</v>
      </c>
      <c r="AD645">
        <v>735970</v>
      </c>
      <c r="AE645">
        <v>17950</v>
      </c>
    </row>
    <row r="646" spans="1:31" x14ac:dyDescent="0.2">
      <c r="A646">
        <v>2003</v>
      </c>
      <c r="B646" t="s">
        <v>31</v>
      </c>
      <c r="C646" t="s">
        <v>163</v>
      </c>
      <c r="D646" t="s">
        <v>164</v>
      </c>
      <c r="E646" t="b">
        <v>0</v>
      </c>
      <c r="F646">
        <v>26.9</v>
      </c>
      <c r="G646">
        <v>40</v>
      </c>
      <c r="H646">
        <v>42</v>
      </c>
      <c r="I646">
        <v>41</v>
      </c>
      <c r="J646">
        <v>41</v>
      </c>
      <c r="K646">
        <v>-0.12</v>
      </c>
      <c r="L646">
        <v>0.49</v>
      </c>
      <c r="M646">
        <v>0.37</v>
      </c>
      <c r="N646">
        <v>103.7</v>
      </c>
      <c r="O646">
        <v>103.9</v>
      </c>
      <c r="P646">
        <v>-0.2</v>
      </c>
      <c r="Q646">
        <v>88</v>
      </c>
      <c r="R646">
        <v>0.27</v>
      </c>
      <c r="S646">
        <v>0.19600000000000001</v>
      </c>
      <c r="T646">
        <v>0.51200000000000001</v>
      </c>
      <c r="U646">
        <v>0.47199999999999998</v>
      </c>
      <c r="V646">
        <v>12.8</v>
      </c>
      <c r="W646">
        <v>28.1</v>
      </c>
      <c r="X646">
        <v>0.20100000000000001</v>
      </c>
      <c r="Y646">
        <v>0.48399999999999999</v>
      </c>
      <c r="Z646">
        <v>14.3</v>
      </c>
      <c r="AA646">
        <v>71.8</v>
      </c>
      <c r="AB646">
        <v>0.21</v>
      </c>
      <c r="AC646" t="s">
        <v>165</v>
      </c>
      <c r="AD646">
        <v>637194</v>
      </c>
      <c r="AE646">
        <v>15541</v>
      </c>
    </row>
    <row r="647" spans="1:31" x14ac:dyDescent="0.2">
      <c r="A647">
        <v>2003</v>
      </c>
      <c r="B647" t="s">
        <v>31</v>
      </c>
      <c r="C647" t="s">
        <v>112</v>
      </c>
      <c r="D647" t="s">
        <v>113</v>
      </c>
      <c r="E647" t="b">
        <v>0</v>
      </c>
      <c r="F647">
        <v>27.6</v>
      </c>
      <c r="G647">
        <v>24</v>
      </c>
      <c r="H647">
        <v>58</v>
      </c>
      <c r="I647">
        <v>24</v>
      </c>
      <c r="J647">
        <v>58</v>
      </c>
      <c r="K647">
        <v>-5.87</v>
      </c>
      <c r="L647">
        <v>-0.23</v>
      </c>
      <c r="M647">
        <v>-6.1</v>
      </c>
      <c r="N647">
        <v>100.5</v>
      </c>
      <c r="O647">
        <v>107</v>
      </c>
      <c r="P647">
        <v>-6.5</v>
      </c>
      <c r="Q647">
        <v>89.9</v>
      </c>
      <c r="R647">
        <v>0.28199999999999997</v>
      </c>
      <c r="S647">
        <v>0.17899999999999999</v>
      </c>
      <c r="T647">
        <v>0.497</v>
      </c>
      <c r="U647">
        <v>0.45800000000000002</v>
      </c>
      <c r="V647">
        <v>13.6</v>
      </c>
      <c r="W647">
        <v>28.2</v>
      </c>
      <c r="X647">
        <v>0.20300000000000001</v>
      </c>
      <c r="Y647">
        <v>0.48899999999999999</v>
      </c>
      <c r="Z647">
        <v>13.1</v>
      </c>
      <c r="AA647">
        <v>70.7</v>
      </c>
      <c r="AB647">
        <v>0.22600000000000001</v>
      </c>
      <c r="AC647" t="s">
        <v>136</v>
      </c>
      <c r="AD647">
        <v>777507</v>
      </c>
      <c r="AE647">
        <v>18964</v>
      </c>
    </row>
    <row r="648" spans="1:31" x14ac:dyDescent="0.2">
      <c r="A648">
        <v>2003</v>
      </c>
      <c r="B648" t="s">
        <v>31</v>
      </c>
      <c r="C648" t="s">
        <v>115</v>
      </c>
      <c r="D648" t="s">
        <v>116</v>
      </c>
      <c r="E648" t="b">
        <v>1</v>
      </c>
      <c r="F648">
        <v>30.9</v>
      </c>
      <c r="G648">
        <v>47</v>
      </c>
      <c r="H648">
        <v>35</v>
      </c>
      <c r="I648">
        <v>48</v>
      </c>
      <c r="J648">
        <v>34</v>
      </c>
      <c r="K648">
        <v>2.39</v>
      </c>
      <c r="L648">
        <v>0.37</v>
      </c>
      <c r="M648">
        <v>2.76</v>
      </c>
      <c r="N648">
        <v>105.5</v>
      </c>
      <c r="O648">
        <v>102.8</v>
      </c>
      <c r="P648">
        <v>2.7</v>
      </c>
      <c r="Q648">
        <v>89.3</v>
      </c>
      <c r="R648">
        <v>0.38</v>
      </c>
      <c r="S648">
        <v>0.104</v>
      </c>
      <c r="T648">
        <v>0.53700000000000003</v>
      </c>
      <c r="U648">
        <v>0.48599999999999999</v>
      </c>
      <c r="V648">
        <v>16</v>
      </c>
      <c r="W648">
        <v>32.5</v>
      </c>
      <c r="X648">
        <v>0.28299999999999997</v>
      </c>
      <c r="Y648">
        <v>0.46800000000000003</v>
      </c>
      <c r="Z648">
        <v>15.2</v>
      </c>
      <c r="AA648">
        <v>70.2</v>
      </c>
      <c r="AB648">
        <v>0.25600000000000001</v>
      </c>
      <c r="AC648" t="s">
        <v>174</v>
      </c>
      <c r="AD648">
        <v>786034</v>
      </c>
      <c r="AE648">
        <v>19172</v>
      </c>
    </row>
    <row r="649" spans="1:31" x14ac:dyDescent="0.2">
      <c r="A649">
        <v>2003</v>
      </c>
      <c r="B649" t="s">
        <v>31</v>
      </c>
      <c r="C649" t="s">
        <v>118</v>
      </c>
      <c r="D649" t="s">
        <v>119</v>
      </c>
      <c r="E649" t="b">
        <v>0</v>
      </c>
      <c r="F649">
        <v>28.4</v>
      </c>
      <c r="G649">
        <v>37</v>
      </c>
      <c r="H649">
        <v>45</v>
      </c>
      <c r="I649">
        <v>38</v>
      </c>
      <c r="J649">
        <v>44</v>
      </c>
      <c r="K649">
        <v>-1.01</v>
      </c>
      <c r="L649">
        <v>-0.46</v>
      </c>
      <c r="M649">
        <v>-1.47</v>
      </c>
      <c r="N649">
        <v>103</v>
      </c>
      <c r="O649">
        <v>104.1</v>
      </c>
      <c r="P649">
        <v>-1.1000000000000001</v>
      </c>
      <c r="Q649">
        <v>88.2</v>
      </c>
      <c r="R649">
        <v>0.32500000000000001</v>
      </c>
      <c r="S649">
        <v>0.127</v>
      </c>
      <c r="T649">
        <v>0.51300000000000001</v>
      </c>
      <c r="U649">
        <v>0.46</v>
      </c>
      <c r="V649">
        <v>13</v>
      </c>
      <c r="W649">
        <v>27.3</v>
      </c>
      <c r="X649">
        <v>0.253</v>
      </c>
      <c r="Y649">
        <v>0.47699999999999998</v>
      </c>
      <c r="Z649">
        <v>13.8</v>
      </c>
      <c r="AA649">
        <v>71.599999999999994</v>
      </c>
      <c r="AB649">
        <v>0.21199999999999999</v>
      </c>
      <c r="AC649" t="s">
        <v>175</v>
      </c>
      <c r="AD649">
        <v>827093</v>
      </c>
      <c r="AE649">
        <v>20173</v>
      </c>
    </row>
    <row r="650" spans="1:31" x14ac:dyDescent="0.2">
      <c r="A650">
        <v>2003</v>
      </c>
      <c r="B650" t="s">
        <v>31</v>
      </c>
      <c r="C650" t="s">
        <v>121</v>
      </c>
      <c r="D650" t="s">
        <v>122</v>
      </c>
      <c r="E650" t="b">
        <v>0</v>
      </c>
      <c r="F650">
        <v>27.2</v>
      </c>
      <c r="G650" t="s">
        <v>122</v>
      </c>
      <c r="H650" t="s">
        <v>122</v>
      </c>
      <c r="I650">
        <v>41</v>
      </c>
      <c r="J650">
        <v>41</v>
      </c>
      <c r="K650">
        <v>0</v>
      </c>
      <c r="L650">
        <v>0</v>
      </c>
      <c r="M650">
        <v>0</v>
      </c>
      <c r="N650">
        <v>103.6</v>
      </c>
      <c r="O650">
        <v>103.6</v>
      </c>
      <c r="P650" t="s">
        <v>122</v>
      </c>
      <c r="Q650">
        <v>91</v>
      </c>
      <c r="R650">
        <v>0.30199999999999999</v>
      </c>
      <c r="S650">
        <v>0.182</v>
      </c>
      <c r="T650">
        <v>0.51900000000000002</v>
      </c>
      <c r="U650">
        <v>0.47399999999999998</v>
      </c>
      <c r="V650">
        <v>14</v>
      </c>
      <c r="W650">
        <v>28.5</v>
      </c>
      <c r="X650">
        <v>0.22900000000000001</v>
      </c>
      <c r="Y650">
        <v>0.47399999999999998</v>
      </c>
      <c r="Z650">
        <v>14</v>
      </c>
      <c r="AA650">
        <v>71.5</v>
      </c>
      <c r="AB650">
        <v>0.22900000000000001</v>
      </c>
      <c r="AC650" t="s">
        <v>122</v>
      </c>
      <c r="AD650">
        <v>692220</v>
      </c>
      <c r="AE650">
        <v>16883</v>
      </c>
    </row>
    <row r="651" spans="1:31" x14ac:dyDescent="0.2">
      <c r="A651">
        <v>2002</v>
      </c>
      <c r="B651" t="s">
        <v>31</v>
      </c>
      <c r="C651" t="s">
        <v>32</v>
      </c>
      <c r="D651" t="s">
        <v>33</v>
      </c>
      <c r="E651" t="b">
        <v>0</v>
      </c>
      <c r="F651">
        <v>25.7</v>
      </c>
      <c r="G651">
        <v>33</v>
      </c>
      <c r="H651">
        <v>49</v>
      </c>
      <c r="I651">
        <v>29</v>
      </c>
      <c r="J651">
        <v>53</v>
      </c>
      <c r="K651">
        <v>-4.2300000000000004</v>
      </c>
      <c r="L651">
        <v>-0.18</v>
      </c>
      <c r="M651">
        <v>-4.41</v>
      </c>
      <c r="N651">
        <v>101.8</v>
      </c>
      <c r="O651">
        <v>106.4</v>
      </c>
      <c r="P651">
        <v>-4.5999999999999996</v>
      </c>
      <c r="Q651">
        <v>91.9</v>
      </c>
      <c r="R651">
        <v>0.29399999999999998</v>
      </c>
      <c r="S651">
        <v>0.18099999999999999</v>
      </c>
      <c r="T651">
        <v>0.51700000000000002</v>
      </c>
      <c r="U651">
        <v>0.47099999999999997</v>
      </c>
      <c r="V651">
        <v>14.6</v>
      </c>
      <c r="W651">
        <v>27.5</v>
      </c>
      <c r="X651">
        <v>0.22500000000000001</v>
      </c>
      <c r="Y651">
        <v>0.495</v>
      </c>
      <c r="Z651">
        <v>14.1</v>
      </c>
      <c r="AA651">
        <v>70.900000000000006</v>
      </c>
      <c r="AB651">
        <v>0.218</v>
      </c>
      <c r="AC651" t="s">
        <v>134</v>
      </c>
      <c r="AD651">
        <v>506110</v>
      </c>
      <c r="AE651">
        <v>12344</v>
      </c>
    </row>
    <row r="652" spans="1:31" x14ac:dyDescent="0.2">
      <c r="A652">
        <v>2002</v>
      </c>
      <c r="B652" t="s">
        <v>31</v>
      </c>
      <c r="C652" t="s">
        <v>35</v>
      </c>
      <c r="D652" t="s">
        <v>36</v>
      </c>
      <c r="E652" t="b">
        <v>1</v>
      </c>
      <c r="F652">
        <v>26.2</v>
      </c>
      <c r="G652">
        <v>49</v>
      </c>
      <c r="H652">
        <v>33</v>
      </c>
      <c r="I652">
        <v>48</v>
      </c>
      <c r="J652">
        <v>34</v>
      </c>
      <c r="K652">
        <v>2.21</v>
      </c>
      <c r="L652">
        <v>-0.46</v>
      </c>
      <c r="M652">
        <v>1.75</v>
      </c>
      <c r="N652">
        <v>103.4</v>
      </c>
      <c r="O652">
        <v>101</v>
      </c>
      <c r="P652">
        <v>2.4</v>
      </c>
      <c r="Q652">
        <v>92.5</v>
      </c>
      <c r="R652">
        <v>0.29099999999999998</v>
      </c>
      <c r="S652">
        <v>0.28899999999999998</v>
      </c>
      <c r="T652">
        <v>0.52</v>
      </c>
      <c r="U652">
        <v>0.47599999999999998</v>
      </c>
      <c r="V652">
        <v>12.8</v>
      </c>
      <c r="W652">
        <v>24.1</v>
      </c>
      <c r="X652">
        <v>0.223</v>
      </c>
      <c r="Y652">
        <v>0.46400000000000002</v>
      </c>
      <c r="Z652">
        <v>15.1</v>
      </c>
      <c r="AA652">
        <v>72.900000000000006</v>
      </c>
      <c r="AB652">
        <v>0.245</v>
      </c>
      <c r="AC652" t="s">
        <v>176</v>
      </c>
      <c r="AD652">
        <v>659751</v>
      </c>
      <c r="AE652">
        <v>16091</v>
      </c>
    </row>
    <row r="653" spans="1:31" x14ac:dyDescent="0.2">
      <c r="A653">
        <v>2002</v>
      </c>
      <c r="B653" t="s">
        <v>31</v>
      </c>
      <c r="C653" t="s">
        <v>44</v>
      </c>
      <c r="D653" t="s">
        <v>182</v>
      </c>
      <c r="E653" t="b">
        <v>1</v>
      </c>
      <c r="F653">
        <v>28.3</v>
      </c>
      <c r="G653">
        <v>44</v>
      </c>
      <c r="H653">
        <v>38</v>
      </c>
      <c r="I653">
        <v>44</v>
      </c>
      <c r="J653">
        <v>38</v>
      </c>
      <c r="K653">
        <v>0.96</v>
      </c>
      <c r="L653">
        <v>-0.4</v>
      </c>
      <c r="M653">
        <v>0.56999999999999995</v>
      </c>
      <c r="N653">
        <v>104.3</v>
      </c>
      <c r="O653">
        <v>103.3</v>
      </c>
      <c r="P653">
        <v>1</v>
      </c>
      <c r="Q653">
        <v>89.7</v>
      </c>
      <c r="R653">
        <v>0.32</v>
      </c>
      <c r="S653">
        <v>0.151</v>
      </c>
      <c r="T653">
        <v>0.51300000000000001</v>
      </c>
      <c r="U653">
        <v>0.46600000000000003</v>
      </c>
      <c r="V653">
        <v>13.3</v>
      </c>
      <c r="W653">
        <v>30.6</v>
      </c>
      <c r="X653">
        <v>0.23799999999999999</v>
      </c>
      <c r="Y653">
        <v>0.46500000000000002</v>
      </c>
      <c r="Z653">
        <v>13.3</v>
      </c>
      <c r="AA653">
        <v>72.2</v>
      </c>
      <c r="AB653">
        <v>0.22600000000000001</v>
      </c>
      <c r="AC653" t="s">
        <v>177</v>
      </c>
      <c r="AD653">
        <v>462738</v>
      </c>
      <c r="AE653">
        <v>11286</v>
      </c>
    </row>
    <row r="654" spans="1:31" x14ac:dyDescent="0.2">
      <c r="A654">
        <v>2002</v>
      </c>
      <c r="B654" t="s">
        <v>31</v>
      </c>
      <c r="C654" t="s">
        <v>41</v>
      </c>
      <c r="D654" t="s">
        <v>42</v>
      </c>
      <c r="E654" t="b">
        <v>0</v>
      </c>
      <c r="F654">
        <v>25.5</v>
      </c>
      <c r="G654">
        <v>21</v>
      </c>
      <c r="H654">
        <v>61</v>
      </c>
      <c r="I654">
        <v>18</v>
      </c>
      <c r="J654">
        <v>64</v>
      </c>
      <c r="K654">
        <v>-8.5399999999999991</v>
      </c>
      <c r="L654">
        <v>0.02</v>
      </c>
      <c r="M654">
        <v>-8.52</v>
      </c>
      <c r="N654">
        <v>98.2</v>
      </c>
      <c r="O654">
        <v>107.6</v>
      </c>
      <c r="P654">
        <v>-9.4</v>
      </c>
      <c r="Q654">
        <v>90.5</v>
      </c>
      <c r="R654">
        <v>0.30199999999999999</v>
      </c>
      <c r="S654">
        <v>0.13400000000000001</v>
      </c>
      <c r="T654">
        <v>0.499</v>
      </c>
      <c r="U654">
        <v>0.45600000000000002</v>
      </c>
      <c r="V654">
        <v>14.6</v>
      </c>
      <c r="W654">
        <v>26.6</v>
      </c>
      <c r="X654">
        <v>0.218</v>
      </c>
      <c r="Y654">
        <v>0.497</v>
      </c>
      <c r="Z654">
        <v>13.7</v>
      </c>
      <c r="AA654">
        <v>71.400000000000006</v>
      </c>
      <c r="AB654">
        <v>0.23899999999999999</v>
      </c>
      <c r="AC654" t="s">
        <v>43</v>
      </c>
      <c r="AD654">
        <v>776311</v>
      </c>
      <c r="AE654">
        <v>18934</v>
      </c>
    </row>
    <row r="655" spans="1:31" x14ac:dyDescent="0.2">
      <c r="A655">
        <v>2002</v>
      </c>
      <c r="B655" t="s">
        <v>31</v>
      </c>
      <c r="C655" t="s">
        <v>47</v>
      </c>
      <c r="D655" t="s">
        <v>48</v>
      </c>
      <c r="E655" t="b">
        <v>0</v>
      </c>
      <c r="F655">
        <v>26</v>
      </c>
      <c r="G655">
        <v>29</v>
      </c>
      <c r="H655">
        <v>53</v>
      </c>
      <c r="I655">
        <v>31</v>
      </c>
      <c r="J655">
        <v>51</v>
      </c>
      <c r="K655">
        <v>-3.33</v>
      </c>
      <c r="L655">
        <v>-0.19</v>
      </c>
      <c r="M655">
        <v>-3.52</v>
      </c>
      <c r="N655">
        <v>104.6</v>
      </c>
      <c r="O655">
        <v>108.2</v>
      </c>
      <c r="P655">
        <v>-3.6</v>
      </c>
      <c r="Q655">
        <v>90.3</v>
      </c>
      <c r="R655">
        <v>0.30099999999999999</v>
      </c>
      <c r="S655">
        <v>0.156</v>
      </c>
      <c r="T655">
        <v>0.52400000000000002</v>
      </c>
      <c r="U655">
        <v>0.47699999999999998</v>
      </c>
      <c r="V655">
        <v>13.8</v>
      </c>
      <c r="W655">
        <v>28.9</v>
      </c>
      <c r="X655">
        <v>0.23200000000000001</v>
      </c>
      <c r="Y655">
        <v>0.49299999999999999</v>
      </c>
      <c r="Z655">
        <v>12.3</v>
      </c>
      <c r="AA655">
        <v>72.8</v>
      </c>
      <c r="AB655">
        <v>0.22600000000000001</v>
      </c>
      <c r="AC655" t="s">
        <v>169</v>
      </c>
      <c r="AD655">
        <v>596115</v>
      </c>
      <c r="AE655">
        <v>14539</v>
      </c>
    </row>
    <row r="656" spans="1:31" x14ac:dyDescent="0.2">
      <c r="A656">
        <v>2002</v>
      </c>
      <c r="B656" t="s">
        <v>31</v>
      </c>
      <c r="C656" t="s">
        <v>50</v>
      </c>
      <c r="D656" t="s">
        <v>51</v>
      </c>
      <c r="E656" t="b">
        <v>1</v>
      </c>
      <c r="F656">
        <v>27.6</v>
      </c>
      <c r="G656">
        <v>57</v>
      </c>
      <c r="H656">
        <v>25</v>
      </c>
      <c r="I656">
        <v>53</v>
      </c>
      <c r="J656">
        <v>29</v>
      </c>
      <c r="K656">
        <v>4.26</v>
      </c>
      <c r="L656">
        <v>0.16</v>
      </c>
      <c r="M656">
        <v>4.41</v>
      </c>
      <c r="N656">
        <v>112.2</v>
      </c>
      <c r="O656">
        <v>107.7</v>
      </c>
      <c r="P656">
        <v>4.5</v>
      </c>
      <c r="Q656">
        <v>92.8</v>
      </c>
      <c r="R656">
        <v>0.28799999999999998</v>
      </c>
      <c r="S656">
        <v>0.23699999999999999</v>
      </c>
      <c r="T656">
        <v>0.55300000000000005</v>
      </c>
      <c r="U656">
        <v>0.50700000000000001</v>
      </c>
      <c r="V656">
        <v>11.3</v>
      </c>
      <c r="W656">
        <v>26.1</v>
      </c>
      <c r="X656">
        <v>0.23200000000000001</v>
      </c>
      <c r="Y656">
        <v>0.48499999999999999</v>
      </c>
      <c r="Z656">
        <v>12.9</v>
      </c>
      <c r="AA656">
        <v>70.7</v>
      </c>
      <c r="AB656">
        <v>0.23899999999999999</v>
      </c>
      <c r="AC656" t="s">
        <v>52</v>
      </c>
      <c r="AD656">
        <v>802783</v>
      </c>
      <c r="AE656">
        <v>19580</v>
      </c>
    </row>
    <row r="657" spans="1:31" x14ac:dyDescent="0.2">
      <c r="A657">
        <v>2002</v>
      </c>
      <c r="B657" t="s">
        <v>31</v>
      </c>
      <c r="C657" t="s">
        <v>53</v>
      </c>
      <c r="D657" t="s">
        <v>54</v>
      </c>
      <c r="E657" t="b">
        <v>0</v>
      </c>
      <c r="F657">
        <v>28.2</v>
      </c>
      <c r="G657">
        <v>27</v>
      </c>
      <c r="H657">
        <v>55</v>
      </c>
      <c r="I657">
        <v>24</v>
      </c>
      <c r="J657">
        <v>58</v>
      </c>
      <c r="K657">
        <v>-5.82</v>
      </c>
      <c r="L657">
        <v>0.63</v>
      </c>
      <c r="M657">
        <v>-5.19</v>
      </c>
      <c r="N657">
        <v>101.4</v>
      </c>
      <c r="O657">
        <v>107.8</v>
      </c>
      <c r="P657">
        <v>-6.4</v>
      </c>
      <c r="Q657">
        <v>90.4</v>
      </c>
      <c r="R657">
        <v>0.25600000000000001</v>
      </c>
      <c r="S657">
        <v>0.187</v>
      </c>
      <c r="T657">
        <v>0.495</v>
      </c>
      <c r="U657">
        <v>0.45500000000000002</v>
      </c>
      <c r="V657">
        <v>13.6</v>
      </c>
      <c r="W657">
        <v>30.6</v>
      </c>
      <c r="X657">
        <v>0.19</v>
      </c>
      <c r="Y657">
        <v>0.49199999999999999</v>
      </c>
      <c r="Z657">
        <v>13.6</v>
      </c>
      <c r="AA657">
        <v>69.900000000000006</v>
      </c>
      <c r="AB657">
        <v>0.245</v>
      </c>
      <c r="AC657" t="s">
        <v>130</v>
      </c>
      <c r="AD657">
        <v>633846</v>
      </c>
      <c r="AE657">
        <v>15460</v>
      </c>
    </row>
    <row r="658" spans="1:31" x14ac:dyDescent="0.2">
      <c r="A658">
        <v>2002</v>
      </c>
      <c r="B658" t="s">
        <v>31</v>
      </c>
      <c r="C658" t="s">
        <v>56</v>
      </c>
      <c r="D658" t="s">
        <v>57</v>
      </c>
      <c r="E658" t="b">
        <v>1</v>
      </c>
      <c r="F658">
        <v>29.5</v>
      </c>
      <c r="G658">
        <v>50</v>
      </c>
      <c r="H658">
        <v>32</v>
      </c>
      <c r="I658">
        <v>48</v>
      </c>
      <c r="J658">
        <v>34</v>
      </c>
      <c r="K658">
        <v>2.13</v>
      </c>
      <c r="L658">
        <v>-0.45</v>
      </c>
      <c r="M658">
        <v>1.69</v>
      </c>
      <c r="N658">
        <v>104.8</v>
      </c>
      <c r="O658">
        <v>102.4</v>
      </c>
      <c r="P658">
        <v>2.4</v>
      </c>
      <c r="Q658">
        <v>90</v>
      </c>
      <c r="R658">
        <v>0.31</v>
      </c>
      <c r="S658">
        <v>0.24</v>
      </c>
      <c r="T658">
        <v>0.54</v>
      </c>
      <c r="U658">
        <v>0.497</v>
      </c>
      <c r="V658">
        <v>14.3</v>
      </c>
      <c r="W658">
        <v>24.4</v>
      </c>
      <c r="X658">
        <v>0.23499999999999999</v>
      </c>
      <c r="Y658">
        <v>0.47399999999999998</v>
      </c>
      <c r="Z658">
        <v>14.8</v>
      </c>
      <c r="AA658">
        <v>70.5</v>
      </c>
      <c r="AB658">
        <v>0.20599999999999999</v>
      </c>
      <c r="AC658" t="s">
        <v>137</v>
      </c>
      <c r="AD658">
        <v>760807</v>
      </c>
      <c r="AE658">
        <v>18556</v>
      </c>
    </row>
    <row r="659" spans="1:31" x14ac:dyDescent="0.2">
      <c r="A659">
        <v>2002</v>
      </c>
      <c r="B659" t="s">
        <v>31</v>
      </c>
      <c r="C659" t="s">
        <v>59</v>
      </c>
      <c r="D659" t="s">
        <v>60</v>
      </c>
      <c r="E659" t="b">
        <v>0</v>
      </c>
      <c r="F659">
        <v>24.8</v>
      </c>
      <c r="G659">
        <v>21</v>
      </c>
      <c r="H659">
        <v>61</v>
      </c>
      <c r="I659">
        <v>26</v>
      </c>
      <c r="J659">
        <v>56</v>
      </c>
      <c r="K659">
        <v>-5.4</v>
      </c>
      <c r="L659">
        <v>0.61</v>
      </c>
      <c r="M659">
        <v>-4.8</v>
      </c>
      <c r="N659">
        <v>102.8</v>
      </c>
      <c r="O659">
        <v>108.5</v>
      </c>
      <c r="P659">
        <v>-5.7</v>
      </c>
      <c r="Q659">
        <v>94.5</v>
      </c>
      <c r="R659">
        <v>0.33500000000000002</v>
      </c>
      <c r="S659">
        <v>0.14199999999999999</v>
      </c>
      <c r="T659">
        <v>0.499</v>
      </c>
      <c r="U659">
        <v>0.45200000000000001</v>
      </c>
      <c r="V659">
        <v>14.7</v>
      </c>
      <c r="W659">
        <v>35.299999999999997</v>
      </c>
      <c r="X659">
        <v>0.24199999999999999</v>
      </c>
      <c r="Y659">
        <v>0.48799999999999999</v>
      </c>
      <c r="Z659">
        <v>12.9</v>
      </c>
      <c r="AA659">
        <v>69.400000000000006</v>
      </c>
      <c r="AB659">
        <v>0.23200000000000001</v>
      </c>
      <c r="AC659" t="s">
        <v>178</v>
      </c>
      <c r="AD659">
        <v>593182</v>
      </c>
      <c r="AE659">
        <v>14468</v>
      </c>
    </row>
    <row r="660" spans="1:31" x14ac:dyDescent="0.2">
      <c r="A660">
        <v>2002</v>
      </c>
      <c r="B660" t="s">
        <v>31</v>
      </c>
      <c r="C660" t="s">
        <v>62</v>
      </c>
      <c r="D660" t="s">
        <v>63</v>
      </c>
      <c r="E660" t="b">
        <v>0</v>
      </c>
      <c r="F660">
        <v>25.9</v>
      </c>
      <c r="G660">
        <v>28</v>
      </c>
      <c r="H660">
        <v>54</v>
      </c>
      <c r="I660">
        <v>27</v>
      </c>
      <c r="J660">
        <v>55</v>
      </c>
      <c r="K660">
        <v>-4.8899999999999997</v>
      </c>
      <c r="L660">
        <v>0.57999999999999996</v>
      </c>
      <c r="M660">
        <v>-4.3099999999999996</v>
      </c>
      <c r="N660">
        <v>103.1</v>
      </c>
      <c r="O660">
        <v>108.6</v>
      </c>
      <c r="P660">
        <v>-5.5</v>
      </c>
      <c r="Q660">
        <v>88.2</v>
      </c>
      <c r="R660">
        <v>0.28599999999999998</v>
      </c>
      <c r="S660">
        <v>0.223</v>
      </c>
      <c r="T660">
        <v>0.50700000000000001</v>
      </c>
      <c r="U660">
        <v>0.46500000000000002</v>
      </c>
      <c r="V660">
        <v>13.4</v>
      </c>
      <c r="W660">
        <v>29</v>
      </c>
      <c r="X660">
        <v>0.21099999999999999</v>
      </c>
      <c r="Y660">
        <v>0.49099999999999999</v>
      </c>
      <c r="Z660">
        <v>11.5</v>
      </c>
      <c r="AA660">
        <v>69.8</v>
      </c>
      <c r="AB660">
        <v>0.17799999999999999</v>
      </c>
      <c r="AC660" t="s">
        <v>180</v>
      </c>
      <c r="AD660">
        <v>481227</v>
      </c>
      <c r="AE660">
        <v>11737</v>
      </c>
    </row>
    <row r="661" spans="1:31" x14ac:dyDescent="0.2">
      <c r="A661">
        <v>2002</v>
      </c>
      <c r="B661" t="s">
        <v>31</v>
      </c>
      <c r="C661" t="s">
        <v>65</v>
      </c>
      <c r="D661" t="s">
        <v>66</v>
      </c>
      <c r="E661" t="b">
        <v>1</v>
      </c>
      <c r="F661">
        <v>26.1</v>
      </c>
      <c r="G661">
        <v>42</v>
      </c>
      <c r="H661">
        <v>40</v>
      </c>
      <c r="I661">
        <v>42</v>
      </c>
      <c r="J661">
        <v>40</v>
      </c>
      <c r="K661">
        <v>0.27</v>
      </c>
      <c r="L661">
        <v>-0.34</v>
      </c>
      <c r="M661">
        <v>-7.0000000000000007E-2</v>
      </c>
      <c r="N661">
        <v>104.1</v>
      </c>
      <c r="O661">
        <v>103.8</v>
      </c>
      <c r="P661">
        <v>0.3</v>
      </c>
      <c r="Q661">
        <v>91.9</v>
      </c>
      <c r="R661">
        <v>0.32800000000000001</v>
      </c>
      <c r="S661">
        <v>0.182</v>
      </c>
      <c r="T661">
        <v>0.52700000000000002</v>
      </c>
      <c r="U661">
        <v>0.47699999999999998</v>
      </c>
      <c r="V661">
        <v>14.2</v>
      </c>
      <c r="W661">
        <v>27</v>
      </c>
      <c r="X661">
        <v>0.253</v>
      </c>
      <c r="Y661">
        <v>0.46899999999999997</v>
      </c>
      <c r="Z661">
        <v>13.2</v>
      </c>
      <c r="AA661">
        <v>71</v>
      </c>
      <c r="AB661">
        <v>0.22700000000000001</v>
      </c>
      <c r="AC661" t="s">
        <v>154</v>
      </c>
      <c r="AD661">
        <v>686537</v>
      </c>
      <c r="AE661">
        <v>16745</v>
      </c>
    </row>
    <row r="662" spans="1:31" x14ac:dyDescent="0.2">
      <c r="A662">
        <v>2002</v>
      </c>
      <c r="B662" t="s">
        <v>31</v>
      </c>
      <c r="C662" t="s">
        <v>68</v>
      </c>
      <c r="D662" t="s">
        <v>69</v>
      </c>
      <c r="E662" t="b">
        <v>0</v>
      </c>
      <c r="F662">
        <v>24.4</v>
      </c>
      <c r="G662">
        <v>39</v>
      </c>
      <c r="H662">
        <v>43</v>
      </c>
      <c r="I662">
        <v>40</v>
      </c>
      <c r="J662">
        <v>42</v>
      </c>
      <c r="K662">
        <v>-0.46</v>
      </c>
      <c r="L662">
        <v>0.38</v>
      </c>
      <c r="M662">
        <v>-0.09</v>
      </c>
      <c r="N662">
        <v>105.5</v>
      </c>
      <c r="O662">
        <v>106</v>
      </c>
      <c r="P662">
        <v>-0.5</v>
      </c>
      <c r="Q662">
        <v>90.1</v>
      </c>
      <c r="R662">
        <v>0.30399999999999999</v>
      </c>
      <c r="S662">
        <v>0.17199999999999999</v>
      </c>
      <c r="T662">
        <v>0.51900000000000002</v>
      </c>
      <c r="U662">
        <v>0.47599999999999998</v>
      </c>
      <c r="V662">
        <v>13.8</v>
      </c>
      <c r="W662">
        <v>31.3</v>
      </c>
      <c r="X662">
        <v>0.22500000000000001</v>
      </c>
      <c r="Y662">
        <v>0.47699999999999998</v>
      </c>
      <c r="Z662">
        <v>12.1</v>
      </c>
      <c r="AA662">
        <v>69.900000000000006</v>
      </c>
      <c r="AB662">
        <v>0.19400000000000001</v>
      </c>
      <c r="AC662" t="s">
        <v>126</v>
      </c>
      <c r="AD662">
        <v>740185</v>
      </c>
      <c r="AE662">
        <v>18053</v>
      </c>
    </row>
    <row r="663" spans="1:31" x14ac:dyDescent="0.2">
      <c r="A663">
        <v>2002</v>
      </c>
      <c r="B663" t="s">
        <v>31</v>
      </c>
      <c r="C663" t="s">
        <v>71</v>
      </c>
      <c r="D663" t="s">
        <v>72</v>
      </c>
      <c r="E663" t="b">
        <v>1</v>
      </c>
      <c r="F663">
        <v>27.9</v>
      </c>
      <c r="G663">
        <v>58</v>
      </c>
      <c r="H663">
        <v>24</v>
      </c>
      <c r="I663">
        <v>60</v>
      </c>
      <c r="J663">
        <v>22</v>
      </c>
      <c r="K663">
        <v>7.12</v>
      </c>
      <c r="L663">
        <v>0.03</v>
      </c>
      <c r="M663">
        <v>7.15</v>
      </c>
      <c r="N663">
        <v>109.4</v>
      </c>
      <c r="O663">
        <v>101.7</v>
      </c>
      <c r="P663">
        <v>7.7</v>
      </c>
      <c r="Q663">
        <v>92.1</v>
      </c>
      <c r="R663">
        <v>0.313</v>
      </c>
      <c r="S663">
        <v>0.21</v>
      </c>
      <c r="T663">
        <v>0.53400000000000003</v>
      </c>
      <c r="U663">
        <v>0.498</v>
      </c>
      <c r="V663">
        <v>11.8</v>
      </c>
      <c r="W663">
        <v>28.8</v>
      </c>
      <c r="X663">
        <v>0.218</v>
      </c>
      <c r="Y663">
        <v>0.45300000000000001</v>
      </c>
      <c r="Z663">
        <v>13</v>
      </c>
      <c r="AA663">
        <v>72</v>
      </c>
      <c r="AB663">
        <v>0.23300000000000001</v>
      </c>
      <c r="AC663" t="s">
        <v>126</v>
      </c>
      <c r="AD663">
        <v>778777</v>
      </c>
      <c r="AE663">
        <v>18995</v>
      </c>
    </row>
    <row r="664" spans="1:31" x14ac:dyDescent="0.2">
      <c r="A664">
        <v>2002</v>
      </c>
      <c r="B664" t="s">
        <v>31</v>
      </c>
      <c r="C664" t="s">
        <v>73</v>
      </c>
      <c r="D664" t="s">
        <v>74</v>
      </c>
      <c r="E664" t="b">
        <v>0</v>
      </c>
      <c r="F664">
        <v>25.5</v>
      </c>
      <c r="G664">
        <v>23</v>
      </c>
      <c r="H664">
        <v>59</v>
      </c>
      <c r="I664">
        <v>20</v>
      </c>
      <c r="J664">
        <v>62</v>
      </c>
      <c r="K664">
        <v>-7.44</v>
      </c>
      <c r="L664">
        <v>0.7</v>
      </c>
      <c r="M664">
        <v>-6.74</v>
      </c>
      <c r="N664">
        <v>98.2</v>
      </c>
      <c r="O664">
        <v>106.3</v>
      </c>
      <c r="P664">
        <v>-8.1</v>
      </c>
      <c r="Q664">
        <v>91.1</v>
      </c>
      <c r="R664">
        <v>0.28799999999999998</v>
      </c>
      <c r="S664">
        <v>0.16800000000000001</v>
      </c>
      <c r="T664">
        <v>0.501</v>
      </c>
      <c r="U664">
        <v>0.46200000000000002</v>
      </c>
      <c r="V664">
        <v>15.4</v>
      </c>
      <c r="W664">
        <v>27.8</v>
      </c>
      <c r="X664">
        <v>0.20399999999999999</v>
      </c>
      <c r="Y664">
        <v>0.48599999999999999</v>
      </c>
      <c r="Z664">
        <v>13.7</v>
      </c>
      <c r="AA664">
        <v>68</v>
      </c>
      <c r="AB664">
        <v>0.19700000000000001</v>
      </c>
      <c r="AC664" t="s">
        <v>179</v>
      </c>
      <c r="AD664">
        <v>591030</v>
      </c>
      <c r="AE664">
        <v>14415</v>
      </c>
    </row>
    <row r="665" spans="1:31" x14ac:dyDescent="0.2">
      <c r="A665">
        <v>2002</v>
      </c>
      <c r="B665" t="s">
        <v>31</v>
      </c>
      <c r="C665" t="s">
        <v>76</v>
      </c>
      <c r="D665" t="s">
        <v>77</v>
      </c>
      <c r="E665" t="b">
        <v>0</v>
      </c>
      <c r="F665">
        <v>30.1</v>
      </c>
      <c r="G665">
        <v>36</v>
      </c>
      <c r="H665">
        <v>46</v>
      </c>
      <c r="I665">
        <v>36</v>
      </c>
      <c r="J665">
        <v>46</v>
      </c>
      <c r="K665">
        <v>-1.54</v>
      </c>
      <c r="L665">
        <v>-0.31</v>
      </c>
      <c r="M665">
        <v>-1.84</v>
      </c>
      <c r="N665">
        <v>98.5</v>
      </c>
      <c r="O665">
        <v>100.2</v>
      </c>
      <c r="P665">
        <v>-1.7</v>
      </c>
      <c r="Q665">
        <v>87.4</v>
      </c>
      <c r="R665">
        <v>0.26800000000000002</v>
      </c>
      <c r="S665">
        <v>0.14099999999999999</v>
      </c>
      <c r="T665">
        <v>0.501</v>
      </c>
      <c r="U665">
        <v>0.46300000000000002</v>
      </c>
      <c r="V665">
        <v>14.6</v>
      </c>
      <c r="W665">
        <v>26.6</v>
      </c>
      <c r="X665">
        <v>0.19400000000000001</v>
      </c>
      <c r="Y665">
        <v>0.45500000000000002</v>
      </c>
      <c r="Z665">
        <v>13.6</v>
      </c>
      <c r="AA665">
        <v>74</v>
      </c>
      <c r="AB665">
        <v>0.249</v>
      </c>
      <c r="AC665" t="s">
        <v>127</v>
      </c>
      <c r="AD665">
        <v>655549</v>
      </c>
      <c r="AE665">
        <v>15989</v>
      </c>
    </row>
    <row r="666" spans="1:31" x14ac:dyDescent="0.2">
      <c r="A666">
        <v>2002</v>
      </c>
      <c r="B666" t="s">
        <v>31</v>
      </c>
      <c r="C666" t="s">
        <v>79</v>
      </c>
      <c r="D666" t="s">
        <v>80</v>
      </c>
      <c r="E666" t="b">
        <v>0</v>
      </c>
      <c r="F666">
        <v>28.9</v>
      </c>
      <c r="G666">
        <v>41</v>
      </c>
      <c r="H666">
        <v>41</v>
      </c>
      <c r="I666">
        <v>40</v>
      </c>
      <c r="J666">
        <v>42</v>
      </c>
      <c r="K666">
        <v>-0.22</v>
      </c>
      <c r="L666">
        <v>-0.4</v>
      </c>
      <c r="M666">
        <v>-0.62</v>
      </c>
      <c r="N666">
        <v>106.9</v>
      </c>
      <c r="O666">
        <v>107.1</v>
      </c>
      <c r="P666">
        <v>-0.2</v>
      </c>
      <c r="Q666">
        <v>90.2</v>
      </c>
      <c r="R666">
        <v>0.26900000000000002</v>
      </c>
      <c r="S666">
        <v>0.24099999999999999</v>
      </c>
      <c r="T666">
        <v>0.54400000000000004</v>
      </c>
      <c r="U666">
        <v>0.50700000000000001</v>
      </c>
      <c r="V666">
        <v>13.6</v>
      </c>
      <c r="W666">
        <v>25.6</v>
      </c>
      <c r="X666">
        <v>0.20100000000000001</v>
      </c>
      <c r="Y666">
        <v>0.47699999999999998</v>
      </c>
      <c r="Z666">
        <v>12</v>
      </c>
      <c r="AA666">
        <v>70.900000000000006</v>
      </c>
      <c r="AB666">
        <v>0.217</v>
      </c>
      <c r="AC666" t="s">
        <v>149</v>
      </c>
      <c r="AD666">
        <v>745305</v>
      </c>
      <c r="AE666">
        <v>18178</v>
      </c>
    </row>
    <row r="667" spans="1:31" x14ac:dyDescent="0.2">
      <c r="A667">
        <v>2002</v>
      </c>
      <c r="B667" t="s">
        <v>31</v>
      </c>
      <c r="C667" t="s">
        <v>82</v>
      </c>
      <c r="D667" t="s">
        <v>83</v>
      </c>
      <c r="E667" t="b">
        <v>1</v>
      </c>
      <c r="F667">
        <v>26.7</v>
      </c>
      <c r="G667">
        <v>50</v>
      </c>
      <c r="H667">
        <v>32</v>
      </c>
      <c r="I667">
        <v>51</v>
      </c>
      <c r="J667">
        <v>31</v>
      </c>
      <c r="K667">
        <v>3.38</v>
      </c>
      <c r="L667">
        <v>0.2</v>
      </c>
      <c r="M667">
        <v>3.58</v>
      </c>
      <c r="N667">
        <v>109</v>
      </c>
      <c r="O667">
        <v>105.3</v>
      </c>
      <c r="P667">
        <v>3.7</v>
      </c>
      <c r="Q667">
        <v>90.5</v>
      </c>
      <c r="R667">
        <v>0.255</v>
      </c>
      <c r="S667">
        <v>0.152</v>
      </c>
      <c r="T667">
        <v>0.53200000000000003</v>
      </c>
      <c r="U667">
        <v>0.49</v>
      </c>
      <c r="V667">
        <v>12.5</v>
      </c>
      <c r="W667">
        <v>31.3</v>
      </c>
      <c r="X667">
        <v>0.20300000000000001</v>
      </c>
      <c r="Y667">
        <v>0.48199999999999998</v>
      </c>
      <c r="Z667">
        <v>12.7</v>
      </c>
      <c r="AA667">
        <v>73.7</v>
      </c>
      <c r="AB667">
        <v>0.218</v>
      </c>
      <c r="AC667" t="s">
        <v>84</v>
      </c>
      <c r="AD667">
        <v>731673</v>
      </c>
      <c r="AE667">
        <v>17846</v>
      </c>
    </row>
    <row r="668" spans="1:31" x14ac:dyDescent="0.2">
      <c r="A668">
        <v>2002</v>
      </c>
      <c r="B668" t="s">
        <v>31</v>
      </c>
      <c r="C668" t="s">
        <v>150</v>
      </c>
      <c r="D668" t="s">
        <v>151</v>
      </c>
      <c r="E668" t="b">
        <v>1</v>
      </c>
      <c r="F668">
        <v>26.1</v>
      </c>
      <c r="G668">
        <v>52</v>
      </c>
      <c r="H668">
        <v>30</v>
      </c>
      <c r="I668">
        <v>53</v>
      </c>
      <c r="J668">
        <v>29</v>
      </c>
      <c r="K668">
        <v>4.16</v>
      </c>
      <c r="L668">
        <v>-0.49</v>
      </c>
      <c r="M668">
        <v>3.67</v>
      </c>
      <c r="N668">
        <v>104</v>
      </c>
      <c r="O668">
        <v>99.5</v>
      </c>
      <c r="P668">
        <v>4.5</v>
      </c>
      <c r="Q668">
        <v>91.8</v>
      </c>
      <c r="R668">
        <v>0.28000000000000003</v>
      </c>
      <c r="S668">
        <v>0.17499999999999999</v>
      </c>
      <c r="T668">
        <v>0.51500000000000001</v>
      </c>
      <c r="U668">
        <v>0.47599999999999998</v>
      </c>
      <c r="V668">
        <v>13.4</v>
      </c>
      <c r="W668">
        <v>29.2</v>
      </c>
      <c r="X668">
        <v>0.20599999999999999</v>
      </c>
      <c r="Y668">
        <v>0.45900000000000002</v>
      </c>
      <c r="Z668">
        <v>14.9</v>
      </c>
      <c r="AA668">
        <v>71.599999999999994</v>
      </c>
      <c r="AB668">
        <v>0.21299999999999999</v>
      </c>
      <c r="AC668" t="s">
        <v>166</v>
      </c>
      <c r="AD668">
        <v>564194</v>
      </c>
      <c r="AE668">
        <v>13761</v>
      </c>
    </row>
    <row r="669" spans="1:31" x14ac:dyDescent="0.2">
      <c r="A669">
        <v>2002</v>
      </c>
      <c r="B669" t="s">
        <v>31</v>
      </c>
      <c r="C669" t="s">
        <v>88</v>
      </c>
      <c r="D669" t="s">
        <v>89</v>
      </c>
      <c r="E669" t="b">
        <v>0</v>
      </c>
      <c r="F669">
        <v>30.3</v>
      </c>
      <c r="G669">
        <v>30</v>
      </c>
      <c r="H669">
        <v>52</v>
      </c>
      <c r="I669">
        <v>29</v>
      </c>
      <c r="J669">
        <v>53</v>
      </c>
      <c r="K669">
        <v>-3.99</v>
      </c>
      <c r="L669">
        <v>-0.16</v>
      </c>
      <c r="M669">
        <v>-4.1500000000000004</v>
      </c>
      <c r="N669">
        <v>101.5</v>
      </c>
      <c r="O669">
        <v>105.9</v>
      </c>
      <c r="P669">
        <v>-4.4000000000000004</v>
      </c>
      <c r="Q669">
        <v>89.7</v>
      </c>
      <c r="R669">
        <v>0.27400000000000002</v>
      </c>
      <c r="S669">
        <v>0.20599999999999999</v>
      </c>
      <c r="T669">
        <v>0.51400000000000001</v>
      </c>
      <c r="U669">
        <v>0.46800000000000003</v>
      </c>
      <c r="V669">
        <v>14</v>
      </c>
      <c r="W669">
        <v>25.6</v>
      </c>
      <c r="X669">
        <v>0.216</v>
      </c>
      <c r="Y669">
        <v>0.47899999999999998</v>
      </c>
      <c r="Z669">
        <v>12.9</v>
      </c>
      <c r="AA669">
        <v>71.900000000000006</v>
      </c>
      <c r="AB669">
        <v>0.23599999999999999</v>
      </c>
      <c r="AC669" t="s">
        <v>90</v>
      </c>
      <c r="AD669">
        <v>810283</v>
      </c>
      <c r="AE669">
        <v>19763</v>
      </c>
    </row>
    <row r="670" spans="1:31" x14ac:dyDescent="0.2">
      <c r="A670">
        <v>2002</v>
      </c>
      <c r="B670" t="s">
        <v>31</v>
      </c>
      <c r="C670" t="s">
        <v>94</v>
      </c>
      <c r="D670" t="s">
        <v>95</v>
      </c>
      <c r="E670" t="b">
        <v>1</v>
      </c>
      <c r="F670">
        <v>28</v>
      </c>
      <c r="G670">
        <v>44</v>
      </c>
      <c r="H670">
        <v>38</v>
      </c>
      <c r="I670">
        <v>46</v>
      </c>
      <c r="J670">
        <v>36</v>
      </c>
      <c r="K670">
        <v>1.57</v>
      </c>
      <c r="L670">
        <v>-0.32</v>
      </c>
      <c r="M670">
        <v>1.25</v>
      </c>
      <c r="N670">
        <v>107</v>
      </c>
      <c r="O670">
        <v>105.3</v>
      </c>
      <c r="P670">
        <v>1.7</v>
      </c>
      <c r="Q670">
        <v>93.2</v>
      </c>
      <c r="R670">
        <v>0.27800000000000002</v>
      </c>
      <c r="S670">
        <v>0.24099999999999999</v>
      </c>
      <c r="T670">
        <v>0.53300000000000003</v>
      </c>
      <c r="U670">
        <v>0.49299999999999999</v>
      </c>
      <c r="V670">
        <v>12.6</v>
      </c>
      <c r="W670">
        <v>26.3</v>
      </c>
      <c r="X670">
        <v>0.21</v>
      </c>
      <c r="Y670">
        <v>0.48599999999999999</v>
      </c>
      <c r="Z670">
        <v>14.4</v>
      </c>
      <c r="AA670">
        <v>69.2</v>
      </c>
      <c r="AB670">
        <v>0.215</v>
      </c>
      <c r="AC670" t="s">
        <v>171</v>
      </c>
      <c r="AD670">
        <v>621121</v>
      </c>
      <c r="AE670">
        <v>15149</v>
      </c>
    </row>
    <row r="671" spans="1:31" x14ac:dyDescent="0.2">
      <c r="A671">
        <v>2002</v>
      </c>
      <c r="B671" t="s">
        <v>31</v>
      </c>
      <c r="C671" t="s">
        <v>97</v>
      </c>
      <c r="D671" t="s">
        <v>98</v>
      </c>
      <c r="E671" t="b">
        <v>1</v>
      </c>
      <c r="F671">
        <v>29</v>
      </c>
      <c r="G671">
        <v>43</v>
      </c>
      <c r="H671">
        <v>39</v>
      </c>
      <c r="I671">
        <v>46</v>
      </c>
      <c r="J671">
        <v>36</v>
      </c>
      <c r="K671">
        <v>1.6</v>
      </c>
      <c r="L671">
        <v>-0.33</v>
      </c>
      <c r="M671">
        <v>1.27</v>
      </c>
      <c r="N671">
        <v>102.1</v>
      </c>
      <c r="O671">
        <v>100.3</v>
      </c>
      <c r="P671">
        <v>1.8</v>
      </c>
      <c r="Q671">
        <v>88.9</v>
      </c>
      <c r="R671">
        <v>0.32700000000000001</v>
      </c>
      <c r="S671">
        <v>0.111</v>
      </c>
      <c r="T671">
        <v>0.50700000000000001</v>
      </c>
      <c r="U671">
        <v>0.45200000000000001</v>
      </c>
      <c r="V671">
        <v>14.6</v>
      </c>
      <c r="W671">
        <v>31.7</v>
      </c>
      <c r="X671">
        <v>0.255</v>
      </c>
      <c r="Y671">
        <v>0.46</v>
      </c>
      <c r="Z671">
        <v>14.2</v>
      </c>
      <c r="AA671">
        <v>72.099999999999994</v>
      </c>
      <c r="AB671">
        <v>0.20799999999999999</v>
      </c>
      <c r="AC671" t="s">
        <v>181</v>
      </c>
      <c r="AD671">
        <v>842976</v>
      </c>
      <c r="AE671">
        <v>20560</v>
      </c>
    </row>
    <row r="672" spans="1:31" x14ac:dyDescent="0.2">
      <c r="A672">
        <v>2002</v>
      </c>
      <c r="B672" t="s">
        <v>31</v>
      </c>
      <c r="C672" t="s">
        <v>100</v>
      </c>
      <c r="D672" t="s">
        <v>101</v>
      </c>
      <c r="E672" t="b">
        <v>0</v>
      </c>
      <c r="F672">
        <v>26.5</v>
      </c>
      <c r="G672">
        <v>36</v>
      </c>
      <c r="H672">
        <v>46</v>
      </c>
      <c r="I672">
        <v>39</v>
      </c>
      <c r="J672">
        <v>43</v>
      </c>
      <c r="K672">
        <v>-0.68</v>
      </c>
      <c r="L672">
        <v>0.39</v>
      </c>
      <c r="M672">
        <v>-0.3</v>
      </c>
      <c r="N672">
        <v>103.3</v>
      </c>
      <c r="O672">
        <v>104</v>
      </c>
      <c r="P672">
        <v>-0.7</v>
      </c>
      <c r="Q672">
        <v>91.4</v>
      </c>
      <c r="R672">
        <v>0.23499999999999999</v>
      </c>
      <c r="S672">
        <v>0.158</v>
      </c>
      <c r="T672">
        <v>0.51</v>
      </c>
      <c r="U672">
        <v>0.47199999999999998</v>
      </c>
      <c r="V672">
        <v>13.6</v>
      </c>
      <c r="W672">
        <v>30.1</v>
      </c>
      <c r="X672">
        <v>0.18</v>
      </c>
      <c r="Y672">
        <v>0.47599999999999998</v>
      </c>
      <c r="Z672">
        <v>14.4</v>
      </c>
      <c r="AA672">
        <v>70.2</v>
      </c>
      <c r="AB672">
        <v>0.22700000000000001</v>
      </c>
      <c r="AC672" t="s">
        <v>172</v>
      </c>
      <c r="AD672">
        <v>668939</v>
      </c>
      <c r="AE672">
        <v>16316</v>
      </c>
    </row>
    <row r="673" spans="1:31" x14ac:dyDescent="0.2">
      <c r="A673">
        <v>2002</v>
      </c>
      <c r="B673" t="s">
        <v>31</v>
      </c>
      <c r="C673" t="s">
        <v>103</v>
      </c>
      <c r="D673" t="s">
        <v>104</v>
      </c>
      <c r="E673" t="b">
        <v>1</v>
      </c>
      <c r="F673">
        <v>29</v>
      </c>
      <c r="G673">
        <v>49</v>
      </c>
      <c r="H673">
        <v>33</v>
      </c>
      <c r="I673">
        <v>50</v>
      </c>
      <c r="J673">
        <v>32</v>
      </c>
      <c r="K673">
        <v>2.99</v>
      </c>
      <c r="L673">
        <v>0.22</v>
      </c>
      <c r="M673">
        <v>3.21</v>
      </c>
      <c r="N673">
        <v>107.4</v>
      </c>
      <c r="O673">
        <v>104</v>
      </c>
      <c r="P673">
        <v>3.4</v>
      </c>
      <c r="Q673">
        <v>89.3</v>
      </c>
      <c r="R673">
        <v>0.28499999999999998</v>
      </c>
      <c r="S673">
        <v>0.19800000000000001</v>
      </c>
      <c r="T673">
        <v>0.52800000000000002</v>
      </c>
      <c r="U673">
        <v>0.48499999999999999</v>
      </c>
      <c r="V673">
        <v>13.5</v>
      </c>
      <c r="W673">
        <v>31.8</v>
      </c>
      <c r="X673">
        <v>0.218</v>
      </c>
      <c r="Y673">
        <v>0.48899999999999999</v>
      </c>
      <c r="Z673">
        <v>14.2</v>
      </c>
      <c r="AA673">
        <v>73.3</v>
      </c>
      <c r="AB673">
        <v>0.20200000000000001</v>
      </c>
      <c r="AC673" t="s">
        <v>148</v>
      </c>
      <c r="AD673">
        <v>797821</v>
      </c>
      <c r="AE673">
        <v>19459</v>
      </c>
    </row>
    <row r="674" spans="1:31" x14ac:dyDescent="0.2">
      <c r="A674">
        <v>2002</v>
      </c>
      <c r="B674" t="s">
        <v>31</v>
      </c>
      <c r="C674" t="s">
        <v>106</v>
      </c>
      <c r="D674" t="s">
        <v>107</v>
      </c>
      <c r="E674" t="b">
        <v>1</v>
      </c>
      <c r="F674">
        <v>27</v>
      </c>
      <c r="G674">
        <v>61</v>
      </c>
      <c r="H674">
        <v>21</v>
      </c>
      <c r="I674">
        <v>61</v>
      </c>
      <c r="J674">
        <v>21</v>
      </c>
      <c r="K674">
        <v>7.61</v>
      </c>
      <c r="L674">
        <v>0</v>
      </c>
      <c r="M674">
        <v>7.61</v>
      </c>
      <c r="N674">
        <v>109</v>
      </c>
      <c r="O674">
        <v>101.1</v>
      </c>
      <c r="P674">
        <v>7.9</v>
      </c>
      <c r="Q674">
        <v>95.6</v>
      </c>
      <c r="R674">
        <v>0.308</v>
      </c>
      <c r="S674">
        <v>0.16600000000000001</v>
      </c>
      <c r="T674">
        <v>0.53900000000000003</v>
      </c>
      <c r="U674">
        <v>0.497</v>
      </c>
      <c r="V674">
        <v>12.4</v>
      </c>
      <c r="W674">
        <v>27.9</v>
      </c>
      <c r="X674">
        <v>0.23100000000000001</v>
      </c>
      <c r="Y674">
        <v>0.46700000000000003</v>
      </c>
      <c r="Z674">
        <v>13.6</v>
      </c>
      <c r="AA674">
        <v>71.7</v>
      </c>
      <c r="AB674">
        <v>0.185</v>
      </c>
      <c r="AC674" t="s">
        <v>161</v>
      </c>
      <c r="AD674">
        <v>709997</v>
      </c>
      <c r="AE674">
        <v>17317</v>
      </c>
    </row>
    <row r="675" spans="1:31" x14ac:dyDescent="0.2">
      <c r="A675">
        <v>2002</v>
      </c>
      <c r="B675" t="s">
        <v>31</v>
      </c>
      <c r="C675" t="s">
        <v>109</v>
      </c>
      <c r="D675" t="s">
        <v>110</v>
      </c>
      <c r="E675" t="b">
        <v>1</v>
      </c>
      <c r="F675">
        <v>28.5</v>
      </c>
      <c r="G675">
        <v>58</v>
      </c>
      <c r="H675">
        <v>24</v>
      </c>
      <c r="I675">
        <v>59</v>
      </c>
      <c r="J675">
        <v>23</v>
      </c>
      <c r="K675">
        <v>6.21</v>
      </c>
      <c r="L675">
        <v>7.0000000000000007E-2</v>
      </c>
      <c r="M675">
        <v>6.28</v>
      </c>
      <c r="N675">
        <v>106.5</v>
      </c>
      <c r="O675">
        <v>99.7</v>
      </c>
      <c r="P675">
        <v>6.8</v>
      </c>
      <c r="Q675">
        <v>90</v>
      </c>
      <c r="R675">
        <v>0.35299999999999998</v>
      </c>
      <c r="S675">
        <v>0.19</v>
      </c>
      <c r="T675">
        <v>0.53900000000000003</v>
      </c>
      <c r="U675">
        <v>0.49199999999999999</v>
      </c>
      <c r="V675">
        <v>13.8</v>
      </c>
      <c r="W675">
        <v>27.2</v>
      </c>
      <c r="X675">
        <v>0.26200000000000001</v>
      </c>
      <c r="Y675">
        <v>0.45300000000000001</v>
      </c>
      <c r="Z675">
        <v>13.7</v>
      </c>
      <c r="AA675">
        <v>71.900000000000006</v>
      </c>
      <c r="AB675">
        <v>0.189</v>
      </c>
      <c r="AC675" t="s">
        <v>183</v>
      </c>
      <c r="AD675">
        <v>906390</v>
      </c>
      <c r="AE675">
        <v>22107</v>
      </c>
    </row>
    <row r="676" spans="1:31" x14ac:dyDescent="0.2">
      <c r="A676">
        <v>2002</v>
      </c>
      <c r="B676" t="s">
        <v>31</v>
      </c>
      <c r="C676" t="s">
        <v>163</v>
      </c>
      <c r="D676" t="s">
        <v>164</v>
      </c>
      <c r="E676" t="b">
        <v>1</v>
      </c>
      <c r="F676">
        <v>26.9</v>
      </c>
      <c r="G676">
        <v>45</v>
      </c>
      <c r="H676">
        <v>37</v>
      </c>
      <c r="I676">
        <v>50</v>
      </c>
      <c r="J676">
        <v>32</v>
      </c>
      <c r="K676">
        <v>3.02</v>
      </c>
      <c r="L676">
        <v>0.22</v>
      </c>
      <c r="M676">
        <v>3.24</v>
      </c>
      <c r="N676">
        <v>108.9</v>
      </c>
      <c r="O676">
        <v>105.6</v>
      </c>
      <c r="P676">
        <v>3.3</v>
      </c>
      <c r="Q676">
        <v>89</v>
      </c>
      <c r="R676">
        <v>0.25</v>
      </c>
      <c r="S676">
        <v>0.193</v>
      </c>
      <c r="T676">
        <v>0.54</v>
      </c>
      <c r="U676">
        <v>0.505</v>
      </c>
      <c r="V676">
        <v>13.2</v>
      </c>
      <c r="W676">
        <v>29.4</v>
      </c>
      <c r="X676">
        <v>0.189</v>
      </c>
      <c r="Y676">
        <v>0.48499999999999999</v>
      </c>
      <c r="Z676">
        <v>14.5</v>
      </c>
      <c r="AA676">
        <v>68.099999999999994</v>
      </c>
      <c r="AB676">
        <v>0.20599999999999999</v>
      </c>
      <c r="AC676" t="s">
        <v>165</v>
      </c>
      <c r="AD676">
        <v>633516</v>
      </c>
      <c r="AE676">
        <v>15452</v>
      </c>
    </row>
    <row r="677" spans="1:31" x14ac:dyDescent="0.2">
      <c r="A677">
        <v>2002</v>
      </c>
      <c r="B677" t="s">
        <v>31</v>
      </c>
      <c r="C677" t="s">
        <v>112</v>
      </c>
      <c r="D677" t="s">
        <v>113</v>
      </c>
      <c r="E677" t="b">
        <v>1</v>
      </c>
      <c r="F677">
        <v>29.3</v>
      </c>
      <c r="G677">
        <v>42</v>
      </c>
      <c r="H677">
        <v>40</v>
      </c>
      <c r="I677">
        <v>40</v>
      </c>
      <c r="J677">
        <v>42</v>
      </c>
      <c r="K677">
        <v>-0.44</v>
      </c>
      <c r="L677">
        <v>-0.27</v>
      </c>
      <c r="M677">
        <v>-0.71</v>
      </c>
      <c r="N677">
        <v>102.6</v>
      </c>
      <c r="O677">
        <v>103.1</v>
      </c>
      <c r="P677">
        <v>-0.5</v>
      </c>
      <c r="Q677">
        <v>88.8</v>
      </c>
      <c r="R677">
        <v>0.255</v>
      </c>
      <c r="S677">
        <v>0.16500000000000001</v>
      </c>
      <c r="T677">
        <v>0.501</v>
      </c>
      <c r="U677">
        <v>0.46300000000000002</v>
      </c>
      <c r="V677">
        <v>13.6</v>
      </c>
      <c r="W677">
        <v>31.4</v>
      </c>
      <c r="X677">
        <v>0.189</v>
      </c>
      <c r="Y677">
        <v>0.47099999999999997</v>
      </c>
      <c r="Z677">
        <v>14.7</v>
      </c>
      <c r="AA677">
        <v>70.099999999999994</v>
      </c>
      <c r="AB677">
        <v>0.23699999999999999</v>
      </c>
      <c r="AC677" t="s">
        <v>136</v>
      </c>
      <c r="AD677">
        <v>810160</v>
      </c>
      <c r="AE677">
        <v>19760</v>
      </c>
    </row>
    <row r="678" spans="1:31" x14ac:dyDescent="0.2">
      <c r="A678">
        <v>2002</v>
      </c>
      <c r="B678" t="s">
        <v>31</v>
      </c>
      <c r="C678" t="s">
        <v>115</v>
      </c>
      <c r="D678" t="s">
        <v>116</v>
      </c>
      <c r="E678" t="b">
        <v>1</v>
      </c>
      <c r="F678">
        <v>29.9</v>
      </c>
      <c r="G678">
        <v>44</v>
      </c>
      <c r="H678">
        <v>38</v>
      </c>
      <c r="I678">
        <v>44</v>
      </c>
      <c r="J678">
        <v>38</v>
      </c>
      <c r="K678">
        <v>0.89</v>
      </c>
      <c r="L678">
        <v>0.32</v>
      </c>
      <c r="M678">
        <v>1.21</v>
      </c>
      <c r="N678">
        <v>105.6</v>
      </c>
      <c r="O678">
        <v>104.6</v>
      </c>
      <c r="P678">
        <v>1</v>
      </c>
      <c r="Q678">
        <v>90.3</v>
      </c>
      <c r="R678">
        <v>0.38100000000000001</v>
      </c>
      <c r="S678">
        <v>0.13200000000000001</v>
      </c>
      <c r="T678">
        <v>0.52900000000000003</v>
      </c>
      <c r="U678">
        <v>0.47199999999999998</v>
      </c>
      <c r="V678">
        <v>15.4</v>
      </c>
      <c r="W678">
        <v>33.5</v>
      </c>
      <c r="X678">
        <v>0.29099999999999998</v>
      </c>
      <c r="Y678">
        <v>0.48399999999999999</v>
      </c>
      <c r="Z678">
        <v>15.9</v>
      </c>
      <c r="AA678">
        <v>71.7</v>
      </c>
      <c r="AB678">
        <v>0.28599999999999998</v>
      </c>
      <c r="AC678" t="s">
        <v>174</v>
      </c>
      <c r="AD678">
        <v>766108</v>
      </c>
      <c r="AE678">
        <v>18686</v>
      </c>
    </row>
    <row r="679" spans="1:31" x14ac:dyDescent="0.2">
      <c r="A679">
        <v>2002</v>
      </c>
      <c r="B679" t="s">
        <v>31</v>
      </c>
      <c r="C679" t="s">
        <v>118</v>
      </c>
      <c r="D679" t="s">
        <v>119</v>
      </c>
      <c r="E679" t="b">
        <v>0</v>
      </c>
      <c r="F679">
        <v>27.5</v>
      </c>
      <c r="G679">
        <v>37</v>
      </c>
      <c r="H679">
        <v>45</v>
      </c>
      <c r="I679">
        <v>37</v>
      </c>
      <c r="J679">
        <v>45</v>
      </c>
      <c r="K679">
        <v>-1.4</v>
      </c>
      <c r="L679">
        <v>-0.17</v>
      </c>
      <c r="M679">
        <v>-1.58</v>
      </c>
      <c r="N679">
        <v>104.8</v>
      </c>
      <c r="O679">
        <v>106.4</v>
      </c>
      <c r="P679">
        <v>-1.6</v>
      </c>
      <c r="Q679">
        <v>88.3</v>
      </c>
      <c r="R679">
        <v>0.28000000000000003</v>
      </c>
      <c r="S679">
        <v>0.11799999999999999</v>
      </c>
      <c r="T679">
        <v>0.50800000000000001</v>
      </c>
      <c r="U679">
        <v>0.46400000000000002</v>
      </c>
      <c r="V679">
        <v>12.5</v>
      </c>
      <c r="W679">
        <v>30.7</v>
      </c>
      <c r="X679">
        <v>0.214</v>
      </c>
      <c r="Y679">
        <v>0.48399999999999999</v>
      </c>
      <c r="Z679">
        <v>13</v>
      </c>
      <c r="AA679">
        <v>71.400000000000006</v>
      </c>
      <c r="AB679">
        <v>0.214</v>
      </c>
      <c r="AC679" t="s">
        <v>175</v>
      </c>
      <c r="AD679">
        <v>847634</v>
      </c>
      <c r="AE679">
        <v>20674</v>
      </c>
    </row>
    <row r="680" spans="1:31" x14ac:dyDescent="0.2">
      <c r="A680">
        <v>2002</v>
      </c>
      <c r="B680" t="s">
        <v>31</v>
      </c>
      <c r="C680" t="s">
        <v>121</v>
      </c>
      <c r="D680" t="s">
        <v>122</v>
      </c>
      <c r="E680" t="b">
        <v>0</v>
      </c>
      <c r="F680">
        <v>27.4</v>
      </c>
      <c r="G680" t="s">
        <v>122</v>
      </c>
      <c r="H680" t="s">
        <v>122</v>
      </c>
      <c r="I680">
        <v>41</v>
      </c>
      <c r="J680">
        <v>41</v>
      </c>
      <c r="K680">
        <v>0</v>
      </c>
      <c r="L680">
        <v>0</v>
      </c>
      <c r="M680">
        <v>0</v>
      </c>
      <c r="N680">
        <v>104.5</v>
      </c>
      <c r="O680">
        <v>104.5</v>
      </c>
      <c r="P680" t="s">
        <v>122</v>
      </c>
      <c r="Q680">
        <v>90.7</v>
      </c>
      <c r="R680">
        <v>0.29299999999999998</v>
      </c>
      <c r="S680">
        <v>0.18099999999999999</v>
      </c>
      <c r="T680">
        <v>0.52</v>
      </c>
      <c r="U680">
        <v>0.47699999999999998</v>
      </c>
      <c r="V680">
        <v>13.6</v>
      </c>
      <c r="W680">
        <v>28.9</v>
      </c>
      <c r="X680">
        <v>0.221</v>
      </c>
      <c r="Y680">
        <v>0.47699999999999998</v>
      </c>
      <c r="Z680">
        <v>13.6</v>
      </c>
      <c r="AA680">
        <v>71.099999999999994</v>
      </c>
      <c r="AB680">
        <v>0.221</v>
      </c>
      <c r="AC680" t="s">
        <v>122</v>
      </c>
      <c r="AD680">
        <v>695899</v>
      </c>
      <c r="AE680">
        <v>16973</v>
      </c>
    </row>
    <row r="681" spans="1:31" x14ac:dyDescent="0.2">
      <c r="A681">
        <v>2001</v>
      </c>
      <c r="B681" t="s">
        <v>31</v>
      </c>
      <c r="C681" t="s">
        <v>32</v>
      </c>
      <c r="D681" t="s">
        <v>33</v>
      </c>
      <c r="E681" t="b">
        <v>0</v>
      </c>
      <c r="F681">
        <v>26.1</v>
      </c>
      <c r="G681">
        <v>25</v>
      </c>
      <c r="H681">
        <v>57</v>
      </c>
      <c r="I681">
        <v>26</v>
      </c>
      <c r="J681">
        <v>56</v>
      </c>
      <c r="K681">
        <v>-5.21</v>
      </c>
      <c r="L681">
        <v>-0.34</v>
      </c>
      <c r="M681">
        <v>-5.55</v>
      </c>
      <c r="N681">
        <v>98.7</v>
      </c>
      <c r="O681">
        <v>104.3</v>
      </c>
      <c r="P681">
        <v>-5.6</v>
      </c>
      <c r="Q681">
        <v>91.9</v>
      </c>
      <c r="R681">
        <v>0.27200000000000002</v>
      </c>
      <c r="S681">
        <v>0.14000000000000001</v>
      </c>
      <c r="T681">
        <v>0.5</v>
      </c>
      <c r="U681">
        <v>0.45600000000000002</v>
      </c>
      <c r="V681">
        <v>15.5</v>
      </c>
      <c r="W681">
        <v>28.9</v>
      </c>
      <c r="X681">
        <v>0.20599999999999999</v>
      </c>
      <c r="Y681">
        <v>0.47199999999999998</v>
      </c>
      <c r="Z681">
        <v>13.8</v>
      </c>
      <c r="AA681">
        <v>70.8</v>
      </c>
      <c r="AB681">
        <v>0.249</v>
      </c>
      <c r="AC681" t="s">
        <v>134</v>
      </c>
      <c r="AD681">
        <v>560330</v>
      </c>
      <c r="AE681">
        <v>13667</v>
      </c>
    </row>
    <row r="682" spans="1:31" x14ac:dyDescent="0.2">
      <c r="A682">
        <v>2001</v>
      </c>
      <c r="B682" t="s">
        <v>31</v>
      </c>
      <c r="C682" t="s">
        <v>35</v>
      </c>
      <c r="D682" t="s">
        <v>36</v>
      </c>
      <c r="E682" t="b">
        <v>0</v>
      </c>
      <c r="F682">
        <v>25.9</v>
      </c>
      <c r="G682">
        <v>36</v>
      </c>
      <c r="H682">
        <v>46</v>
      </c>
      <c r="I682">
        <v>35</v>
      </c>
      <c r="J682">
        <v>47</v>
      </c>
      <c r="K682">
        <v>-2.13</v>
      </c>
      <c r="L682">
        <v>-0.26</v>
      </c>
      <c r="M682">
        <v>-2.4</v>
      </c>
      <c r="N682">
        <v>101.4</v>
      </c>
      <c r="O682">
        <v>103.7</v>
      </c>
      <c r="P682">
        <v>-2.2999999999999998</v>
      </c>
      <c r="Q682">
        <v>92.6</v>
      </c>
      <c r="R682">
        <v>0.33800000000000002</v>
      </c>
      <c r="S682">
        <v>0.252</v>
      </c>
      <c r="T682">
        <v>0.52100000000000002</v>
      </c>
      <c r="U682">
        <v>0.47299999999999998</v>
      </c>
      <c r="V682">
        <v>14.7</v>
      </c>
      <c r="W682">
        <v>25.3</v>
      </c>
      <c r="X682">
        <v>0.25</v>
      </c>
      <c r="Y682">
        <v>0.49299999999999999</v>
      </c>
      <c r="Z682">
        <v>16</v>
      </c>
      <c r="AA682">
        <v>72.7</v>
      </c>
      <c r="AB682">
        <v>0.25600000000000001</v>
      </c>
      <c r="AC682" t="s">
        <v>176</v>
      </c>
      <c r="AD682">
        <v>629201</v>
      </c>
      <c r="AE682">
        <v>15346</v>
      </c>
    </row>
    <row r="683" spans="1:31" x14ac:dyDescent="0.2">
      <c r="A683">
        <v>2001</v>
      </c>
      <c r="B683" t="s">
        <v>31</v>
      </c>
      <c r="C683" t="s">
        <v>44</v>
      </c>
      <c r="D683" t="s">
        <v>182</v>
      </c>
      <c r="E683" t="b">
        <v>1</v>
      </c>
      <c r="F683">
        <v>28.2</v>
      </c>
      <c r="G683">
        <v>46</v>
      </c>
      <c r="H683">
        <v>36</v>
      </c>
      <c r="I683">
        <v>48</v>
      </c>
      <c r="J683">
        <v>34</v>
      </c>
      <c r="K683">
        <v>2.1</v>
      </c>
      <c r="L683">
        <v>-0.65</v>
      </c>
      <c r="M683">
        <v>1.45</v>
      </c>
      <c r="N683">
        <v>101.8</v>
      </c>
      <c r="O683">
        <v>99.5</v>
      </c>
      <c r="P683">
        <v>2.2999999999999998</v>
      </c>
      <c r="Q683">
        <v>89.4</v>
      </c>
      <c r="R683">
        <v>0.33</v>
      </c>
      <c r="S683">
        <v>0.151</v>
      </c>
      <c r="T683">
        <v>0.50600000000000001</v>
      </c>
      <c r="U683">
        <v>0.45700000000000002</v>
      </c>
      <c r="V683">
        <v>13.7</v>
      </c>
      <c r="W683">
        <v>29.8</v>
      </c>
      <c r="X683">
        <v>0.246</v>
      </c>
      <c r="Y683">
        <v>0.45600000000000002</v>
      </c>
      <c r="Z683">
        <v>14.1</v>
      </c>
      <c r="AA683">
        <v>74.5</v>
      </c>
      <c r="AB683">
        <v>0.222</v>
      </c>
      <c r="AC683" t="s">
        <v>177</v>
      </c>
      <c r="AD683">
        <v>615424</v>
      </c>
      <c r="AE683">
        <v>15010</v>
      </c>
    </row>
    <row r="684" spans="1:31" x14ac:dyDescent="0.2">
      <c r="A684">
        <v>2001</v>
      </c>
      <c r="B684" t="s">
        <v>31</v>
      </c>
      <c r="C684" t="s">
        <v>41</v>
      </c>
      <c r="D684" t="s">
        <v>42</v>
      </c>
      <c r="E684" t="b">
        <v>0</v>
      </c>
      <c r="F684">
        <v>23.2</v>
      </c>
      <c r="G684">
        <v>15</v>
      </c>
      <c r="H684">
        <v>67</v>
      </c>
      <c r="I684">
        <v>16</v>
      </c>
      <c r="J684">
        <v>66</v>
      </c>
      <c r="K684">
        <v>-9.1</v>
      </c>
      <c r="L684">
        <v>0.01</v>
      </c>
      <c r="M684">
        <v>-9.09</v>
      </c>
      <c r="N684">
        <v>97.2</v>
      </c>
      <c r="O684">
        <v>107.3</v>
      </c>
      <c r="P684">
        <v>-10.1</v>
      </c>
      <c r="Q684">
        <v>89.3</v>
      </c>
      <c r="R684">
        <v>0.29799999999999999</v>
      </c>
      <c r="S684">
        <v>0.14799999999999999</v>
      </c>
      <c r="T684">
        <v>0.495</v>
      </c>
      <c r="U684">
        <v>0.45</v>
      </c>
      <c r="V684">
        <v>15.1</v>
      </c>
      <c r="W684">
        <v>26.6</v>
      </c>
      <c r="X684">
        <v>0.22</v>
      </c>
      <c r="Y684">
        <v>0.499</v>
      </c>
      <c r="Z684">
        <v>14.3</v>
      </c>
      <c r="AA684">
        <v>70.3</v>
      </c>
      <c r="AB684">
        <v>0.254</v>
      </c>
      <c r="AC684" t="s">
        <v>43</v>
      </c>
      <c r="AD684">
        <v>888654</v>
      </c>
      <c r="AE684">
        <v>21674</v>
      </c>
    </row>
    <row r="685" spans="1:31" x14ac:dyDescent="0.2">
      <c r="A685">
        <v>2001</v>
      </c>
      <c r="B685" t="s">
        <v>31</v>
      </c>
      <c r="C685" t="s">
        <v>47</v>
      </c>
      <c r="D685" t="s">
        <v>48</v>
      </c>
      <c r="E685" t="b">
        <v>0</v>
      </c>
      <c r="F685">
        <v>26.9</v>
      </c>
      <c r="G685">
        <v>30</v>
      </c>
      <c r="H685">
        <v>52</v>
      </c>
      <c r="I685">
        <v>28</v>
      </c>
      <c r="J685">
        <v>54</v>
      </c>
      <c r="K685">
        <v>-4.24</v>
      </c>
      <c r="L685">
        <v>-0.23</v>
      </c>
      <c r="M685">
        <v>-4.4800000000000004</v>
      </c>
      <c r="N685">
        <v>100.3</v>
      </c>
      <c r="O685">
        <v>104.9</v>
      </c>
      <c r="P685">
        <v>-4.5999999999999996</v>
      </c>
      <c r="Q685">
        <v>91.2</v>
      </c>
      <c r="R685">
        <v>0.312</v>
      </c>
      <c r="S685">
        <v>0.10100000000000001</v>
      </c>
      <c r="T685">
        <v>0.50900000000000001</v>
      </c>
      <c r="U685">
        <v>0.45900000000000002</v>
      </c>
      <c r="V685">
        <v>15.4</v>
      </c>
      <c r="W685">
        <v>29.7</v>
      </c>
      <c r="X685">
        <v>0.23899999999999999</v>
      </c>
      <c r="Y685">
        <v>0.47699999999999998</v>
      </c>
      <c r="Z685">
        <v>14.1</v>
      </c>
      <c r="AA685">
        <v>71.099999999999994</v>
      </c>
      <c r="AB685">
        <v>0.248</v>
      </c>
      <c r="AC685" t="s">
        <v>169</v>
      </c>
      <c r="AD685">
        <v>650775</v>
      </c>
      <c r="AE685">
        <v>15873</v>
      </c>
    </row>
    <row r="686" spans="1:31" x14ac:dyDescent="0.2">
      <c r="A686">
        <v>2001</v>
      </c>
      <c r="B686" t="s">
        <v>31</v>
      </c>
      <c r="C686" t="s">
        <v>50</v>
      </c>
      <c r="D686" t="s">
        <v>51</v>
      </c>
      <c r="E686" t="b">
        <v>1</v>
      </c>
      <c r="F686">
        <v>26.6</v>
      </c>
      <c r="G686">
        <v>53</v>
      </c>
      <c r="H686">
        <v>29</v>
      </c>
      <c r="I686">
        <v>53</v>
      </c>
      <c r="J686">
        <v>29</v>
      </c>
      <c r="K686">
        <v>4.28</v>
      </c>
      <c r="L686">
        <v>0.32</v>
      </c>
      <c r="M686">
        <v>4.6100000000000003</v>
      </c>
      <c r="N686">
        <v>107.1</v>
      </c>
      <c r="O686">
        <v>102.6</v>
      </c>
      <c r="P686">
        <v>4.5</v>
      </c>
      <c r="Q686">
        <v>93.2</v>
      </c>
      <c r="R686">
        <v>0.29099999999999998</v>
      </c>
      <c r="S686">
        <v>0.20200000000000001</v>
      </c>
      <c r="T686">
        <v>0.54400000000000004</v>
      </c>
      <c r="U686">
        <v>0.498</v>
      </c>
      <c r="V686">
        <v>13.1</v>
      </c>
      <c r="W686">
        <v>24.1</v>
      </c>
      <c r="X686">
        <v>0.23100000000000001</v>
      </c>
      <c r="Y686">
        <v>0.46700000000000003</v>
      </c>
      <c r="Z686">
        <v>14.2</v>
      </c>
      <c r="AA686">
        <v>70.7</v>
      </c>
      <c r="AB686">
        <v>0.24399999999999999</v>
      </c>
      <c r="AC686" t="s">
        <v>184</v>
      </c>
      <c r="AD686">
        <v>680238</v>
      </c>
      <c r="AE686">
        <v>16591</v>
      </c>
    </row>
    <row r="687" spans="1:31" x14ac:dyDescent="0.2">
      <c r="A687">
        <v>2001</v>
      </c>
      <c r="B687" t="s">
        <v>31</v>
      </c>
      <c r="C687" t="s">
        <v>53</v>
      </c>
      <c r="D687" t="s">
        <v>54</v>
      </c>
      <c r="E687" t="b">
        <v>0</v>
      </c>
      <c r="F687">
        <v>27.9</v>
      </c>
      <c r="G687">
        <v>40</v>
      </c>
      <c r="H687">
        <v>42</v>
      </c>
      <c r="I687">
        <v>34</v>
      </c>
      <c r="J687">
        <v>48</v>
      </c>
      <c r="K687">
        <v>-2.46</v>
      </c>
      <c r="L687">
        <v>0.64</v>
      </c>
      <c r="M687">
        <v>-1.83</v>
      </c>
      <c r="N687">
        <v>103.7</v>
      </c>
      <c r="O687">
        <v>106.3</v>
      </c>
      <c r="P687">
        <v>-2.6</v>
      </c>
      <c r="Q687">
        <v>92.6</v>
      </c>
      <c r="R687">
        <v>0.28599999999999998</v>
      </c>
      <c r="S687">
        <v>0.21</v>
      </c>
      <c r="T687">
        <v>0.51100000000000001</v>
      </c>
      <c r="U687">
        <v>0.47</v>
      </c>
      <c r="V687">
        <v>12.8</v>
      </c>
      <c r="W687">
        <v>28.3</v>
      </c>
      <c r="X687">
        <v>0.21099999999999999</v>
      </c>
      <c r="Y687">
        <v>0.47599999999999998</v>
      </c>
      <c r="Z687">
        <v>12.1</v>
      </c>
      <c r="AA687">
        <v>71.8</v>
      </c>
      <c r="AB687">
        <v>0.223</v>
      </c>
      <c r="AC687" t="s">
        <v>130</v>
      </c>
      <c r="AD687">
        <v>619300</v>
      </c>
      <c r="AE687">
        <v>15105</v>
      </c>
    </row>
    <row r="688" spans="1:31" x14ac:dyDescent="0.2">
      <c r="A688">
        <v>2001</v>
      </c>
      <c r="B688" t="s">
        <v>31</v>
      </c>
      <c r="C688" t="s">
        <v>56</v>
      </c>
      <c r="D688" t="s">
        <v>57</v>
      </c>
      <c r="E688" t="b">
        <v>0</v>
      </c>
      <c r="F688">
        <v>27.1</v>
      </c>
      <c r="G688">
        <v>32</v>
      </c>
      <c r="H688">
        <v>50</v>
      </c>
      <c r="I688">
        <v>36</v>
      </c>
      <c r="J688">
        <v>46</v>
      </c>
      <c r="K688">
        <v>-1.7</v>
      </c>
      <c r="L688">
        <v>-0.39</v>
      </c>
      <c r="M688">
        <v>-2.08</v>
      </c>
      <c r="N688">
        <v>100</v>
      </c>
      <c r="O688">
        <v>101.8</v>
      </c>
      <c r="P688">
        <v>-1.8</v>
      </c>
      <c r="Q688">
        <v>94.7</v>
      </c>
      <c r="R688">
        <v>0.32500000000000001</v>
      </c>
      <c r="S688">
        <v>0.16200000000000001</v>
      </c>
      <c r="T688">
        <v>0.498</v>
      </c>
      <c r="U688">
        <v>0.45300000000000001</v>
      </c>
      <c r="V688">
        <v>14.2</v>
      </c>
      <c r="W688">
        <v>29.3</v>
      </c>
      <c r="X688">
        <v>0.23400000000000001</v>
      </c>
      <c r="Y688">
        <v>0.46600000000000003</v>
      </c>
      <c r="Z688">
        <v>14</v>
      </c>
      <c r="AA688">
        <v>72.2</v>
      </c>
      <c r="AB688">
        <v>0.23300000000000001</v>
      </c>
      <c r="AC688" t="s">
        <v>137</v>
      </c>
      <c r="AD688">
        <v>607323</v>
      </c>
      <c r="AE688">
        <v>14813</v>
      </c>
    </row>
    <row r="689" spans="1:31" x14ac:dyDescent="0.2">
      <c r="A689">
        <v>2001</v>
      </c>
      <c r="B689" t="s">
        <v>31</v>
      </c>
      <c r="C689" t="s">
        <v>59</v>
      </c>
      <c r="D689" t="s">
        <v>60</v>
      </c>
      <c r="E689" t="b">
        <v>0</v>
      </c>
      <c r="F689">
        <v>26.6</v>
      </c>
      <c r="G689">
        <v>17</v>
      </c>
      <c r="H689">
        <v>65</v>
      </c>
      <c r="I689">
        <v>17</v>
      </c>
      <c r="J689">
        <v>65</v>
      </c>
      <c r="K689">
        <v>-9.0500000000000007</v>
      </c>
      <c r="L689">
        <v>0.94</v>
      </c>
      <c r="M689">
        <v>-8.11</v>
      </c>
      <c r="N689">
        <v>97.8</v>
      </c>
      <c r="O689">
        <v>107.4</v>
      </c>
      <c r="P689">
        <v>-9.6</v>
      </c>
      <c r="Q689">
        <v>94.1</v>
      </c>
      <c r="R689">
        <v>0.28199999999999997</v>
      </c>
      <c r="S689">
        <v>0.13400000000000001</v>
      </c>
      <c r="T689">
        <v>0.47</v>
      </c>
      <c r="U689">
        <v>0.42899999999999999</v>
      </c>
      <c r="V689">
        <v>13.9</v>
      </c>
      <c r="W689">
        <v>33.299999999999997</v>
      </c>
      <c r="X689">
        <v>0.19900000000000001</v>
      </c>
      <c r="Y689">
        <v>0.504</v>
      </c>
      <c r="Z689">
        <v>15</v>
      </c>
      <c r="AA689">
        <v>69.7</v>
      </c>
      <c r="AB689">
        <v>0.22700000000000001</v>
      </c>
      <c r="AC689" t="s">
        <v>178</v>
      </c>
      <c r="AD689">
        <v>591981</v>
      </c>
      <c r="AE689">
        <v>14439</v>
      </c>
    </row>
    <row r="690" spans="1:31" x14ac:dyDescent="0.2">
      <c r="A690">
        <v>2001</v>
      </c>
      <c r="B690" t="s">
        <v>31</v>
      </c>
      <c r="C690" t="s">
        <v>62</v>
      </c>
      <c r="D690" t="s">
        <v>63</v>
      </c>
      <c r="E690" t="b">
        <v>0</v>
      </c>
      <c r="F690">
        <v>26.7</v>
      </c>
      <c r="G690">
        <v>45</v>
      </c>
      <c r="H690">
        <v>37</v>
      </c>
      <c r="I690">
        <v>48</v>
      </c>
      <c r="J690">
        <v>34</v>
      </c>
      <c r="K690">
        <v>2.29</v>
      </c>
      <c r="L690">
        <v>0.42</v>
      </c>
      <c r="M690">
        <v>2.71</v>
      </c>
      <c r="N690">
        <v>106.7</v>
      </c>
      <c r="O690">
        <v>104.2</v>
      </c>
      <c r="P690">
        <v>2.5</v>
      </c>
      <c r="Q690">
        <v>90.4</v>
      </c>
      <c r="R690">
        <v>0.32100000000000001</v>
      </c>
      <c r="S690">
        <v>0.217</v>
      </c>
      <c r="T690">
        <v>0.53800000000000003</v>
      </c>
      <c r="U690">
        <v>0.49199999999999999</v>
      </c>
      <c r="V690">
        <v>14</v>
      </c>
      <c r="W690">
        <v>27.5</v>
      </c>
      <c r="X690">
        <v>0.24399999999999999</v>
      </c>
      <c r="Y690">
        <v>0.47499999999999998</v>
      </c>
      <c r="Z690">
        <v>12.6</v>
      </c>
      <c r="AA690">
        <v>71.900000000000006</v>
      </c>
      <c r="AB690">
        <v>0.20599999999999999</v>
      </c>
      <c r="AC690" t="s">
        <v>180</v>
      </c>
      <c r="AD690">
        <v>518555</v>
      </c>
      <c r="AE690">
        <v>12648</v>
      </c>
    </row>
    <row r="691" spans="1:31" x14ac:dyDescent="0.2">
      <c r="A691">
        <v>2001</v>
      </c>
      <c r="B691" t="s">
        <v>31</v>
      </c>
      <c r="C691" t="s">
        <v>65</v>
      </c>
      <c r="D691" t="s">
        <v>66</v>
      </c>
      <c r="E691" t="b">
        <v>1</v>
      </c>
      <c r="F691">
        <v>27.7</v>
      </c>
      <c r="G691">
        <v>41</v>
      </c>
      <c r="H691">
        <v>41</v>
      </c>
      <c r="I691">
        <v>40</v>
      </c>
      <c r="J691">
        <v>42</v>
      </c>
      <c r="K691">
        <v>-0.2</v>
      </c>
      <c r="L691">
        <v>-0.56999999999999995</v>
      </c>
      <c r="M691">
        <v>-0.77</v>
      </c>
      <c r="N691">
        <v>102</v>
      </c>
      <c r="O691">
        <v>102.2</v>
      </c>
      <c r="P691">
        <v>-0.2</v>
      </c>
      <c r="Q691">
        <v>89.4</v>
      </c>
      <c r="R691">
        <v>0.312</v>
      </c>
      <c r="S691">
        <v>0.18</v>
      </c>
      <c r="T691">
        <v>0.51900000000000002</v>
      </c>
      <c r="U691">
        <v>0.47099999999999997</v>
      </c>
      <c r="V691">
        <v>14.5</v>
      </c>
      <c r="W691">
        <v>27</v>
      </c>
      <c r="X691">
        <v>0.23899999999999999</v>
      </c>
      <c r="Y691">
        <v>0.45200000000000001</v>
      </c>
      <c r="Z691">
        <v>12.8</v>
      </c>
      <c r="AA691">
        <v>71.400000000000006</v>
      </c>
      <c r="AB691">
        <v>0.23499999999999999</v>
      </c>
      <c r="AC691" t="s">
        <v>154</v>
      </c>
      <c r="AD691">
        <v>731800</v>
      </c>
      <c r="AE691">
        <v>17849</v>
      </c>
    </row>
    <row r="692" spans="1:31" x14ac:dyDescent="0.2">
      <c r="A692">
        <v>2001</v>
      </c>
      <c r="B692" t="s">
        <v>31</v>
      </c>
      <c r="C692" t="s">
        <v>68</v>
      </c>
      <c r="D692" t="s">
        <v>69</v>
      </c>
      <c r="E692" t="b">
        <v>0</v>
      </c>
      <c r="F692">
        <v>24.3</v>
      </c>
      <c r="G692">
        <v>31</v>
      </c>
      <c r="H692">
        <v>51</v>
      </c>
      <c r="I692">
        <v>32</v>
      </c>
      <c r="J692">
        <v>50</v>
      </c>
      <c r="K692">
        <v>-2.89</v>
      </c>
      <c r="L692">
        <v>0.66</v>
      </c>
      <c r="M692">
        <v>-2.23</v>
      </c>
      <c r="N692">
        <v>101.3</v>
      </c>
      <c r="O692">
        <v>104.5</v>
      </c>
      <c r="P692">
        <v>-3.2</v>
      </c>
      <c r="Q692">
        <v>89.6</v>
      </c>
      <c r="R692">
        <v>0.31900000000000001</v>
      </c>
      <c r="S692">
        <v>0.16400000000000001</v>
      </c>
      <c r="T692">
        <v>0.51400000000000001</v>
      </c>
      <c r="U692">
        <v>0.47599999999999998</v>
      </c>
      <c r="V692">
        <v>14.9</v>
      </c>
      <c r="W692">
        <v>28.3</v>
      </c>
      <c r="X692">
        <v>0.221</v>
      </c>
      <c r="Y692">
        <v>0.46600000000000003</v>
      </c>
      <c r="Z692">
        <v>12</v>
      </c>
      <c r="AA692">
        <v>71.099999999999994</v>
      </c>
      <c r="AB692">
        <v>0.217</v>
      </c>
      <c r="AC692" t="s">
        <v>126</v>
      </c>
      <c r="AD692">
        <v>601587</v>
      </c>
      <c r="AE692">
        <v>14673</v>
      </c>
    </row>
    <row r="693" spans="1:31" x14ac:dyDescent="0.2">
      <c r="A693">
        <v>2001</v>
      </c>
      <c r="B693" t="s">
        <v>31</v>
      </c>
      <c r="C693" t="s">
        <v>71</v>
      </c>
      <c r="D693" t="s">
        <v>72</v>
      </c>
      <c r="E693" t="b">
        <v>1</v>
      </c>
      <c r="F693">
        <v>29.2</v>
      </c>
      <c r="G693">
        <v>56</v>
      </c>
      <c r="H693">
        <v>26</v>
      </c>
      <c r="I693">
        <v>51</v>
      </c>
      <c r="J693">
        <v>31</v>
      </c>
      <c r="K693">
        <v>3.38</v>
      </c>
      <c r="L693">
        <v>0.37</v>
      </c>
      <c r="M693">
        <v>3.74</v>
      </c>
      <c r="N693">
        <v>108.4</v>
      </c>
      <c r="O693">
        <v>104.8</v>
      </c>
      <c r="P693">
        <v>3.6</v>
      </c>
      <c r="Q693">
        <v>91.7</v>
      </c>
      <c r="R693">
        <v>0.34899999999999998</v>
      </c>
      <c r="S693">
        <v>0.191</v>
      </c>
      <c r="T693">
        <v>0.53500000000000003</v>
      </c>
      <c r="U693">
        <v>0.498</v>
      </c>
      <c r="V693">
        <v>13.3</v>
      </c>
      <c r="W693">
        <v>31.1</v>
      </c>
      <c r="X693">
        <v>0.23799999999999999</v>
      </c>
      <c r="Y693">
        <v>0.46800000000000003</v>
      </c>
      <c r="Z693">
        <v>12.2</v>
      </c>
      <c r="AA693">
        <v>72.5</v>
      </c>
      <c r="AB693">
        <v>0.23400000000000001</v>
      </c>
      <c r="AC693" t="s">
        <v>126</v>
      </c>
      <c r="AD693">
        <v>776336</v>
      </c>
      <c r="AE693">
        <v>18935</v>
      </c>
    </row>
    <row r="694" spans="1:31" x14ac:dyDescent="0.2">
      <c r="A694">
        <v>2001</v>
      </c>
      <c r="B694" t="s">
        <v>31</v>
      </c>
      <c r="C694" t="s">
        <v>76</v>
      </c>
      <c r="D694" t="s">
        <v>77</v>
      </c>
      <c r="E694" t="b">
        <v>1</v>
      </c>
      <c r="F694">
        <v>30.9</v>
      </c>
      <c r="G694">
        <v>50</v>
      </c>
      <c r="H694">
        <v>32</v>
      </c>
      <c r="I694">
        <v>48</v>
      </c>
      <c r="J694">
        <v>34</v>
      </c>
      <c r="K694">
        <v>2.29</v>
      </c>
      <c r="L694">
        <v>-0.56999999999999995</v>
      </c>
      <c r="M694">
        <v>1.73</v>
      </c>
      <c r="N694">
        <v>101.1</v>
      </c>
      <c r="O694">
        <v>98.5</v>
      </c>
      <c r="P694">
        <v>2.6</v>
      </c>
      <c r="Q694">
        <v>87.1</v>
      </c>
      <c r="R694">
        <v>0.29899999999999999</v>
      </c>
      <c r="S694">
        <v>0.221</v>
      </c>
      <c r="T694">
        <v>0.51500000000000001</v>
      </c>
      <c r="U694">
        <v>0.46899999999999997</v>
      </c>
      <c r="V694">
        <v>13.7</v>
      </c>
      <c r="W694">
        <v>24.3</v>
      </c>
      <c r="X694">
        <v>0.22700000000000001</v>
      </c>
      <c r="Y694">
        <v>0.46</v>
      </c>
      <c r="Z694">
        <v>15.3</v>
      </c>
      <c r="AA694">
        <v>72.7</v>
      </c>
      <c r="AB694">
        <v>0.214</v>
      </c>
      <c r="AC694" t="s">
        <v>127</v>
      </c>
      <c r="AD694">
        <v>678186</v>
      </c>
      <c r="AE694">
        <v>16541</v>
      </c>
    </row>
    <row r="695" spans="1:31" x14ac:dyDescent="0.2">
      <c r="A695">
        <v>2001</v>
      </c>
      <c r="B695" t="s">
        <v>31</v>
      </c>
      <c r="C695" t="s">
        <v>79</v>
      </c>
      <c r="D695" t="s">
        <v>80</v>
      </c>
      <c r="E695" t="b">
        <v>1</v>
      </c>
      <c r="F695">
        <v>28.2</v>
      </c>
      <c r="G695">
        <v>52</v>
      </c>
      <c r="H695">
        <v>30</v>
      </c>
      <c r="I695">
        <v>52</v>
      </c>
      <c r="J695">
        <v>30</v>
      </c>
      <c r="K695">
        <v>3.88</v>
      </c>
      <c r="L695">
        <v>-0.74</v>
      </c>
      <c r="M695">
        <v>3.14</v>
      </c>
      <c r="N695">
        <v>108.8</v>
      </c>
      <c r="O695">
        <v>104.6</v>
      </c>
      <c r="P695">
        <v>4.2</v>
      </c>
      <c r="Q695">
        <v>92.1</v>
      </c>
      <c r="R695">
        <v>0.27600000000000002</v>
      </c>
      <c r="S695">
        <v>0.218</v>
      </c>
      <c r="T695">
        <v>0.54200000000000004</v>
      </c>
      <c r="U695">
        <v>0.499</v>
      </c>
      <c r="V695">
        <v>12.8</v>
      </c>
      <c r="W695">
        <v>28.1</v>
      </c>
      <c r="X695">
        <v>0.217</v>
      </c>
      <c r="Y695">
        <v>0.47299999999999998</v>
      </c>
      <c r="Z695">
        <v>14.4</v>
      </c>
      <c r="AA695">
        <v>71.099999999999994</v>
      </c>
      <c r="AB695">
        <v>0.253</v>
      </c>
      <c r="AC695" t="s">
        <v>149</v>
      </c>
      <c r="AD695">
        <v>683125</v>
      </c>
      <c r="AE695">
        <v>16662</v>
      </c>
    </row>
    <row r="696" spans="1:31" x14ac:dyDescent="0.2">
      <c r="A696">
        <v>2001</v>
      </c>
      <c r="B696" t="s">
        <v>31</v>
      </c>
      <c r="C696" t="s">
        <v>82</v>
      </c>
      <c r="D696" t="s">
        <v>83</v>
      </c>
      <c r="E696" t="b">
        <v>1</v>
      </c>
      <c r="F696">
        <v>27.4</v>
      </c>
      <c r="G696">
        <v>47</v>
      </c>
      <c r="H696">
        <v>35</v>
      </c>
      <c r="I696">
        <v>45</v>
      </c>
      <c r="J696">
        <v>37</v>
      </c>
      <c r="K696">
        <v>1.35</v>
      </c>
      <c r="L696">
        <v>0.46</v>
      </c>
      <c r="M696">
        <v>1.81</v>
      </c>
      <c r="N696">
        <v>105.2</v>
      </c>
      <c r="O696">
        <v>103.7</v>
      </c>
      <c r="P696">
        <v>1.5</v>
      </c>
      <c r="Q696">
        <v>91.8</v>
      </c>
      <c r="R696">
        <v>0.253</v>
      </c>
      <c r="S696">
        <v>0.13100000000000001</v>
      </c>
      <c r="T696">
        <v>0.52300000000000002</v>
      </c>
      <c r="U696">
        <v>0.48199999999999998</v>
      </c>
      <c r="V696">
        <v>13</v>
      </c>
      <c r="W696">
        <v>28.6</v>
      </c>
      <c r="X696">
        <v>0.19900000000000001</v>
      </c>
      <c r="Y696">
        <v>0.47799999999999998</v>
      </c>
      <c r="Z696">
        <v>14.2</v>
      </c>
      <c r="AA696">
        <v>71.900000000000006</v>
      </c>
      <c r="AB696">
        <v>0.23799999999999999</v>
      </c>
      <c r="AC696" t="s">
        <v>84</v>
      </c>
      <c r="AD696">
        <v>717371</v>
      </c>
      <c r="AE696">
        <v>17497</v>
      </c>
    </row>
    <row r="697" spans="1:31" x14ac:dyDescent="0.2">
      <c r="A697">
        <v>2001</v>
      </c>
      <c r="B697" t="s">
        <v>31</v>
      </c>
      <c r="C697" t="s">
        <v>150</v>
      </c>
      <c r="D697" t="s">
        <v>151</v>
      </c>
      <c r="E697" t="b">
        <v>0</v>
      </c>
      <c r="F697">
        <v>27.5</v>
      </c>
      <c r="G697">
        <v>26</v>
      </c>
      <c r="H697">
        <v>56</v>
      </c>
      <c r="I697">
        <v>26</v>
      </c>
      <c r="J697">
        <v>56</v>
      </c>
      <c r="K697">
        <v>-5.05</v>
      </c>
      <c r="L697">
        <v>-0.25</v>
      </c>
      <c r="M697">
        <v>-5.3</v>
      </c>
      <c r="N697">
        <v>100</v>
      </c>
      <c r="O697">
        <v>105.5</v>
      </c>
      <c r="P697">
        <v>-5.5</v>
      </c>
      <c r="Q697">
        <v>91.8</v>
      </c>
      <c r="R697">
        <v>0.32800000000000001</v>
      </c>
      <c r="S697">
        <v>0.16500000000000001</v>
      </c>
      <c r="T697">
        <v>0.504</v>
      </c>
      <c r="U697">
        <v>0.45200000000000001</v>
      </c>
      <c r="V697">
        <v>13.9</v>
      </c>
      <c r="W697">
        <v>25.7</v>
      </c>
      <c r="X697">
        <v>0.249</v>
      </c>
      <c r="Y697">
        <v>0.48799999999999999</v>
      </c>
      <c r="Z697">
        <v>14.9</v>
      </c>
      <c r="AA697">
        <v>70</v>
      </c>
      <c r="AB697">
        <v>0.25800000000000001</v>
      </c>
      <c r="AC697" t="s">
        <v>166</v>
      </c>
      <c r="AD697">
        <v>556573</v>
      </c>
      <c r="AE697">
        <v>13575</v>
      </c>
    </row>
    <row r="698" spans="1:31" x14ac:dyDescent="0.2">
      <c r="A698">
        <v>2001</v>
      </c>
      <c r="B698" t="s">
        <v>31</v>
      </c>
      <c r="C698" t="s">
        <v>88</v>
      </c>
      <c r="D698" t="s">
        <v>89</v>
      </c>
      <c r="E698" t="b">
        <v>1</v>
      </c>
      <c r="F698">
        <v>29.8</v>
      </c>
      <c r="G698">
        <v>48</v>
      </c>
      <c r="H698">
        <v>34</v>
      </c>
      <c r="I698">
        <v>50</v>
      </c>
      <c r="J698">
        <v>32</v>
      </c>
      <c r="K698">
        <v>2.63</v>
      </c>
      <c r="L698">
        <v>-0.65</v>
      </c>
      <c r="M698">
        <v>1.98</v>
      </c>
      <c r="N698">
        <v>101.2</v>
      </c>
      <c r="O698">
        <v>98.2</v>
      </c>
      <c r="P698">
        <v>3</v>
      </c>
      <c r="Q698">
        <v>86.7</v>
      </c>
      <c r="R698">
        <v>0.27900000000000003</v>
      </c>
      <c r="S698">
        <v>0.18</v>
      </c>
      <c r="T698">
        <v>0.52300000000000002</v>
      </c>
      <c r="U698">
        <v>0.47599999999999998</v>
      </c>
      <c r="V698">
        <v>14.6</v>
      </c>
      <c r="W698">
        <v>24.2</v>
      </c>
      <c r="X698">
        <v>0.222</v>
      </c>
      <c r="Y698">
        <v>0.45300000000000001</v>
      </c>
      <c r="Z698">
        <v>14.7</v>
      </c>
      <c r="AA698">
        <v>74.3</v>
      </c>
      <c r="AB698">
        <v>0.24</v>
      </c>
      <c r="AC698" t="s">
        <v>90</v>
      </c>
      <c r="AD698">
        <v>810283</v>
      </c>
      <c r="AE698">
        <v>19763</v>
      </c>
    </row>
    <row r="699" spans="1:31" x14ac:dyDescent="0.2">
      <c r="A699">
        <v>2001</v>
      </c>
      <c r="B699" t="s">
        <v>31</v>
      </c>
      <c r="C699" t="s">
        <v>94</v>
      </c>
      <c r="D699" t="s">
        <v>95</v>
      </c>
      <c r="E699" t="b">
        <v>1</v>
      </c>
      <c r="F699">
        <v>26</v>
      </c>
      <c r="G699">
        <v>43</v>
      </c>
      <c r="H699">
        <v>39</v>
      </c>
      <c r="I699">
        <v>44</v>
      </c>
      <c r="J699">
        <v>38</v>
      </c>
      <c r="K699">
        <v>0.99</v>
      </c>
      <c r="L699">
        <v>-0.6</v>
      </c>
      <c r="M699">
        <v>0.39</v>
      </c>
      <c r="N699">
        <v>103.2</v>
      </c>
      <c r="O699">
        <v>102.1</v>
      </c>
      <c r="P699">
        <v>1.1000000000000001</v>
      </c>
      <c r="Q699">
        <v>93.2</v>
      </c>
      <c r="R699">
        <v>0.30099999999999999</v>
      </c>
      <c r="S699">
        <v>0.19600000000000001</v>
      </c>
      <c r="T699">
        <v>0.51300000000000001</v>
      </c>
      <c r="U699">
        <v>0.47399999999999998</v>
      </c>
      <c r="V699">
        <v>13.8</v>
      </c>
      <c r="W699">
        <v>29.1</v>
      </c>
      <c r="X699">
        <v>0.215</v>
      </c>
      <c r="Y699">
        <v>0.46400000000000002</v>
      </c>
      <c r="Z699">
        <v>15.6</v>
      </c>
      <c r="AA699">
        <v>69.8</v>
      </c>
      <c r="AB699">
        <v>0.28999999999999998</v>
      </c>
      <c r="AC699" t="s">
        <v>171</v>
      </c>
      <c r="AD699">
        <v>605031</v>
      </c>
      <c r="AE699">
        <v>14757</v>
      </c>
    </row>
    <row r="700" spans="1:31" x14ac:dyDescent="0.2">
      <c r="A700">
        <v>2001</v>
      </c>
      <c r="B700" t="s">
        <v>31</v>
      </c>
      <c r="C700" t="s">
        <v>97</v>
      </c>
      <c r="D700" t="s">
        <v>98</v>
      </c>
      <c r="E700" t="b">
        <v>1</v>
      </c>
      <c r="F700">
        <v>28.2</v>
      </c>
      <c r="G700">
        <v>56</v>
      </c>
      <c r="H700">
        <v>26</v>
      </c>
      <c r="I700">
        <v>54</v>
      </c>
      <c r="J700">
        <v>28</v>
      </c>
      <c r="K700">
        <v>4.28</v>
      </c>
      <c r="L700">
        <v>-0.65</v>
      </c>
      <c r="M700">
        <v>3.64</v>
      </c>
      <c r="N700">
        <v>103.6</v>
      </c>
      <c r="O700">
        <v>98.9</v>
      </c>
      <c r="P700">
        <v>4.7</v>
      </c>
      <c r="Q700">
        <v>90.6</v>
      </c>
      <c r="R700">
        <v>0.35099999999999998</v>
      </c>
      <c r="S700">
        <v>0.124</v>
      </c>
      <c r="T700">
        <v>0.51800000000000002</v>
      </c>
      <c r="U700">
        <v>0.46800000000000003</v>
      </c>
      <c r="V700">
        <v>14.7</v>
      </c>
      <c r="W700">
        <v>31.2</v>
      </c>
      <c r="X700">
        <v>0.26200000000000001</v>
      </c>
      <c r="Y700">
        <v>0.46</v>
      </c>
      <c r="Z700">
        <v>14.5</v>
      </c>
      <c r="AA700">
        <v>72.5</v>
      </c>
      <c r="AB700">
        <v>0.186</v>
      </c>
      <c r="AC700" t="s">
        <v>181</v>
      </c>
      <c r="AD700">
        <v>805692</v>
      </c>
      <c r="AE700">
        <v>19651</v>
      </c>
    </row>
    <row r="701" spans="1:31" x14ac:dyDescent="0.2">
      <c r="A701">
        <v>2001</v>
      </c>
      <c r="B701" t="s">
        <v>31</v>
      </c>
      <c r="C701" t="s">
        <v>100</v>
      </c>
      <c r="D701" t="s">
        <v>101</v>
      </c>
      <c r="E701" t="b">
        <v>1</v>
      </c>
      <c r="F701">
        <v>28.6</v>
      </c>
      <c r="G701">
        <v>51</v>
      </c>
      <c r="H701">
        <v>31</v>
      </c>
      <c r="I701">
        <v>48</v>
      </c>
      <c r="J701">
        <v>34</v>
      </c>
      <c r="K701">
        <v>2.21</v>
      </c>
      <c r="L701">
        <v>0.42</v>
      </c>
      <c r="M701">
        <v>2.63</v>
      </c>
      <c r="N701">
        <v>100.3</v>
      </c>
      <c r="O701">
        <v>98</v>
      </c>
      <c r="P701">
        <v>2.2999999999999998</v>
      </c>
      <c r="Q701">
        <v>93.1</v>
      </c>
      <c r="R701">
        <v>0.29199999999999998</v>
      </c>
      <c r="S701">
        <v>0.156</v>
      </c>
      <c r="T701">
        <v>0.50600000000000001</v>
      </c>
      <c r="U701">
        <v>0.46</v>
      </c>
      <c r="V701">
        <v>14.1</v>
      </c>
      <c r="W701">
        <v>27.3</v>
      </c>
      <c r="X701">
        <v>0.221</v>
      </c>
      <c r="Y701">
        <v>0.46</v>
      </c>
      <c r="Z701">
        <v>16.3</v>
      </c>
      <c r="AA701">
        <v>73.7</v>
      </c>
      <c r="AB701">
        <v>0.252</v>
      </c>
      <c r="AC701" t="s">
        <v>172</v>
      </c>
      <c r="AD701">
        <v>737586</v>
      </c>
      <c r="AE701">
        <v>17990</v>
      </c>
    </row>
    <row r="702" spans="1:31" x14ac:dyDescent="0.2">
      <c r="A702">
        <v>2001</v>
      </c>
      <c r="B702" t="s">
        <v>31</v>
      </c>
      <c r="C702" t="s">
        <v>103</v>
      </c>
      <c r="D702" t="s">
        <v>104</v>
      </c>
      <c r="E702" t="b">
        <v>1</v>
      </c>
      <c r="F702">
        <v>30.1</v>
      </c>
      <c r="G702">
        <v>50</v>
      </c>
      <c r="H702">
        <v>32</v>
      </c>
      <c r="I702">
        <v>53</v>
      </c>
      <c r="J702">
        <v>29</v>
      </c>
      <c r="K702">
        <v>4.2</v>
      </c>
      <c r="L702">
        <v>0.33</v>
      </c>
      <c r="M702">
        <v>4.5199999999999996</v>
      </c>
      <c r="N702">
        <v>106.5</v>
      </c>
      <c r="O702">
        <v>101.8</v>
      </c>
      <c r="P702">
        <v>4.7</v>
      </c>
      <c r="Q702">
        <v>89.1</v>
      </c>
      <c r="R702">
        <v>0.29599999999999999</v>
      </c>
      <c r="S702">
        <v>0.16500000000000001</v>
      </c>
      <c r="T702">
        <v>0.53900000000000003</v>
      </c>
      <c r="U702">
        <v>0.497</v>
      </c>
      <c r="V702">
        <v>14.8</v>
      </c>
      <c r="W702">
        <v>30</v>
      </c>
      <c r="X702">
        <v>0.22500000000000001</v>
      </c>
      <c r="Y702">
        <v>0.47</v>
      </c>
      <c r="Z702">
        <v>14.3</v>
      </c>
      <c r="AA702">
        <v>72.400000000000006</v>
      </c>
      <c r="AB702">
        <v>0.223</v>
      </c>
      <c r="AC702" t="s">
        <v>148</v>
      </c>
      <c r="AD702">
        <v>831376</v>
      </c>
      <c r="AE702">
        <v>20277</v>
      </c>
    </row>
    <row r="703" spans="1:31" x14ac:dyDescent="0.2">
      <c r="A703">
        <v>2001</v>
      </c>
      <c r="B703" t="s">
        <v>31</v>
      </c>
      <c r="C703" t="s">
        <v>106</v>
      </c>
      <c r="D703" t="s">
        <v>107</v>
      </c>
      <c r="E703" t="b">
        <v>1</v>
      </c>
      <c r="F703">
        <v>27.1</v>
      </c>
      <c r="G703">
        <v>55</v>
      </c>
      <c r="H703">
        <v>27</v>
      </c>
      <c r="I703">
        <v>57</v>
      </c>
      <c r="J703">
        <v>25</v>
      </c>
      <c r="K703">
        <v>5.82</v>
      </c>
      <c r="L703">
        <v>0.25</v>
      </c>
      <c r="M703">
        <v>6.07</v>
      </c>
      <c r="N703">
        <v>105.6</v>
      </c>
      <c r="O703">
        <v>99.6</v>
      </c>
      <c r="P703">
        <v>6</v>
      </c>
      <c r="Q703">
        <v>94.4</v>
      </c>
      <c r="R703">
        <v>0.29799999999999999</v>
      </c>
      <c r="S703">
        <v>0.19400000000000001</v>
      </c>
      <c r="T703">
        <v>0.52900000000000003</v>
      </c>
      <c r="U703">
        <v>0.48399999999999999</v>
      </c>
      <c r="V703">
        <v>13.4</v>
      </c>
      <c r="W703">
        <v>27.2</v>
      </c>
      <c r="X703">
        <v>0.23</v>
      </c>
      <c r="Y703">
        <v>0.46</v>
      </c>
      <c r="Z703">
        <v>14.5</v>
      </c>
      <c r="AA703">
        <v>70.7</v>
      </c>
      <c r="AB703">
        <v>0.18099999999999999</v>
      </c>
      <c r="AC703" t="s">
        <v>161</v>
      </c>
      <c r="AD703">
        <v>709997</v>
      </c>
      <c r="AE703">
        <v>17317</v>
      </c>
    </row>
    <row r="704" spans="1:31" x14ac:dyDescent="0.2">
      <c r="A704">
        <v>2001</v>
      </c>
      <c r="B704" t="s">
        <v>31</v>
      </c>
      <c r="C704" t="s">
        <v>109</v>
      </c>
      <c r="D704" t="s">
        <v>110</v>
      </c>
      <c r="E704" t="b">
        <v>1</v>
      </c>
      <c r="F704">
        <v>29.5</v>
      </c>
      <c r="G704">
        <v>58</v>
      </c>
      <c r="H704">
        <v>24</v>
      </c>
      <c r="I704">
        <v>63</v>
      </c>
      <c r="J704">
        <v>19</v>
      </c>
      <c r="K704">
        <v>7.76</v>
      </c>
      <c r="L704">
        <v>0.16</v>
      </c>
      <c r="M704">
        <v>7.92</v>
      </c>
      <c r="N704">
        <v>106.6</v>
      </c>
      <c r="O704">
        <v>98</v>
      </c>
      <c r="P704">
        <v>8.6</v>
      </c>
      <c r="Q704">
        <v>89.6</v>
      </c>
      <c r="R704">
        <v>0.374</v>
      </c>
      <c r="S704">
        <v>0.17499999999999999</v>
      </c>
      <c r="T704">
        <v>0.54100000000000004</v>
      </c>
      <c r="U704">
        <v>0.496</v>
      </c>
      <c r="V704">
        <v>13.6</v>
      </c>
      <c r="W704">
        <v>27.1</v>
      </c>
      <c r="X704">
        <v>0.26700000000000002</v>
      </c>
      <c r="Y704">
        <v>0.44400000000000001</v>
      </c>
      <c r="Z704">
        <v>12.9</v>
      </c>
      <c r="AA704">
        <v>73.7</v>
      </c>
      <c r="AB704">
        <v>0.182</v>
      </c>
      <c r="AC704" t="s">
        <v>183</v>
      </c>
      <c r="AD704">
        <v>913176</v>
      </c>
      <c r="AE704">
        <v>22273</v>
      </c>
    </row>
    <row r="705" spans="1:31" x14ac:dyDescent="0.2">
      <c r="A705">
        <v>2001</v>
      </c>
      <c r="B705" t="s">
        <v>31</v>
      </c>
      <c r="C705" t="s">
        <v>163</v>
      </c>
      <c r="D705" t="s">
        <v>164</v>
      </c>
      <c r="E705" t="b">
        <v>0</v>
      </c>
      <c r="F705">
        <v>27.9</v>
      </c>
      <c r="G705">
        <v>44</v>
      </c>
      <c r="H705">
        <v>38</v>
      </c>
      <c r="I705">
        <v>41</v>
      </c>
      <c r="J705">
        <v>41</v>
      </c>
      <c r="K705">
        <v>0.02</v>
      </c>
      <c r="L705">
        <v>0.52</v>
      </c>
      <c r="M705">
        <v>0.55000000000000004</v>
      </c>
      <c r="N705">
        <v>105.6</v>
      </c>
      <c r="O705">
        <v>105.6</v>
      </c>
      <c r="P705">
        <v>0</v>
      </c>
      <c r="Q705">
        <v>91.6</v>
      </c>
      <c r="R705">
        <v>0.29899999999999999</v>
      </c>
      <c r="S705">
        <v>0.17599999999999999</v>
      </c>
      <c r="T705">
        <v>0.53</v>
      </c>
      <c r="U705">
        <v>0.49099999999999999</v>
      </c>
      <c r="V705">
        <v>14.3</v>
      </c>
      <c r="W705">
        <v>29.1</v>
      </c>
      <c r="X705">
        <v>0.219</v>
      </c>
      <c r="Y705">
        <v>0.48799999999999999</v>
      </c>
      <c r="Z705">
        <v>13.9</v>
      </c>
      <c r="AA705">
        <v>69.8</v>
      </c>
      <c r="AB705">
        <v>0.19900000000000001</v>
      </c>
      <c r="AC705" t="s">
        <v>165</v>
      </c>
      <c r="AD705">
        <v>640847</v>
      </c>
      <c r="AE705">
        <v>15630</v>
      </c>
    </row>
    <row r="706" spans="1:31" x14ac:dyDescent="0.2">
      <c r="A706">
        <v>2001</v>
      </c>
      <c r="B706" t="s">
        <v>31</v>
      </c>
      <c r="C706" t="s">
        <v>112</v>
      </c>
      <c r="D706" t="s">
        <v>113</v>
      </c>
      <c r="E706" t="b">
        <v>1</v>
      </c>
      <c r="F706">
        <v>29.9</v>
      </c>
      <c r="G706">
        <v>47</v>
      </c>
      <c r="H706">
        <v>35</v>
      </c>
      <c r="I706">
        <v>48</v>
      </c>
      <c r="J706">
        <v>34</v>
      </c>
      <c r="K706">
        <v>2.2599999999999998</v>
      </c>
      <c r="L706">
        <v>-0.56999999999999995</v>
      </c>
      <c r="M706">
        <v>1.69</v>
      </c>
      <c r="N706">
        <v>105.9</v>
      </c>
      <c r="O706">
        <v>103.4</v>
      </c>
      <c r="P706">
        <v>2.5</v>
      </c>
      <c r="Q706">
        <v>90.9</v>
      </c>
      <c r="R706">
        <v>0.28499999999999998</v>
      </c>
      <c r="S706">
        <v>0.16700000000000001</v>
      </c>
      <c r="T706">
        <v>0.51</v>
      </c>
      <c r="U706">
        <v>0.46800000000000003</v>
      </c>
      <c r="V706">
        <v>12.1</v>
      </c>
      <c r="W706">
        <v>30.8</v>
      </c>
      <c r="X706">
        <v>0.21299999999999999</v>
      </c>
      <c r="Y706">
        <v>0.47599999999999998</v>
      </c>
      <c r="Z706">
        <v>13.3</v>
      </c>
      <c r="AA706">
        <v>73.2</v>
      </c>
      <c r="AB706">
        <v>0.21199999999999999</v>
      </c>
      <c r="AC706" t="s">
        <v>136</v>
      </c>
      <c r="AD706">
        <v>793256</v>
      </c>
      <c r="AE706">
        <v>19348</v>
      </c>
    </row>
    <row r="707" spans="1:31" x14ac:dyDescent="0.2">
      <c r="A707">
        <v>2001</v>
      </c>
      <c r="B707" t="s">
        <v>31</v>
      </c>
      <c r="C707" t="s">
        <v>115</v>
      </c>
      <c r="D707" t="s">
        <v>116</v>
      </c>
      <c r="E707" t="b">
        <v>1</v>
      </c>
      <c r="F707">
        <v>32</v>
      </c>
      <c r="G707">
        <v>53</v>
      </c>
      <c r="H707">
        <v>29</v>
      </c>
      <c r="I707">
        <v>55</v>
      </c>
      <c r="J707">
        <v>27</v>
      </c>
      <c r="K707">
        <v>4.7</v>
      </c>
      <c r="L707">
        <v>0.31</v>
      </c>
      <c r="M707">
        <v>5</v>
      </c>
      <c r="N707">
        <v>107.6</v>
      </c>
      <c r="O707">
        <v>102.4</v>
      </c>
      <c r="P707">
        <v>5.2</v>
      </c>
      <c r="Q707">
        <v>89.8</v>
      </c>
      <c r="R707">
        <v>0.36299999999999999</v>
      </c>
      <c r="S707">
        <v>0.13500000000000001</v>
      </c>
      <c r="T707">
        <v>0.54600000000000004</v>
      </c>
      <c r="U707">
        <v>0.497</v>
      </c>
      <c r="V707">
        <v>15.1</v>
      </c>
      <c r="W707">
        <v>30.2</v>
      </c>
      <c r="X707">
        <v>0.27300000000000002</v>
      </c>
      <c r="Y707">
        <v>0.47299999999999998</v>
      </c>
      <c r="Z707">
        <v>15.6</v>
      </c>
      <c r="AA707">
        <v>73.2</v>
      </c>
      <c r="AB707">
        <v>0.30099999999999999</v>
      </c>
      <c r="AC707" t="s">
        <v>174</v>
      </c>
      <c r="AD707">
        <v>792196</v>
      </c>
      <c r="AE707">
        <v>19322</v>
      </c>
    </row>
    <row r="708" spans="1:31" x14ac:dyDescent="0.2">
      <c r="A708">
        <v>2001</v>
      </c>
      <c r="B708" t="s">
        <v>31</v>
      </c>
      <c r="C708" t="s">
        <v>185</v>
      </c>
      <c r="D708" t="s">
        <v>186</v>
      </c>
      <c r="E708" t="b">
        <v>0</v>
      </c>
      <c r="F708">
        <v>26.2</v>
      </c>
      <c r="G708">
        <v>23</v>
      </c>
      <c r="H708">
        <v>59</v>
      </c>
      <c r="I708">
        <v>25</v>
      </c>
      <c r="J708">
        <v>57</v>
      </c>
      <c r="K708">
        <v>-5.73</v>
      </c>
      <c r="L708">
        <v>0.79</v>
      </c>
      <c r="M708">
        <v>-4.9400000000000004</v>
      </c>
      <c r="N708">
        <v>99.6</v>
      </c>
      <c r="O708">
        <v>105.8</v>
      </c>
      <c r="P708">
        <v>-6.2</v>
      </c>
      <c r="Q708">
        <v>91.7</v>
      </c>
      <c r="R708">
        <v>0.28899999999999998</v>
      </c>
      <c r="S708">
        <v>0.14499999999999999</v>
      </c>
      <c r="T708">
        <v>0.51</v>
      </c>
      <c r="U708">
        <v>0.46400000000000002</v>
      </c>
      <c r="V708">
        <v>14.9</v>
      </c>
      <c r="W708">
        <v>26.1</v>
      </c>
      <c r="X708">
        <v>0.223</v>
      </c>
      <c r="Y708">
        <v>0.49099999999999999</v>
      </c>
      <c r="Z708">
        <v>13.8</v>
      </c>
      <c r="AA708">
        <v>69.8</v>
      </c>
      <c r="AB708">
        <v>0.19400000000000001</v>
      </c>
      <c r="AC708" t="s">
        <v>187</v>
      </c>
      <c r="AD708">
        <v>563218</v>
      </c>
      <c r="AE708">
        <v>13737</v>
      </c>
    </row>
    <row r="709" spans="1:31" x14ac:dyDescent="0.2">
      <c r="A709">
        <v>2001</v>
      </c>
      <c r="B709" t="s">
        <v>31</v>
      </c>
      <c r="C709" t="s">
        <v>118</v>
      </c>
      <c r="D709" t="s">
        <v>119</v>
      </c>
      <c r="E709" t="b">
        <v>0</v>
      </c>
      <c r="F709">
        <v>27</v>
      </c>
      <c r="G709">
        <v>19</v>
      </c>
      <c r="H709">
        <v>63</v>
      </c>
      <c r="I709">
        <v>23</v>
      </c>
      <c r="J709">
        <v>59</v>
      </c>
      <c r="K709">
        <v>-6.67</v>
      </c>
      <c r="L709">
        <v>-0.08</v>
      </c>
      <c r="M709">
        <v>-6.75</v>
      </c>
      <c r="N709">
        <v>100.6</v>
      </c>
      <c r="O709">
        <v>107.8</v>
      </c>
      <c r="P709">
        <v>-7.2</v>
      </c>
      <c r="Q709">
        <v>92.7</v>
      </c>
      <c r="R709">
        <v>0.34799999999999998</v>
      </c>
      <c r="S709">
        <v>0.13100000000000001</v>
      </c>
      <c r="T709">
        <v>0.51400000000000001</v>
      </c>
      <c r="U709">
        <v>0.46</v>
      </c>
      <c r="V709">
        <v>15.7</v>
      </c>
      <c r="W709">
        <v>29.7</v>
      </c>
      <c r="X709">
        <v>0.26400000000000001</v>
      </c>
      <c r="Y709">
        <v>0.503</v>
      </c>
      <c r="Z709">
        <v>14.1</v>
      </c>
      <c r="AA709">
        <v>71.8</v>
      </c>
      <c r="AB709">
        <v>0.23599999999999999</v>
      </c>
      <c r="AC709" t="s">
        <v>175</v>
      </c>
      <c r="AD709">
        <v>638653</v>
      </c>
      <c r="AE709">
        <v>15577</v>
      </c>
    </row>
    <row r="710" spans="1:31" x14ac:dyDescent="0.2">
      <c r="A710">
        <v>2001</v>
      </c>
      <c r="B710" t="s">
        <v>31</v>
      </c>
      <c r="C710" t="s">
        <v>121</v>
      </c>
      <c r="D710" t="s">
        <v>122</v>
      </c>
      <c r="E710" t="b">
        <v>0</v>
      </c>
      <c r="F710">
        <v>27.8</v>
      </c>
      <c r="G710" t="s">
        <v>122</v>
      </c>
      <c r="H710" t="s">
        <v>122</v>
      </c>
      <c r="I710">
        <v>41</v>
      </c>
      <c r="J710">
        <v>41</v>
      </c>
      <c r="K710">
        <v>0</v>
      </c>
      <c r="L710">
        <v>0</v>
      </c>
      <c r="M710">
        <v>0</v>
      </c>
      <c r="N710">
        <v>103</v>
      </c>
      <c r="O710">
        <v>103</v>
      </c>
      <c r="P710" t="s">
        <v>122</v>
      </c>
      <c r="Q710">
        <v>91.3</v>
      </c>
      <c r="R710">
        <v>0.309</v>
      </c>
      <c r="S710">
        <v>0.17</v>
      </c>
      <c r="T710">
        <v>0.51800000000000002</v>
      </c>
      <c r="U710">
        <v>0.47299999999999998</v>
      </c>
      <c r="V710">
        <v>14.1</v>
      </c>
      <c r="W710">
        <v>28.2</v>
      </c>
      <c r="X710">
        <v>0.23100000000000001</v>
      </c>
      <c r="Y710">
        <v>0.47299999999999998</v>
      </c>
      <c r="Z710">
        <v>14.1</v>
      </c>
      <c r="AA710">
        <v>71.8</v>
      </c>
      <c r="AB710">
        <v>0.23100000000000001</v>
      </c>
      <c r="AC710" t="s">
        <v>122</v>
      </c>
      <c r="AD710">
        <v>687864</v>
      </c>
      <c r="AE710">
        <v>16777</v>
      </c>
    </row>
    <row r="711" spans="1:31" x14ac:dyDescent="0.2">
      <c r="A711">
        <v>2000</v>
      </c>
      <c r="B711" t="s">
        <v>31</v>
      </c>
      <c r="C711" t="s">
        <v>32</v>
      </c>
      <c r="D711" t="s">
        <v>33</v>
      </c>
      <c r="E711" t="b">
        <v>0</v>
      </c>
      <c r="F711">
        <v>27.6</v>
      </c>
      <c r="G711">
        <v>28</v>
      </c>
      <c r="H711">
        <v>54</v>
      </c>
      <c r="I711">
        <v>26</v>
      </c>
      <c r="J711">
        <v>56</v>
      </c>
      <c r="K711">
        <v>-5.38</v>
      </c>
      <c r="L711">
        <v>-0.04</v>
      </c>
      <c r="M711">
        <v>-5.41</v>
      </c>
      <c r="N711">
        <v>102</v>
      </c>
      <c r="O711">
        <v>107.9</v>
      </c>
      <c r="P711">
        <v>-5.9</v>
      </c>
      <c r="Q711">
        <v>91.7</v>
      </c>
      <c r="R711">
        <v>0.29199999999999998</v>
      </c>
      <c r="S711">
        <v>0.12</v>
      </c>
      <c r="T711">
        <v>0.503</v>
      </c>
      <c r="U711">
        <v>0.46</v>
      </c>
      <c r="V711">
        <v>14.1</v>
      </c>
      <c r="W711">
        <v>31.7</v>
      </c>
      <c r="X711">
        <v>0.217</v>
      </c>
      <c r="Y711">
        <v>0.48099999999999998</v>
      </c>
      <c r="Z711">
        <v>11.3</v>
      </c>
      <c r="AA711">
        <v>71</v>
      </c>
      <c r="AB711">
        <v>0.19600000000000001</v>
      </c>
      <c r="AC711" t="s">
        <v>134</v>
      </c>
      <c r="AD711">
        <v>600954</v>
      </c>
      <c r="AE711" t="s">
        <v>122</v>
      </c>
    </row>
    <row r="712" spans="1:31" x14ac:dyDescent="0.2">
      <c r="A712">
        <v>2000</v>
      </c>
      <c r="B712" t="s">
        <v>31</v>
      </c>
      <c r="C712" t="s">
        <v>35</v>
      </c>
      <c r="D712" t="s">
        <v>36</v>
      </c>
      <c r="E712" t="b">
        <v>0</v>
      </c>
      <c r="F712">
        <v>25.4</v>
      </c>
      <c r="G712">
        <v>35</v>
      </c>
      <c r="H712">
        <v>47</v>
      </c>
      <c r="I712">
        <v>39</v>
      </c>
      <c r="J712">
        <v>43</v>
      </c>
      <c r="K712">
        <v>-0.76</v>
      </c>
      <c r="L712">
        <v>-0.24</v>
      </c>
      <c r="M712">
        <v>-1</v>
      </c>
      <c r="N712">
        <v>104.8</v>
      </c>
      <c r="O712">
        <v>105.6</v>
      </c>
      <c r="P712">
        <v>-0.8</v>
      </c>
      <c r="Q712">
        <v>94.6</v>
      </c>
      <c r="R712">
        <v>0.316</v>
      </c>
      <c r="S712">
        <v>0.183</v>
      </c>
      <c r="T712">
        <v>0.52</v>
      </c>
      <c r="U712">
        <v>0.47399999999999998</v>
      </c>
      <c r="V712">
        <v>13.8</v>
      </c>
      <c r="W712">
        <v>30.4</v>
      </c>
      <c r="X712">
        <v>0.23599999999999999</v>
      </c>
      <c r="Y712">
        <v>0.498</v>
      </c>
      <c r="Z712">
        <v>15.8</v>
      </c>
      <c r="AA712">
        <v>73.8</v>
      </c>
      <c r="AB712">
        <v>0.30599999999999999</v>
      </c>
      <c r="AC712" t="s">
        <v>176</v>
      </c>
      <c r="AD712">
        <v>683608</v>
      </c>
      <c r="AE712" t="s">
        <v>122</v>
      </c>
    </row>
    <row r="713" spans="1:31" x14ac:dyDescent="0.2">
      <c r="A713">
        <v>2000</v>
      </c>
      <c r="B713" t="s">
        <v>31</v>
      </c>
      <c r="C713" t="s">
        <v>44</v>
      </c>
      <c r="D713" t="s">
        <v>182</v>
      </c>
      <c r="E713" t="b">
        <v>1</v>
      </c>
      <c r="F713">
        <v>28.7</v>
      </c>
      <c r="G713">
        <v>49</v>
      </c>
      <c r="H713">
        <v>33</v>
      </c>
      <c r="I713">
        <v>49</v>
      </c>
      <c r="J713">
        <v>33</v>
      </c>
      <c r="K713">
        <v>2.67</v>
      </c>
      <c r="L713">
        <v>-0.34</v>
      </c>
      <c r="M713">
        <v>2.33</v>
      </c>
      <c r="N713">
        <v>104.3</v>
      </c>
      <c r="O713">
        <v>101.4</v>
      </c>
      <c r="P713">
        <v>2.9</v>
      </c>
      <c r="Q713">
        <v>93.9</v>
      </c>
      <c r="R713">
        <v>0.376</v>
      </c>
      <c r="S713">
        <v>0.153</v>
      </c>
      <c r="T713">
        <v>0.53</v>
      </c>
      <c r="U713">
        <v>0.47499999999999998</v>
      </c>
      <c r="V713">
        <v>13.7</v>
      </c>
      <c r="W713">
        <v>25.7</v>
      </c>
      <c r="X713">
        <v>0.28499999999999998</v>
      </c>
      <c r="Y713">
        <v>0.47799999999999998</v>
      </c>
      <c r="Z713">
        <v>14.6</v>
      </c>
      <c r="AA713">
        <v>73.2</v>
      </c>
      <c r="AB713">
        <v>0.19800000000000001</v>
      </c>
      <c r="AC713" t="s">
        <v>177</v>
      </c>
      <c r="AD713">
        <v>732827</v>
      </c>
      <c r="AE713" t="s">
        <v>122</v>
      </c>
    </row>
    <row r="714" spans="1:31" x14ac:dyDescent="0.2">
      <c r="A714">
        <v>2000</v>
      </c>
      <c r="B714" t="s">
        <v>31</v>
      </c>
      <c r="C714" t="s">
        <v>41</v>
      </c>
      <c r="D714" t="s">
        <v>42</v>
      </c>
      <c r="E714" t="b">
        <v>0</v>
      </c>
      <c r="F714">
        <v>26</v>
      </c>
      <c r="G714">
        <v>17</v>
      </c>
      <c r="H714">
        <v>65</v>
      </c>
      <c r="I714">
        <v>15</v>
      </c>
      <c r="J714">
        <v>67</v>
      </c>
      <c r="K714">
        <v>-9.4</v>
      </c>
      <c r="L714">
        <v>0.17</v>
      </c>
      <c r="M714">
        <v>-9.23</v>
      </c>
      <c r="N714">
        <v>94.2</v>
      </c>
      <c r="O714">
        <v>104.6</v>
      </c>
      <c r="P714">
        <v>-10.4</v>
      </c>
      <c r="Q714">
        <v>89.4</v>
      </c>
      <c r="R714">
        <v>0.33800000000000002</v>
      </c>
      <c r="S714">
        <v>0.16700000000000001</v>
      </c>
      <c r="T714">
        <v>0.49</v>
      </c>
      <c r="U714">
        <v>0.443</v>
      </c>
      <c r="V714">
        <v>18</v>
      </c>
      <c r="W714">
        <v>29.9</v>
      </c>
      <c r="X714">
        <v>0.24</v>
      </c>
      <c r="Y714">
        <v>0.48399999999999999</v>
      </c>
      <c r="Z714">
        <v>14.5</v>
      </c>
      <c r="AA714">
        <v>69.900000000000006</v>
      </c>
      <c r="AB714">
        <v>0.24</v>
      </c>
      <c r="AC714" t="s">
        <v>43</v>
      </c>
      <c r="AD714">
        <v>907064</v>
      </c>
      <c r="AE714" t="s">
        <v>122</v>
      </c>
    </row>
    <row r="715" spans="1:31" x14ac:dyDescent="0.2">
      <c r="A715">
        <v>2000</v>
      </c>
      <c r="B715" t="s">
        <v>31</v>
      </c>
      <c r="C715" t="s">
        <v>47</v>
      </c>
      <c r="D715" t="s">
        <v>48</v>
      </c>
      <c r="E715" t="b">
        <v>0</v>
      </c>
      <c r="F715">
        <v>27.2</v>
      </c>
      <c r="G715">
        <v>32</v>
      </c>
      <c r="H715">
        <v>50</v>
      </c>
      <c r="I715">
        <v>31</v>
      </c>
      <c r="J715">
        <v>51</v>
      </c>
      <c r="K715">
        <v>-3.5</v>
      </c>
      <c r="L715">
        <v>-0.14000000000000001</v>
      </c>
      <c r="M715">
        <v>-3.64</v>
      </c>
      <c r="N715">
        <v>100.4</v>
      </c>
      <c r="O715">
        <v>104</v>
      </c>
      <c r="P715">
        <v>-3.6</v>
      </c>
      <c r="Q715">
        <v>95.7</v>
      </c>
      <c r="R715">
        <v>0.32700000000000001</v>
      </c>
      <c r="S715">
        <v>0.13600000000000001</v>
      </c>
      <c r="T715">
        <v>0.51600000000000001</v>
      </c>
      <c r="U715">
        <v>0.46800000000000003</v>
      </c>
      <c r="V715">
        <v>15.6</v>
      </c>
      <c r="W715">
        <v>28.1</v>
      </c>
      <c r="X715">
        <v>0.245</v>
      </c>
      <c r="Y715">
        <v>0.47399999999999998</v>
      </c>
      <c r="Z715">
        <v>15.1</v>
      </c>
      <c r="AA715">
        <v>71.2</v>
      </c>
      <c r="AB715">
        <v>0.27500000000000002</v>
      </c>
      <c r="AC715" t="s">
        <v>169</v>
      </c>
      <c r="AD715">
        <v>603702</v>
      </c>
      <c r="AE715" t="s">
        <v>122</v>
      </c>
    </row>
    <row r="716" spans="1:31" x14ac:dyDescent="0.2">
      <c r="A716">
        <v>2000</v>
      </c>
      <c r="B716" t="s">
        <v>31</v>
      </c>
      <c r="C716" t="s">
        <v>50</v>
      </c>
      <c r="D716" t="s">
        <v>51</v>
      </c>
      <c r="E716" t="b">
        <v>0</v>
      </c>
      <c r="F716">
        <v>26.3</v>
      </c>
      <c r="G716">
        <v>40</v>
      </c>
      <c r="H716">
        <v>42</v>
      </c>
      <c r="I716">
        <v>39</v>
      </c>
      <c r="J716">
        <v>43</v>
      </c>
      <c r="K716">
        <v>-0.56999999999999995</v>
      </c>
      <c r="L716">
        <v>0.28999999999999998</v>
      </c>
      <c r="M716">
        <v>-0.28999999999999998</v>
      </c>
      <c r="N716">
        <v>106.6</v>
      </c>
      <c r="O716">
        <v>107.2</v>
      </c>
      <c r="P716">
        <v>-0.6</v>
      </c>
      <c r="Q716">
        <v>94.9</v>
      </c>
      <c r="R716">
        <v>0.248</v>
      </c>
      <c r="S716">
        <v>0.188</v>
      </c>
      <c r="T716">
        <v>0.53200000000000003</v>
      </c>
      <c r="U716">
        <v>0.49</v>
      </c>
      <c r="V716">
        <v>12.6</v>
      </c>
      <c r="W716">
        <v>25.5</v>
      </c>
      <c r="X716">
        <v>0.2</v>
      </c>
      <c r="Y716">
        <v>0.48799999999999999</v>
      </c>
      <c r="Z716">
        <v>14.2</v>
      </c>
      <c r="AA716">
        <v>66.099999999999994</v>
      </c>
      <c r="AB716">
        <v>0.21</v>
      </c>
      <c r="AC716" t="s">
        <v>184</v>
      </c>
      <c r="AD716">
        <v>606177</v>
      </c>
      <c r="AE716" t="s">
        <v>122</v>
      </c>
    </row>
    <row r="717" spans="1:31" x14ac:dyDescent="0.2">
      <c r="A717">
        <v>2000</v>
      </c>
      <c r="B717" t="s">
        <v>31</v>
      </c>
      <c r="C717" t="s">
        <v>53</v>
      </c>
      <c r="D717" t="s">
        <v>54</v>
      </c>
      <c r="E717" t="b">
        <v>0</v>
      </c>
      <c r="F717">
        <v>25.9</v>
      </c>
      <c r="G717">
        <v>35</v>
      </c>
      <c r="H717">
        <v>47</v>
      </c>
      <c r="I717">
        <v>35</v>
      </c>
      <c r="J717">
        <v>47</v>
      </c>
      <c r="K717">
        <v>-2.12</v>
      </c>
      <c r="L717">
        <v>0.36</v>
      </c>
      <c r="M717">
        <v>-1.76</v>
      </c>
      <c r="N717">
        <v>103.5</v>
      </c>
      <c r="O717">
        <v>105.8</v>
      </c>
      <c r="P717">
        <v>-2.2999999999999998</v>
      </c>
      <c r="Q717">
        <v>94.7</v>
      </c>
      <c r="R717">
        <v>0.30599999999999999</v>
      </c>
      <c r="S717">
        <v>0.20200000000000001</v>
      </c>
      <c r="T717">
        <v>0.51700000000000002</v>
      </c>
      <c r="U717">
        <v>0.47599999999999998</v>
      </c>
      <c r="V717">
        <v>14</v>
      </c>
      <c r="W717">
        <v>29.2</v>
      </c>
      <c r="X717">
        <v>0.222</v>
      </c>
      <c r="Y717">
        <v>0.47899999999999998</v>
      </c>
      <c r="Z717">
        <v>13</v>
      </c>
      <c r="AA717">
        <v>71.599999999999994</v>
      </c>
      <c r="AB717">
        <v>0.23499999999999999</v>
      </c>
      <c r="AC717" t="s">
        <v>130</v>
      </c>
      <c r="AD717">
        <v>637698</v>
      </c>
      <c r="AE717" t="s">
        <v>122</v>
      </c>
    </row>
    <row r="718" spans="1:31" x14ac:dyDescent="0.2">
      <c r="A718">
        <v>2000</v>
      </c>
      <c r="B718" t="s">
        <v>31</v>
      </c>
      <c r="C718" t="s">
        <v>56</v>
      </c>
      <c r="D718" t="s">
        <v>57</v>
      </c>
      <c r="E718" t="b">
        <v>1</v>
      </c>
      <c r="F718">
        <v>28.3</v>
      </c>
      <c r="G718">
        <v>42</v>
      </c>
      <c r="H718">
        <v>40</v>
      </c>
      <c r="I718">
        <v>45</v>
      </c>
      <c r="J718">
        <v>37</v>
      </c>
      <c r="K718">
        <v>1.44</v>
      </c>
      <c r="L718">
        <v>-0.31</v>
      </c>
      <c r="M718">
        <v>1.1299999999999999</v>
      </c>
      <c r="N718">
        <v>107.3</v>
      </c>
      <c r="O718">
        <v>105.8</v>
      </c>
      <c r="P718">
        <v>1.5</v>
      </c>
      <c r="Q718">
        <v>95.7</v>
      </c>
      <c r="R718">
        <v>0.378</v>
      </c>
      <c r="S718">
        <v>0.184</v>
      </c>
      <c r="T718">
        <v>0.54800000000000004</v>
      </c>
      <c r="U718">
        <v>0.49199999999999999</v>
      </c>
      <c r="V718">
        <v>14.3</v>
      </c>
      <c r="W718">
        <v>26.8</v>
      </c>
      <c r="X718">
        <v>0.29499999999999998</v>
      </c>
      <c r="Y718">
        <v>0.499</v>
      </c>
      <c r="Z718">
        <v>15.4</v>
      </c>
      <c r="AA718">
        <v>71.599999999999994</v>
      </c>
      <c r="AB718">
        <v>0.249</v>
      </c>
      <c r="AC718" t="s">
        <v>137</v>
      </c>
      <c r="AD718">
        <v>678470</v>
      </c>
      <c r="AE718" t="s">
        <v>122</v>
      </c>
    </row>
    <row r="719" spans="1:31" x14ac:dyDescent="0.2">
      <c r="A719">
        <v>2000</v>
      </c>
      <c r="B719" t="s">
        <v>31</v>
      </c>
      <c r="C719" t="s">
        <v>59</v>
      </c>
      <c r="D719" t="s">
        <v>60</v>
      </c>
      <c r="E719" t="b">
        <v>0</v>
      </c>
      <c r="F719">
        <v>26.9</v>
      </c>
      <c r="G719">
        <v>19</v>
      </c>
      <c r="H719">
        <v>63</v>
      </c>
      <c r="I719">
        <v>20</v>
      </c>
      <c r="J719">
        <v>62</v>
      </c>
      <c r="K719">
        <v>-8.27</v>
      </c>
      <c r="L719">
        <v>0.64</v>
      </c>
      <c r="M719">
        <v>-7.63</v>
      </c>
      <c r="N719">
        <v>99.8</v>
      </c>
      <c r="O719">
        <v>108.4</v>
      </c>
      <c r="P719">
        <v>-8.6</v>
      </c>
      <c r="Q719">
        <v>95.4</v>
      </c>
      <c r="R719">
        <v>0.30099999999999999</v>
      </c>
      <c r="S719">
        <v>0.15</v>
      </c>
      <c r="T719">
        <v>0.48399999999999999</v>
      </c>
      <c r="U719">
        <v>0.44400000000000001</v>
      </c>
      <c r="V719">
        <v>13.9</v>
      </c>
      <c r="W719">
        <v>32.6</v>
      </c>
      <c r="X719">
        <v>0.21</v>
      </c>
      <c r="Y719">
        <v>0.499</v>
      </c>
      <c r="Z719">
        <v>14.6</v>
      </c>
      <c r="AA719">
        <v>69.099999999999994</v>
      </c>
      <c r="AB719">
        <v>0.25900000000000001</v>
      </c>
      <c r="AC719" t="s">
        <v>178</v>
      </c>
      <c r="AD719">
        <v>509171</v>
      </c>
      <c r="AE719" t="s">
        <v>122</v>
      </c>
    </row>
    <row r="720" spans="1:31" x14ac:dyDescent="0.2">
      <c r="A720">
        <v>2000</v>
      </c>
      <c r="B720" t="s">
        <v>31</v>
      </c>
      <c r="C720" t="s">
        <v>62</v>
      </c>
      <c r="D720" t="s">
        <v>63</v>
      </c>
      <c r="E720" t="b">
        <v>0</v>
      </c>
      <c r="F720">
        <v>26.3</v>
      </c>
      <c r="G720">
        <v>34</v>
      </c>
      <c r="H720">
        <v>48</v>
      </c>
      <c r="I720">
        <v>39</v>
      </c>
      <c r="J720">
        <v>43</v>
      </c>
      <c r="K720">
        <v>-0.87</v>
      </c>
      <c r="L720">
        <v>0.3</v>
      </c>
      <c r="M720">
        <v>-0.56999999999999995</v>
      </c>
      <c r="N720">
        <v>104.8</v>
      </c>
      <c r="O720">
        <v>105.7</v>
      </c>
      <c r="P720">
        <v>-0.9</v>
      </c>
      <c r="Q720">
        <v>94.2</v>
      </c>
      <c r="R720">
        <v>0.32200000000000001</v>
      </c>
      <c r="S720">
        <v>0.24399999999999999</v>
      </c>
      <c r="T720">
        <v>0.53600000000000003</v>
      </c>
      <c r="U720">
        <v>0.49399999999999999</v>
      </c>
      <c r="V720">
        <v>15.8</v>
      </c>
      <c r="W720">
        <v>29.1</v>
      </c>
      <c r="X720">
        <v>0.23599999999999999</v>
      </c>
      <c r="Y720">
        <v>0.48099999999999998</v>
      </c>
      <c r="Z720">
        <v>12.5</v>
      </c>
      <c r="AA720">
        <v>71.599999999999994</v>
      </c>
      <c r="AB720">
        <v>0.20100000000000001</v>
      </c>
      <c r="AC720" t="s">
        <v>180</v>
      </c>
      <c r="AD720">
        <v>624594</v>
      </c>
      <c r="AE720" t="s">
        <v>122</v>
      </c>
    </row>
    <row r="721" spans="1:31" x14ac:dyDescent="0.2">
      <c r="A721">
        <v>2000</v>
      </c>
      <c r="B721" t="s">
        <v>31</v>
      </c>
      <c r="C721" t="s">
        <v>65</v>
      </c>
      <c r="D721" t="s">
        <v>66</v>
      </c>
      <c r="E721" t="b">
        <v>1</v>
      </c>
      <c r="F721">
        <v>30.4</v>
      </c>
      <c r="G721">
        <v>56</v>
      </c>
      <c r="H721">
        <v>26</v>
      </c>
      <c r="I721">
        <v>54</v>
      </c>
      <c r="J721">
        <v>28</v>
      </c>
      <c r="K721">
        <v>4.5999999999999996</v>
      </c>
      <c r="L721">
        <v>-0.45</v>
      </c>
      <c r="M721">
        <v>4.1500000000000004</v>
      </c>
      <c r="N721">
        <v>108.5</v>
      </c>
      <c r="O721">
        <v>103.6</v>
      </c>
      <c r="P721">
        <v>4.9000000000000004</v>
      </c>
      <c r="Q721">
        <v>93.1</v>
      </c>
      <c r="R721">
        <v>0.30199999999999999</v>
      </c>
      <c r="S721">
        <v>0.224</v>
      </c>
      <c r="T721">
        <v>0.55200000000000005</v>
      </c>
      <c r="U721">
        <v>0.503</v>
      </c>
      <c r="V721">
        <v>13.3</v>
      </c>
      <c r="W721">
        <v>24.9</v>
      </c>
      <c r="X721">
        <v>0.245</v>
      </c>
      <c r="Y721">
        <v>0.46899999999999997</v>
      </c>
      <c r="Z721">
        <v>12.6</v>
      </c>
      <c r="AA721">
        <v>71.5</v>
      </c>
      <c r="AB721">
        <v>0.19700000000000001</v>
      </c>
      <c r="AC721" t="s">
        <v>154</v>
      </c>
      <c r="AD721">
        <v>752145</v>
      </c>
      <c r="AE721" t="s">
        <v>122</v>
      </c>
    </row>
    <row r="722" spans="1:31" x14ac:dyDescent="0.2">
      <c r="A722">
        <v>2000</v>
      </c>
      <c r="B722" t="s">
        <v>31</v>
      </c>
      <c r="C722" t="s">
        <v>68</v>
      </c>
      <c r="D722" t="s">
        <v>69</v>
      </c>
      <c r="E722" t="b">
        <v>0</v>
      </c>
      <c r="F722">
        <v>24.2</v>
      </c>
      <c r="G722">
        <v>15</v>
      </c>
      <c r="H722">
        <v>67</v>
      </c>
      <c r="I722">
        <v>13</v>
      </c>
      <c r="J722">
        <v>69</v>
      </c>
      <c r="K722">
        <v>-11.52</v>
      </c>
      <c r="L722">
        <v>0.8</v>
      </c>
      <c r="M722">
        <v>-10.73</v>
      </c>
      <c r="N722">
        <v>97.8</v>
      </c>
      <c r="O722">
        <v>110.1</v>
      </c>
      <c r="P722">
        <v>-12.3</v>
      </c>
      <c r="Q722">
        <v>93.9</v>
      </c>
      <c r="R722">
        <v>0.27</v>
      </c>
      <c r="S722">
        <v>0.188</v>
      </c>
      <c r="T722">
        <v>0.499</v>
      </c>
      <c r="U722">
        <v>0.45800000000000002</v>
      </c>
      <c r="V722">
        <v>14.9</v>
      </c>
      <c r="W722">
        <v>26.1</v>
      </c>
      <c r="X722">
        <v>0.20200000000000001</v>
      </c>
      <c r="Y722">
        <v>0.50700000000000001</v>
      </c>
      <c r="Z722">
        <v>13.1</v>
      </c>
      <c r="AA722">
        <v>69.599999999999994</v>
      </c>
      <c r="AB722">
        <v>0.22</v>
      </c>
      <c r="AC722" t="s">
        <v>126</v>
      </c>
      <c r="AD722">
        <v>559714</v>
      </c>
      <c r="AE722" t="s">
        <v>122</v>
      </c>
    </row>
    <row r="723" spans="1:31" x14ac:dyDescent="0.2">
      <c r="A723">
        <v>2000</v>
      </c>
      <c r="B723" t="s">
        <v>31</v>
      </c>
      <c r="C723" t="s">
        <v>71</v>
      </c>
      <c r="D723" t="s">
        <v>72</v>
      </c>
      <c r="E723" t="b">
        <v>1</v>
      </c>
      <c r="F723">
        <v>29.2</v>
      </c>
      <c r="G723">
        <v>67</v>
      </c>
      <c r="H723">
        <v>15</v>
      </c>
      <c r="I723">
        <v>64</v>
      </c>
      <c r="J723">
        <v>18</v>
      </c>
      <c r="K723">
        <v>8.5500000000000007</v>
      </c>
      <c r="L723">
        <v>-0.14000000000000001</v>
      </c>
      <c r="M723">
        <v>8.41</v>
      </c>
      <c r="N723">
        <v>107.3</v>
      </c>
      <c r="O723">
        <v>98.2</v>
      </c>
      <c r="P723">
        <v>9.1</v>
      </c>
      <c r="Q723">
        <v>93.3</v>
      </c>
      <c r="R723">
        <v>0.34599999999999997</v>
      </c>
      <c r="S723">
        <v>0.153</v>
      </c>
      <c r="T723">
        <v>0.52500000000000002</v>
      </c>
      <c r="U723">
        <v>0.48399999999999999</v>
      </c>
      <c r="V723">
        <v>12.7</v>
      </c>
      <c r="W723">
        <v>30.6</v>
      </c>
      <c r="X723">
        <v>0.24099999999999999</v>
      </c>
      <c r="Y723">
        <v>0.443</v>
      </c>
      <c r="Z723">
        <v>13.4</v>
      </c>
      <c r="AA723">
        <v>73.099999999999994</v>
      </c>
      <c r="AB723">
        <v>0.222</v>
      </c>
      <c r="AC723" t="s">
        <v>126</v>
      </c>
      <c r="AD723">
        <v>771420</v>
      </c>
      <c r="AE723" t="s">
        <v>122</v>
      </c>
    </row>
    <row r="724" spans="1:31" x14ac:dyDescent="0.2">
      <c r="A724">
        <v>2000</v>
      </c>
      <c r="B724" t="s">
        <v>31</v>
      </c>
      <c r="C724" t="s">
        <v>76</v>
      </c>
      <c r="D724" t="s">
        <v>77</v>
      </c>
      <c r="E724" t="b">
        <v>1</v>
      </c>
      <c r="F724">
        <v>29.2</v>
      </c>
      <c r="G724">
        <v>52</v>
      </c>
      <c r="H724">
        <v>30</v>
      </c>
      <c r="I724">
        <v>50</v>
      </c>
      <c r="J724">
        <v>32</v>
      </c>
      <c r="K724">
        <v>3.11</v>
      </c>
      <c r="L724">
        <v>-0.36</v>
      </c>
      <c r="M724">
        <v>2.75</v>
      </c>
      <c r="N724">
        <v>104.5</v>
      </c>
      <c r="O724">
        <v>101</v>
      </c>
      <c r="P724">
        <v>3.5</v>
      </c>
      <c r="Q724">
        <v>89.7</v>
      </c>
      <c r="R724">
        <v>0.28299999999999997</v>
      </c>
      <c r="S724">
        <v>0.186</v>
      </c>
      <c r="T724">
        <v>0.53300000000000003</v>
      </c>
      <c r="U724">
        <v>0.495</v>
      </c>
      <c r="V724">
        <v>14.5</v>
      </c>
      <c r="W724">
        <v>28.2</v>
      </c>
      <c r="X724">
        <v>0.20799999999999999</v>
      </c>
      <c r="Y724">
        <v>0.45300000000000001</v>
      </c>
      <c r="Z724">
        <v>13.3</v>
      </c>
      <c r="AA724">
        <v>72.900000000000006</v>
      </c>
      <c r="AB724">
        <v>0.22900000000000001</v>
      </c>
      <c r="AC724" t="s">
        <v>127</v>
      </c>
      <c r="AD724">
        <v>706725</v>
      </c>
      <c r="AE724" t="s">
        <v>122</v>
      </c>
    </row>
    <row r="725" spans="1:31" x14ac:dyDescent="0.2">
      <c r="A725">
        <v>2000</v>
      </c>
      <c r="B725" t="s">
        <v>31</v>
      </c>
      <c r="C725" t="s">
        <v>79</v>
      </c>
      <c r="D725" t="s">
        <v>80</v>
      </c>
      <c r="E725" t="b">
        <v>1</v>
      </c>
      <c r="F725">
        <v>28.2</v>
      </c>
      <c r="G725">
        <v>42</v>
      </c>
      <c r="H725">
        <v>40</v>
      </c>
      <c r="I725">
        <v>42</v>
      </c>
      <c r="J725">
        <v>40</v>
      </c>
      <c r="K725">
        <v>0.22</v>
      </c>
      <c r="L725">
        <v>-0.28000000000000003</v>
      </c>
      <c r="M725">
        <v>-0.06</v>
      </c>
      <c r="N725">
        <v>108.2</v>
      </c>
      <c r="O725">
        <v>107.9</v>
      </c>
      <c r="P725">
        <v>0.3</v>
      </c>
      <c r="Q725">
        <v>92.7</v>
      </c>
      <c r="R725">
        <v>0.28999999999999998</v>
      </c>
      <c r="S725">
        <v>0.157</v>
      </c>
      <c r="T725">
        <v>0.53900000000000003</v>
      </c>
      <c r="U725">
        <v>0.49399999999999999</v>
      </c>
      <c r="V725">
        <v>13.8</v>
      </c>
      <c r="W725">
        <v>30</v>
      </c>
      <c r="X725">
        <v>0.22800000000000001</v>
      </c>
      <c r="Y725">
        <v>0.496</v>
      </c>
      <c r="Z725">
        <v>14.6</v>
      </c>
      <c r="AA725">
        <v>69.599999999999994</v>
      </c>
      <c r="AB725">
        <v>0.254</v>
      </c>
      <c r="AC725" t="s">
        <v>149</v>
      </c>
      <c r="AD725">
        <v>628605</v>
      </c>
      <c r="AE725" t="s">
        <v>122</v>
      </c>
    </row>
    <row r="726" spans="1:31" x14ac:dyDescent="0.2">
      <c r="A726">
        <v>2000</v>
      </c>
      <c r="B726" t="s">
        <v>31</v>
      </c>
      <c r="C726" t="s">
        <v>82</v>
      </c>
      <c r="D726" t="s">
        <v>83</v>
      </c>
      <c r="E726" t="b">
        <v>1</v>
      </c>
      <c r="F726">
        <v>26.6</v>
      </c>
      <c r="G726">
        <v>50</v>
      </c>
      <c r="H726">
        <v>32</v>
      </c>
      <c r="I726">
        <v>48</v>
      </c>
      <c r="J726">
        <v>34</v>
      </c>
      <c r="K726">
        <v>2.52</v>
      </c>
      <c r="L726">
        <v>0.14000000000000001</v>
      </c>
      <c r="M726">
        <v>2.67</v>
      </c>
      <c r="N726">
        <v>106.1</v>
      </c>
      <c r="O726">
        <v>103.4</v>
      </c>
      <c r="P726">
        <v>2.7</v>
      </c>
      <c r="Q726">
        <v>91.8</v>
      </c>
      <c r="R726">
        <v>0.25600000000000001</v>
      </c>
      <c r="S726">
        <v>0.104</v>
      </c>
      <c r="T726">
        <v>0.52500000000000002</v>
      </c>
      <c r="U726">
        <v>0.48499999999999999</v>
      </c>
      <c r="V726">
        <v>12.9</v>
      </c>
      <c r="W726">
        <v>29.4</v>
      </c>
      <c r="X726">
        <v>0.2</v>
      </c>
      <c r="Y726">
        <v>0.47399999999999998</v>
      </c>
      <c r="Z726">
        <v>14</v>
      </c>
      <c r="AA726">
        <v>73</v>
      </c>
      <c r="AB726">
        <v>0.25</v>
      </c>
      <c r="AC726" t="s">
        <v>84</v>
      </c>
      <c r="AD726">
        <v>690012</v>
      </c>
      <c r="AE726" t="s">
        <v>122</v>
      </c>
    </row>
    <row r="727" spans="1:31" x14ac:dyDescent="0.2">
      <c r="A727">
        <v>2000</v>
      </c>
      <c r="B727" t="s">
        <v>31</v>
      </c>
      <c r="C727" t="s">
        <v>150</v>
      </c>
      <c r="D727" t="s">
        <v>151</v>
      </c>
      <c r="E727" t="b">
        <v>0</v>
      </c>
      <c r="F727">
        <v>27.3</v>
      </c>
      <c r="G727">
        <v>31</v>
      </c>
      <c r="H727">
        <v>51</v>
      </c>
      <c r="I727">
        <v>38</v>
      </c>
      <c r="J727">
        <v>44</v>
      </c>
      <c r="K727">
        <v>-1.04</v>
      </c>
      <c r="L727">
        <v>-0.15</v>
      </c>
      <c r="M727">
        <v>-1.18</v>
      </c>
      <c r="N727">
        <v>105.1</v>
      </c>
      <c r="O727">
        <v>106.3</v>
      </c>
      <c r="P727">
        <v>-1.2</v>
      </c>
      <c r="Q727">
        <v>92.5</v>
      </c>
      <c r="R727">
        <v>0.29699999999999999</v>
      </c>
      <c r="S727">
        <v>0.2</v>
      </c>
      <c r="T727">
        <v>0.51700000000000002</v>
      </c>
      <c r="U727">
        <v>0.46800000000000003</v>
      </c>
      <c r="V727">
        <v>12.6</v>
      </c>
      <c r="W727">
        <v>28.1</v>
      </c>
      <c r="X727">
        <v>0.23300000000000001</v>
      </c>
      <c r="Y727">
        <v>0.49099999999999999</v>
      </c>
      <c r="Z727">
        <v>15.2</v>
      </c>
      <c r="AA727">
        <v>67.2</v>
      </c>
      <c r="AB727">
        <v>0.223</v>
      </c>
      <c r="AC727" t="s">
        <v>166</v>
      </c>
      <c r="AD727">
        <v>643631</v>
      </c>
      <c r="AE727" t="s">
        <v>122</v>
      </c>
    </row>
    <row r="728" spans="1:31" x14ac:dyDescent="0.2">
      <c r="A728">
        <v>2000</v>
      </c>
      <c r="B728" t="s">
        <v>31</v>
      </c>
      <c r="C728" t="s">
        <v>88</v>
      </c>
      <c r="D728" t="s">
        <v>89</v>
      </c>
      <c r="E728" t="b">
        <v>1</v>
      </c>
      <c r="F728">
        <v>29.5</v>
      </c>
      <c r="G728">
        <v>50</v>
      </c>
      <c r="H728">
        <v>32</v>
      </c>
      <c r="I728">
        <v>46</v>
      </c>
      <c r="J728">
        <v>36</v>
      </c>
      <c r="K728">
        <v>1.46</v>
      </c>
      <c r="L728">
        <v>-0.16</v>
      </c>
      <c r="M728">
        <v>1.3</v>
      </c>
      <c r="N728">
        <v>102.5</v>
      </c>
      <c r="O728">
        <v>100.9</v>
      </c>
      <c r="P728">
        <v>1.6</v>
      </c>
      <c r="Q728">
        <v>89.2</v>
      </c>
      <c r="R728">
        <v>0.28299999999999997</v>
      </c>
      <c r="S728">
        <v>0.14699999999999999</v>
      </c>
      <c r="T728">
        <v>0.52700000000000002</v>
      </c>
      <c r="U728">
        <v>0.48199999999999998</v>
      </c>
      <c r="V728">
        <v>14.4</v>
      </c>
      <c r="W728">
        <v>24.7</v>
      </c>
      <c r="X728">
        <v>0.221</v>
      </c>
      <c r="Y728">
        <v>0.45500000000000002</v>
      </c>
      <c r="Z728">
        <v>13.6</v>
      </c>
      <c r="AA728">
        <v>73.099999999999994</v>
      </c>
      <c r="AB728">
        <v>0.251</v>
      </c>
      <c r="AC728" t="s">
        <v>90</v>
      </c>
      <c r="AD728">
        <v>810103</v>
      </c>
      <c r="AE728" t="s">
        <v>122</v>
      </c>
    </row>
    <row r="729" spans="1:31" x14ac:dyDescent="0.2">
      <c r="A729">
        <v>2000</v>
      </c>
      <c r="B729" t="s">
        <v>31</v>
      </c>
      <c r="C729" t="s">
        <v>94</v>
      </c>
      <c r="D729" t="s">
        <v>95</v>
      </c>
      <c r="E729" t="b">
        <v>0</v>
      </c>
      <c r="F729">
        <v>26.3</v>
      </c>
      <c r="G729">
        <v>41</v>
      </c>
      <c r="H729">
        <v>41</v>
      </c>
      <c r="I729">
        <v>43</v>
      </c>
      <c r="J729">
        <v>39</v>
      </c>
      <c r="K729">
        <v>0.68</v>
      </c>
      <c r="L729">
        <v>-0.26</v>
      </c>
      <c r="M729">
        <v>0.43</v>
      </c>
      <c r="N729">
        <v>102.4</v>
      </c>
      <c r="O729">
        <v>101.7</v>
      </c>
      <c r="P729">
        <v>0.7</v>
      </c>
      <c r="Q729">
        <v>97.3</v>
      </c>
      <c r="R729">
        <v>0.30499999999999999</v>
      </c>
      <c r="S729">
        <v>0.124</v>
      </c>
      <c r="T729">
        <v>0.51600000000000001</v>
      </c>
      <c r="U729">
        <v>0.47299999999999998</v>
      </c>
      <c r="V729">
        <v>15.4</v>
      </c>
      <c r="W729">
        <v>31.6</v>
      </c>
      <c r="X729">
        <v>0.224</v>
      </c>
      <c r="Y729">
        <v>0.47599999999999998</v>
      </c>
      <c r="Z729">
        <v>15.9</v>
      </c>
      <c r="AA729">
        <v>69.900000000000006</v>
      </c>
      <c r="AB729">
        <v>0.22600000000000001</v>
      </c>
      <c r="AC729" t="s">
        <v>171</v>
      </c>
      <c r="AD729">
        <v>576409</v>
      </c>
      <c r="AE729" t="s">
        <v>122</v>
      </c>
    </row>
    <row r="730" spans="1:31" x14ac:dyDescent="0.2">
      <c r="A730">
        <v>2000</v>
      </c>
      <c r="B730" t="s">
        <v>31</v>
      </c>
      <c r="C730" t="s">
        <v>97</v>
      </c>
      <c r="D730" t="s">
        <v>98</v>
      </c>
      <c r="E730" t="b">
        <v>1</v>
      </c>
      <c r="F730">
        <v>27.1</v>
      </c>
      <c r="G730">
        <v>49</v>
      </c>
      <c r="H730">
        <v>33</v>
      </c>
      <c r="I730">
        <v>45</v>
      </c>
      <c r="J730">
        <v>37</v>
      </c>
      <c r="K730">
        <v>1.34</v>
      </c>
      <c r="L730">
        <v>-0.32</v>
      </c>
      <c r="M730">
        <v>1.02</v>
      </c>
      <c r="N730">
        <v>101.5</v>
      </c>
      <c r="O730">
        <v>100</v>
      </c>
      <c r="P730">
        <v>1.5</v>
      </c>
      <c r="Q730">
        <v>92.7</v>
      </c>
      <c r="R730">
        <v>0.32900000000000001</v>
      </c>
      <c r="S730">
        <v>9.5000000000000001E-2</v>
      </c>
      <c r="T730">
        <v>0.501</v>
      </c>
      <c r="U730">
        <v>0.45700000000000002</v>
      </c>
      <c r="V730">
        <v>14.2</v>
      </c>
      <c r="W730">
        <v>31.4</v>
      </c>
      <c r="X730">
        <v>0.23300000000000001</v>
      </c>
      <c r="Y730">
        <v>0.46600000000000003</v>
      </c>
      <c r="Z730">
        <v>16.2</v>
      </c>
      <c r="AA730">
        <v>69.900000000000006</v>
      </c>
      <c r="AB730">
        <v>0.22900000000000001</v>
      </c>
      <c r="AC730" t="s">
        <v>181</v>
      </c>
      <c r="AD730">
        <v>756956</v>
      </c>
      <c r="AE730" t="s">
        <v>122</v>
      </c>
    </row>
    <row r="731" spans="1:31" x14ac:dyDescent="0.2">
      <c r="A731">
        <v>2000</v>
      </c>
      <c r="B731" t="s">
        <v>31</v>
      </c>
      <c r="C731" t="s">
        <v>100</v>
      </c>
      <c r="D731" t="s">
        <v>101</v>
      </c>
      <c r="E731" t="b">
        <v>1</v>
      </c>
      <c r="F731">
        <v>28.6</v>
      </c>
      <c r="G731">
        <v>53</v>
      </c>
      <c r="H731">
        <v>29</v>
      </c>
      <c r="I731">
        <v>56</v>
      </c>
      <c r="J731">
        <v>26</v>
      </c>
      <c r="K731">
        <v>5.22</v>
      </c>
      <c r="L731">
        <v>0.02</v>
      </c>
      <c r="M731">
        <v>5.24</v>
      </c>
      <c r="N731">
        <v>104.6</v>
      </c>
      <c r="O731">
        <v>99</v>
      </c>
      <c r="P731">
        <v>5.6</v>
      </c>
      <c r="Q731">
        <v>94</v>
      </c>
      <c r="R731">
        <v>0.28599999999999998</v>
      </c>
      <c r="S731">
        <v>0.184</v>
      </c>
      <c r="T731">
        <v>0.53200000000000003</v>
      </c>
      <c r="U731">
        <v>0.49099999999999999</v>
      </c>
      <c r="V731">
        <v>15.2</v>
      </c>
      <c r="W731">
        <v>29.3</v>
      </c>
      <c r="X731">
        <v>0.217</v>
      </c>
      <c r="Y731">
        <v>0.45400000000000001</v>
      </c>
      <c r="Z731">
        <v>15.7</v>
      </c>
      <c r="AA731">
        <v>70.5</v>
      </c>
      <c r="AB731">
        <v>0.245</v>
      </c>
      <c r="AC731" t="s">
        <v>172</v>
      </c>
      <c r="AD731">
        <v>773115</v>
      </c>
      <c r="AE731" t="s">
        <v>122</v>
      </c>
    </row>
    <row r="732" spans="1:31" x14ac:dyDescent="0.2">
      <c r="A732">
        <v>2000</v>
      </c>
      <c r="B732" t="s">
        <v>31</v>
      </c>
      <c r="C732" t="s">
        <v>103</v>
      </c>
      <c r="D732" t="s">
        <v>104</v>
      </c>
      <c r="E732" t="b">
        <v>1</v>
      </c>
      <c r="F732">
        <v>29.6</v>
      </c>
      <c r="G732">
        <v>59</v>
      </c>
      <c r="H732">
        <v>23</v>
      </c>
      <c r="I732">
        <v>59</v>
      </c>
      <c r="J732">
        <v>23</v>
      </c>
      <c r="K732">
        <v>6.4</v>
      </c>
      <c r="L732">
        <v>-0.04</v>
      </c>
      <c r="M732">
        <v>6.36</v>
      </c>
      <c r="N732">
        <v>107.9</v>
      </c>
      <c r="O732">
        <v>100.8</v>
      </c>
      <c r="P732">
        <v>7.1</v>
      </c>
      <c r="Q732">
        <v>89.9</v>
      </c>
      <c r="R732">
        <v>0.316</v>
      </c>
      <c r="S732">
        <v>0.17499999999999999</v>
      </c>
      <c r="T732">
        <v>0.54600000000000004</v>
      </c>
      <c r="U732">
        <v>0.501</v>
      </c>
      <c r="V732">
        <v>14.5</v>
      </c>
      <c r="W732">
        <v>30.3</v>
      </c>
      <c r="X732">
        <v>0.24</v>
      </c>
      <c r="Y732">
        <v>0.46100000000000002</v>
      </c>
      <c r="Z732">
        <v>13.8</v>
      </c>
      <c r="AA732">
        <v>72.400000000000006</v>
      </c>
      <c r="AB732">
        <v>0.217</v>
      </c>
      <c r="AC732" t="s">
        <v>148</v>
      </c>
      <c r="AD732">
        <v>835078</v>
      </c>
      <c r="AE732" t="s">
        <v>122</v>
      </c>
    </row>
    <row r="733" spans="1:31" x14ac:dyDescent="0.2">
      <c r="A733">
        <v>2000</v>
      </c>
      <c r="B733" t="s">
        <v>31</v>
      </c>
      <c r="C733" t="s">
        <v>106</v>
      </c>
      <c r="D733" t="s">
        <v>107</v>
      </c>
      <c r="E733" t="b">
        <v>1</v>
      </c>
      <c r="F733">
        <v>27.5</v>
      </c>
      <c r="G733">
        <v>44</v>
      </c>
      <c r="H733">
        <v>38</v>
      </c>
      <c r="I733">
        <v>49</v>
      </c>
      <c r="J733">
        <v>33</v>
      </c>
      <c r="K733">
        <v>2.91</v>
      </c>
      <c r="L733">
        <v>0.12</v>
      </c>
      <c r="M733">
        <v>3.04</v>
      </c>
      <c r="N733">
        <v>105</v>
      </c>
      <c r="O733">
        <v>102.1</v>
      </c>
      <c r="P733">
        <v>2.9</v>
      </c>
      <c r="Q733">
        <v>99.3</v>
      </c>
      <c r="R733">
        <v>0.27700000000000002</v>
      </c>
      <c r="S733">
        <v>0.22700000000000001</v>
      </c>
      <c r="T733">
        <v>0.52600000000000002</v>
      </c>
      <c r="U733">
        <v>0.48599999999999999</v>
      </c>
      <c r="V733">
        <v>13.9</v>
      </c>
      <c r="W733">
        <v>27.7</v>
      </c>
      <c r="X733">
        <v>0.20899999999999999</v>
      </c>
      <c r="Y733">
        <v>0.47899999999999998</v>
      </c>
      <c r="Z733">
        <v>15.1</v>
      </c>
      <c r="AA733">
        <v>69.7</v>
      </c>
      <c r="AB733">
        <v>0.19800000000000001</v>
      </c>
      <c r="AC733" t="s">
        <v>161</v>
      </c>
      <c r="AD733">
        <v>720033</v>
      </c>
      <c r="AE733" t="s">
        <v>122</v>
      </c>
    </row>
    <row r="734" spans="1:31" x14ac:dyDescent="0.2">
      <c r="A734">
        <v>2000</v>
      </c>
      <c r="B734" t="s">
        <v>31</v>
      </c>
      <c r="C734" t="s">
        <v>109</v>
      </c>
      <c r="D734" t="s">
        <v>110</v>
      </c>
      <c r="E734" t="b">
        <v>1</v>
      </c>
      <c r="F734">
        <v>30.9</v>
      </c>
      <c r="G734">
        <v>53</v>
      </c>
      <c r="H734">
        <v>29</v>
      </c>
      <c r="I734">
        <v>58</v>
      </c>
      <c r="J734">
        <v>24</v>
      </c>
      <c r="K734">
        <v>5.94</v>
      </c>
      <c r="L734">
        <v>-0.02</v>
      </c>
      <c r="M734">
        <v>5.92</v>
      </c>
      <c r="N734">
        <v>105</v>
      </c>
      <c r="O734">
        <v>98.6</v>
      </c>
      <c r="P734">
        <v>6.4</v>
      </c>
      <c r="Q734">
        <v>90.8</v>
      </c>
      <c r="R734">
        <v>0.34599999999999997</v>
      </c>
      <c r="S734">
        <v>0.13800000000000001</v>
      </c>
      <c r="T734">
        <v>0.53500000000000003</v>
      </c>
      <c r="U734">
        <v>0.48799999999999999</v>
      </c>
      <c r="V734">
        <v>14.3</v>
      </c>
      <c r="W734">
        <v>27.8</v>
      </c>
      <c r="X734">
        <v>0.25800000000000001</v>
      </c>
      <c r="Y734">
        <v>0.45100000000000001</v>
      </c>
      <c r="Z734">
        <v>13.5</v>
      </c>
      <c r="AA734">
        <v>73</v>
      </c>
      <c r="AB734">
        <v>0.188</v>
      </c>
      <c r="AC734" t="s">
        <v>183</v>
      </c>
      <c r="AD734">
        <v>884450</v>
      </c>
      <c r="AE734" t="s">
        <v>122</v>
      </c>
    </row>
    <row r="735" spans="1:31" x14ac:dyDescent="0.2">
      <c r="A735">
        <v>2000</v>
      </c>
      <c r="B735" t="s">
        <v>31</v>
      </c>
      <c r="C735" t="s">
        <v>163</v>
      </c>
      <c r="D735" t="s">
        <v>164</v>
      </c>
      <c r="E735" t="b">
        <v>1</v>
      </c>
      <c r="F735">
        <v>28.5</v>
      </c>
      <c r="G735">
        <v>45</v>
      </c>
      <c r="H735">
        <v>37</v>
      </c>
      <c r="I735">
        <v>44</v>
      </c>
      <c r="J735">
        <v>38</v>
      </c>
      <c r="K735">
        <v>0.95</v>
      </c>
      <c r="L735">
        <v>0.22</v>
      </c>
      <c r="M735">
        <v>1.17</v>
      </c>
      <c r="N735">
        <v>105.6</v>
      </c>
      <c r="O735">
        <v>104.6</v>
      </c>
      <c r="P735">
        <v>1</v>
      </c>
      <c r="Q735">
        <v>93.4</v>
      </c>
      <c r="R735">
        <v>0.28199999999999997</v>
      </c>
      <c r="S735">
        <v>0.23200000000000001</v>
      </c>
      <c r="T735">
        <v>0.52</v>
      </c>
      <c r="U735">
        <v>0.48699999999999999</v>
      </c>
      <c r="V735">
        <v>12.9</v>
      </c>
      <c r="W735">
        <v>28.5</v>
      </c>
      <c r="X735">
        <v>0.19600000000000001</v>
      </c>
      <c r="Y735">
        <v>0.48299999999999998</v>
      </c>
      <c r="Z735">
        <v>14</v>
      </c>
      <c r="AA735">
        <v>69.599999999999994</v>
      </c>
      <c r="AB735">
        <v>0.193</v>
      </c>
      <c r="AC735" t="s">
        <v>165</v>
      </c>
      <c r="AD735">
        <v>615730</v>
      </c>
      <c r="AE735" t="s">
        <v>122</v>
      </c>
    </row>
    <row r="736" spans="1:31" x14ac:dyDescent="0.2">
      <c r="A736">
        <v>2000</v>
      </c>
      <c r="B736" t="s">
        <v>31</v>
      </c>
      <c r="C736" t="s">
        <v>112</v>
      </c>
      <c r="D736" t="s">
        <v>113</v>
      </c>
      <c r="E736" t="b">
        <v>1</v>
      </c>
      <c r="F736">
        <v>29.3</v>
      </c>
      <c r="G736">
        <v>45</v>
      </c>
      <c r="H736">
        <v>37</v>
      </c>
      <c r="I736">
        <v>41</v>
      </c>
      <c r="J736">
        <v>41</v>
      </c>
      <c r="K736">
        <v>-0.16</v>
      </c>
      <c r="L736">
        <v>-0.3</v>
      </c>
      <c r="M736">
        <v>-0.46</v>
      </c>
      <c r="N736">
        <v>104.7</v>
      </c>
      <c r="O736">
        <v>104.9</v>
      </c>
      <c r="P736">
        <v>-0.2</v>
      </c>
      <c r="Q736">
        <v>92.5</v>
      </c>
      <c r="R736">
        <v>0.3</v>
      </c>
      <c r="S736">
        <v>0.17</v>
      </c>
      <c r="T736">
        <v>0.51100000000000001</v>
      </c>
      <c r="U736">
        <v>0.46400000000000002</v>
      </c>
      <c r="V736">
        <v>12.7</v>
      </c>
      <c r="W736">
        <v>30.1</v>
      </c>
      <c r="X736">
        <v>0.23</v>
      </c>
      <c r="Y736">
        <v>0.48</v>
      </c>
      <c r="Z736">
        <v>14.2</v>
      </c>
      <c r="AA736">
        <v>71.8</v>
      </c>
      <c r="AB736">
        <v>0.247</v>
      </c>
      <c r="AC736" t="s">
        <v>136</v>
      </c>
      <c r="AD736">
        <v>756496</v>
      </c>
      <c r="AE736" t="s">
        <v>122</v>
      </c>
    </row>
    <row r="737" spans="1:31" x14ac:dyDescent="0.2">
      <c r="A737">
        <v>2000</v>
      </c>
      <c r="B737" t="s">
        <v>31</v>
      </c>
      <c r="C737" t="s">
        <v>115</v>
      </c>
      <c r="D737" t="s">
        <v>116</v>
      </c>
      <c r="E737" t="b">
        <v>1</v>
      </c>
      <c r="F737">
        <v>31.5</v>
      </c>
      <c r="G737">
        <v>55</v>
      </c>
      <c r="H737">
        <v>27</v>
      </c>
      <c r="I737">
        <v>54</v>
      </c>
      <c r="J737">
        <v>28</v>
      </c>
      <c r="K737">
        <v>4.46</v>
      </c>
      <c r="L737">
        <v>0.05</v>
      </c>
      <c r="M737">
        <v>4.5199999999999996</v>
      </c>
      <c r="N737">
        <v>107.3</v>
      </c>
      <c r="O737">
        <v>102.3</v>
      </c>
      <c r="P737">
        <v>5</v>
      </c>
      <c r="Q737">
        <v>89.6</v>
      </c>
      <c r="R737">
        <v>0.33700000000000002</v>
      </c>
      <c r="S737">
        <v>0.13400000000000001</v>
      </c>
      <c r="T737">
        <v>0.54</v>
      </c>
      <c r="U737">
        <v>0.49</v>
      </c>
      <c r="V737">
        <v>14.3</v>
      </c>
      <c r="W737">
        <v>29.5</v>
      </c>
      <c r="X737">
        <v>0.26</v>
      </c>
      <c r="Y737">
        <v>0.47699999999999998</v>
      </c>
      <c r="Z737">
        <v>15</v>
      </c>
      <c r="AA737">
        <v>73.2</v>
      </c>
      <c r="AB737">
        <v>0.25600000000000001</v>
      </c>
      <c r="AC737" t="s">
        <v>174</v>
      </c>
      <c r="AD737">
        <v>801268</v>
      </c>
      <c r="AE737" t="s">
        <v>122</v>
      </c>
    </row>
    <row r="738" spans="1:31" x14ac:dyDescent="0.2">
      <c r="A738">
        <v>2000</v>
      </c>
      <c r="B738" t="s">
        <v>31</v>
      </c>
      <c r="C738" t="s">
        <v>185</v>
      </c>
      <c r="D738" t="s">
        <v>186</v>
      </c>
      <c r="E738" t="b">
        <v>0</v>
      </c>
      <c r="F738">
        <v>25.3</v>
      </c>
      <c r="G738">
        <v>22</v>
      </c>
      <c r="H738">
        <v>60</v>
      </c>
      <c r="I738">
        <v>25</v>
      </c>
      <c r="J738">
        <v>57</v>
      </c>
      <c r="K738">
        <v>-5.62</v>
      </c>
      <c r="L738">
        <v>0.52</v>
      </c>
      <c r="M738">
        <v>-5.0999999999999996</v>
      </c>
      <c r="N738">
        <v>102.3</v>
      </c>
      <c r="O738">
        <v>108.5</v>
      </c>
      <c r="P738">
        <v>-6.2</v>
      </c>
      <c r="Q738">
        <v>91</v>
      </c>
      <c r="R738">
        <v>0.32</v>
      </c>
      <c r="S738">
        <v>0.13900000000000001</v>
      </c>
      <c r="T738">
        <v>0.52400000000000002</v>
      </c>
      <c r="U738">
        <v>0.47399999999999998</v>
      </c>
      <c r="V738">
        <v>15.8</v>
      </c>
      <c r="W738">
        <v>30.1</v>
      </c>
      <c r="X738">
        <v>0.247</v>
      </c>
      <c r="Y738">
        <v>0.502</v>
      </c>
      <c r="Z738">
        <v>14.1</v>
      </c>
      <c r="AA738">
        <v>70.599999999999994</v>
      </c>
      <c r="AB738">
        <v>0.23100000000000001</v>
      </c>
      <c r="AC738" t="s">
        <v>187</v>
      </c>
      <c r="AD738">
        <v>569864</v>
      </c>
      <c r="AE738" t="s">
        <v>122</v>
      </c>
    </row>
    <row r="739" spans="1:31" x14ac:dyDescent="0.2">
      <c r="A739">
        <v>2000</v>
      </c>
      <c r="B739" t="s">
        <v>31</v>
      </c>
      <c r="C739" t="s">
        <v>118</v>
      </c>
      <c r="D739" t="s">
        <v>119</v>
      </c>
      <c r="E739" t="b">
        <v>0</v>
      </c>
      <c r="F739">
        <v>28</v>
      </c>
      <c r="G739">
        <v>29</v>
      </c>
      <c r="H739">
        <v>53</v>
      </c>
      <c r="I739">
        <v>32</v>
      </c>
      <c r="J739">
        <v>50</v>
      </c>
      <c r="K739">
        <v>-3.28</v>
      </c>
      <c r="L739">
        <v>-0.19</v>
      </c>
      <c r="M739">
        <v>-3.47</v>
      </c>
      <c r="N739">
        <v>103.5</v>
      </c>
      <c r="O739">
        <v>107</v>
      </c>
      <c r="P739">
        <v>-3.5</v>
      </c>
      <c r="Q739">
        <v>92.7</v>
      </c>
      <c r="R739">
        <v>0.315</v>
      </c>
      <c r="S739">
        <v>0.13300000000000001</v>
      </c>
      <c r="T739">
        <v>0.52100000000000002</v>
      </c>
      <c r="U739">
        <v>0.47599999999999998</v>
      </c>
      <c r="V739">
        <v>14.8</v>
      </c>
      <c r="W739">
        <v>30.6</v>
      </c>
      <c r="X739">
        <v>0.23400000000000001</v>
      </c>
      <c r="Y739">
        <v>0.48899999999999999</v>
      </c>
      <c r="Z739">
        <v>13.9</v>
      </c>
      <c r="AA739">
        <v>71.7</v>
      </c>
      <c r="AB739">
        <v>0.27300000000000002</v>
      </c>
      <c r="AC739" t="s">
        <v>175</v>
      </c>
      <c r="AD739">
        <v>616593</v>
      </c>
      <c r="AE739" t="s">
        <v>122</v>
      </c>
    </row>
    <row r="740" spans="1:31" x14ac:dyDescent="0.2">
      <c r="A740">
        <v>2000</v>
      </c>
      <c r="B740" t="s">
        <v>31</v>
      </c>
      <c r="C740" t="s">
        <v>121</v>
      </c>
      <c r="D740" t="s">
        <v>122</v>
      </c>
      <c r="E740" t="b">
        <v>0</v>
      </c>
      <c r="F740">
        <v>27.8</v>
      </c>
      <c r="G740" t="s">
        <v>122</v>
      </c>
      <c r="H740" t="s">
        <v>122</v>
      </c>
      <c r="I740">
        <v>41</v>
      </c>
      <c r="J740">
        <v>41</v>
      </c>
      <c r="K740">
        <v>0</v>
      </c>
      <c r="L740">
        <v>0</v>
      </c>
      <c r="M740">
        <v>0</v>
      </c>
      <c r="N740">
        <v>104.1</v>
      </c>
      <c r="O740">
        <v>104.1</v>
      </c>
      <c r="P740" t="s">
        <v>122</v>
      </c>
      <c r="Q740">
        <v>93.1</v>
      </c>
      <c r="R740">
        <v>0.308</v>
      </c>
      <c r="S740">
        <v>0.16700000000000001</v>
      </c>
      <c r="T740">
        <v>0.52300000000000002</v>
      </c>
      <c r="U740">
        <v>0.47799999999999998</v>
      </c>
      <c r="V740">
        <v>14.2</v>
      </c>
      <c r="W740">
        <v>28.9</v>
      </c>
      <c r="X740">
        <v>0.23100000000000001</v>
      </c>
      <c r="Y740">
        <v>0.47799999999999998</v>
      </c>
      <c r="Z740">
        <v>14.2</v>
      </c>
      <c r="AA740">
        <v>71.099999999999994</v>
      </c>
      <c r="AB740">
        <v>0.23100000000000001</v>
      </c>
      <c r="AC740" t="s">
        <v>122</v>
      </c>
      <c r="AD740">
        <v>691469</v>
      </c>
      <c r="AE740" t="s">
        <v>122</v>
      </c>
    </row>
    <row r="741" spans="1:31" x14ac:dyDescent="0.2">
      <c r="A741">
        <v>1999</v>
      </c>
      <c r="B741" t="s">
        <v>31</v>
      </c>
      <c r="C741" t="s">
        <v>32</v>
      </c>
      <c r="D741" t="s">
        <v>33</v>
      </c>
      <c r="E741" t="b">
        <v>1</v>
      </c>
      <c r="F741">
        <v>29.6</v>
      </c>
      <c r="G741">
        <v>31</v>
      </c>
      <c r="H741">
        <v>19</v>
      </c>
      <c r="I741">
        <v>31</v>
      </c>
      <c r="J741">
        <v>19</v>
      </c>
      <c r="K741">
        <v>2.9</v>
      </c>
      <c r="L741">
        <v>-0.08</v>
      </c>
      <c r="M741">
        <v>2.82</v>
      </c>
      <c r="N741">
        <v>100.5</v>
      </c>
      <c r="O741">
        <v>97.1</v>
      </c>
      <c r="P741">
        <v>3.4</v>
      </c>
      <c r="Q741">
        <v>85.3</v>
      </c>
      <c r="R741">
        <v>0.378</v>
      </c>
      <c r="S741">
        <v>0.17100000000000001</v>
      </c>
      <c r="T741">
        <v>0.49199999999999999</v>
      </c>
      <c r="U741">
        <v>0.436</v>
      </c>
      <c r="V741">
        <v>14.5</v>
      </c>
      <c r="W741">
        <v>33.1</v>
      </c>
      <c r="X741">
        <v>0.27700000000000002</v>
      </c>
      <c r="Y741">
        <v>0.437</v>
      </c>
      <c r="Z741">
        <v>13.4</v>
      </c>
      <c r="AA741">
        <v>72.099999999999994</v>
      </c>
      <c r="AB741">
        <v>0.20200000000000001</v>
      </c>
      <c r="AC741" t="s">
        <v>188</v>
      </c>
      <c r="AD741">
        <v>331831</v>
      </c>
      <c r="AE741" t="s">
        <v>122</v>
      </c>
    </row>
    <row r="742" spans="1:31" x14ac:dyDescent="0.2">
      <c r="A742">
        <v>1999</v>
      </c>
      <c r="B742" t="s">
        <v>31</v>
      </c>
      <c r="C742" t="s">
        <v>35</v>
      </c>
      <c r="D742" t="s">
        <v>36</v>
      </c>
      <c r="E742" t="b">
        <v>0</v>
      </c>
      <c r="F742">
        <v>24.3</v>
      </c>
      <c r="G742">
        <v>19</v>
      </c>
      <c r="H742">
        <v>31</v>
      </c>
      <c r="I742">
        <v>22</v>
      </c>
      <c r="J742">
        <v>28</v>
      </c>
      <c r="K742">
        <v>-1.86</v>
      </c>
      <c r="L742">
        <v>0.11</v>
      </c>
      <c r="M742">
        <v>-1.75</v>
      </c>
      <c r="N742">
        <v>100.4</v>
      </c>
      <c r="O742">
        <v>102.4</v>
      </c>
      <c r="P742">
        <v>-2</v>
      </c>
      <c r="Q742">
        <v>91.5</v>
      </c>
      <c r="R742">
        <v>0.25900000000000001</v>
      </c>
      <c r="S742">
        <v>0.182</v>
      </c>
      <c r="T742">
        <v>0.501</v>
      </c>
      <c r="U742">
        <v>0.46899999999999997</v>
      </c>
      <c r="V742">
        <v>14.8</v>
      </c>
      <c r="W742">
        <v>30.6</v>
      </c>
      <c r="X742">
        <v>0.17899999999999999</v>
      </c>
      <c r="Y742">
        <v>0.46500000000000002</v>
      </c>
      <c r="Z742">
        <v>15.6</v>
      </c>
      <c r="AA742">
        <v>69.400000000000006</v>
      </c>
      <c r="AB742">
        <v>0.28699999999999998</v>
      </c>
      <c r="AC742" t="s">
        <v>176</v>
      </c>
      <c r="AD742">
        <v>440602</v>
      </c>
      <c r="AE742" t="s">
        <v>122</v>
      </c>
    </row>
    <row r="743" spans="1:31" x14ac:dyDescent="0.2">
      <c r="A743">
        <v>1999</v>
      </c>
      <c r="B743" t="s">
        <v>31</v>
      </c>
      <c r="C743" t="s">
        <v>44</v>
      </c>
      <c r="D743" t="s">
        <v>182</v>
      </c>
      <c r="E743" t="b">
        <v>0</v>
      </c>
      <c r="F743">
        <v>29</v>
      </c>
      <c r="G743">
        <v>26</v>
      </c>
      <c r="H743">
        <v>24</v>
      </c>
      <c r="I743">
        <v>25</v>
      </c>
      <c r="J743">
        <v>25</v>
      </c>
      <c r="K743">
        <v>-0.1</v>
      </c>
      <c r="L743">
        <v>0.73</v>
      </c>
      <c r="M743">
        <v>0.63</v>
      </c>
      <c r="N743">
        <v>102.3</v>
      </c>
      <c r="O743">
        <v>102.4</v>
      </c>
      <c r="P743">
        <v>-0.1</v>
      </c>
      <c r="Q743">
        <v>89.7</v>
      </c>
      <c r="R743">
        <v>0.372</v>
      </c>
      <c r="S743">
        <v>0.19800000000000001</v>
      </c>
      <c r="T743">
        <v>0.53700000000000003</v>
      </c>
      <c r="U743">
        <v>0.48499999999999999</v>
      </c>
      <c r="V743">
        <v>15.5</v>
      </c>
      <c r="W743">
        <v>24.4</v>
      </c>
      <c r="X743">
        <v>0.27800000000000002</v>
      </c>
      <c r="Y743">
        <v>0.46100000000000002</v>
      </c>
      <c r="Z743">
        <v>14.3</v>
      </c>
      <c r="AA743">
        <v>69.5</v>
      </c>
      <c r="AB743">
        <v>0.24</v>
      </c>
      <c r="AC743" t="s">
        <v>177</v>
      </c>
      <c r="AD743">
        <v>480807</v>
      </c>
      <c r="AE743" t="s">
        <v>122</v>
      </c>
    </row>
    <row r="744" spans="1:31" x14ac:dyDescent="0.2">
      <c r="A744">
        <v>1999</v>
      </c>
      <c r="B744" t="s">
        <v>31</v>
      </c>
      <c r="C744" t="s">
        <v>41</v>
      </c>
      <c r="D744" t="s">
        <v>42</v>
      </c>
      <c r="E744" t="b">
        <v>0</v>
      </c>
      <c r="F744">
        <v>28.6</v>
      </c>
      <c r="G744">
        <v>13</v>
      </c>
      <c r="H744">
        <v>37</v>
      </c>
      <c r="I744">
        <v>9</v>
      </c>
      <c r="J744">
        <v>41</v>
      </c>
      <c r="K744">
        <v>-9.4600000000000009</v>
      </c>
      <c r="L744">
        <v>0.88</v>
      </c>
      <c r="M744">
        <v>-8.58</v>
      </c>
      <c r="N744">
        <v>92.4</v>
      </c>
      <c r="O744">
        <v>103</v>
      </c>
      <c r="P744">
        <v>-10.6</v>
      </c>
      <c r="Q744">
        <v>88.1</v>
      </c>
      <c r="R744">
        <v>0.309</v>
      </c>
      <c r="S744">
        <v>0.159</v>
      </c>
      <c r="T744">
        <v>0.47</v>
      </c>
      <c r="U744">
        <v>0.42399999999999999</v>
      </c>
      <c r="V744">
        <v>15.1</v>
      </c>
      <c r="W744">
        <v>26.8</v>
      </c>
      <c r="X744">
        <v>0.219</v>
      </c>
      <c r="Y744">
        <v>0.48299999999999998</v>
      </c>
      <c r="Z744">
        <v>15.3</v>
      </c>
      <c r="AA744">
        <v>71.7</v>
      </c>
      <c r="AB744">
        <v>0.24099999999999999</v>
      </c>
      <c r="AC744" t="s">
        <v>43</v>
      </c>
      <c r="AD744">
        <v>560012</v>
      </c>
      <c r="AE744" t="s">
        <v>122</v>
      </c>
    </row>
    <row r="745" spans="1:31" x14ac:dyDescent="0.2">
      <c r="A745">
        <v>1999</v>
      </c>
      <c r="B745" t="s">
        <v>31</v>
      </c>
      <c r="C745" t="s">
        <v>47</v>
      </c>
      <c r="D745" t="s">
        <v>48</v>
      </c>
      <c r="E745" t="b">
        <v>0</v>
      </c>
      <c r="F745">
        <v>26.7</v>
      </c>
      <c r="G745">
        <v>22</v>
      </c>
      <c r="H745">
        <v>28</v>
      </c>
      <c r="I745">
        <v>22</v>
      </c>
      <c r="J745">
        <v>28</v>
      </c>
      <c r="K745">
        <v>-1.72</v>
      </c>
      <c r="L745">
        <v>0.78</v>
      </c>
      <c r="M745">
        <v>-0.94</v>
      </c>
      <c r="N745">
        <v>99.6</v>
      </c>
      <c r="O745">
        <v>101.6</v>
      </c>
      <c r="P745">
        <v>-2</v>
      </c>
      <c r="Q745">
        <v>86.4</v>
      </c>
      <c r="R745">
        <v>0.38100000000000001</v>
      </c>
      <c r="S745">
        <v>0.15</v>
      </c>
      <c r="T745">
        <v>0.52</v>
      </c>
      <c r="U745">
        <v>0.46400000000000002</v>
      </c>
      <c r="V745">
        <v>15.9</v>
      </c>
      <c r="W745">
        <v>25.1</v>
      </c>
      <c r="X745">
        <v>0.28499999999999998</v>
      </c>
      <c r="Y745">
        <v>0.46800000000000003</v>
      </c>
      <c r="Z745">
        <v>16.2</v>
      </c>
      <c r="AA745">
        <v>69</v>
      </c>
      <c r="AB745">
        <v>0.26700000000000002</v>
      </c>
      <c r="AC745" t="s">
        <v>169</v>
      </c>
      <c r="AD745">
        <v>352992</v>
      </c>
      <c r="AE745" t="s">
        <v>122</v>
      </c>
    </row>
    <row r="746" spans="1:31" x14ac:dyDescent="0.2">
      <c r="A746">
        <v>1999</v>
      </c>
      <c r="B746" t="s">
        <v>31</v>
      </c>
      <c r="C746" t="s">
        <v>50</v>
      </c>
      <c r="D746" t="s">
        <v>51</v>
      </c>
      <c r="E746" t="b">
        <v>0</v>
      </c>
      <c r="F746">
        <v>26.1</v>
      </c>
      <c r="G746">
        <v>19</v>
      </c>
      <c r="H746">
        <v>31</v>
      </c>
      <c r="I746">
        <v>21</v>
      </c>
      <c r="J746">
        <v>29</v>
      </c>
      <c r="K746">
        <v>-2.4</v>
      </c>
      <c r="L746">
        <v>-0.1</v>
      </c>
      <c r="M746">
        <v>-2.5</v>
      </c>
      <c r="N746">
        <v>102.3</v>
      </c>
      <c r="O746">
        <v>104.9</v>
      </c>
      <c r="P746">
        <v>-2.6</v>
      </c>
      <c r="Q746">
        <v>89</v>
      </c>
      <c r="R746">
        <v>0.3</v>
      </c>
      <c r="S746">
        <v>0.14799999999999999</v>
      </c>
      <c r="T746">
        <v>0.502</v>
      </c>
      <c r="U746">
        <v>0.45900000000000002</v>
      </c>
      <c r="V746">
        <v>13.2</v>
      </c>
      <c r="W746">
        <v>29.8</v>
      </c>
      <c r="X746">
        <v>0.218</v>
      </c>
      <c r="Y746">
        <v>0.47599999999999998</v>
      </c>
      <c r="Z746">
        <v>13.3</v>
      </c>
      <c r="AA746">
        <v>69.099999999999994</v>
      </c>
      <c r="AB746">
        <v>0.21199999999999999</v>
      </c>
      <c r="AC746" t="s">
        <v>184</v>
      </c>
      <c r="AD746">
        <v>362837</v>
      </c>
      <c r="AE746" t="s">
        <v>122</v>
      </c>
    </row>
    <row r="747" spans="1:31" x14ac:dyDescent="0.2">
      <c r="A747">
        <v>1999</v>
      </c>
      <c r="B747" t="s">
        <v>31</v>
      </c>
      <c r="C747" t="s">
        <v>53</v>
      </c>
      <c r="D747" t="s">
        <v>54</v>
      </c>
      <c r="E747" t="b">
        <v>0</v>
      </c>
      <c r="F747">
        <v>24.6</v>
      </c>
      <c r="G747">
        <v>14</v>
      </c>
      <c r="H747">
        <v>36</v>
      </c>
      <c r="I747">
        <v>14</v>
      </c>
      <c r="J747">
        <v>36</v>
      </c>
      <c r="K747">
        <v>-6.6</v>
      </c>
      <c r="L747">
        <v>-7.0000000000000007E-2</v>
      </c>
      <c r="M747">
        <v>-6.67</v>
      </c>
      <c r="N747">
        <v>103.1</v>
      </c>
      <c r="O747">
        <v>110.4</v>
      </c>
      <c r="P747">
        <v>-7.3</v>
      </c>
      <c r="Q747">
        <v>90.5</v>
      </c>
      <c r="R747">
        <v>0.33200000000000002</v>
      </c>
      <c r="S747">
        <v>0.23100000000000001</v>
      </c>
      <c r="T747">
        <v>0.51100000000000001</v>
      </c>
      <c r="U747">
        <v>0.45900000000000002</v>
      </c>
      <c r="V747">
        <v>13.9</v>
      </c>
      <c r="W747">
        <v>30.1</v>
      </c>
      <c r="X747">
        <v>0.253</v>
      </c>
      <c r="Y747">
        <v>0.499</v>
      </c>
      <c r="Z747">
        <v>13.2</v>
      </c>
      <c r="AA747">
        <v>69.2</v>
      </c>
      <c r="AB747">
        <v>0.248</v>
      </c>
      <c r="AC747" t="s">
        <v>189</v>
      </c>
      <c r="AD747">
        <v>296965</v>
      </c>
      <c r="AE747" t="s">
        <v>122</v>
      </c>
    </row>
    <row r="748" spans="1:31" x14ac:dyDescent="0.2">
      <c r="A748">
        <v>1999</v>
      </c>
      <c r="B748" t="s">
        <v>31</v>
      </c>
      <c r="C748" t="s">
        <v>56</v>
      </c>
      <c r="D748" t="s">
        <v>57</v>
      </c>
      <c r="E748" t="b">
        <v>1</v>
      </c>
      <c r="F748">
        <v>27.7</v>
      </c>
      <c r="G748">
        <v>29</v>
      </c>
      <c r="H748">
        <v>21</v>
      </c>
      <c r="I748">
        <v>32</v>
      </c>
      <c r="J748">
        <v>18</v>
      </c>
      <c r="K748">
        <v>3.42</v>
      </c>
      <c r="L748">
        <v>0.55000000000000004</v>
      </c>
      <c r="M748">
        <v>3.97</v>
      </c>
      <c r="N748">
        <v>104.2</v>
      </c>
      <c r="O748">
        <v>100.3</v>
      </c>
      <c r="P748">
        <v>3.9</v>
      </c>
      <c r="Q748">
        <v>86.3</v>
      </c>
      <c r="R748">
        <v>0.34499999999999997</v>
      </c>
      <c r="S748">
        <v>0.183</v>
      </c>
      <c r="T748">
        <v>0.52800000000000002</v>
      </c>
      <c r="U748">
        <v>0.48</v>
      </c>
      <c r="V748">
        <v>15.6</v>
      </c>
      <c r="W748">
        <v>30.5</v>
      </c>
      <c r="X748">
        <v>0.25600000000000001</v>
      </c>
      <c r="Y748">
        <v>0.46800000000000003</v>
      </c>
      <c r="Z748">
        <v>15.4</v>
      </c>
      <c r="AA748">
        <v>72</v>
      </c>
      <c r="AB748">
        <v>0.25900000000000001</v>
      </c>
      <c r="AC748" t="s">
        <v>137</v>
      </c>
      <c r="AD748">
        <v>444585</v>
      </c>
      <c r="AE748" t="s">
        <v>122</v>
      </c>
    </row>
    <row r="749" spans="1:31" x14ac:dyDescent="0.2">
      <c r="A749">
        <v>1999</v>
      </c>
      <c r="B749" t="s">
        <v>31</v>
      </c>
      <c r="C749" t="s">
        <v>59</v>
      </c>
      <c r="D749" t="s">
        <v>60</v>
      </c>
      <c r="E749" t="b">
        <v>0</v>
      </c>
      <c r="F749">
        <v>28.1</v>
      </c>
      <c r="G749">
        <v>21</v>
      </c>
      <c r="H749">
        <v>29</v>
      </c>
      <c r="I749">
        <v>20</v>
      </c>
      <c r="J749">
        <v>30</v>
      </c>
      <c r="K749">
        <v>-2.5</v>
      </c>
      <c r="L749">
        <v>-0.13</v>
      </c>
      <c r="M749">
        <v>-2.63</v>
      </c>
      <c r="N749">
        <v>98.4</v>
      </c>
      <c r="O749">
        <v>101.1</v>
      </c>
      <c r="P749">
        <v>-2.7</v>
      </c>
      <c r="Q749">
        <v>88.9</v>
      </c>
      <c r="R749">
        <v>0.28199999999999997</v>
      </c>
      <c r="S749">
        <v>0.13500000000000001</v>
      </c>
      <c r="T749">
        <v>0.47099999999999997</v>
      </c>
      <c r="U749">
        <v>0.434</v>
      </c>
      <c r="V749">
        <v>14.1</v>
      </c>
      <c r="W749">
        <v>35.200000000000003</v>
      </c>
      <c r="X749">
        <v>0.19</v>
      </c>
      <c r="Y749">
        <v>0.44500000000000001</v>
      </c>
      <c r="Z749">
        <v>14</v>
      </c>
      <c r="AA749">
        <v>70.400000000000006</v>
      </c>
      <c r="AB749">
        <v>0.28999999999999998</v>
      </c>
      <c r="AC749" t="s">
        <v>178</v>
      </c>
      <c r="AD749">
        <v>335837</v>
      </c>
      <c r="AE749" t="s">
        <v>122</v>
      </c>
    </row>
    <row r="750" spans="1:31" x14ac:dyDescent="0.2">
      <c r="A750">
        <v>1999</v>
      </c>
      <c r="B750" t="s">
        <v>31</v>
      </c>
      <c r="C750" t="s">
        <v>62</v>
      </c>
      <c r="D750" t="s">
        <v>63</v>
      </c>
      <c r="E750" t="b">
        <v>1</v>
      </c>
      <c r="F750">
        <v>29.6</v>
      </c>
      <c r="G750">
        <v>31</v>
      </c>
      <c r="H750">
        <v>19</v>
      </c>
      <c r="I750">
        <v>29</v>
      </c>
      <c r="J750">
        <v>21</v>
      </c>
      <c r="K750">
        <v>2.3199999999999998</v>
      </c>
      <c r="L750">
        <v>-0.93</v>
      </c>
      <c r="M750">
        <v>1.39</v>
      </c>
      <c r="N750">
        <v>105.4</v>
      </c>
      <c r="O750">
        <v>102.9</v>
      </c>
      <c r="P750">
        <v>2.5</v>
      </c>
      <c r="Q750">
        <v>88.8</v>
      </c>
      <c r="R750">
        <v>0.313</v>
      </c>
      <c r="S750">
        <v>0.24099999999999999</v>
      </c>
      <c r="T750">
        <v>0.54500000000000004</v>
      </c>
      <c r="U750">
        <v>0.50600000000000001</v>
      </c>
      <c r="V750">
        <v>15.8</v>
      </c>
      <c r="W750">
        <v>27.8</v>
      </c>
      <c r="X750">
        <v>0.22800000000000001</v>
      </c>
      <c r="Y750">
        <v>0.46100000000000002</v>
      </c>
      <c r="Z750">
        <v>12.4</v>
      </c>
      <c r="AA750">
        <v>69.900000000000006</v>
      </c>
      <c r="AB750">
        <v>0.188</v>
      </c>
      <c r="AC750" t="s">
        <v>180</v>
      </c>
      <c r="AD750">
        <v>407125</v>
      </c>
      <c r="AE750" t="s">
        <v>122</v>
      </c>
    </row>
    <row r="751" spans="1:31" x14ac:dyDescent="0.2">
      <c r="A751">
        <v>1999</v>
      </c>
      <c r="B751" t="s">
        <v>31</v>
      </c>
      <c r="C751" t="s">
        <v>65</v>
      </c>
      <c r="D751" t="s">
        <v>66</v>
      </c>
      <c r="E751" t="b">
        <v>1</v>
      </c>
      <c r="F751">
        <v>30.8</v>
      </c>
      <c r="G751">
        <v>33</v>
      </c>
      <c r="H751">
        <v>17</v>
      </c>
      <c r="I751">
        <v>32</v>
      </c>
      <c r="J751">
        <v>18</v>
      </c>
      <c r="K751">
        <v>3.74</v>
      </c>
      <c r="L751">
        <v>0.12</v>
      </c>
      <c r="M751">
        <v>3.86</v>
      </c>
      <c r="N751">
        <v>108.7</v>
      </c>
      <c r="O751">
        <v>104.4</v>
      </c>
      <c r="P751">
        <v>4.3</v>
      </c>
      <c r="Q751">
        <v>86.4</v>
      </c>
      <c r="R751">
        <v>0.318</v>
      </c>
      <c r="S751">
        <v>0.20699999999999999</v>
      </c>
      <c r="T751">
        <v>0.53700000000000003</v>
      </c>
      <c r="U751">
        <v>0.48599999999999999</v>
      </c>
      <c r="V751">
        <v>12.8</v>
      </c>
      <c r="W751">
        <v>28.7</v>
      </c>
      <c r="X751">
        <v>0.253</v>
      </c>
      <c r="Y751">
        <v>0.46</v>
      </c>
      <c r="Z751">
        <v>12.7</v>
      </c>
      <c r="AA751">
        <v>69.900000000000006</v>
      </c>
      <c r="AB751">
        <v>0.23599999999999999</v>
      </c>
      <c r="AC751" t="s">
        <v>190</v>
      </c>
      <c r="AD751">
        <v>404536</v>
      </c>
      <c r="AE751" t="s">
        <v>122</v>
      </c>
    </row>
    <row r="752" spans="1:31" x14ac:dyDescent="0.2">
      <c r="A752">
        <v>1999</v>
      </c>
      <c r="B752" t="s">
        <v>31</v>
      </c>
      <c r="C752" t="s">
        <v>68</v>
      </c>
      <c r="D752" t="s">
        <v>69</v>
      </c>
      <c r="E752" t="b">
        <v>0</v>
      </c>
      <c r="F752">
        <v>25</v>
      </c>
      <c r="G752">
        <v>9</v>
      </c>
      <c r="H752">
        <v>41</v>
      </c>
      <c r="I752">
        <v>11</v>
      </c>
      <c r="J752">
        <v>39</v>
      </c>
      <c r="K752">
        <v>-8.82</v>
      </c>
      <c r="L752">
        <v>-0.12</v>
      </c>
      <c r="M752">
        <v>-8.94</v>
      </c>
      <c r="N752">
        <v>100</v>
      </c>
      <c r="O752">
        <v>109.7</v>
      </c>
      <c r="P752">
        <v>-9.6999999999999993</v>
      </c>
      <c r="Q752">
        <v>89.5</v>
      </c>
      <c r="R752">
        <v>0.30599999999999999</v>
      </c>
      <c r="S752">
        <v>0.16700000000000001</v>
      </c>
      <c r="T752">
        <v>0.497</v>
      </c>
      <c r="U752">
        <v>0.45400000000000001</v>
      </c>
      <c r="V752">
        <v>14.9</v>
      </c>
      <c r="W752">
        <v>30.6</v>
      </c>
      <c r="X752">
        <v>0.22</v>
      </c>
      <c r="Y752">
        <v>0.503</v>
      </c>
      <c r="Z752">
        <v>14.8</v>
      </c>
      <c r="AA752">
        <v>66.900000000000006</v>
      </c>
      <c r="AB752">
        <v>0.27900000000000003</v>
      </c>
      <c r="AC752" t="s">
        <v>191</v>
      </c>
      <c r="AD752">
        <v>256568</v>
      </c>
      <c r="AE752" t="s">
        <v>122</v>
      </c>
    </row>
    <row r="753" spans="1:31" x14ac:dyDescent="0.2">
      <c r="A753">
        <v>1999</v>
      </c>
      <c r="B753" t="s">
        <v>31</v>
      </c>
      <c r="C753" t="s">
        <v>71</v>
      </c>
      <c r="D753" t="s">
        <v>72</v>
      </c>
      <c r="E753" t="b">
        <v>1</v>
      </c>
      <c r="F753">
        <v>27.5</v>
      </c>
      <c r="G753">
        <v>31</v>
      </c>
      <c r="H753">
        <v>19</v>
      </c>
      <c r="I753">
        <v>30</v>
      </c>
      <c r="J753">
        <v>20</v>
      </c>
      <c r="K753">
        <v>3.02</v>
      </c>
      <c r="L753">
        <v>-0.35</v>
      </c>
      <c r="M753">
        <v>2.68</v>
      </c>
      <c r="N753">
        <v>107.6</v>
      </c>
      <c r="O753">
        <v>104.3</v>
      </c>
      <c r="P753">
        <v>3.3</v>
      </c>
      <c r="Q753">
        <v>91.6</v>
      </c>
      <c r="R753">
        <v>0.38200000000000001</v>
      </c>
      <c r="S753">
        <v>0.17399999999999999</v>
      </c>
      <c r="T753">
        <v>0.53800000000000003</v>
      </c>
      <c r="U753">
        <v>0.498</v>
      </c>
      <c r="V753">
        <v>14.1</v>
      </c>
      <c r="W753">
        <v>30.6</v>
      </c>
      <c r="X753">
        <v>0.26100000000000001</v>
      </c>
      <c r="Y753">
        <v>0.46800000000000003</v>
      </c>
      <c r="Z753">
        <v>13.3</v>
      </c>
      <c r="AA753">
        <v>70.2</v>
      </c>
      <c r="AB753">
        <v>0.26700000000000002</v>
      </c>
      <c r="AC753" t="s">
        <v>192</v>
      </c>
      <c r="AD753">
        <v>430007</v>
      </c>
      <c r="AE753" t="s">
        <v>122</v>
      </c>
    </row>
    <row r="754" spans="1:31" x14ac:dyDescent="0.2">
      <c r="A754">
        <v>1999</v>
      </c>
      <c r="B754" t="s">
        <v>31</v>
      </c>
      <c r="C754" t="s">
        <v>76</v>
      </c>
      <c r="D754" t="s">
        <v>77</v>
      </c>
      <c r="E754" t="b">
        <v>1</v>
      </c>
      <c r="F754">
        <v>30.3</v>
      </c>
      <c r="G754">
        <v>33</v>
      </c>
      <c r="H754">
        <v>17</v>
      </c>
      <c r="I754">
        <v>35</v>
      </c>
      <c r="J754">
        <v>15</v>
      </c>
      <c r="K754">
        <v>4.96</v>
      </c>
      <c r="L754">
        <v>0.15</v>
      </c>
      <c r="M754">
        <v>5.1100000000000003</v>
      </c>
      <c r="N754">
        <v>104.7</v>
      </c>
      <c r="O754">
        <v>98.9</v>
      </c>
      <c r="P754">
        <v>5.8</v>
      </c>
      <c r="Q754">
        <v>84.8</v>
      </c>
      <c r="R754">
        <v>0.35399999999999998</v>
      </c>
      <c r="S754">
        <v>0.22600000000000001</v>
      </c>
      <c r="T754">
        <v>0.54</v>
      </c>
      <c r="U754">
        <v>0.49399999999999999</v>
      </c>
      <c r="V754">
        <v>15.3</v>
      </c>
      <c r="W754">
        <v>27.3</v>
      </c>
      <c r="X754">
        <v>0.26</v>
      </c>
      <c r="Y754">
        <v>0.439</v>
      </c>
      <c r="Z754">
        <v>13.6</v>
      </c>
      <c r="AA754">
        <v>71</v>
      </c>
      <c r="AB754">
        <v>0.22600000000000001</v>
      </c>
      <c r="AC754" t="s">
        <v>193</v>
      </c>
      <c r="AD754">
        <v>378813</v>
      </c>
      <c r="AE754" t="s">
        <v>122</v>
      </c>
    </row>
    <row r="755" spans="1:31" x14ac:dyDescent="0.2">
      <c r="A755">
        <v>1999</v>
      </c>
      <c r="B755" t="s">
        <v>31</v>
      </c>
      <c r="C755" t="s">
        <v>79</v>
      </c>
      <c r="D755" t="s">
        <v>80</v>
      </c>
      <c r="E755" t="b">
        <v>1</v>
      </c>
      <c r="F755">
        <v>28.3</v>
      </c>
      <c r="G755">
        <v>28</v>
      </c>
      <c r="H755">
        <v>22</v>
      </c>
      <c r="I755">
        <v>28</v>
      </c>
      <c r="J755">
        <v>22</v>
      </c>
      <c r="K755">
        <v>1.66</v>
      </c>
      <c r="L755">
        <v>0</v>
      </c>
      <c r="M755">
        <v>1.66</v>
      </c>
      <c r="N755">
        <v>104.9</v>
      </c>
      <c r="O755">
        <v>103</v>
      </c>
      <c r="P755">
        <v>1.9</v>
      </c>
      <c r="Q755">
        <v>87</v>
      </c>
      <c r="R755">
        <v>0.30299999999999999</v>
      </c>
      <c r="S755">
        <v>0.16200000000000001</v>
      </c>
      <c r="T755">
        <v>0.53</v>
      </c>
      <c r="U755">
        <v>0.48899999999999999</v>
      </c>
      <c r="V755">
        <v>14.3</v>
      </c>
      <c r="W755">
        <v>29</v>
      </c>
      <c r="X755">
        <v>0.222</v>
      </c>
      <c r="Y755">
        <v>0.46300000000000002</v>
      </c>
      <c r="Z755">
        <v>16</v>
      </c>
      <c r="AA755">
        <v>67.599999999999994</v>
      </c>
      <c r="AB755">
        <v>0.27500000000000002</v>
      </c>
      <c r="AC755" t="s">
        <v>149</v>
      </c>
      <c r="AD755">
        <v>381948</v>
      </c>
      <c r="AE755" t="s">
        <v>122</v>
      </c>
    </row>
    <row r="756" spans="1:31" x14ac:dyDescent="0.2">
      <c r="A756">
        <v>1999</v>
      </c>
      <c r="B756" t="s">
        <v>31</v>
      </c>
      <c r="C756" t="s">
        <v>82</v>
      </c>
      <c r="D756" t="s">
        <v>83</v>
      </c>
      <c r="E756" t="b">
        <v>1</v>
      </c>
      <c r="F756">
        <v>27.2</v>
      </c>
      <c r="G756">
        <v>25</v>
      </c>
      <c r="H756">
        <v>25</v>
      </c>
      <c r="I756">
        <v>26</v>
      </c>
      <c r="J756">
        <v>24</v>
      </c>
      <c r="K756">
        <v>0.38</v>
      </c>
      <c r="L756">
        <v>-0.55000000000000004</v>
      </c>
      <c r="M756">
        <v>-0.17</v>
      </c>
      <c r="N756">
        <v>101.9</v>
      </c>
      <c r="O756">
        <v>101.5</v>
      </c>
      <c r="P756">
        <v>0.4</v>
      </c>
      <c r="Q756">
        <v>91</v>
      </c>
      <c r="R756">
        <v>0.26400000000000001</v>
      </c>
      <c r="S756">
        <v>9.5000000000000001E-2</v>
      </c>
      <c r="T756">
        <v>0.48099999999999998</v>
      </c>
      <c r="U756">
        <v>0.439</v>
      </c>
      <c r="V756">
        <v>11.7</v>
      </c>
      <c r="W756">
        <v>32.5</v>
      </c>
      <c r="X756">
        <v>0.19600000000000001</v>
      </c>
      <c r="Y756">
        <v>0.46700000000000003</v>
      </c>
      <c r="Z756">
        <v>15.8</v>
      </c>
      <c r="AA756">
        <v>70.2</v>
      </c>
      <c r="AB756">
        <v>0.27600000000000002</v>
      </c>
      <c r="AC756" t="s">
        <v>84</v>
      </c>
      <c r="AD756">
        <v>427974</v>
      </c>
      <c r="AE756" t="s">
        <v>122</v>
      </c>
    </row>
    <row r="757" spans="1:31" x14ac:dyDescent="0.2">
      <c r="A757">
        <v>1999</v>
      </c>
      <c r="B757" t="s">
        <v>31</v>
      </c>
      <c r="C757" t="s">
        <v>150</v>
      </c>
      <c r="D757" t="s">
        <v>151</v>
      </c>
      <c r="E757" t="b">
        <v>0</v>
      </c>
      <c r="F757">
        <v>26</v>
      </c>
      <c r="G757">
        <v>16</v>
      </c>
      <c r="H757">
        <v>34</v>
      </c>
      <c r="I757">
        <v>18</v>
      </c>
      <c r="J757">
        <v>32</v>
      </c>
      <c r="K757">
        <v>-3.78</v>
      </c>
      <c r="L757">
        <v>0.57999999999999996</v>
      </c>
      <c r="M757">
        <v>-3.2</v>
      </c>
      <c r="N757">
        <v>99.5</v>
      </c>
      <c r="O757">
        <v>103.6</v>
      </c>
      <c r="P757">
        <v>-4.0999999999999996</v>
      </c>
      <c r="Q757">
        <v>91.5</v>
      </c>
      <c r="R757">
        <v>0.30099999999999999</v>
      </c>
      <c r="S757">
        <v>0.16300000000000001</v>
      </c>
      <c r="T757">
        <v>0.48499999999999999</v>
      </c>
      <c r="U757">
        <v>0.434</v>
      </c>
      <c r="V757">
        <v>13.7</v>
      </c>
      <c r="W757">
        <v>31.1</v>
      </c>
      <c r="X757">
        <v>0.23100000000000001</v>
      </c>
      <c r="Y757">
        <v>0.48099999999999998</v>
      </c>
      <c r="Z757">
        <v>15.2</v>
      </c>
      <c r="AA757">
        <v>69.7</v>
      </c>
      <c r="AB757">
        <v>0.23799999999999999</v>
      </c>
      <c r="AC757" t="s">
        <v>166</v>
      </c>
      <c r="AD757">
        <v>400387</v>
      </c>
      <c r="AE757" t="s">
        <v>122</v>
      </c>
    </row>
    <row r="758" spans="1:31" x14ac:dyDescent="0.2">
      <c r="A758">
        <v>1999</v>
      </c>
      <c r="B758" t="s">
        <v>31</v>
      </c>
      <c r="C758" t="s">
        <v>88</v>
      </c>
      <c r="D758" t="s">
        <v>89</v>
      </c>
      <c r="E758" t="b">
        <v>1</v>
      </c>
      <c r="F758">
        <v>29</v>
      </c>
      <c r="G758">
        <v>27</v>
      </c>
      <c r="H758">
        <v>23</v>
      </c>
      <c r="I758">
        <v>27</v>
      </c>
      <c r="J758">
        <v>23</v>
      </c>
      <c r="K758">
        <v>1.02</v>
      </c>
      <c r="L758">
        <v>0.43</v>
      </c>
      <c r="M758">
        <v>1.45</v>
      </c>
      <c r="N758">
        <v>98.6</v>
      </c>
      <c r="O758">
        <v>97.5</v>
      </c>
      <c r="P758">
        <v>1.1000000000000001</v>
      </c>
      <c r="Q758">
        <v>86.9</v>
      </c>
      <c r="R758">
        <v>0.32900000000000001</v>
      </c>
      <c r="S758">
        <v>0.159</v>
      </c>
      <c r="T758">
        <v>0.50900000000000001</v>
      </c>
      <c r="U758">
        <v>0.46300000000000002</v>
      </c>
      <c r="V758">
        <v>15.9</v>
      </c>
      <c r="W758">
        <v>27.9</v>
      </c>
      <c r="X758">
        <v>0.24099999999999999</v>
      </c>
      <c r="Y758">
        <v>0.434</v>
      </c>
      <c r="Z758">
        <v>14.9</v>
      </c>
      <c r="AA758">
        <v>71</v>
      </c>
      <c r="AB758">
        <v>0.25800000000000001</v>
      </c>
      <c r="AC758" t="s">
        <v>90</v>
      </c>
      <c r="AD758">
        <v>494075</v>
      </c>
      <c r="AE758" t="s">
        <v>122</v>
      </c>
    </row>
    <row r="759" spans="1:31" x14ac:dyDescent="0.2">
      <c r="A759">
        <v>1999</v>
      </c>
      <c r="B759" t="s">
        <v>31</v>
      </c>
      <c r="C759" t="s">
        <v>94</v>
      </c>
      <c r="D759" t="s">
        <v>95</v>
      </c>
      <c r="E759" t="b">
        <v>1</v>
      </c>
      <c r="F759">
        <v>28.7</v>
      </c>
      <c r="G759">
        <v>33</v>
      </c>
      <c r="H759">
        <v>17</v>
      </c>
      <c r="I759">
        <v>30</v>
      </c>
      <c r="J759">
        <v>20</v>
      </c>
      <c r="K759">
        <v>2.6</v>
      </c>
      <c r="L759">
        <v>0.51</v>
      </c>
      <c r="M759">
        <v>3.11</v>
      </c>
      <c r="N759">
        <v>100.3</v>
      </c>
      <c r="O759">
        <v>97.4</v>
      </c>
      <c r="P759">
        <v>2.9</v>
      </c>
      <c r="Q759">
        <v>88.8</v>
      </c>
      <c r="R759">
        <v>0.318</v>
      </c>
      <c r="S759">
        <v>0.17100000000000001</v>
      </c>
      <c r="T759">
        <v>0.498</v>
      </c>
      <c r="U759">
        <v>0.45600000000000002</v>
      </c>
      <c r="V759">
        <v>15.4</v>
      </c>
      <c r="W759">
        <v>32.6</v>
      </c>
      <c r="X759">
        <v>0.222</v>
      </c>
      <c r="Y759">
        <v>0.47299999999999998</v>
      </c>
      <c r="Z759">
        <v>16.7</v>
      </c>
      <c r="AA759">
        <v>70.8</v>
      </c>
      <c r="AB759">
        <v>0.18099999999999999</v>
      </c>
      <c r="AC759" t="s">
        <v>194</v>
      </c>
      <c r="AD759">
        <v>411091</v>
      </c>
      <c r="AE759" t="s">
        <v>122</v>
      </c>
    </row>
    <row r="760" spans="1:31" x14ac:dyDescent="0.2">
      <c r="A760">
        <v>1999</v>
      </c>
      <c r="B760" t="s">
        <v>31</v>
      </c>
      <c r="C760" t="s">
        <v>97</v>
      </c>
      <c r="D760" t="s">
        <v>98</v>
      </c>
      <c r="E760" t="b">
        <v>1</v>
      </c>
      <c r="F760">
        <v>26</v>
      </c>
      <c r="G760">
        <v>28</v>
      </c>
      <c r="H760">
        <v>22</v>
      </c>
      <c r="I760">
        <v>29</v>
      </c>
      <c r="J760">
        <v>21</v>
      </c>
      <c r="K760">
        <v>2.06</v>
      </c>
      <c r="L760">
        <v>0.5</v>
      </c>
      <c r="M760">
        <v>2.56</v>
      </c>
      <c r="N760">
        <v>99.9</v>
      </c>
      <c r="O760">
        <v>97.6</v>
      </c>
      <c r="P760">
        <v>2.2999999999999998</v>
      </c>
      <c r="Q760">
        <v>88.6</v>
      </c>
      <c r="R760">
        <v>0.38300000000000001</v>
      </c>
      <c r="S760">
        <v>9.6000000000000002E-2</v>
      </c>
      <c r="T760">
        <v>0.49399999999999999</v>
      </c>
      <c r="U760">
        <v>0.439</v>
      </c>
      <c r="V760">
        <v>15.3</v>
      </c>
      <c r="W760">
        <v>34.200000000000003</v>
      </c>
      <c r="X760">
        <v>0.27600000000000002</v>
      </c>
      <c r="Y760">
        <v>0.45400000000000001</v>
      </c>
      <c r="Z760">
        <v>17.100000000000001</v>
      </c>
      <c r="AA760">
        <v>69.8</v>
      </c>
      <c r="AB760">
        <v>0.249</v>
      </c>
      <c r="AC760" t="s">
        <v>181</v>
      </c>
      <c r="AD760">
        <v>436444</v>
      </c>
      <c r="AE760" t="s">
        <v>122</v>
      </c>
    </row>
    <row r="761" spans="1:31" x14ac:dyDescent="0.2">
      <c r="A761">
        <v>1999</v>
      </c>
      <c r="B761" t="s">
        <v>31</v>
      </c>
      <c r="C761" t="s">
        <v>100</v>
      </c>
      <c r="D761" t="s">
        <v>101</v>
      </c>
      <c r="E761" t="b">
        <v>1</v>
      </c>
      <c r="F761">
        <v>29.3</v>
      </c>
      <c r="G761">
        <v>27</v>
      </c>
      <c r="H761">
        <v>23</v>
      </c>
      <c r="I761">
        <v>29</v>
      </c>
      <c r="J761">
        <v>21</v>
      </c>
      <c r="K761">
        <v>2.2599999999999998</v>
      </c>
      <c r="L761">
        <v>-0.11</v>
      </c>
      <c r="M761">
        <v>2.15</v>
      </c>
      <c r="N761">
        <v>105.8</v>
      </c>
      <c r="O761">
        <v>103.3</v>
      </c>
      <c r="P761">
        <v>2.5</v>
      </c>
      <c r="Q761">
        <v>90</v>
      </c>
      <c r="R761">
        <v>0.30299999999999999</v>
      </c>
      <c r="S761">
        <v>0.17499999999999999</v>
      </c>
      <c r="T761">
        <v>0.52600000000000002</v>
      </c>
      <c r="U761">
        <v>0.48099999999999998</v>
      </c>
      <c r="V761">
        <v>13</v>
      </c>
      <c r="W761">
        <v>28.4</v>
      </c>
      <c r="X761">
        <v>0.23100000000000001</v>
      </c>
      <c r="Y761">
        <v>0.48499999999999999</v>
      </c>
      <c r="Z761">
        <v>15.4</v>
      </c>
      <c r="AA761">
        <v>69.8</v>
      </c>
      <c r="AB761">
        <v>0.216</v>
      </c>
      <c r="AC761" t="s">
        <v>172</v>
      </c>
      <c r="AD761">
        <v>472283</v>
      </c>
      <c r="AE761" t="s">
        <v>122</v>
      </c>
    </row>
    <row r="762" spans="1:31" x14ac:dyDescent="0.2">
      <c r="A762">
        <v>1999</v>
      </c>
      <c r="B762" t="s">
        <v>31</v>
      </c>
      <c r="C762" t="s">
        <v>103</v>
      </c>
      <c r="D762" t="s">
        <v>104</v>
      </c>
      <c r="E762" t="b">
        <v>1</v>
      </c>
      <c r="F762">
        <v>27.4</v>
      </c>
      <c r="G762">
        <v>35</v>
      </c>
      <c r="H762">
        <v>15</v>
      </c>
      <c r="I762">
        <v>36</v>
      </c>
      <c r="J762">
        <v>14</v>
      </c>
      <c r="K762">
        <v>6.36</v>
      </c>
      <c r="L762">
        <v>-0.69</v>
      </c>
      <c r="M762">
        <v>5.67</v>
      </c>
      <c r="N762">
        <v>104.8</v>
      </c>
      <c r="O762">
        <v>97.7</v>
      </c>
      <c r="P762">
        <v>7.1</v>
      </c>
      <c r="Q762">
        <v>89.2</v>
      </c>
      <c r="R762">
        <v>0.34100000000000003</v>
      </c>
      <c r="S762">
        <v>0.17100000000000001</v>
      </c>
      <c r="T762">
        <v>0.52100000000000002</v>
      </c>
      <c r="U762">
        <v>0.47299999999999998</v>
      </c>
      <c r="V762">
        <v>14.5</v>
      </c>
      <c r="W762">
        <v>31.8</v>
      </c>
      <c r="X762">
        <v>0.253</v>
      </c>
      <c r="Y762">
        <v>0.44500000000000001</v>
      </c>
      <c r="Z762">
        <v>14.9</v>
      </c>
      <c r="AA762">
        <v>71.8</v>
      </c>
      <c r="AB762">
        <v>0.23300000000000001</v>
      </c>
      <c r="AC762" t="s">
        <v>148</v>
      </c>
      <c r="AD762">
        <v>486556</v>
      </c>
      <c r="AE762" t="s">
        <v>122</v>
      </c>
    </row>
    <row r="763" spans="1:31" x14ac:dyDescent="0.2">
      <c r="A763">
        <v>1999</v>
      </c>
      <c r="B763" t="s">
        <v>31</v>
      </c>
      <c r="C763" t="s">
        <v>106</v>
      </c>
      <c r="D763" t="s">
        <v>107</v>
      </c>
      <c r="E763" t="b">
        <v>1</v>
      </c>
      <c r="F763">
        <v>26.1</v>
      </c>
      <c r="G763">
        <v>27</v>
      </c>
      <c r="H763">
        <v>23</v>
      </c>
      <c r="I763">
        <v>24</v>
      </c>
      <c r="J763">
        <v>26</v>
      </c>
      <c r="K763">
        <v>-0.42</v>
      </c>
      <c r="L763">
        <v>-0.47</v>
      </c>
      <c r="M763">
        <v>-0.89</v>
      </c>
      <c r="N763">
        <v>102.7</v>
      </c>
      <c r="O763">
        <v>103.1</v>
      </c>
      <c r="P763">
        <v>-0.4</v>
      </c>
      <c r="Q763">
        <v>96</v>
      </c>
      <c r="R763">
        <v>0.3</v>
      </c>
      <c r="S763">
        <v>0.219</v>
      </c>
      <c r="T763">
        <v>0.51400000000000001</v>
      </c>
      <c r="U763">
        <v>0.47899999999999998</v>
      </c>
      <c r="V763">
        <v>14.7</v>
      </c>
      <c r="W763">
        <v>30.6</v>
      </c>
      <c r="X763">
        <v>0.20499999999999999</v>
      </c>
      <c r="Y763">
        <v>0.47099999999999997</v>
      </c>
      <c r="Z763">
        <v>13.7</v>
      </c>
      <c r="AA763">
        <v>67.7</v>
      </c>
      <c r="AB763">
        <v>0.17599999999999999</v>
      </c>
      <c r="AC763" t="s">
        <v>161</v>
      </c>
      <c r="AD763">
        <v>418751</v>
      </c>
      <c r="AE763" t="s">
        <v>122</v>
      </c>
    </row>
    <row r="764" spans="1:31" x14ac:dyDescent="0.2">
      <c r="A764">
        <v>1999</v>
      </c>
      <c r="B764" t="s">
        <v>31</v>
      </c>
      <c r="C764" t="s">
        <v>109</v>
      </c>
      <c r="D764" t="s">
        <v>110</v>
      </c>
      <c r="E764" t="b">
        <v>1</v>
      </c>
      <c r="F764">
        <v>30.1</v>
      </c>
      <c r="G764">
        <v>37</v>
      </c>
      <c r="H764">
        <v>13</v>
      </c>
      <c r="I764">
        <v>39</v>
      </c>
      <c r="J764">
        <v>11</v>
      </c>
      <c r="K764">
        <v>8.06</v>
      </c>
      <c r="L764">
        <v>-0.94</v>
      </c>
      <c r="M764">
        <v>7.12</v>
      </c>
      <c r="N764">
        <v>104</v>
      </c>
      <c r="O764">
        <v>95</v>
      </c>
      <c r="P764">
        <v>9</v>
      </c>
      <c r="Q764">
        <v>88.6</v>
      </c>
      <c r="R764">
        <v>0.371</v>
      </c>
      <c r="S764">
        <v>0.13700000000000001</v>
      </c>
      <c r="T764">
        <v>0.52300000000000002</v>
      </c>
      <c r="U764">
        <v>0.47899999999999998</v>
      </c>
      <c r="V764">
        <v>14.6</v>
      </c>
      <c r="W764">
        <v>30.4</v>
      </c>
      <c r="X764">
        <v>0.25900000000000001</v>
      </c>
      <c r="Y764">
        <v>0.42299999999999999</v>
      </c>
      <c r="Z764">
        <v>13.8</v>
      </c>
      <c r="AA764">
        <v>69.5</v>
      </c>
      <c r="AB764">
        <v>0.19800000000000001</v>
      </c>
      <c r="AC764" t="s">
        <v>183</v>
      </c>
      <c r="AD764">
        <v>527357</v>
      </c>
      <c r="AE764" t="s">
        <v>122</v>
      </c>
    </row>
    <row r="765" spans="1:31" x14ac:dyDescent="0.2">
      <c r="A765">
        <v>1999</v>
      </c>
      <c r="B765" t="s">
        <v>31</v>
      </c>
      <c r="C765" t="s">
        <v>163</v>
      </c>
      <c r="D765" t="s">
        <v>164</v>
      </c>
      <c r="E765" t="b">
        <v>0</v>
      </c>
      <c r="F765">
        <v>31.2</v>
      </c>
      <c r="G765">
        <v>25</v>
      </c>
      <c r="H765">
        <v>25</v>
      </c>
      <c r="I765">
        <v>23</v>
      </c>
      <c r="J765">
        <v>27</v>
      </c>
      <c r="K765">
        <v>-1.08</v>
      </c>
      <c r="L765">
        <v>-0.35</v>
      </c>
      <c r="M765">
        <v>-1.43</v>
      </c>
      <c r="N765">
        <v>105</v>
      </c>
      <c r="O765">
        <v>106.2</v>
      </c>
      <c r="P765">
        <v>-1.2</v>
      </c>
      <c r="Q765">
        <v>89.6</v>
      </c>
      <c r="R765">
        <v>0.34100000000000003</v>
      </c>
      <c r="S765">
        <v>0.22600000000000001</v>
      </c>
      <c r="T765">
        <v>0.51900000000000002</v>
      </c>
      <c r="U765">
        <v>0.48099999999999998</v>
      </c>
      <c r="V765">
        <v>14.3</v>
      </c>
      <c r="W765">
        <v>31.9</v>
      </c>
      <c r="X765">
        <v>0.23200000000000001</v>
      </c>
      <c r="Y765">
        <v>0.48899999999999999</v>
      </c>
      <c r="Z765">
        <v>14.1</v>
      </c>
      <c r="AA765">
        <v>68.599999999999994</v>
      </c>
      <c r="AB765">
        <v>0.21299999999999999</v>
      </c>
      <c r="AC765" t="s">
        <v>165</v>
      </c>
      <c r="AD765">
        <v>426800</v>
      </c>
      <c r="AE765" t="s">
        <v>122</v>
      </c>
    </row>
    <row r="766" spans="1:31" x14ac:dyDescent="0.2">
      <c r="A766">
        <v>1999</v>
      </c>
      <c r="B766" t="s">
        <v>31</v>
      </c>
      <c r="C766" t="s">
        <v>112</v>
      </c>
      <c r="D766" t="s">
        <v>113</v>
      </c>
      <c r="E766" t="b">
        <v>0</v>
      </c>
      <c r="F766">
        <v>27.3</v>
      </c>
      <c r="G766">
        <v>23</v>
      </c>
      <c r="H766">
        <v>27</v>
      </c>
      <c r="I766">
        <v>22</v>
      </c>
      <c r="J766">
        <v>28</v>
      </c>
      <c r="K766">
        <v>-1.64</v>
      </c>
      <c r="L766">
        <v>0.33</v>
      </c>
      <c r="M766">
        <v>-1.32</v>
      </c>
      <c r="N766">
        <v>102</v>
      </c>
      <c r="O766">
        <v>103.9</v>
      </c>
      <c r="P766">
        <v>-1.9</v>
      </c>
      <c r="Q766">
        <v>88.8</v>
      </c>
      <c r="R766">
        <v>0.33800000000000002</v>
      </c>
      <c r="S766">
        <v>0.16800000000000001</v>
      </c>
      <c r="T766">
        <v>0.504</v>
      </c>
      <c r="U766">
        <v>0.45</v>
      </c>
      <c r="V766">
        <v>15</v>
      </c>
      <c r="W766">
        <v>33.799999999999997</v>
      </c>
      <c r="X766">
        <v>0.25700000000000001</v>
      </c>
      <c r="Y766">
        <v>0.47299999999999998</v>
      </c>
      <c r="Z766">
        <v>14.8</v>
      </c>
      <c r="AA766">
        <v>70.2</v>
      </c>
      <c r="AB766">
        <v>0.25800000000000001</v>
      </c>
      <c r="AC766" t="s">
        <v>136</v>
      </c>
      <c r="AD766">
        <v>439190</v>
      </c>
      <c r="AE766" t="s">
        <v>122</v>
      </c>
    </row>
    <row r="767" spans="1:31" x14ac:dyDescent="0.2">
      <c r="A767">
        <v>1999</v>
      </c>
      <c r="B767" t="s">
        <v>31</v>
      </c>
      <c r="C767" t="s">
        <v>115</v>
      </c>
      <c r="D767" t="s">
        <v>116</v>
      </c>
      <c r="E767" t="b">
        <v>1</v>
      </c>
      <c r="F767">
        <v>30.3</v>
      </c>
      <c r="G767">
        <v>37</v>
      </c>
      <c r="H767">
        <v>13</v>
      </c>
      <c r="I767">
        <v>37</v>
      </c>
      <c r="J767">
        <v>13</v>
      </c>
      <c r="K767">
        <v>6.52</v>
      </c>
      <c r="L767">
        <v>-0.99</v>
      </c>
      <c r="M767">
        <v>5.54</v>
      </c>
      <c r="N767">
        <v>105.8</v>
      </c>
      <c r="O767">
        <v>98.4</v>
      </c>
      <c r="P767">
        <v>7.4</v>
      </c>
      <c r="Q767">
        <v>87</v>
      </c>
      <c r="R767">
        <v>0.41699999999999998</v>
      </c>
      <c r="S767">
        <v>0.107</v>
      </c>
      <c r="T767">
        <v>0.54500000000000004</v>
      </c>
      <c r="U767">
        <v>0.48499999999999999</v>
      </c>
      <c r="V767">
        <v>16</v>
      </c>
      <c r="W767">
        <v>30</v>
      </c>
      <c r="X767">
        <v>0.32</v>
      </c>
      <c r="Y767">
        <v>0.441</v>
      </c>
      <c r="Z767">
        <v>14.4</v>
      </c>
      <c r="AA767">
        <v>70.400000000000006</v>
      </c>
      <c r="AB767">
        <v>0.24199999999999999</v>
      </c>
      <c r="AC767" t="s">
        <v>174</v>
      </c>
      <c r="AD767">
        <v>493120</v>
      </c>
      <c r="AE767" t="s">
        <v>122</v>
      </c>
    </row>
    <row r="768" spans="1:31" x14ac:dyDescent="0.2">
      <c r="A768">
        <v>1999</v>
      </c>
      <c r="B768" t="s">
        <v>31</v>
      </c>
      <c r="C768" t="s">
        <v>185</v>
      </c>
      <c r="D768" t="s">
        <v>186</v>
      </c>
      <c r="E768" t="b">
        <v>0</v>
      </c>
      <c r="F768">
        <v>25</v>
      </c>
      <c r="G768">
        <v>8</v>
      </c>
      <c r="H768">
        <v>42</v>
      </c>
      <c r="I768">
        <v>11</v>
      </c>
      <c r="J768">
        <v>39</v>
      </c>
      <c r="K768">
        <v>-8.66</v>
      </c>
      <c r="L768">
        <v>-0.28000000000000003</v>
      </c>
      <c r="M768">
        <v>-8.94</v>
      </c>
      <c r="N768">
        <v>98.4</v>
      </c>
      <c r="O768">
        <v>107.9</v>
      </c>
      <c r="P768">
        <v>-9.5</v>
      </c>
      <c r="Q768">
        <v>89</v>
      </c>
      <c r="R768">
        <v>0.36699999999999999</v>
      </c>
      <c r="S768">
        <v>0.11799999999999999</v>
      </c>
      <c r="T768">
        <v>0.498</v>
      </c>
      <c r="U768">
        <v>0.44700000000000001</v>
      </c>
      <c r="V768">
        <v>16</v>
      </c>
      <c r="W768">
        <v>30.9</v>
      </c>
      <c r="X768">
        <v>0.26300000000000001</v>
      </c>
      <c r="Y768">
        <v>0.49199999999999999</v>
      </c>
      <c r="Z768">
        <v>14.7</v>
      </c>
      <c r="AA768">
        <v>66.900000000000006</v>
      </c>
      <c r="AB768">
        <v>0.26100000000000001</v>
      </c>
      <c r="AC768" t="s">
        <v>187</v>
      </c>
      <c r="AD768">
        <v>417966</v>
      </c>
      <c r="AE768" t="s">
        <v>122</v>
      </c>
    </row>
    <row r="769" spans="1:31" x14ac:dyDescent="0.2">
      <c r="A769">
        <v>1999</v>
      </c>
      <c r="B769" t="s">
        <v>31</v>
      </c>
      <c r="C769" t="s">
        <v>118</v>
      </c>
      <c r="D769" t="s">
        <v>119</v>
      </c>
      <c r="E769" t="b">
        <v>0</v>
      </c>
      <c r="F769">
        <v>29.3</v>
      </c>
      <c r="G769">
        <v>18</v>
      </c>
      <c r="H769">
        <v>32</v>
      </c>
      <c r="I769">
        <v>21</v>
      </c>
      <c r="J769">
        <v>29</v>
      </c>
      <c r="K769">
        <v>-2.2400000000000002</v>
      </c>
      <c r="L769">
        <v>0.49</v>
      </c>
      <c r="M769">
        <v>-1.75</v>
      </c>
      <c r="N769">
        <v>101.2</v>
      </c>
      <c r="O769">
        <v>103.7</v>
      </c>
      <c r="P769">
        <v>-2.5</v>
      </c>
      <c r="Q769">
        <v>89.8</v>
      </c>
      <c r="R769">
        <v>0.30199999999999999</v>
      </c>
      <c r="S769">
        <v>0.14599999999999999</v>
      </c>
      <c r="T769">
        <v>0.50700000000000001</v>
      </c>
      <c r="U769">
        <v>0.46800000000000003</v>
      </c>
      <c r="V769">
        <v>14.1</v>
      </c>
      <c r="W769">
        <v>28.2</v>
      </c>
      <c r="X769">
        <v>0.21299999999999999</v>
      </c>
      <c r="Y769">
        <v>0.47399999999999998</v>
      </c>
      <c r="Z769">
        <v>15.1</v>
      </c>
      <c r="AA769">
        <v>69.5</v>
      </c>
      <c r="AB769">
        <v>0.27300000000000002</v>
      </c>
      <c r="AC769" t="s">
        <v>175</v>
      </c>
      <c r="AD769">
        <v>402481</v>
      </c>
      <c r="AE769" t="s">
        <v>122</v>
      </c>
    </row>
    <row r="770" spans="1:31" x14ac:dyDescent="0.2">
      <c r="A770">
        <v>1999</v>
      </c>
      <c r="B770" t="s">
        <v>31</v>
      </c>
      <c r="C770" t="s">
        <v>121</v>
      </c>
      <c r="D770" t="s">
        <v>122</v>
      </c>
      <c r="E770" t="b">
        <v>0</v>
      </c>
      <c r="F770">
        <v>27.8</v>
      </c>
      <c r="G770" t="s">
        <v>122</v>
      </c>
      <c r="H770" t="s">
        <v>122</v>
      </c>
      <c r="I770">
        <v>25</v>
      </c>
      <c r="J770">
        <v>25</v>
      </c>
      <c r="K770">
        <v>0</v>
      </c>
      <c r="L770">
        <v>0</v>
      </c>
      <c r="M770">
        <v>0</v>
      </c>
      <c r="N770">
        <v>102.2</v>
      </c>
      <c r="O770">
        <v>102.2</v>
      </c>
      <c r="P770" t="s">
        <v>122</v>
      </c>
      <c r="Q770">
        <v>88.9</v>
      </c>
      <c r="R770">
        <v>0.33</v>
      </c>
      <c r="S770">
        <v>0.16800000000000001</v>
      </c>
      <c r="T770">
        <v>0.51100000000000001</v>
      </c>
      <c r="U770">
        <v>0.46600000000000003</v>
      </c>
      <c r="V770">
        <v>14.6</v>
      </c>
      <c r="W770">
        <v>30.2</v>
      </c>
      <c r="X770">
        <v>0.24</v>
      </c>
      <c r="Y770">
        <v>0.46600000000000003</v>
      </c>
      <c r="Z770">
        <v>14.6</v>
      </c>
      <c r="AA770">
        <v>69.8</v>
      </c>
      <c r="AB770">
        <v>0.24</v>
      </c>
      <c r="AC770" t="s">
        <v>122</v>
      </c>
      <c r="AD770">
        <v>417929</v>
      </c>
      <c r="AE770" t="s">
        <v>122</v>
      </c>
    </row>
    <row r="771" spans="1:31" x14ac:dyDescent="0.2">
      <c r="A771">
        <v>1998</v>
      </c>
      <c r="B771" t="s">
        <v>31</v>
      </c>
      <c r="C771" t="s">
        <v>32</v>
      </c>
      <c r="D771" t="s">
        <v>33</v>
      </c>
      <c r="E771" t="b">
        <v>1</v>
      </c>
      <c r="F771">
        <v>29.4</v>
      </c>
      <c r="G771">
        <v>50</v>
      </c>
      <c r="H771">
        <v>32</v>
      </c>
      <c r="I771">
        <v>51</v>
      </c>
      <c r="J771">
        <v>31</v>
      </c>
      <c r="K771">
        <v>3.51</v>
      </c>
      <c r="L771">
        <v>0.34</v>
      </c>
      <c r="M771">
        <v>3.85</v>
      </c>
      <c r="N771">
        <v>108.2</v>
      </c>
      <c r="O771">
        <v>104.3</v>
      </c>
      <c r="P771">
        <v>3.9</v>
      </c>
      <c r="Q771">
        <v>87.7</v>
      </c>
      <c r="R771">
        <v>0.36399999999999999</v>
      </c>
      <c r="S771">
        <v>0.16</v>
      </c>
      <c r="T771">
        <v>0.53300000000000003</v>
      </c>
      <c r="U771">
        <v>0.48099999999999998</v>
      </c>
      <c r="V771">
        <v>14.1</v>
      </c>
      <c r="W771">
        <v>33.9</v>
      </c>
      <c r="X771">
        <v>0.27500000000000002</v>
      </c>
      <c r="Y771">
        <v>0.46800000000000003</v>
      </c>
      <c r="Z771">
        <v>13</v>
      </c>
      <c r="AA771">
        <v>69.099999999999994</v>
      </c>
      <c r="AB771">
        <v>0.19400000000000001</v>
      </c>
      <c r="AC771" t="s">
        <v>188</v>
      </c>
      <c r="AD771">
        <v>610615</v>
      </c>
      <c r="AE771" t="s">
        <v>122</v>
      </c>
    </row>
    <row r="772" spans="1:31" x14ac:dyDescent="0.2">
      <c r="A772">
        <v>1998</v>
      </c>
      <c r="B772" t="s">
        <v>31</v>
      </c>
      <c r="C772" t="s">
        <v>35</v>
      </c>
      <c r="D772" t="s">
        <v>36</v>
      </c>
      <c r="E772" t="b">
        <v>0</v>
      </c>
      <c r="F772">
        <v>23.9</v>
      </c>
      <c r="G772">
        <v>36</v>
      </c>
      <c r="H772">
        <v>46</v>
      </c>
      <c r="I772">
        <v>33</v>
      </c>
      <c r="J772">
        <v>49</v>
      </c>
      <c r="K772">
        <v>-2.62</v>
      </c>
      <c r="L772">
        <v>0.66</v>
      </c>
      <c r="M772">
        <v>-1.96</v>
      </c>
      <c r="N772">
        <v>102.6</v>
      </c>
      <c r="O772">
        <v>105.4</v>
      </c>
      <c r="P772">
        <v>-2.8</v>
      </c>
      <c r="Q772">
        <v>93.3</v>
      </c>
      <c r="R772">
        <v>0.28299999999999997</v>
      </c>
      <c r="S772">
        <v>0.18</v>
      </c>
      <c r="T772">
        <v>0.504</v>
      </c>
      <c r="U772">
        <v>0.46400000000000002</v>
      </c>
      <c r="V772">
        <v>14.6</v>
      </c>
      <c r="W772">
        <v>32.799999999999997</v>
      </c>
      <c r="X772">
        <v>0.20599999999999999</v>
      </c>
      <c r="Y772">
        <v>0.504</v>
      </c>
      <c r="Z772">
        <v>19</v>
      </c>
      <c r="AA772">
        <v>66.8</v>
      </c>
      <c r="AB772">
        <v>0.34300000000000003</v>
      </c>
      <c r="AC772" t="s">
        <v>176</v>
      </c>
      <c r="AD772">
        <v>739422</v>
      </c>
      <c r="AE772" t="s">
        <v>122</v>
      </c>
    </row>
    <row r="773" spans="1:31" x14ac:dyDescent="0.2">
      <c r="A773">
        <v>1998</v>
      </c>
      <c r="B773" t="s">
        <v>31</v>
      </c>
      <c r="C773" t="s">
        <v>44</v>
      </c>
      <c r="D773" t="s">
        <v>182</v>
      </c>
      <c r="E773" t="b">
        <v>1</v>
      </c>
      <c r="F773">
        <v>29.2</v>
      </c>
      <c r="G773">
        <v>51</v>
      </c>
      <c r="H773">
        <v>31</v>
      </c>
      <c r="I773">
        <v>47</v>
      </c>
      <c r="J773">
        <v>35</v>
      </c>
      <c r="K773">
        <v>2</v>
      </c>
      <c r="L773">
        <v>0.45</v>
      </c>
      <c r="M773">
        <v>2.4500000000000002</v>
      </c>
      <c r="N773">
        <v>107.5</v>
      </c>
      <c r="O773">
        <v>105.3</v>
      </c>
      <c r="P773">
        <v>2.2000000000000002</v>
      </c>
      <c r="Q773">
        <v>89.4</v>
      </c>
      <c r="R773">
        <v>0.34499999999999997</v>
      </c>
      <c r="S773">
        <v>0.14199999999999999</v>
      </c>
      <c r="T773">
        <v>0.54200000000000004</v>
      </c>
      <c r="U773">
        <v>0.495</v>
      </c>
      <c r="V773">
        <v>14.6</v>
      </c>
      <c r="W773">
        <v>30.4</v>
      </c>
      <c r="X773">
        <v>0.25900000000000001</v>
      </c>
      <c r="Y773">
        <v>0.49299999999999999</v>
      </c>
      <c r="Z773">
        <v>14.6</v>
      </c>
      <c r="AA773">
        <v>70.8</v>
      </c>
      <c r="AB773">
        <v>0.224</v>
      </c>
      <c r="AC773" t="s">
        <v>177</v>
      </c>
      <c r="AD773">
        <v>959634</v>
      </c>
      <c r="AE773" t="s">
        <v>122</v>
      </c>
    </row>
    <row r="774" spans="1:31" x14ac:dyDescent="0.2">
      <c r="A774">
        <v>1998</v>
      </c>
      <c r="B774" t="s">
        <v>31</v>
      </c>
      <c r="C774" t="s">
        <v>41</v>
      </c>
      <c r="D774" t="s">
        <v>42</v>
      </c>
      <c r="E774" t="b">
        <v>1</v>
      </c>
      <c r="F774">
        <v>31.7</v>
      </c>
      <c r="G774">
        <v>62</v>
      </c>
      <c r="H774">
        <v>20</v>
      </c>
      <c r="I774">
        <v>61</v>
      </c>
      <c r="J774">
        <v>21</v>
      </c>
      <c r="K774">
        <v>7.11</v>
      </c>
      <c r="L774">
        <v>0.13</v>
      </c>
      <c r="M774">
        <v>7.24</v>
      </c>
      <c r="N774">
        <v>107.7</v>
      </c>
      <c r="O774">
        <v>99.8</v>
      </c>
      <c r="P774">
        <v>7.9</v>
      </c>
      <c r="Q774">
        <v>89</v>
      </c>
      <c r="R774">
        <v>0.29499999999999998</v>
      </c>
      <c r="S774">
        <v>0.14099999999999999</v>
      </c>
      <c r="T774">
        <v>0.51600000000000001</v>
      </c>
      <c r="U774">
        <v>0.47299999999999998</v>
      </c>
      <c r="V774">
        <v>13.3</v>
      </c>
      <c r="W774">
        <v>35.700000000000003</v>
      </c>
      <c r="X774">
        <v>0.219</v>
      </c>
      <c r="Y774">
        <v>0.45700000000000002</v>
      </c>
      <c r="Z774">
        <v>14.7</v>
      </c>
      <c r="AA774">
        <v>70.599999999999994</v>
      </c>
      <c r="AB774">
        <v>0.22</v>
      </c>
      <c r="AC774" t="s">
        <v>43</v>
      </c>
      <c r="AD774">
        <v>983444</v>
      </c>
      <c r="AE774" t="s">
        <v>122</v>
      </c>
    </row>
    <row r="775" spans="1:31" x14ac:dyDescent="0.2">
      <c r="A775">
        <v>1998</v>
      </c>
      <c r="B775" t="s">
        <v>31</v>
      </c>
      <c r="C775" t="s">
        <v>47</v>
      </c>
      <c r="D775" t="s">
        <v>48</v>
      </c>
      <c r="E775" t="b">
        <v>1</v>
      </c>
      <c r="F775">
        <v>24.6</v>
      </c>
      <c r="G775">
        <v>47</v>
      </c>
      <c r="H775">
        <v>35</v>
      </c>
      <c r="I775">
        <v>49</v>
      </c>
      <c r="J775">
        <v>33</v>
      </c>
      <c r="K775">
        <v>2.73</v>
      </c>
      <c r="L775">
        <v>0.33</v>
      </c>
      <c r="M775">
        <v>3.06</v>
      </c>
      <c r="N775">
        <v>102.2</v>
      </c>
      <c r="O775">
        <v>99.1</v>
      </c>
      <c r="P775">
        <v>3.1</v>
      </c>
      <c r="Q775">
        <v>89.9</v>
      </c>
      <c r="R775">
        <v>0.35199999999999998</v>
      </c>
      <c r="S775">
        <v>0.129</v>
      </c>
      <c r="T775">
        <v>0.52900000000000003</v>
      </c>
      <c r="U775">
        <v>0.47799999999999998</v>
      </c>
      <c r="V775">
        <v>16.5</v>
      </c>
      <c r="W775">
        <v>30</v>
      </c>
      <c r="X775">
        <v>0.26600000000000001</v>
      </c>
      <c r="Y775">
        <v>0.46</v>
      </c>
      <c r="Z775">
        <v>16.8</v>
      </c>
      <c r="AA775">
        <v>71.099999999999994</v>
      </c>
      <c r="AB775">
        <v>0.26400000000000001</v>
      </c>
      <c r="AC775" t="s">
        <v>169</v>
      </c>
      <c r="AD775">
        <v>694629</v>
      </c>
      <c r="AE775" t="s">
        <v>122</v>
      </c>
    </row>
    <row r="776" spans="1:31" x14ac:dyDescent="0.2">
      <c r="A776">
        <v>1998</v>
      </c>
      <c r="B776" t="s">
        <v>31</v>
      </c>
      <c r="C776" t="s">
        <v>50</v>
      </c>
      <c r="D776" t="s">
        <v>51</v>
      </c>
      <c r="E776" t="b">
        <v>0</v>
      </c>
      <c r="F776">
        <v>26.3</v>
      </c>
      <c r="G776">
        <v>20</v>
      </c>
      <c r="H776">
        <v>62</v>
      </c>
      <c r="I776">
        <v>24</v>
      </c>
      <c r="J776">
        <v>58</v>
      </c>
      <c r="K776">
        <v>-6.11</v>
      </c>
      <c r="L776">
        <v>-0.22</v>
      </c>
      <c r="M776">
        <v>-6.33</v>
      </c>
      <c r="N776">
        <v>100.5</v>
      </c>
      <c r="O776">
        <v>107.2</v>
      </c>
      <c r="P776">
        <v>-6.7</v>
      </c>
      <c r="Q776">
        <v>89.9</v>
      </c>
      <c r="R776">
        <v>0.25700000000000001</v>
      </c>
      <c r="S776">
        <v>0.17499999999999999</v>
      </c>
      <c r="T776">
        <v>0.498</v>
      </c>
      <c r="U776">
        <v>0.45800000000000002</v>
      </c>
      <c r="V776">
        <v>13.6</v>
      </c>
      <c r="W776">
        <v>27.6</v>
      </c>
      <c r="X776">
        <v>0.19400000000000001</v>
      </c>
      <c r="Y776">
        <v>0.48799999999999999</v>
      </c>
      <c r="Z776">
        <v>14</v>
      </c>
      <c r="AA776">
        <v>65.099999999999994</v>
      </c>
      <c r="AB776">
        <v>0.19500000000000001</v>
      </c>
      <c r="AC776" t="s">
        <v>184</v>
      </c>
      <c r="AD776">
        <v>503936</v>
      </c>
      <c r="AE776" t="s">
        <v>122</v>
      </c>
    </row>
    <row r="777" spans="1:31" x14ac:dyDescent="0.2">
      <c r="A777">
        <v>1998</v>
      </c>
      <c r="B777" t="s">
        <v>31</v>
      </c>
      <c r="C777" t="s">
        <v>53</v>
      </c>
      <c r="D777" t="s">
        <v>54</v>
      </c>
      <c r="E777" t="b">
        <v>0</v>
      </c>
      <c r="F777">
        <v>26.5</v>
      </c>
      <c r="G777">
        <v>11</v>
      </c>
      <c r="H777">
        <v>71</v>
      </c>
      <c r="I777">
        <v>12</v>
      </c>
      <c r="J777">
        <v>70</v>
      </c>
      <c r="K777">
        <v>-11.78</v>
      </c>
      <c r="L777">
        <v>0.04</v>
      </c>
      <c r="M777">
        <v>-11.74</v>
      </c>
      <c r="N777">
        <v>99</v>
      </c>
      <c r="O777">
        <v>112.1</v>
      </c>
      <c r="P777">
        <v>-13.1</v>
      </c>
      <c r="Q777">
        <v>89.7</v>
      </c>
      <c r="R777">
        <v>0.33500000000000002</v>
      </c>
      <c r="S777">
        <v>0.13900000000000001</v>
      </c>
      <c r="T777">
        <v>0.496</v>
      </c>
      <c r="U777">
        <v>0.44</v>
      </c>
      <c r="V777">
        <v>15.1</v>
      </c>
      <c r="W777">
        <v>30.2</v>
      </c>
      <c r="X777">
        <v>0.25900000000000001</v>
      </c>
      <c r="Y777">
        <v>0.50600000000000001</v>
      </c>
      <c r="Z777">
        <v>14.3</v>
      </c>
      <c r="AA777">
        <v>66.3</v>
      </c>
      <c r="AB777">
        <v>0.28499999999999998</v>
      </c>
      <c r="AC777" t="s">
        <v>189</v>
      </c>
      <c r="AD777">
        <v>380590</v>
      </c>
      <c r="AE777" t="s">
        <v>122</v>
      </c>
    </row>
    <row r="778" spans="1:31" x14ac:dyDescent="0.2">
      <c r="A778">
        <v>1998</v>
      </c>
      <c r="B778" t="s">
        <v>31</v>
      </c>
      <c r="C778" t="s">
        <v>56</v>
      </c>
      <c r="D778" t="s">
        <v>57</v>
      </c>
      <c r="E778" t="b">
        <v>0</v>
      </c>
      <c r="F778">
        <v>27.2</v>
      </c>
      <c r="G778">
        <v>37</v>
      </c>
      <c r="H778">
        <v>45</v>
      </c>
      <c r="I778">
        <v>46</v>
      </c>
      <c r="J778">
        <v>36</v>
      </c>
      <c r="K778">
        <v>1.57</v>
      </c>
      <c r="L778">
        <v>0.37</v>
      </c>
      <c r="M778">
        <v>1.95</v>
      </c>
      <c r="N778">
        <v>105.3</v>
      </c>
      <c r="O778">
        <v>103.5</v>
      </c>
      <c r="P778">
        <v>1.8</v>
      </c>
      <c r="Q778">
        <v>88.2</v>
      </c>
      <c r="R778">
        <v>0.35899999999999999</v>
      </c>
      <c r="S778">
        <v>0.14699999999999999</v>
      </c>
      <c r="T778">
        <v>0.52300000000000002</v>
      </c>
      <c r="U778">
        <v>0.47199999999999998</v>
      </c>
      <c r="V778">
        <v>14</v>
      </c>
      <c r="W778">
        <v>30.9</v>
      </c>
      <c r="X778">
        <v>0.26700000000000002</v>
      </c>
      <c r="Y778">
        <v>0.47399999999999998</v>
      </c>
      <c r="Z778">
        <v>14.8</v>
      </c>
      <c r="AA778">
        <v>70.2</v>
      </c>
      <c r="AB778">
        <v>0.24299999999999999</v>
      </c>
      <c r="AC778" t="s">
        <v>137</v>
      </c>
      <c r="AD778">
        <v>794567</v>
      </c>
      <c r="AE778" t="s">
        <v>122</v>
      </c>
    </row>
    <row r="779" spans="1:31" x14ac:dyDescent="0.2">
      <c r="A779">
        <v>1998</v>
      </c>
      <c r="B779" t="s">
        <v>31</v>
      </c>
      <c r="C779" t="s">
        <v>59</v>
      </c>
      <c r="D779" t="s">
        <v>60</v>
      </c>
      <c r="E779" t="b">
        <v>0</v>
      </c>
      <c r="F779">
        <v>25.9</v>
      </c>
      <c r="G779">
        <v>19</v>
      </c>
      <c r="H779">
        <v>63</v>
      </c>
      <c r="I779">
        <v>17</v>
      </c>
      <c r="J779">
        <v>65</v>
      </c>
      <c r="K779">
        <v>-9.1199999999999992</v>
      </c>
      <c r="L779">
        <v>-0.08</v>
      </c>
      <c r="M779">
        <v>-9.1999999999999993</v>
      </c>
      <c r="N779">
        <v>95.8</v>
      </c>
      <c r="O779">
        <v>105.7</v>
      </c>
      <c r="P779">
        <v>-9.9</v>
      </c>
      <c r="Q779">
        <v>91.4</v>
      </c>
      <c r="R779">
        <v>0.27800000000000002</v>
      </c>
      <c r="S779">
        <v>0.10100000000000001</v>
      </c>
      <c r="T779">
        <v>0.46800000000000003</v>
      </c>
      <c r="U779">
        <v>0.42699999999999999</v>
      </c>
      <c r="V779">
        <v>15.1</v>
      </c>
      <c r="W779">
        <v>33.700000000000003</v>
      </c>
      <c r="X779">
        <v>0.19700000000000001</v>
      </c>
      <c r="Y779">
        <v>0.46899999999999997</v>
      </c>
      <c r="Z779">
        <v>13</v>
      </c>
      <c r="AA779">
        <v>68.599999999999994</v>
      </c>
      <c r="AB779">
        <v>0.247</v>
      </c>
      <c r="AC779" t="s">
        <v>178</v>
      </c>
      <c r="AD779">
        <v>444922</v>
      </c>
      <c r="AE779" t="s">
        <v>122</v>
      </c>
    </row>
    <row r="780" spans="1:31" x14ac:dyDescent="0.2">
      <c r="A780">
        <v>1998</v>
      </c>
      <c r="B780" t="s">
        <v>31</v>
      </c>
      <c r="C780" t="s">
        <v>62</v>
      </c>
      <c r="D780" t="s">
        <v>63</v>
      </c>
      <c r="E780" t="b">
        <v>1</v>
      </c>
      <c r="F780">
        <v>32</v>
      </c>
      <c r="G780">
        <v>41</v>
      </c>
      <c r="H780">
        <v>41</v>
      </c>
      <c r="I780">
        <v>39</v>
      </c>
      <c r="J780">
        <v>43</v>
      </c>
      <c r="K780">
        <v>-0.76</v>
      </c>
      <c r="L780">
        <v>-0.47</v>
      </c>
      <c r="M780">
        <v>-1.23</v>
      </c>
      <c r="N780">
        <v>107.7</v>
      </c>
      <c r="O780">
        <v>108.6</v>
      </c>
      <c r="P780">
        <v>-0.9</v>
      </c>
      <c r="Q780">
        <v>91</v>
      </c>
      <c r="R780">
        <v>0.32600000000000001</v>
      </c>
      <c r="S780">
        <v>0.25600000000000001</v>
      </c>
      <c r="T780">
        <v>0.54400000000000004</v>
      </c>
      <c r="U780">
        <v>0.496</v>
      </c>
      <c r="V780">
        <v>14.8</v>
      </c>
      <c r="W780">
        <v>29.8</v>
      </c>
      <c r="X780">
        <v>0.251</v>
      </c>
      <c r="Y780">
        <v>0.499</v>
      </c>
      <c r="Z780">
        <v>13.3</v>
      </c>
      <c r="AA780">
        <v>69.3</v>
      </c>
      <c r="AB780">
        <v>0.20799999999999999</v>
      </c>
      <c r="AC780" t="s">
        <v>195</v>
      </c>
      <c r="AD780">
        <v>670117</v>
      </c>
      <c r="AE780" t="s">
        <v>122</v>
      </c>
    </row>
    <row r="781" spans="1:31" x14ac:dyDescent="0.2">
      <c r="A781">
        <v>1998</v>
      </c>
      <c r="B781" t="s">
        <v>31</v>
      </c>
      <c r="C781" t="s">
        <v>65</v>
      </c>
      <c r="D781" t="s">
        <v>66</v>
      </c>
      <c r="E781" t="b">
        <v>1</v>
      </c>
      <c r="F781">
        <v>29.7</v>
      </c>
      <c r="G781">
        <v>58</v>
      </c>
      <c r="H781">
        <v>24</v>
      </c>
      <c r="I781">
        <v>59</v>
      </c>
      <c r="J781">
        <v>23</v>
      </c>
      <c r="K781">
        <v>6.09</v>
      </c>
      <c r="L781">
        <v>0.16</v>
      </c>
      <c r="M781">
        <v>6.25</v>
      </c>
      <c r="N781">
        <v>108.4</v>
      </c>
      <c r="O781">
        <v>101.6</v>
      </c>
      <c r="P781">
        <v>6.8</v>
      </c>
      <c r="Q781">
        <v>87.9</v>
      </c>
      <c r="R781">
        <v>0.34300000000000003</v>
      </c>
      <c r="S781">
        <v>0.16500000000000001</v>
      </c>
      <c r="T781">
        <v>0.55000000000000004</v>
      </c>
      <c r="U781">
        <v>0.502</v>
      </c>
      <c r="V781">
        <v>14</v>
      </c>
      <c r="W781">
        <v>27.9</v>
      </c>
      <c r="X781">
        <v>0.26200000000000001</v>
      </c>
      <c r="Y781">
        <v>0.45300000000000001</v>
      </c>
      <c r="Z781">
        <v>14.4</v>
      </c>
      <c r="AA781">
        <v>67.8</v>
      </c>
      <c r="AB781">
        <v>0.23599999999999999</v>
      </c>
      <c r="AC781" t="s">
        <v>190</v>
      </c>
      <c r="AD781">
        <v>645302</v>
      </c>
      <c r="AE781" t="s">
        <v>122</v>
      </c>
    </row>
    <row r="782" spans="1:31" x14ac:dyDescent="0.2">
      <c r="A782">
        <v>1998</v>
      </c>
      <c r="B782" t="s">
        <v>31</v>
      </c>
      <c r="C782" t="s">
        <v>68</v>
      </c>
      <c r="D782" t="s">
        <v>69</v>
      </c>
      <c r="E782" t="b">
        <v>0</v>
      </c>
      <c r="F782">
        <v>25.7</v>
      </c>
      <c r="G782">
        <v>17</v>
      </c>
      <c r="H782">
        <v>65</v>
      </c>
      <c r="I782">
        <v>21</v>
      </c>
      <c r="J782">
        <v>61</v>
      </c>
      <c r="K782">
        <v>-7.37</v>
      </c>
      <c r="L782">
        <v>-0.16</v>
      </c>
      <c r="M782">
        <v>-7.53</v>
      </c>
      <c r="N782">
        <v>103.3</v>
      </c>
      <c r="O782">
        <v>111.2</v>
      </c>
      <c r="P782">
        <v>-7.9</v>
      </c>
      <c r="Q782">
        <v>92.4</v>
      </c>
      <c r="R782">
        <v>0.30599999999999999</v>
      </c>
      <c r="S782">
        <v>0.219</v>
      </c>
      <c r="T782">
        <v>0.51800000000000002</v>
      </c>
      <c r="U782">
        <v>0.47699999999999998</v>
      </c>
      <c r="V782">
        <v>14.8</v>
      </c>
      <c r="W782">
        <v>29.6</v>
      </c>
      <c r="X782">
        <v>0.221</v>
      </c>
      <c r="Y782">
        <v>0.498</v>
      </c>
      <c r="Z782">
        <v>12.9</v>
      </c>
      <c r="AA782">
        <v>66.099999999999994</v>
      </c>
      <c r="AB782">
        <v>0.24299999999999999</v>
      </c>
      <c r="AC782" t="s">
        <v>191</v>
      </c>
      <c r="AD782">
        <v>254840</v>
      </c>
      <c r="AE782" t="s">
        <v>122</v>
      </c>
    </row>
    <row r="783" spans="1:31" x14ac:dyDescent="0.2">
      <c r="A783">
        <v>1998</v>
      </c>
      <c r="B783" t="s">
        <v>31</v>
      </c>
      <c r="C783" t="s">
        <v>71</v>
      </c>
      <c r="D783" t="s">
        <v>72</v>
      </c>
      <c r="E783" t="b">
        <v>1</v>
      </c>
      <c r="F783">
        <v>25.8</v>
      </c>
      <c r="G783">
        <v>61</v>
      </c>
      <c r="H783">
        <v>21</v>
      </c>
      <c r="I783">
        <v>61</v>
      </c>
      <c r="J783">
        <v>21</v>
      </c>
      <c r="K783">
        <v>7.74</v>
      </c>
      <c r="L783">
        <v>-0.87</v>
      </c>
      <c r="M783">
        <v>6.88</v>
      </c>
      <c r="N783">
        <v>111.9</v>
      </c>
      <c r="O783">
        <v>103.7</v>
      </c>
      <c r="P783">
        <v>8.1999999999999993</v>
      </c>
      <c r="Q783">
        <v>93.6</v>
      </c>
      <c r="R783">
        <v>0.42</v>
      </c>
      <c r="S783">
        <v>0.216</v>
      </c>
      <c r="T783">
        <v>0.55900000000000005</v>
      </c>
      <c r="U783">
        <v>0.51900000000000002</v>
      </c>
      <c r="V783">
        <v>14</v>
      </c>
      <c r="W783">
        <v>31.6</v>
      </c>
      <c r="X783">
        <v>0.28499999999999998</v>
      </c>
      <c r="Y783">
        <v>0.46700000000000003</v>
      </c>
      <c r="Z783">
        <v>14.1</v>
      </c>
      <c r="AA783">
        <v>68.8</v>
      </c>
      <c r="AB783">
        <v>0.245</v>
      </c>
      <c r="AC783" t="s">
        <v>192</v>
      </c>
      <c r="AD783">
        <v>676101</v>
      </c>
      <c r="AE783" t="s">
        <v>122</v>
      </c>
    </row>
    <row r="784" spans="1:31" x14ac:dyDescent="0.2">
      <c r="A784">
        <v>1998</v>
      </c>
      <c r="B784" t="s">
        <v>31</v>
      </c>
      <c r="C784" t="s">
        <v>76</v>
      </c>
      <c r="D784" t="s">
        <v>77</v>
      </c>
      <c r="E784" t="b">
        <v>1</v>
      </c>
      <c r="F784">
        <v>28.1</v>
      </c>
      <c r="G784">
        <v>55</v>
      </c>
      <c r="H784">
        <v>27</v>
      </c>
      <c r="I784">
        <v>56</v>
      </c>
      <c r="J784">
        <v>26</v>
      </c>
      <c r="K784">
        <v>4.93</v>
      </c>
      <c r="L784">
        <v>0.16</v>
      </c>
      <c r="M784">
        <v>5.09</v>
      </c>
      <c r="N784">
        <v>107.6</v>
      </c>
      <c r="O784">
        <v>102</v>
      </c>
      <c r="P784">
        <v>5.6</v>
      </c>
      <c r="Q784">
        <v>87.9</v>
      </c>
      <c r="R784">
        <v>0.32900000000000001</v>
      </c>
      <c r="S784">
        <v>0.24399999999999999</v>
      </c>
      <c r="T784">
        <v>0.53800000000000003</v>
      </c>
      <c r="U784">
        <v>0.49399999999999999</v>
      </c>
      <c r="V784">
        <v>14.5</v>
      </c>
      <c r="W784">
        <v>31.5</v>
      </c>
      <c r="X784">
        <v>0.24299999999999999</v>
      </c>
      <c r="Y784">
        <v>0.45200000000000001</v>
      </c>
      <c r="Z784">
        <v>14.2</v>
      </c>
      <c r="AA784">
        <v>69.599999999999994</v>
      </c>
      <c r="AB784">
        <v>0.25700000000000001</v>
      </c>
      <c r="AC784" t="s">
        <v>193</v>
      </c>
      <c r="AD784">
        <v>614861</v>
      </c>
      <c r="AE784" t="s">
        <v>122</v>
      </c>
    </row>
    <row r="785" spans="1:31" x14ac:dyDescent="0.2">
      <c r="A785">
        <v>1998</v>
      </c>
      <c r="B785" t="s">
        <v>31</v>
      </c>
      <c r="C785" t="s">
        <v>79</v>
      </c>
      <c r="D785" t="s">
        <v>80</v>
      </c>
      <c r="E785" t="b">
        <v>0</v>
      </c>
      <c r="F785">
        <v>27.6</v>
      </c>
      <c r="G785">
        <v>36</v>
      </c>
      <c r="H785">
        <v>46</v>
      </c>
      <c r="I785">
        <v>35</v>
      </c>
      <c r="J785">
        <v>47</v>
      </c>
      <c r="K785">
        <v>-1.91</v>
      </c>
      <c r="L785">
        <v>0.57999999999999996</v>
      </c>
      <c r="M785">
        <v>-1.33</v>
      </c>
      <c r="N785">
        <v>103.5</v>
      </c>
      <c r="O785">
        <v>105.6</v>
      </c>
      <c r="P785">
        <v>-2.1</v>
      </c>
      <c r="Q785">
        <v>90.2</v>
      </c>
      <c r="R785">
        <v>0.33900000000000002</v>
      </c>
      <c r="S785">
        <v>0.11</v>
      </c>
      <c r="T785">
        <v>0.52700000000000002</v>
      </c>
      <c r="U785">
        <v>0.47499999999999998</v>
      </c>
      <c r="V785">
        <v>15.8</v>
      </c>
      <c r="W785">
        <v>31.4</v>
      </c>
      <c r="X785">
        <v>0.26</v>
      </c>
      <c r="Y785">
        <v>0.48499999999999999</v>
      </c>
      <c r="Z785">
        <v>15.5</v>
      </c>
      <c r="AA785">
        <v>69.099999999999994</v>
      </c>
      <c r="AB785">
        <v>0.28199999999999997</v>
      </c>
      <c r="AC785" t="s">
        <v>149</v>
      </c>
      <c r="AD785">
        <v>638034</v>
      </c>
      <c r="AE785" t="s">
        <v>122</v>
      </c>
    </row>
    <row r="786" spans="1:31" x14ac:dyDescent="0.2">
      <c r="A786">
        <v>1998</v>
      </c>
      <c r="B786" t="s">
        <v>31</v>
      </c>
      <c r="C786" t="s">
        <v>82</v>
      </c>
      <c r="D786" t="s">
        <v>83</v>
      </c>
      <c r="E786" t="b">
        <v>1</v>
      </c>
      <c r="F786">
        <v>26.4</v>
      </c>
      <c r="G786">
        <v>45</v>
      </c>
      <c r="H786">
        <v>37</v>
      </c>
      <c r="I786">
        <v>43</v>
      </c>
      <c r="J786">
        <v>39</v>
      </c>
      <c r="K786">
        <v>0.71</v>
      </c>
      <c r="L786">
        <v>-0.54</v>
      </c>
      <c r="M786">
        <v>0.17</v>
      </c>
      <c r="N786">
        <v>107.8</v>
      </c>
      <c r="O786">
        <v>107.1</v>
      </c>
      <c r="P786">
        <v>0.7</v>
      </c>
      <c r="Q786">
        <v>92.6</v>
      </c>
      <c r="R786">
        <v>0.32900000000000001</v>
      </c>
      <c r="S786">
        <v>0.128</v>
      </c>
      <c r="T786">
        <v>0.52900000000000003</v>
      </c>
      <c r="U786">
        <v>0.48299999999999998</v>
      </c>
      <c r="V786">
        <v>12.7</v>
      </c>
      <c r="W786">
        <v>30.6</v>
      </c>
      <c r="X786">
        <v>0.24399999999999999</v>
      </c>
      <c r="Y786">
        <v>0.48</v>
      </c>
      <c r="Z786">
        <v>13.5</v>
      </c>
      <c r="AA786">
        <v>68.5</v>
      </c>
      <c r="AB786">
        <v>0.24</v>
      </c>
      <c r="AC786" t="s">
        <v>84</v>
      </c>
      <c r="AD786">
        <v>738590</v>
      </c>
      <c r="AE786" t="s">
        <v>122</v>
      </c>
    </row>
    <row r="787" spans="1:31" x14ac:dyDescent="0.2">
      <c r="A787">
        <v>1998</v>
      </c>
      <c r="B787" t="s">
        <v>31</v>
      </c>
      <c r="C787" t="s">
        <v>150</v>
      </c>
      <c r="D787" t="s">
        <v>151</v>
      </c>
      <c r="E787" t="b">
        <v>1</v>
      </c>
      <c r="F787">
        <v>27.8</v>
      </c>
      <c r="G787">
        <v>43</v>
      </c>
      <c r="H787">
        <v>39</v>
      </c>
      <c r="I787">
        <v>46</v>
      </c>
      <c r="J787">
        <v>36</v>
      </c>
      <c r="K787">
        <v>1.57</v>
      </c>
      <c r="L787">
        <v>0.31</v>
      </c>
      <c r="M787">
        <v>1.88</v>
      </c>
      <c r="N787">
        <v>108.3</v>
      </c>
      <c r="O787">
        <v>106.6</v>
      </c>
      <c r="P787">
        <v>1.7</v>
      </c>
      <c r="Q787">
        <v>91</v>
      </c>
      <c r="R787">
        <v>0.33900000000000002</v>
      </c>
      <c r="S787">
        <v>0.13500000000000001</v>
      </c>
      <c r="T787">
        <v>0.51300000000000001</v>
      </c>
      <c r="U787">
        <v>0.46300000000000002</v>
      </c>
      <c r="V787">
        <v>12.9</v>
      </c>
      <c r="W787">
        <v>36.700000000000003</v>
      </c>
      <c r="X787">
        <v>0.253</v>
      </c>
      <c r="Y787">
        <v>0.499</v>
      </c>
      <c r="Z787">
        <v>16.7</v>
      </c>
      <c r="AA787">
        <v>66.400000000000006</v>
      </c>
      <c r="AB787">
        <v>0.25800000000000001</v>
      </c>
      <c r="AC787" t="s">
        <v>166</v>
      </c>
      <c r="AD787">
        <v>718514</v>
      </c>
      <c r="AE787" t="s">
        <v>122</v>
      </c>
    </row>
    <row r="788" spans="1:31" x14ac:dyDescent="0.2">
      <c r="A788">
        <v>1998</v>
      </c>
      <c r="B788" t="s">
        <v>31</v>
      </c>
      <c r="C788" t="s">
        <v>88</v>
      </c>
      <c r="D788" t="s">
        <v>89</v>
      </c>
      <c r="E788" t="b">
        <v>1</v>
      </c>
      <c r="F788">
        <v>30.2</v>
      </c>
      <c r="G788">
        <v>43</v>
      </c>
      <c r="H788">
        <v>39</v>
      </c>
      <c r="I788">
        <v>49</v>
      </c>
      <c r="J788">
        <v>33</v>
      </c>
      <c r="K788">
        <v>2.46</v>
      </c>
      <c r="L788">
        <v>0.28000000000000003</v>
      </c>
      <c r="M788">
        <v>2.74</v>
      </c>
      <c r="N788">
        <v>103</v>
      </c>
      <c r="O788">
        <v>100.3</v>
      </c>
      <c r="P788">
        <v>2.7</v>
      </c>
      <c r="Q788">
        <v>88.2</v>
      </c>
      <c r="R788">
        <v>0.28299999999999997</v>
      </c>
      <c r="S788">
        <v>0.17799999999999999</v>
      </c>
      <c r="T788">
        <v>0.52100000000000002</v>
      </c>
      <c r="U788">
        <v>0.47599999999999998</v>
      </c>
      <c r="V788">
        <v>14.7</v>
      </c>
      <c r="W788">
        <v>29.5</v>
      </c>
      <c r="X788">
        <v>0.218</v>
      </c>
      <c r="Y788">
        <v>0.45500000000000002</v>
      </c>
      <c r="Z788">
        <v>14.7</v>
      </c>
      <c r="AA788">
        <v>74</v>
      </c>
      <c r="AB788">
        <v>0.28199999999999997</v>
      </c>
      <c r="AC788" t="s">
        <v>90</v>
      </c>
      <c r="AD788">
        <v>810283</v>
      </c>
      <c r="AE788" t="s">
        <v>122</v>
      </c>
    </row>
    <row r="789" spans="1:31" x14ac:dyDescent="0.2">
      <c r="A789">
        <v>1998</v>
      </c>
      <c r="B789" t="s">
        <v>31</v>
      </c>
      <c r="C789" t="s">
        <v>94</v>
      </c>
      <c r="D789" t="s">
        <v>95</v>
      </c>
      <c r="E789" t="b">
        <v>0</v>
      </c>
      <c r="F789">
        <v>30.8</v>
      </c>
      <c r="G789">
        <v>41</v>
      </c>
      <c r="H789">
        <v>41</v>
      </c>
      <c r="I789">
        <v>38</v>
      </c>
      <c r="J789">
        <v>44</v>
      </c>
      <c r="K789">
        <v>-1.07</v>
      </c>
      <c r="L789">
        <v>0.54</v>
      </c>
      <c r="M789">
        <v>-0.53</v>
      </c>
      <c r="N789">
        <v>102.6</v>
      </c>
      <c r="O789">
        <v>103.8</v>
      </c>
      <c r="P789">
        <v>-1.2</v>
      </c>
      <c r="Q789">
        <v>87.1</v>
      </c>
      <c r="R789">
        <v>0.33100000000000002</v>
      </c>
      <c r="S789">
        <v>0.14099999999999999</v>
      </c>
      <c r="T789">
        <v>0.499</v>
      </c>
      <c r="U789">
        <v>0.45200000000000001</v>
      </c>
      <c r="V789">
        <v>14.5</v>
      </c>
      <c r="W789">
        <v>34.200000000000003</v>
      </c>
      <c r="X789">
        <v>0.24</v>
      </c>
      <c r="Y789">
        <v>0.47799999999999998</v>
      </c>
      <c r="Z789">
        <v>14.8</v>
      </c>
      <c r="AA789">
        <v>66.900000000000006</v>
      </c>
      <c r="AB789">
        <v>0.20200000000000001</v>
      </c>
      <c r="AC789" t="s">
        <v>194</v>
      </c>
      <c r="AD789">
        <v>667322</v>
      </c>
      <c r="AE789" t="s">
        <v>122</v>
      </c>
    </row>
    <row r="790" spans="1:31" x14ac:dyDescent="0.2">
      <c r="A790">
        <v>1998</v>
      </c>
      <c r="B790" t="s">
        <v>31</v>
      </c>
      <c r="C790" t="s">
        <v>97</v>
      </c>
      <c r="D790" t="s">
        <v>98</v>
      </c>
      <c r="E790" t="b">
        <v>0</v>
      </c>
      <c r="F790">
        <v>25.4</v>
      </c>
      <c r="G790">
        <v>31</v>
      </c>
      <c r="H790">
        <v>51</v>
      </c>
      <c r="I790">
        <v>34</v>
      </c>
      <c r="J790">
        <v>48</v>
      </c>
      <c r="K790">
        <v>-2.39</v>
      </c>
      <c r="L790">
        <v>0.5</v>
      </c>
      <c r="M790">
        <v>-1.89</v>
      </c>
      <c r="N790">
        <v>102.8</v>
      </c>
      <c r="O790">
        <v>105.4</v>
      </c>
      <c r="P790">
        <v>-2.6</v>
      </c>
      <c r="Q790">
        <v>90.4</v>
      </c>
      <c r="R790">
        <v>0.36699999999999999</v>
      </c>
      <c r="S790">
        <v>0.126</v>
      </c>
      <c r="T790">
        <v>0.51400000000000001</v>
      </c>
      <c r="U790">
        <v>0.46200000000000002</v>
      </c>
      <c r="V790">
        <v>15.4</v>
      </c>
      <c r="W790">
        <v>32.5</v>
      </c>
      <c r="X790">
        <v>0.27100000000000002</v>
      </c>
      <c r="Y790">
        <v>0.48099999999999998</v>
      </c>
      <c r="Z790">
        <v>15.1</v>
      </c>
      <c r="AA790">
        <v>67.3</v>
      </c>
      <c r="AB790">
        <v>0.25600000000000001</v>
      </c>
      <c r="AC790" t="s">
        <v>196</v>
      </c>
      <c r="AD790">
        <v>655417</v>
      </c>
      <c r="AE790" t="s">
        <v>122</v>
      </c>
    </row>
    <row r="791" spans="1:31" x14ac:dyDescent="0.2">
      <c r="A791">
        <v>1998</v>
      </c>
      <c r="B791" t="s">
        <v>31</v>
      </c>
      <c r="C791" t="s">
        <v>100</v>
      </c>
      <c r="D791" t="s">
        <v>101</v>
      </c>
      <c r="E791" t="b">
        <v>1</v>
      </c>
      <c r="F791">
        <v>28.2</v>
      </c>
      <c r="G791">
        <v>56</v>
      </c>
      <c r="H791">
        <v>26</v>
      </c>
      <c r="I791">
        <v>56</v>
      </c>
      <c r="J791">
        <v>26</v>
      </c>
      <c r="K791">
        <v>5.18</v>
      </c>
      <c r="L791">
        <v>-0.75</v>
      </c>
      <c r="M791">
        <v>4.4400000000000004</v>
      </c>
      <c r="N791">
        <v>107.4</v>
      </c>
      <c r="O791">
        <v>101.8</v>
      </c>
      <c r="P791">
        <v>5.6</v>
      </c>
      <c r="Q791">
        <v>91.4</v>
      </c>
      <c r="R791">
        <v>0.28999999999999998</v>
      </c>
      <c r="S791">
        <v>0.18</v>
      </c>
      <c r="T791">
        <v>0.54</v>
      </c>
      <c r="U791">
        <v>0.5</v>
      </c>
      <c r="V791">
        <v>14</v>
      </c>
      <c r="W791">
        <v>29.7</v>
      </c>
      <c r="X791">
        <v>0.217</v>
      </c>
      <c r="Y791">
        <v>0.47099999999999997</v>
      </c>
      <c r="Z791">
        <v>15.3</v>
      </c>
      <c r="AA791">
        <v>70</v>
      </c>
      <c r="AB791">
        <v>0.22700000000000001</v>
      </c>
      <c r="AC791" t="s">
        <v>172</v>
      </c>
      <c r="AD791">
        <v>779943</v>
      </c>
      <c r="AE791" t="s">
        <v>122</v>
      </c>
    </row>
    <row r="792" spans="1:31" x14ac:dyDescent="0.2">
      <c r="A792">
        <v>1998</v>
      </c>
      <c r="B792" t="s">
        <v>31</v>
      </c>
      <c r="C792" t="s">
        <v>103</v>
      </c>
      <c r="D792" t="s">
        <v>104</v>
      </c>
      <c r="E792" t="b">
        <v>1</v>
      </c>
      <c r="F792">
        <v>26.1</v>
      </c>
      <c r="G792">
        <v>46</v>
      </c>
      <c r="H792">
        <v>36</v>
      </c>
      <c r="I792">
        <v>45</v>
      </c>
      <c r="J792">
        <v>37</v>
      </c>
      <c r="K792">
        <v>1.4</v>
      </c>
      <c r="L792">
        <v>-0.56999999999999995</v>
      </c>
      <c r="M792">
        <v>0.83</v>
      </c>
      <c r="N792">
        <v>104</v>
      </c>
      <c r="O792">
        <v>102.4</v>
      </c>
      <c r="P792">
        <v>1.6</v>
      </c>
      <c r="Q792">
        <v>90</v>
      </c>
      <c r="R792">
        <v>0.34799999999999998</v>
      </c>
      <c r="S792">
        <v>0.16400000000000001</v>
      </c>
      <c r="T792">
        <v>0.52400000000000002</v>
      </c>
      <c r="U792">
        <v>0.47599999999999998</v>
      </c>
      <c r="V792">
        <v>15.8</v>
      </c>
      <c r="W792">
        <v>33</v>
      </c>
      <c r="X792">
        <v>0.25600000000000001</v>
      </c>
      <c r="Y792">
        <v>0.46</v>
      </c>
      <c r="Z792">
        <v>13.4</v>
      </c>
      <c r="AA792">
        <v>71.400000000000006</v>
      </c>
      <c r="AB792">
        <v>0.249</v>
      </c>
      <c r="AC792" t="s">
        <v>148</v>
      </c>
      <c r="AD792">
        <v>846559</v>
      </c>
      <c r="AE792" t="s">
        <v>122</v>
      </c>
    </row>
    <row r="793" spans="1:31" x14ac:dyDescent="0.2">
      <c r="A793">
        <v>1998</v>
      </c>
      <c r="B793" t="s">
        <v>31</v>
      </c>
      <c r="C793" t="s">
        <v>106</v>
      </c>
      <c r="D793" t="s">
        <v>107</v>
      </c>
      <c r="E793" t="b">
        <v>0</v>
      </c>
      <c r="F793">
        <v>26.6</v>
      </c>
      <c r="G793">
        <v>27</v>
      </c>
      <c r="H793">
        <v>55</v>
      </c>
      <c r="I793">
        <v>25</v>
      </c>
      <c r="J793">
        <v>57</v>
      </c>
      <c r="K793">
        <v>-5.59</v>
      </c>
      <c r="L793">
        <v>-0.25</v>
      </c>
      <c r="M793">
        <v>-5.83</v>
      </c>
      <c r="N793">
        <v>100.8</v>
      </c>
      <c r="O793">
        <v>106.9</v>
      </c>
      <c r="P793">
        <v>-6.1</v>
      </c>
      <c r="Q793">
        <v>92.1</v>
      </c>
      <c r="R793">
        <v>0.314</v>
      </c>
      <c r="S793">
        <v>0.121</v>
      </c>
      <c r="T793">
        <v>0.502</v>
      </c>
      <c r="U793">
        <v>0.46400000000000002</v>
      </c>
      <c r="V793">
        <v>14.3</v>
      </c>
      <c r="W793">
        <v>30.2</v>
      </c>
      <c r="X793">
        <v>0.215</v>
      </c>
      <c r="Y793">
        <v>0.48199999999999998</v>
      </c>
      <c r="Z793">
        <v>14</v>
      </c>
      <c r="AA793">
        <v>66.599999999999994</v>
      </c>
      <c r="AB793">
        <v>0.23</v>
      </c>
      <c r="AC793" t="s">
        <v>161</v>
      </c>
      <c r="AD793">
        <v>605443</v>
      </c>
      <c r="AE793" t="s">
        <v>122</v>
      </c>
    </row>
    <row r="794" spans="1:31" x14ac:dyDescent="0.2">
      <c r="A794">
        <v>1998</v>
      </c>
      <c r="B794" t="s">
        <v>31</v>
      </c>
      <c r="C794" t="s">
        <v>109</v>
      </c>
      <c r="D794" t="s">
        <v>110</v>
      </c>
      <c r="E794" t="b">
        <v>1</v>
      </c>
      <c r="F794">
        <v>28.7</v>
      </c>
      <c r="G794">
        <v>56</v>
      </c>
      <c r="H794">
        <v>26</v>
      </c>
      <c r="I794">
        <v>53</v>
      </c>
      <c r="J794">
        <v>29</v>
      </c>
      <c r="K794">
        <v>3.99</v>
      </c>
      <c r="L794">
        <v>-0.69</v>
      </c>
      <c r="M794">
        <v>3.3</v>
      </c>
      <c r="N794">
        <v>103.8</v>
      </c>
      <c r="O794">
        <v>99.4</v>
      </c>
      <c r="P794">
        <v>4.4000000000000004</v>
      </c>
      <c r="Q794">
        <v>88.4</v>
      </c>
      <c r="R794">
        <v>0.35</v>
      </c>
      <c r="S794">
        <v>0.13900000000000001</v>
      </c>
      <c r="T794">
        <v>0.53100000000000003</v>
      </c>
      <c r="U794">
        <v>0.49299999999999999</v>
      </c>
      <c r="V794">
        <v>15.6</v>
      </c>
      <c r="W794">
        <v>30.6</v>
      </c>
      <c r="X794">
        <v>0.24099999999999999</v>
      </c>
      <c r="Y794">
        <v>0.437</v>
      </c>
      <c r="Z794">
        <v>12.2</v>
      </c>
      <c r="AA794">
        <v>72.2</v>
      </c>
      <c r="AB794">
        <v>0.218</v>
      </c>
      <c r="AC794" t="s">
        <v>183</v>
      </c>
      <c r="AD794">
        <v>783455</v>
      </c>
      <c r="AE794" t="s">
        <v>122</v>
      </c>
    </row>
    <row r="795" spans="1:31" x14ac:dyDescent="0.2">
      <c r="A795">
        <v>1998</v>
      </c>
      <c r="B795" t="s">
        <v>31</v>
      </c>
      <c r="C795" t="s">
        <v>163</v>
      </c>
      <c r="D795" t="s">
        <v>164</v>
      </c>
      <c r="E795" t="b">
        <v>1</v>
      </c>
      <c r="F795">
        <v>31.1</v>
      </c>
      <c r="G795">
        <v>61</v>
      </c>
      <c r="H795">
        <v>21</v>
      </c>
      <c r="I795">
        <v>61</v>
      </c>
      <c r="J795">
        <v>21</v>
      </c>
      <c r="K795">
        <v>7.17</v>
      </c>
      <c r="L795">
        <v>-0.84</v>
      </c>
      <c r="M795">
        <v>6.33</v>
      </c>
      <c r="N795">
        <v>111.6</v>
      </c>
      <c r="O795">
        <v>103.6</v>
      </c>
      <c r="P795">
        <v>8</v>
      </c>
      <c r="Q795">
        <v>89.8</v>
      </c>
      <c r="R795">
        <v>0.32700000000000001</v>
      </c>
      <c r="S795">
        <v>0.24299999999999999</v>
      </c>
      <c r="T795">
        <v>0.55800000000000005</v>
      </c>
      <c r="U795">
        <v>0.52100000000000002</v>
      </c>
      <c r="V795">
        <v>13.4</v>
      </c>
      <c r="W795">
        <v>28.7</v>
      </c>
      <c r="X795">
        <v>0.23599999999999999</v>
      </c>
      <c r="Y795">
        <v>0.47799999999999998</v>
      </c>
      <c r="Z795">
        <v>15.9</v>
      </c>
      <c r="AA795">
        <v>66.099999999999994</v>
      </c>
      <c r="AB795">
        <v>0.223</v>
      </c>
      <c r="AC795" t="s">
        <v>165</v>
      </c>
      <c r="AD795">
        <v>699952</v>
      </c>
      <c r="AE795" t="s">
        <v>122</v>
      </c>
    </row>
    <row r="796" spans="1:31" x14ac:dyDescent="0.2">
      <c r="A796">
        <v>1998</v>
      </c>
      <c r="B796" t="s">
        <v>31</v>
      </c>
      <c r="C796" t="s">
        <v>112</v>
      </c>
      <c r="D796" t="s">
        <v>113</v>
      </c>
      <c r="E796" t="b">
        <v>0</v>
      </c>
      <c r="F796">
        <v>24.8</v>
      </c>
      <c r="G796">
        <v>16</v>
      </c>
      <c r="H796">
        <v>66</v>
      </c>
      <c r="I796">
        <v>17</v>
      </c>
      <c r="J796">
        <v>65</v>
      </c>
      <c r="K796">
        <v>-9.27</v>
      </c>
      <c r="L796">
        <v>0.94</v>
      </c>
      <c r="M796">
        <v>-8.33</v>
      </c>
      <c r="N796">
        <v>101.2</v>
      </c>
      <c r="O796">
        <v>111</v>
      </c>
      <c r="P796">
        <v>-9.8000000000000007</v>
      </c>
      <c r="Q796">
        <v>92.6</v>
      </c>
      <c r="R796">
        <v>0.30199999999999999</v>
      </c>
      <c r="S796">
        <v>0.159</v>
      </c>
      <c r="T796">
        <v>0.504</v>
      </c>
      <c r="U796">
        <v>0.46200000000000002</v>
      </c>
      <c r="V796">
        <v>15.1</v>
      </c>
      <c r="W796">
        <v>32.1</v>
      </c>
      <c r="X796">
        <v>0.217</v>
      </c>
      <c r="Y796">
        <v>0.50800000000000001</v>
      </c>
      <c r="Z796">
        <v>14.9</v>
      </c>
      <c r="AA796">
        <v>62.9</v>
      </c>
      <c r="AB796">
        <v>0.23499999999999999</v>
      </c>
      <c r="AC796" t="s">
        <v>197</v>
      </c>
      <c r="AD796">
        <v>674685</v>
      </c>
      <c r="AE796" t="s">
        <v>122</v>
      </c>
    </row>
    <row r="797" spans="1:31" x14ac:dyDescent="0.2">
      <c r="A797">
        <v>1998</v>
      </c>
      <c r="B797" t="s">
        <v>31</v>
      </c>
      <c r="C797" t="s">
        <v>115</v>
      </c>
      <c r="D797" t="s">
        <v>116</v>
      </c>
      <c r="E797" t="b">
        <v>1</v>
      </c>
      <c r="F797">
        <v>29.7</v>
      </c>
      <c r="G797">
        <v>62</v>
      </c>
      <c r="H797">
        <v>20</v>
      </c>
      <c r="I797">
        <v>59</v>
      </c>
      <c r="J797">
        <v>23</v>
      </c>
      <c r="K797">
        <v>6.54</v>
      </c>
      <c r="L797">
        <v>-0.81</v>
      </c>
      <c r="M797">
        <v>5.73</v>
      </c>
      <c r="N797">
        <v>112.7</v>
      </c>
      <c r="O797">
        <v>105.4</v>
      </c>
      <c r="P797">
        <v>7.3</v>
      </c>
      <c r="Q797">
        <v>89.2</v>
      </c>
      <c r="R797">
        <v>0.433</v>
      </c>
      <c r="S797">
        <v>0.11</v>
      </c>
      <c r="T797">
        <v>0.56899999999999995</v>
      </c>
      <c r="U797">
        <v>0.51</v>
      </c>
      <c r="V797">
        <v>14.8</v>
      </c>
      <c r="W797">
        <v>32.299999999999997</v>
      </c>
      <c r="X797">
        <v>0.33400000000000002</v>
      </c>
      <c r="Y797">
        <v>0.47099999999999997</v>
      </c>
      <c r="Z797">
        <v>13.5</v>
      </c>
      <c r="AA797">
        <v>71</v>
      </c>
      <c r="AB797">
        <v>0.27100000000000002</v>
      </c>
      <c r="AC797" t="s">
        <v>174</v>
      </c>
      <c r="AD797">
        <v>815889</v>
      </c>
      <c r="AE797" t="s">
        <v>122</v>
      </c>
    </row>
    <row r="798" spans="1:31" x14ac:dyDescent="0.2">
      <c r="A798">
        <v>1998</v>
      </c>
      <c r="B798" t="s">
        <v>31</v>
      </c>
      <c r="C798" t="s">
        <v>185</v>
      </c>
      <c r="D798" t="s">
        <v>186</v>
      </c>
      <c r="E798" t="b">
        <v>0</v>
      </c>
      <c r="F798">
        <v>26.5</v>
      </c>
      <c r="G798">
        <v>19</v>
      </c>
      <c r="H798">
        <v>63</v>
      </c>
      <c r="I798">
        <v>22</v>
      </c>
      <c r="J798">
        <v>60</v>
      </c>
      <c r="K798">
        <v>-7.3</v>
      </c>
      <c r="L798">
        <v>-0.17</v>
      </c>
      <c r="M798">
        <v>-7.47</v>
      </c>
      <c r="N798">
        <v>104.1</v>
      </c>
      <c r="O798">
        <v>112</v>
      </c>
      <c r="P798">
        <v>-7.9</v>
      </c>
      <c r="Q798">
        <v>92.1</v>
      </c>
      <c r="R798">
        <v>0.32700000000000001</v>
      </c>
      <c r="S798">
        <v>0.13700000000000001</v>
      </c>
      <c r="T798">
        <v>0.52700000000000002</v>
      </c>
      <c r="U798">
        <v>0.48199999999999998</v>
      </c>
      <c r="V798">
        <v>15.8</v>
      </c>
      <c r="W798">
        <v>31.5</v>
      </c>
      <c r="X798">
        <v>0.24199999999999999</v>
      </c>
      <c r="Y798">
        <v>0.50700000000000001</v>
      </c>
      <c r="Z798">
        <v>13</v>
      </c>
      <c r="AA798">
        <v>66.900000000000006</v>
      </c>
      <c r="AB798">
        <v>0.24</v>
      </c>
      <c r="AC798" t="s">
        <v>187</v>
      </c>
      <c r="AD798">
        <v>660457</v>
      </c>
      <c r="AE798" t="s">
        <v>122</v>
      </c>
    </row>
    <row r="799" spans="1:31" x14ac:dyDescent="0.2">
      <c r="A799">
        <v>1998</v>
      </c>
      <c r="B799" t="s">
        <v>31</v>
      </c>
      <c r="C799" t="s">
        <v>118</v>
      </c>
      <c r="D799" t="s">
        <v>119</v>
      </c>
      <c r="E799" t="b">
        <v>0</v>
      </c>
      <c r="F799">
        <v>26.7</v>
      </c>
      <c r="G799">
        <v>42</v>
      </c>
      <c r="H799">
        <v>40</v>
      </c>
      <c r="I799">
        <v>43</v>
      </c>
      <c r="J799">
        <v>39</v>
      </c>
      <c r="K799">
        <v>0.59</v>
      </c>
      <c r="L799">
        <v>0.53</v>
      </c>
      <c r="M799">
        <v>1.1100000000000001</v>
      </c>
      <c r="N799">
        <v>105.2</v>
      </c>
      <c r="O799">
        <v>104.5</v>
      </c>
      <c r="P799">
        <v>0.7</v>
      </c>
      <c r="Q799">
        <v>91.8</v>
      </c>
      <c r="R799">
        <v>0.317</v>
      </c>
      <c r="S799">
        <v>0.13900000000000001</v>
      </c>
      <c r="T799">
        <v>0.51300000000000001</v>
      </c>
      <c r="U799">
        <v>0.47599999999999998</v>
      </c>
      <c r="V799">
        <v>13</v>
      </c>
      <c r="W799">
        <v>31.2</v>
      </c>
      <c r="X799">
        <v>0.219</v>
      </c>
      <c r="Y799">
        <v>0.48099999999999998</v>
      </c>
      <c r="Z799">
        <v>15.1</v>
      </c>
      <c r="AA799">
        <v>69.5</v>
      </c>
      <c r="AB799">
        <v>0.248</v>
      </c>
      <c r="AC799" t="s">
        <v>175</v>
      </c>
      <c r="AD799">
        <v>801240</v>
      </c>
      <c r="AE799" t="s">
        <v>122</v>
      </c>
    </row>
    <row r="800" spans="1:31" x14ac:dyDescent="0.2">
      <c r="A800">
        <v>1998</v>
      </c>
      <c r="B800" t="s">
        <v>31</v>
      </c>
      <c r="C800" t="s">
        <v>121</v>
      </c>
      <c r="D800" t="s">
        <v>122</v>
      </c>
      <c r="E800" t="b">
        <v>0</v>
      </c>
      <c r="F800">
        <v>27.6</v>
      </c>
      <c r="G800" t="s">
        <v>122</v>
      </c>
      <c r="H800" t="s">
        <v>122</v>
      </c>
      <c r="I800">
        <v>41</v>
      </c>
      <c r="J800">
        <v>41</v>
      </c>
      <c r="K800">
        <v>0</v>
      </c>
      <c r="L800">
        <v>0</v>
      </c>
      <c r="M800">
        <v>0</v>
      </c>
      <c r="N800">
        <v>105</v>
      </c>
      <c r="O800">
        <v>105</v>
      </c>
      <c r="P800" t="s">
        <v>122</v>
      </c>
      <c r="Q800">
        <v>90.3</v>
      </c>
      <c r="R800">
        <v>0.33</v>
      </c>
      <c r="S800">
        <v>0.159</v>
      </c>
      <c r="T800">
        <v>0.52400000000000002</v>
      </c>
      <c r="U800">
        <v>0.47799999999999998</v>
      </c>
      <c r="V800">
        <v>14.5</v>
      </c>
      <c r="W800">
        <v>31.4</v>
      </c>
      <c r="X800">
        <v>0.24299999999999999</v>
      </c>
      <c r="Y800">
        <v>0.47799999999999998</v>
      </c>
      <c r="Z800">
        <v>14.5</v>
      </c>
      <c r="AA800">
        <v>68.599999999999994</v>
      </c>
      <c r="AB800">
        <v>0.24299999999999999</v>
      </c>
      <c r="AC800" t="s">
        <v>122</v>
      </c>
      <c r="AD800">
        <v>685130</v>
      </c>
      <c r="AE800" t="s">
        <v>122</v>
      </c>
    </row>
    <row r="801" spans="1:31" x14ac:dyDescent="0.2">
      <c r="A801">
        <v>1997</v>
      </c>
      <c r="B801" t="s">
        <v>31</v>
      </c>
      <c r="C801" t="s">
        <v>32</v>
      </c>
      <c r="D801" t="s">
        <v>33</v>
      </c>
      <c r="E801" t="b">
        <v>1</v>
      </c>
      <c r="F801">
        <v>28.8</v>
      </c>
      <c r="G801">
        <v>56</v>
      </c>
      <c r="H801">
        <v>26</v>
      </c>
      <c r="I801">
        <v>57</v>
      </c>
      <c r="J801">
        <v>25</v>
      </c>
      <c r="K801">
        <v>5.44</v>
      </c>
      <c r="L801">
        <v>0.08</v>
      </c>
      <c r="M801">
        <v>5.52</v>
      </c>
      <c r="N801">
        <v>108.5</v>
      </c>
      <c r="O801">
        <v>102.3</v>
      </c>
      <c r="P801">
        <v>6.2</v>
      </c>
      <c r="Q801">
        <v>86.8</v>
      </c>
      <c r="R801">
        <v>0.31</v>
      </c>
      <c r="S801">
        <v>0.29099999999999998</v>
      </c>
      <c r="T801">
        <v>0.54200000000000004</v>
      </c>
      <c r="U801">
        <v>0.498</v>
      </c>
      <c r="V801">
        <v>14.6</v>
      </c>
      <c r="W801">
        <v>31.5</v>
      </c>
      <c r="X801">
        <v>0.23599999999999999</v>
      </c>
      <c r="Y801">
        <v>0.47199999999999998</v>
      </c>
      <c r="Z801">
        <v>15</v>
      </c>
      <c r="AA801">
        <v>69.2</v>
      </c>
      <c r="AB801">
        <v>0.191</v>
      </c>
      <c r="AC801" t="s">
        <v>198</v>
      </c>
      <c r="AD801">
        <v>549414</v>
      </c>
      <c r="AE801" t="s">
        <v>122</v>
      </c>
    </row>
    <row r="802" spans="1:31" x14ac:dyDescent="0.2">
      <c r="A802">
        <v>1997</v>
      </c>
      <c r="B802" t="s">
        <v>31</v>
      </c>
      <c r="C802" t="s">
        <v>35</v>
      </c>
      <c r="D802" t="s">
        <v>36</v>
      </c>
      <c r="E802" t="b">
        <v>0</v>
      </c>
      <c r="F802">
        <v>26.1</v>
      </c>
      <c r="G802">
        <v>15</v>
      </c>
      <c r="H802">
        <v>67</v>
      </c>
      <c r="I802">
        <v>22</v>
      </c>
      <c r="J802">
        <v>60</v>
      </c>
      <c r="K802">
        <v>-7.33</v>
      </c>
      <c r="L802">
        <v>0.71</v>
      </c>
      <c r="M802">
        <v>-6.62</v>
      </c>
      <c r="N802">
        <v>103.9</v>
      </c>
      <c r="O802">
        <v>111.4</v>
      </c>
      <c r="P802">
        <v>-7.5</v>
      </c>
      <c r="Q802">
        <v>95.8</v>
      </c>
      <c r="R802">
        <v>0.316</v>
      </c>
      <c r="S802">
        <v>0.191</v>
      </c>
      <c r="T802">
        <v>0.52</v>
      </c>
      <c r="U802">
        <v>0.47399999999999998</v>
      </c>
      <c r="V802">
        <v>14.5</v>
      </c>
      <c r="W802">
        <v>29.4</v>
      </c>
      <c r="X802">
        <v>0.23699999999999999</v>
      </c>
      <c r="Y802">
        <v>0.53900000000000003</v>
      </c>
      <c r="Z802">
        <v>15.8</v>
      </c>
      <c r="AA802">
        <v>68.5</v>
      </c>
      <c r="AB802">
        <v>0.24299999999999999</v>
      </c>
      <c r="AC802" t="s">
        <v>176</v>
      </c>
      <c r="AD802">
        <v>664022</v>
      </c>
      <c r="AE802">
        <v>18624</v>
      </c>
    </row>
    <row r="803" spans="1:31" x14ac:dyDescent="0.2">
      <c r="A803">
        <v>1997</v>
      </c>
      <c r="B803" t="s">
        <v>31</v>
      </c>
      <c r="C803" t="s">
        <v>44</v>
      </c>
      <c r="D803" t="s">
        <v>182</v>
      </c>
      <c r="E803" t="b">
        <v>1</v>
      </c>
      <c r="F803">
        <v>29.1</v>
      </c>
      <c r="G803">
        <v>54</v>
      </c>
      <c r="H803">
        <v>28</v>
      </c>
      <c r="I803">
        <v>46</v>
      </c>
      <c r="J803">
        <v>36</v>
      </c>
      <c r="K803">
        <v>1.87</v>
      </c>
      <c r="L803">
        <v>0.26</v>
      </c>
      <c r="M803">
        <v>2.13</v>
      </c>
      <c r="N803">
        <v>110.9</v>
      </c>
      <c r="O803">
        <v>108.9</v>
      </c>
      <c r="P803">
        <v>2</v>
      </c>
      <c r="Q803">
        <v>88.6</v>
      </c>
      <c r="R803">
        <v>0.313</v>
      </c>
      <c r="S803">
        <v>0.218</v>
      </c>
      <c r="T803">
        <v>0.56200000000000006</v>
      </c>
      <c r="U803">
        <v>0.51800000000000002</v>
      </c>
      <c r="V803">
        <v>14.3</v>
      </c>
      <c r="W803">
        <v>28.7</v>
      </c>
      <c r="X803">
        <v>0.24299999999999999</v>
      </c>
      <c r="Y803">
        <v>0.496</v>
      </c>
      <c r="Z803">
        <v>13.3</v>
      </c>
      <c r="AA803">
        <v>68.099999999999994</v>
      </c>
      <c r="AB803">
        <v>0.20399999999999999</v>
      </c>
      <c r="AC803" t="s">
        <v>177</v>
      </c>
      <c r="AD803">
        <v>985722</v>
      </c>
      <c r="AE803" t="s">
        <v>122</v>
      </c>
    </row>
    <row r="804" spans="1:31" x14ac:dyDescent="0.2">
      <c r="A804">
        <v>1997</v>
      </c>
      <c r="B804" t="s">
        <v>31</v>
      </c>
      <c r="C804" t="s">
        <v>41</v>
      </c>
      <c r="D804" t="s">
        <v>42</v>
      </c>
      <c r="E804" t="b">
        <v>1</v>
      </c>
      <c r="F804">
        <v>30.7</v>
      </c>
      <c r="G804">
        <v>69</v>
      </c>
      <c r="H804">
        <v>13</v>
      </c>
      <c r="I804">
        <v>68</v>
      </c>
      <c r="J804">
        <v>14</v>
      </c>
      <c r="K804">
        <v>10.8</v>
      </c>
      <c r="L804">
        <v>-0.11</v>
      </c>
      <c r="M804">
        <v>10.7</v>
      </c>
      <c r="N804">
        <v>114.4</v>
      </c>
      <c r="O804">
        <v>102.4</v>
      </c>
      <c r="P804">
        <v>12</v>
      </c>
      <c r="Q804">
        <v>90</v>
      </c>
      <c r="R804">
        <v>0.26700000000000002</v>
      </c>
      <c r="S804">
        <v>0.20300000000000001</v>
      </c>
      <c r="T804">
        <v>0.54700000000000004</v>
      </c>
      <c r="U804">
        <v>0.51100000000000001</v>
      </c>
      <c r="V804">
        <v>12.5</v>
      </c>
      <c r="W804">
        <v>35.9</v>
      </c>
      <c r="X804">
        <v>0.19900000000000001</v>
      </c>
      <c r="Y804">
        <v>0.47099999999999997</v>
      </c>
      <c r="Z804">
        <v>14.8</v>
      </c>
      <c r="AA804">
        <v>69.3</v>
      </c>
      <c r="AB804">
        <v>0.19600000000000001</v>
      </c>
      <c r="AC804" t="s">
        <v>43</v>
      </c>
      <c r="AD804">
        <v>978457</v>
      </c>
      <c r="AE804" t="s">
        <v>122</v>
      </c>
    </row>
    <row r="805" spans="1:31" x14ac:dyDescent="0.2">
      <c r="A805">
        <v>1997</v>
      </c>
      <c r="B805" t="s">
        <v>31</v>
      </c>
      <c r="C805" t="s">
        <v>47</v>
      </c>
      <c r="D805" t="s">
        <v>48</v>
      </c>
      <c r="E805" t="b">
        <v>0</v>
      </c>
      <c r="F805">
        <v>26.7</v>
      </c>
      <c r="G805">
        <v>42</v>
      </c>
      <c r="H805">
        <v>40</v>
      </c>
      <c r="I805">
        <v>47</v>
      </c>
      <c r="J805">
        <v>35</v>
      </c>
      <c r="K805">
        <v>1.84</v>
      </c>
      <c r="L805">
        <v>0.47</v>
      </c>
      <c r="M805">
        <v>2.3199999999999998</v>
      </c>
      <c r="N805">
        <v>104.6</v>
      </c>
      <c r="O805">
        <v>102.4</v>
      </c>
      <c r="P805">
        <v>2.2000000000000002</v>
      </c>
      <c r="Q805">
        <v>82.9</v>
      </c>
      <c r="R805">
        <v>0.29699999999999999</v>
      </c>
      <c r="S805">
        <v>0.215</v>
      </c>
      <c r="T805">
        <v>0.53100000000000003</v>
      </c>
      <c r="U805">
        <v>0.49299999999999999</v>
      </c>
      <c r="V805">
        <v>15</v>
      </c>
      <c r="W805">
        <v>29.4</v>
      </c>
      <c r="X805">
        <v>0.215</v>
      </c>
      <c r="Y805">
        <v>0.48199999999999998</v>
      </c>
      <c r="Z805">
        <v>16.8</v>
      </c>
      <c r="AA805">
        <v>71.900000000000006</v>
      </c>
      <c r="AB805">
        <v>0.28100000000000003</v>
      </c>
      <c r="AC805" t="s">
        <v>169</v>
      </c>
      <c r="AD805">
        <v>692684</v>
      </c>
      <c r="AE805" t="s">
        <v>122</v>
      </c>
    </row>
    <row r="806" spans="1:31" x14ac:dyDescent="0.2">
      <c r="A806">
        <v>1997</v>
      </c>
      <c r="B806" t="s">
        <v>31</v>
      </c>
      <c r="C806" t="s">
        <v>50</v>
      </c>
      <c r="D806" t="s">
        <v>51</v>
      </c>
      <c r="E806" t="b">
        <v>0</v>
      </c>
      <c r="F806">
        <v>27.1</v>
      </c>
      <c r="G806">
        <v>24</v>
      </c>
      <c r="H806">
        <v>58</v>
      </c>
      <c r="I806">
        <v>23</v>
      </c>
      <c r="J806">
        <v>59</v>
      </c>
      <c r="K806">
        <v>-6.35</v>
      </c>
      <c r="L806">
        <v>-0.12</v>
      </c>
      <c r="M806">
        <v>-6.47</v>
      </c>
      <c r="N806">
        <v>101.1</v>
      </c>
      <c r="O806">
        <v>108.2</v>
      </c>
      <c r="P806">
        <v>-7.1</v>
      </c>
      <c r="Q806">
        <v>89</v>
      </c>
      <c r="R806">
        <v>0.29699999999999999</v>
      </c>
      <c r="S806">
        <v>0.20399999999999999</v>
      </c>
      <c r="T806">
        <v>0.50900000000000001</v>
      </c>
      <c r="U806">
        <v>0.46899999999999997</v>
      </c>
      <c r="V806">
        <v>15.4</v>
      </c>
      <c r="W806">
        <v>30</v>
      </c>
      <c r="X806">
        <v>0.21299999999999999</v>
      </c>
      <c r="Y806">
        <v>0.5</v>
      </c>
      <c r="Z806">
        <v>14.9</v>
      </c>
      <c r="AA806">
        <v>67.3</v>
      </c>
      <c r="AB806">
        <v>0.22900000000000001</v>
      </c>
      <c r="AC806" t="s">
        <v>184</v>
      </c>
      <c r="AD806">
        <v>619178</v>
      </c>
      <c r="AE806" t="s">
        <v>122</v>
      </c>
    </row>
    <row r="807" spans="1:31" x14ac:dyDescent="0.2">
      <c r="A807">
        <v>1997</v>
      </c>
      <c r="B807" t="s">
        <v>31</v>
      </c>
      <c r="C807" t="s">
        <v>53</v>
      </c>
      <c r="D807" t="s">
        <v>54</v>
      </c>
      <c r="E807" t="b">
        <v>0</v>
      </c>
      <c r="F807">
        <v>28.6</v>
      </c>
      <c r="G807">
        <v>21</v>
      </c>
      <c r="H807">
        <v>61</v>
      </c>
      <c r="I807">
        <v>24</v>
      </c>
      <c r="J807">
        <v>58</v>
      </c>
      <c r="K807">
        <v>-6.28</v>
      </c>
      <c r="L807">
        <v>-0.12</v>
      </c>
      <c r="M807">
        <v>-6.4</v>
      </c>
      <c r="N807">
        <v>104.5</v>
      </c>
      <c r="O807">
        <v>111.2</v>
      </c>
      <c r="P807">
        <v>-6.7</v>
      </c>
      <c r="Q807">
        <v>92.4</v>
      </c>
      <c r="R807">
        <v>0.29799999999999999</v>
      </c>
      <c r="S807">
        <v>0.25600000000000001</v>
      </c>
      <c r="T807">
        <v>0.53</v>
      </c>
      <c r="U807">
        <v>0.48599999999999999</v>
      </c>
      <c r="V807">
        <v>15.2</v>
      </c>
      <c r="W807">
        <v>28.8</v>
      </c>
      <c r="X807">
        <v>0.22700000000000001</v>
      </c>
      <c r="Y807">
        <v>0.501</v>
      </c>
      <c r="Z807">
        <v>11.8</v>
      </c>
      <c r="AA807">
        <v>69.3</v>
      </c>
      <c r="AB807">
        <v>0.20599999999999999</v>
      </c>
      <c r="AC807" t="s">
        <v>189</v>
      </c>
      <c r="AD807">
        <v>340486</v>
      </c>
      <c r="AE807" t="s">
        <v>122</v>
      </c>
    </row>
    <row r="808" spans="1:31" x14ac:dyDescent="0.2">
      <c r="A808">
        <v>1997</v>
      </c>
      <c r="B808" t="s">
        <v>31</v>
      </c>
      <c r="C808" t="s">
        <v>56</v>
      </c>
      <c r="D808" t="s">
        <v>57</v>
      </c>
      <c r="E808" t="b">
        <v>1</v>
      </c>
      <c r="F808">
        <v>28.2</v>
      </c>
      <c r="G808">
        <v>54</v>
      </c>
      <c r="H808">
        <v>28</v>
      </c>
      <c r="I808">
        <v>57</v>
      </c>
      <c r="J808">
        <v>25</v>
      </c>
      <c r="K808">
        <v>5.24</v>
      </c>
      <c r="L808">
        <v>0.2</v>
      </c>
      <c r="M808">
        <v>5.45</v>
      </c>
      <c r="N808">
        <v>110.6</v>
      </c>
      <c r="O808">
        <v>104.4</v>
      </c>
      <c r="P808">
        <v>6.2</v>
      </c>
      <c r="Q808">
        <v>84.5</v>
      </c>
      <c r="R808">
        <v>0.32700000000000001</v>
      </c>
      <c r="S808">
        <v>0.246</v>
      </c>
      <c r="T808">
        <v>0.55400000000000005</v>
      </c>
      <c r="U808">
        <v>0.51200000000000001</v>
      </c>
      <c r="V808">
        <v>13</v>
      </c>
      <c r="W808">
        <v>27.5</v>
      </c>
      <c r="X808">
        <v>0.24399999999999999</v>
      </c>
      <c r="Y808">
        <v>0.48699999999999999</v>
      </c>
      <c r="Z808">
        <v>14.6</v>
      </c>
      <c r="AA808">
        <v>70.400000000000006</v>
      </c>
      <c r="AB808">
        <v>0.19700000000000001</v>
      </c>
      <c r="AC808" t="s">
        <v>137</v>
      </c>
      <c r="AD808">
        <v>784234</v>
      </c>
      <c r="AE808" t="s">
        <v>122</v>
      </c>
    </row>
    <row r="809" spans="1:31" x14ac:dyDescent="0.2">
      <c r="A809">
        <v>1997</v>
      </c>
      <c r="B809" t="s">
        <v>31</v>
      </c>
      <c r="C809" t="s">
        <v>59</v>
      </c>
      <c r="D809" t="s">
        <v>60</v>
      </c>
      <c r="E809" t="b">
        <v>0</v>
      </c>
      <c r="F809">
        <v>26.7</v>
      </c>
      <c r="G809">
        <v>30</v>
      </c>
      <c r="H809">
        <v>52</v>
      </c>
      <c r="I809">
        <v>28</v>
      </c>
      <c r="J809">
        <v>54</v>
      </c>
      <c r="K809">
        <v>-4.71</v>
      </c>
      <c r="L809">
        <v>-0.2</v>
      </c>
      <c r="M809">
        <v>-4.9000000000000004</v>
      </c>
      <c r="N809">
        <v>107.2</v>
      </c>
      <c r="O809">
        <v>112.2</v>
      </c>
      <c r="P809">
        <v>-5</v>
      </c>
      <c r="Q809">
        <v>91.9</v>
      </c>
      <c r="R809">
        <v>0.33200000000000002</v>
      </c>
      <c r="S809">
        <v>0.20799999999999999</v>
      </c>
      <c r="T809">
        <v>0.54300000000000004</v>
      </c>
      <c r="U809">
        <v>0.49299999999999999</v>
      </c>
      <c r="V809">
        <v>15.8</v>
      </c>
      <c r="W809">
        <v>32.299999999999997</v>
      </c>
      <c r="X809">
        <v>0.25800000000000001</v>
      </c>
      <c r="Y809">
        <v>0.51800000000000002</v>
      </c>
      <c r="Z809">
        <v>14.4</v>
      </c>
      <c r="AA809">
        <v>67.5</v>
      </c>
      <c r="AB809">
        <v>0.23400000000000001</v>
      </c>
      <c r="AC809" t="s">
        <v>199</v>
      </c>
      <c r="AD809">
        <v>621844</v>
      </c>
      <c r="AE809" t="s">
        <v>122</v>
      </c>
    </row>
    <row r="810" spans="1:31" x14ac:dyDescent="0.2">
      <c r="A810">
        <v>1997</v>
      </c>
      <c r="B810" t="s">
        <v>31</v>
      </c>
      <c r="C810" t="s">
        <v>62</v>
      </c>
      <c r="D810" t="s">
        <v>63</v>
      </c>
      <c r="E810" t="b">
        <v>1</v>
      </c>
      <c r="F810">
        <v>30.8</v>
      </c>
      <c r="G810">
        <v>57</v>
      </c>
      <c r="H810">
        <v>25</v>
      </c>
      <c r="I810">
        <v>54</v>
      </c>
      <c r="J810">
        <v>28</v>
      </c>
      <c r="K810">
        <v>4.4800000000000004</v>
      </c>
      <c r="L810">
        <v>-0.62</v>
      </c>
      <c r="M810">
        <v>3.85</v>
      </c>
      <c r="N810">
        <v>108.8</v>
      </c>
      <c r="O810">
        <v>104</v>
      </c>
      <c r="P810">
        <v>4.8</v>
      </c>
      <c r="Q810">
        <v>91.6</v>
      </c>
      <c r="R810">
        <v>0.307</v>
      </c>
      <c r="S810">
        <v>0.28399999999999997</v>
      </c>
      <c r="T810">
        <v>0.56000000000000005</v>
      </c>
      <c r="U810">
        <v>0.52</v>
      </c>
      <c r="V810">
        <v>15.6</v>
      </c>
      <c r="W810">
        <v>28.4</v>
      </c>
      <c r="X810">
        <v>0.23200000000000001</v>
      </c>
      <c r="Y810">
        <v>0.48099999999999998</v>
      </c>
      <c r="Z810">
        <v>13.3</v>
      </c>
      <c r="AA810">
        <v>71.400000000000006</v>
      </c>
      <c r="AB810">
        <v>0.19</v>
      </c>
      <c r="AC810" t="s">
        <v>195</v>
      </c>
      <c r="AD810">
        <v>667685</v>
      </c>
      <c r="AE810" t="s">
        <v>122</v>
      </c>
    </row>
    <row r="811" spans="1:31" x14ac:dyDescent="0.2">
      <c r="A811">
        <v>1997</v>
      </c>
      <c r="B811" t="s">
        <v>31</v>
      </c>
      <c r="C811" t="s">
        <v>65</v>
      </c>
      <c r="D811" t="s">
        <v>66</v>
      </c>
      <c r="E811" t="b">
        <v>0</v>
      </c>
      <c r="F811">
        <v>27.9</v>
      </c>
      <c r="G811">
        <v>39</v>
      </c>
      <c r="H811">
        <v>43</v>
      </c>
      <c r="I811">
        <v>44</v>
      </c>
      <c r="J811">
        <v>38</v>
      </c>
      <c r="K811">
        <v>0.98</v>
      </c>
      <c r="L811">
        <v>0.52</v>
      </c>
      <c r="M811">
        <v>1.49</v>
      </c>
      <c r="N811">
        <v>105.8</v>
      </c>
      <c r="O811">
        <v>104.7</v>
      </c>
      <c r="P811">
        <v>1.1000000000000001</v>
      </c>
      <c r="Q811">
        <v>89</v>
      </c>
      <c r="R811">
        <v>0.374</v>
      </c>
      <c r="S811">
        <v>0.18099999999999999</v>
      </c>
      <c r="T811">
        <v>0.53700000000000003</v>
      </c>
      <c r="U811">
        <v>0.49</v>
      </c>
      <c r="V811">
        <v>15.5</v>
      </c>
      <c r="W811">
        <v>31.3</v>
      </c>
      <c r="X811">
        <v>0.27</v>
      </c>
      <c r="Y811">
        <v>0.48</v>
      </c>
      <c r="Z811">
        <v>15</v>
      </c>
      <c r="AA811">
        <v>70.400000000000006</v>
      </c>
      <c r="AB811">
        <v>0.25800000000000001</v>
      </c>
      <c r="AC811" t="s">
        <v>190</v>
      </c>
      <c r="AD811">
        <v>636735</v>
      </c>
      <c r="AE811" t="s">
        <v>122</v>
      </c>
    </row>
    <row r="812" spans="1:31" x14ac:dyDescent="0.2">
      <c r="A812">
        <v>1997</v>
      </c>
      <c r="B812" t="s">
        <v>31</v>
      </c>
      <c r="C812" t="s">
        <v>68</v>
      </c>
      <c r="D812" t="s">
        <v>69</v>
      </c>
      <c r="E812" t="b">
        <v>1</v>
      </c>
      <c r="F812">
        <v>25.5</v>
      </c>
      <c r="G812">
        <v>36</v>
      </c>
      <c r="H812">
        <v>46</v>
      </c>
      <c r="I812">
        <v>34</v>
      </c>
      <c r="J812">
        <v>48</v>
      </c>
      <c r="K812">
        <v>-2.35</v>
      </c>
      <c r="L812">
        <v>-0.31</v>
      </c>
      <c r="M812">
        <v>-2.66</v>
      </c>
      <c r="N812">
        <v>105.1</v>
      </c>
      <c r="O812">
        <v>107.6</v>
      </c>
      <c r="P812">
        <v>-2.5</v>
      </c>
      <c r="Q812">
        <v>91.3</v>
      </c>
      <c r="R812">
        <v>0.31</v>
      </c>
      <c r="S812">
        <v>0.2</v>
      </c>
      <c r="T812">
        <v>0.52400000000000002</v>
      </c>
      <c r="U812">
        <v>0.48199999999999998</v>
      </c>
      <c r="V812">
        <v>14.7</v>
      </c>
      <c r="W812">
        <v>30.8</v>
      </c>
      <c r="X812">
        <v>0.22700000000000001</v>
      </c>
      <c r="Y812">
        <v>0.499</v>
      </c>
      <c r="Z812">
        <v>15.5</v>
      </c>
      <c r="AA812">
        <v>68.099999999999994</v>
      </c>
      <c r="AB812">
        <v>0.26900000000000002</v>
      </c>
      <c r="AC812" t="s">
        <v>191</v>
      </c>
      <c r="AD812">
        <v>232895</v>
      </c>
      <c r="AE812" t="s">
        <v>122</v>
      </c>
    </row>
    <row r="813" spans="1:31" x14ac:dyDescent="0.2">
      <c r="A813">
        <v>1997</v>
      </c>
      <c r="B813" t="s">
        <v>31</v>
      </c>
      <c r="C813" t="s">
        <v>71</v>
      </c>
      <c r="D813" t="s">
        <v>72</v>
      </c>
      <c r="E813" t="b">
        <v>1</v>
      </c>
      <c r="F813">
        <v>26.5</v>
      </c>
      <c r="G813">
        <v>56</v>
      </c>
      <c r="H813">
        <v>26</v>
      </c>
      <c r="I813">
        <v>53</v>
      </c>
      <c r="J813">
        <v>29</v>
      </c>
      <c r="K813">
        <v>4.2699999999999996</v>
      </c>
      <c r="L813">
        <v>-0.61</v>
      </c>
      <c r="M813">
        <v>3.66</v>
      </c>
      <c r="N813">
        <v>108.3</v>
      </c>
      <c r="O813">
        <v>103.7</v>
      </c>
      <c r="P813">
        <v>4.5999999999999996</v>
      </c>
      <c r="Q813">
        <v>91.1</v>
      </c>
      <c r="R813">
        <v>0.35099999999999998</v>
      </c>
      <c r="S813">
        <v>0.22600000000000001</v>
      </c>
      <c r="T813">
        <v>0.53500000000000003</v>
      </c>
      <c r="U813">
        <v>0.496</v>
      </c>
      <c r="V813">
        <v>13.7</v>
      </c>
      <c r="W813">
        <v>31.6</v>
      </c>
      <c r="X813">
        <v>0.24299999999999999</v>
      </c>
      <c r="Y813">
        <v>0.47799999999999998</v>
      </c>
      <c r="Z813">
        <v>15.1</v>
      </c>
      <c r="AA813">
        <v>68.5</v>
      </c>
      <c r="AB813">
        <v>0.23100000000000001</v>
      </c>
      <c r="AC813" t="s">
        <v>192</v>
      </c>
      <c r="AD813">
        <v>697159</v>
      </c>
      <c r="AE813" t="s">
        <v>122</v>
      </c>
    </row>
    <row r="814" spans="1:31" x14ac:dyDescent="0.2">
      <c r="A814">
        <v>1997</v>
      </c>
      <c r="B814" t="s">
        <v>31</v>
      </c>
      <c r="C814" t="s">
        <v>76</v>
      </c>
      <c r="D814" t="s">
        <v>77</v>
      </c>
      <c r="E814" t="b">
        <v>1</v>
      </c>
      <c r="F814">
        <v>27.2</v>
      </c>
      <c r="G814">
        <v>61</v>
      </c>
      <c r="H814">
        <v>21</v>
      </c>
      <c r="I814">
        <v>57</v>
      </c>
      <c r="J814">
        <v>25</v>
      </c>
      <c r="K814">
        <v>5.49</v>
      </c>
      <c r="L814">
        <v>7.0000000000000007E-2</v>
      </c>
      <c r="M814">
        <v>5.56</v>
      </c>
      <c r="N814">
        <v>106.8</v>
      </c>
      <c r="O814">
        <v>100.6</v>
      </c>
      <c r="P814">
        <v>6.2</v>
      </c>
      <c r="Q814">
        <v>88.2</v>
      </c>
      <c r="R814">
        <v>0.32400000000000001</v>
      </c>
      <c r="S814">
        <v>0.29899999999999999</v>
      </c>
      <c r="T814">
        <v>0.54600000000000004</v>
      </c>
      <c r="U814">
        <v>0.50700000000000001</v>
      </c>
      <c r="V814">
        <v>15.5</v>
      </c>
      <c r="W814">
        <v>29.2</v>
      </c>
      <c r="X814">
        <v>0.23300000000000001</v>
      </c>
      <c r="Y814">
        <v>0.46500000000000002</v>
      </c>
      <c r="Z814">
        <v>15.6</v>
      </c>
      <c r="AA814">
        <v>70.599999999999994</v>
      </c>
      <c r="AB814">
        <v>0.248</v>
      </c>
      <c r="AC814" t="s">
        <v>193</v>
      </c>
      <c r="AD814">
        <v>615160</v>
      </c>
      <c r="AE814" t="s">
        <v>122</v>
      </c>
    </row>
    <row r="815" spans="1:31" x14ac:dyDescent="0.2">
      <c r="A815">
        <v>1997</v>
      </c>
      <c r="B815" t="s">
        <v>31</v>
      </c>
      <c r="C815" t="s">
        <v>79</v>
      </c>
      <c r="D815" t="s">
        <v>80</v>
      </c>
      <c r="E815" t="b">
        <v>0</v>
      </c>
      <c r="F815">
        <v>27.3</v>
      </c>
      <c r="G815">
        <v>33</v>
      </c>
      <c r="H815">
        <v>49</v>
      </c>
      <c r="I815">
        <v>35</v>
      </c>
      <c r="J815">
        <v>47</v>
      </c>
      <c r="K815">
        <v>-1.89</v>
      </c>
      <c r="L815">
        <v>0.51</v>
      </c>
      <c r="M815">
        <v>-1.38</v>
      </c>
      <c r="N815">
        <v>106.2</v>
      </c>
      <c r="O815">
        <v>108.3</v>
      </c>
      <c r="P815">
        <v>-2.1</v>
      </c>
      <c r="Q815">
        <v>89.5</v>
      </c>
      <c r="R815">
        <v>0.33400000000000002</v>
      </c>
      <c r="S815">
        <v>0.14599999999999999</v>
      </c>
      <c r="T815">
        <v>0.54100000000000004</v>
      </c>
      <c r="U815">
        <v>0.496</v>
      </c>
      <c r="V815">
        <v>15.1</v>
      </c>
      <c r="W815">
        <v>29.7</v>
      </c>
      <c r="X815">
        <v>0.248</v>
      </c>
      <c r="Y815">
        <v>0.501</v>
      </c>
      <c r="Z815">
        <v>14.1</v>
      </c>
      <c r="AA815">
        <v>69.900000000000006</v>
      </c>
      <c r="AB815">
        <v>0.253</v>
      </c>
      <c r="AC815" t="s">
        <v>149</v>
      </c>
      <c r="AD815">
        <v>634999</v>
      </c>
      <c r="AE815" t="s">
        <v>122</v>
      </c>
    </row>
    <row r="816" spans="1:31" x14ac:dyDescent="0.2">
      <c r="A816">
        <v>1997</v>
      </c>
      <c r="B816" t="s">
        <v>31</v>
      </c>
      <c r="C816" t="s">
        <v>82</v>
      </c>
      <c r="D816" t="s">
        <v>83</v>
      </c>
      <c r="E816" t="b">
        <v>1</v>
      </c>
      <c r="F816">
        <v>26.3</v>
      </c>
      <c r="G816">
        <v>40</v>
      </c>
      <c r="H816">
        <v>42</v>
      </c>
      <c r="I816">
        <v>37</v>
      </c>
      <c r="J816">
        <v>45</v>
      </c>
      <c r="K816">
        <v>-1.48</v>
      </c>
      <c r="L816">
        <v>-0.35</v>
      </c>
      <c r="M816">
        <v>-1.82</v>
      </c>
      <c r="N816">
        <v>105.5</v>
      </c>
      <c r="O816">
        <v>107.1</v>
      </c>
      <c r="P816">
        <v>-1.6</v>
      </c>
      <c r="Q816">
        <v>90.7</v>
      </c>
      <c r="R816">
        <v>0.33900000000000002</v>
      </c>
      <c r="S816">
        <v>0.17</v>
      </c>
      <c r="T816">
        <v>0.53300000000000003</v>
      </c>
      <c r="U816">
        <v>0.48499999999999999</v>
      </c>
      <c r="V816">
        <v>14.4</v>
      </c>
      <c r="W816">
        <v>28.8</v>
      </c>
      <c r="X816">
        <v>0.254</v>
      </c>
      <c r="Y816">
        <v>0.48599999999999999</v>
      </c>
      <c r="Z816">
        <v>14.6</v>
      </c>
      <c r="AA816">
        <v>68.3</v>
      </c>
      <c r="AB816">
        <v>0.252</v>
      </c>
      <c r="AC816" t="s">
        <v>84</v>
      </c>
      <c r="AD816">
        <v>697727</v>
      </c>
      <c r="AE816" t="s">
        <v>122</v>
      </c>
    </row>
    <row r="817" spans="1:31" x14ac:dyDescent="0.2">
      <c r="A817">
        <v>1997</v>
      </c>
      <c r="B817" t="s">
        <v>31</v>
      </c>
      <c r="C817" t="s">
        <v>150</v>
      </c>
      <c r="D817" t="s">
        <v>151</v>
      </c>
      <c r="E817" t="b">
        <v>0</v>
      </c>
      <c r="F817">
        <v>26.8</v>
      </c>
      <c r="G817">
        <v>26</v>
      </c>
      <c r="H817">
        <v>56</v>
      </c>
      <c r="I817">
        <v>28</v>
      </c>
      <c r="J817">
        <v>54</v>
      </c>
      <c r="K817">
        <v>-4.5599999999999996</v>
      </c>
      <c r="L817">
        <v>0.67</v>
      </c>
      <c r="M817">
        <v>-3.89</v>
      </c>
      <c r="N817">
        <v>104.7</v>
      </c>
      <c r="O817">
        <v>109.7</v>
      </c>
      <c r="P817">
        <v>-5</v>
      </c>
      <c r="Q817">
        <v>92.4</v>
      </c>
      <c r="R817">
        <v>0.28599999999999998</v>
      </c>
      <c r="S817">
        <v>0.193</v>
      </c>
      <c r="T817">
        <v>0.499</v>
      </c>
      <c r="U817">
        <v>0.45600000000000002</v>
      </c>
      <c r="V817">
        <v>13.9</v>
      </c>
      <c r="W817">
        <v>36.4</v>
      </c>
      <c r="X817">
        <v>0.21199999999999999</v>
      </c>
      <c r="Y817">
        <v>0.503</v>
      </c>
      <c r="Z817">
        <v>14.1</v>
      </c>
      <c r="AA817">
        <v>69</v>
      </c>
      <c r="AB817">
        <v>0.24399999999999999</v>
      </c>
      <c r="AC817" t="s">
        <v>166</v>
      </c>
      <c r="AD817">
        <v>670628</v>
      </c>
      <c r="AE817" t="s">
        <v>122</v>
      </c>
    </row>
    <row r="818" spans="1:31" x14ac:dyDescent="0.2">
      <c r="A818">
        <v>1997</v>
      </c>
      <c r="B818" t="s">
        <v>31</v>
      </c>
      <c r="C818" t="s">
        <v>88</v>
      </c>
      <c r="D818" t="s">
        <v>89</v>
      </c>
      <c r="E818" t="b">
        <v>1</v>
      </c>
      <c r="F818">
        <v>29.7</v>
      </c>
      <c r="G818">
        <v>57</v>
      </c>
      <c r="H818">
        <v>25</v>
      </c>
      <c r="I818">
        <v>50</v>
      </c>
      <c r="J818">
        <v>32</v>
      </c>
      <c r="K818">
        <v>3.12</v>
      </c>
      <c r="L818">
        <v>0.18</v>
      </c>
      <c r="M818">
        <v>3.31</v>
      </c>
      <c r="N818">
        <v>104.4</v>
      </c>
      <c r="O818">
        <v>101</v>
      </c>
      <c r="P818">
        <v>3.4</v>
      </c>
      <c r="Q818">
        <v>90.5</v>
      </c>
      <c r="R818">
        <v>0.34</v>
      </c>
      <c r="S818">
        <v>0.20799999999999999</v>
      </c>
      <c r="T818">
        <v>0.54600000000000004</v>
      </c>
      <c r="U818">
        <v>0.501</v>
      </c>
      <c r="V818">
        <v>17</v>
      </c>
      <c r="W818">
        <v>30.5</v>
      </c>
      <c r="X818">
        <v>0.255</v>
      </c>
      <c r="Y818">
        <v>0.46300000000000002</v>
      </c>
      <c r="Z818">
        <v>15.4</v>
      </c>
      <c r="AA818">
        <v>73.400000000000006</v>
      </c>
      <c r="AB818">
        <v>0.27900000000000003</v>
      </c>
      <c r="AC818" t="s">
        <v>90</v>
      </c>
      <c r="AD818">
        <v>790520</v>
      </c>
      <c r="AE818" t="s">
        <v>122</v>
      </c>
    </row>
    <row r="819" spans="1:31" x14ac:dyDescent="0.2">
      <c r="A819">
        <v>1997</v>
      </c>
      <c r="B819" t="s">
        <v>31</v>
      </c>
      <c r="C819" t="s">
        <v>94</v>
      </c>
      <c r="D819" t="s">
        <v>95</v>
      </c>
      <c r="E819" t="b">
        <v>1</v>
      </c>
      <c r="F819">
        <v>29.4</v>
      </c>
      <c r="G819">
        <v>45</v>
      </c>
      <c r="H819">
        <v>37</v>
      </c>
      <c r="I819">
        <v>40</v>
      </c>
      <c r="J819">
        <v>42</v>
      </c>
      <c r="K819">
        <v>-0.35</v>
      </c>
      <c r="L819">
        <v>0.28000000000000003</v>
      </c>
      <c r="M819">
        <v>-7.0000000000000007E-2</v>
      </c>
      <c r="N819">
        <v>105.6</v>
      </c>
      <c r="O819">
        <v>106</v>
      </c>
      <c r="P819">
        <v>-0.4</v>
      </c>
      <c r="Q819">
        <v>88.3</v>
      </c>
      <c r="R819">
        <v>0.30399999999999999</v>
      </c>
      <c r="S819">
        <v>0.25600000000000001</v>
      </c>
      <c r="T819">
        <v>0.52400000000000002</v>
      </c>
      <c r="U819">
        <v>0.48099999999999998</v>
      </c>
      <c r="V819">
        <v>14.5</v>
      </c>
      <c r="W819">
        <v>30.9</v>
      </c>
      <c r="X819">
        <v>0.22700000000000001</v>
      </c>
      <c r="Y819">
        <v>0.495</v>
      </c>
      <c r="Z819">
        <v>15.3</v>
      </c>
      <c r="AA819">
        <v>67.3</v>
      </c>
      <c r="AB819">
        <v>0.21099999999999999</v>
      </c>
      <c r="AC819" t="s">
        <v>194</v>
      </c>
      <c r="AD819">
        <v>711311</v>
      </c>
      <c r="AE819" t="s">
        <v>122</v>
      </c>
    </row>
    <row r="820" spans="1:31" x14ac:dyDescent="0.2">
      <c r="A820">
        <v>1997</v>
      </c>
      <c r="B820" t="s">
        <v>31</v>
      </c>
      <c r="C820" t="s">
        <v>97</v>
      </c>
      <c r="D820" t="s">
        <v>98</v>
      </c>
      <c r="E820" t="b">
        <v>0</v>
      </c>
      <c r="F820">
        <v>25.5</v>
      </c>
      <c r="G820">
        <v>22</v>
      </c>
      <c r="H820">
        <v>60</v>
      </c>
      <c r="I820">
        <v>24</v>
      </c>
      <c r="J820">
        <v>58</v>
      </c>
      <c r="K820">
        <v>-6.54</v>
      </c>
      <c r="L820">
        <v>0.65</v>
      </c>
      <c r="M820">
        <v>-5.89</v>
      </c>
      <c r="N820">
        <v>104.6</v>
      </c>
      <c r="O820">
        <v>111.4</v>
      </c>
      <c r="P820">
        <v>-6.8</v>
      </c>
      <c r="Q820">
        <v>95.3</v>
      </c>
      <c r="R820">
        <v>0.35799999999999998</v>
      </c>
      <c r="S820">
        <v>0.19800000000000001</v>
      </c>
      <c r="T820">
        <v>0.51800000000000002</v>
      </c>
      <c r="U820">
        <v>0.47</v>
      </c>
      <c r="V820">
        <v>15.3</v>
      </c>
      <c r="W820">
        <v>34.1</v>
      </c>
      <c r="X820">
        <v>0.25900000000000001</v>
      </c>
      <c r="Y820">
        <v>0.51</v>
      </c>
      <c r="Z820">
        <v>13.8</v>
      </c>
      <c r="AA820">
        <v>66.5</v>
      </c>
      <c r="AB820">
        <v>0.222</v>
      </c>
      <c r="AC820" t="s">
        <v>196</v>
      </c>
      <c r="AD820">
        <v>610974</v>
      </c>
      <c r="AE820" t="s">
        <v>122</v>
      </c>
    </row>
    <row r="821" spans="1:31" x14ac:dyDescent="0.2">
      <c r="A821">
        <v>1997</v>
      </c>
      <c r="B821" t="s">
        <v>31</v>
      </c>
      <c r="C821" t="s">
        <v>100</v>
      </c>
      <c r="D821" t="s">
        <v>101</v>
      </c>
      <c r="E821" t="b">
        <v>1</v>
      </c>
      <c r="F821">
        <v>28.5</v>
      </c>
      <c r="G821">
        <v>40</v>
      </c>
      <c r="H821">
        <v>42</v>
      </c>
      <c r="I821">
        <v>43</v>
      </c>
      <c r="J821">
        <v>39</v>
      </c>
      <c r="K821">
        <v>0.66</v>
      </c>
      <c r="L821">
        <v>-0.45</v>
      </c>
      <c r="M821">
        <v>0.21</v>
      </c>
      <c r="N821">
        <v>109.3</v>
      </c>
      <c r="O821">
        <v>108.6</v>
      </c>
      <c r="P821">
        <v>0.7</v>
      </c>
      <c r="Q821">
        <v>93.2</v>
      </c>
      <c r="R821">
        <v>0.317</v>
      </c>
      <c r="S821">
        <v>0.21299999999999999</v>
      </c>
      <c r="T821">
        <v>0.55200000000000005</v>
      </c>
      <c r="U821">
        <v>0.50800000000000001</v>
      </c>
      <c r="V821">
        <v>13.4</v>
      </c>
      <c r="W821">
        <v>27.1</v>
      </c>
      <c r="X821">
        <v>0.24099999999999999</v>
      </c>
      <c r="Y821">
        <v>0.50700000000000001</v>
      </c>
      <c r="Z821">
        <v>14.4</v>
      </c>
      <c r="AA821">
        <v>69.400000000000006</v>
      </c>
      <c r="AB821">
        <v>0.215</v>
      </c>
      <c r="AC821" t="s">
        <v>172</v>
      </c>
      <c r="AD821">
        <v>779940</v>
      </c>
      <c r="AE821" t="s">
        <v>122</v>
      </c>
    </row>
    <row r="822" spans="1:31" x14ac:dyDescent="0.2">
      <c r="A822">
        <v>1997</v>
      </c>
      <c r="B822" t="s">
        <v>31</v>
      </c>
      <c r="C822" t="s">
        <v>103</v>
      </c>
      <c r="D822" t="s">
        <v>104</v>
      </c>
      <c r="E822" t="b">
        <v>1</v>
      </c>
      <c r="F822">
        <v>26.4</v>
      </c>
      <c r="G822">
        <v>49</v>
      </c>
      <c r="H822">
        <v>33</v>
      </c>
      <c r="I822">
        <v>53</v>
      </c>
      <c r="J822">
        <v>29</v>
      </c>
      <c r="K822">
        <v>4.17</v>
      </c>
      <c r="L822">
        <v>-0.61</v>
      </c>
      <c r="M822">
        <v>3.56</v>
      </c>
      <c r="N822">
        <v>107.9</v>
      </c>
      <c r="O822">
        <v>103.3</v>
      </c>
      <c r="P822">
        <v>4.5999999999999996</v>
      </c>
      <c r="Q822">
        <v>90.9</v>
      </c>
      <c r="R822">
        <v>0.35</v>
      </c>
      <c r="S822">
        <v>0.217</v>
      </c>
      <c r="T822">
        <v>0.54400000000000004</v>
      </c>
      <c r="U822">
        <v>0.503</v>
      </c>
      <c r="V822">
        <v>15.4</v>
      </c>
      <c r="W822">
        <v>32.5</v>
      </c>
      <c r="X822">
        <v>0.249</v>
      </c>
      <c r="Y822">
        <v>0.47099999999999997</v>
      </c>
      <c r="Z822">
        <v>14.3</v>
      </c>
      <c r="AA822">
        <v>72.400000000000006</v>
      </c>
      <c r="AB822">
        <v>0.26800000000000002</v>
      </c>
      <c r="AC822" t="s">
        <v>148</v>
      </c>
      <c r="AD822">
        <v>852798</v>
      </c>
      <c r="AE822" t="s">
        <v>122</v>
      </c>
    </row>
    <row r="823" spans="1:31" x14ac:dyDescent="0.2">
      <c r="A823">
        <v>1997</v>
      </c>
      <c r="B823" t="s">
        <v>31</v>
      </c>
      <c r="C823" t="s">
        <v>106</v>
      </c>
      <c r="D823" t="s">
        <v>107</v>
      </c>
      <c r="E823" t="b">
        <v>0</v>
      </c>
      <c r="F823">
        <v>27.4</v>
      </c>
      <c r="G823">
        <v>34</v>
      </c>
      <c r="H823">
        <v>48</v>
      </c>
      <c r="I823">
        <v>31</v>
      </c>
      <c r="J823">
        <v>51</v>
      </c>
      <c r="K823">
        <v>-3.38</v>
      </c>
      <c r="L823">
        <v>-0.26</v>
      </c>
      <c r="M823">
        <v>-3.64</v>
      </c>
      <c r="N823">
        <v>105</v>
      </c>
      <c r="O823">
        <v>108.7</v>
      </c>
      <c r="P823">
        <v>-3.7</v>
      </c>
      <c r="Q823">
        <v>91</v>
      </c>
      <c r="R823">
        <v>0.313</v>
      </c>
      <c r="S823">
        <v>0.16</v>
      </c>
      <c r="T823">
        <v>0.52600000000000002</v>
      </c>
      <c r="U823">
        <v>0.48499999999999999</v>
      </c>
      <c r="V823">
        <v>15</v>
      </c>
      <c r="W823">
        <v>32</v>
      </c>
      <c r="X823">
        <v>0.22600000000000001</v>
      </c>
      <c r="Y823">
        <v>0.495</v>
      </c>
      <c r="Z823">
        <v>14.3</v>
      </c>
      <c r="AA823">
        <v>68.5</v>
      </c>
      <c r="AB823">
        <v>0.26400000000000001</v>
      </c>
      <c r="AC823" t="s">
        <v>161</v>
      </c>
      <c r="AD823">
        <v>709993</v>
      </c>
      <c r="AE823" t="s">
        <v>122</v>
      </c>
    </row>
    <row r="824" spans="1:31" x14ac:dyDescent="0.2">
      <c r="A824">
        <v>1997</v>
      </c>
      <c r="B824" t="s">
        <v>31</v>
      </c>
      <c r="C824" t="s">
        <v>109</v>
      </c>
      <c r="D824" t="s">
        <v>110</v>
      </c>
      <c r="E824" t="b">
        <v>0</v>
      </c>
      <c r="F824">
        <v>29.9</v>
      </c>
      <c r="G824">
        <v>20</v>
      </c>
      <c r="H824">
        <v>62</v>
      </c>
      <c r="I824">
        <v>19</v>
      </c>
      <c r="J824">
        <v>63</v>
      </c>
      <c r="K824">
        <v>-7.88</v>
      </c>
      <c r="L824">
        <v>-0.05</v>
      </c>
      <c r="M824">
        <v>-7.93</v>
      </c>
      <c r="N824">
        <v>103.3</v>
      </c>
      <c r="O824">
        <v>112.3</v>
      </c>
      <c r="P824">
        <v>-9</v>
      </c>
      <c r="Q824">
        <v>87.3</v>
      </c>
      <c r="R824">
        <v>0.30199999999999999</v>
      </c>
      <c r="S824">
        <v>0.185</v>
      </c>
      <c r="T824">
        <v>0.51200000000000001</v>
      </c>
      <c r="U824">
        <v>0.47199999999999998</v>
      </c>
      <c r="V824">
        <v>14.7</v>
      </c>
      <c r="W824">
        <v>32.4</v>
      </c>
      <c r="X824">
        <v>0.217</v>
      </c>
      <c r="Y824">
        <v>0.51400000000000001</v>
      </c>
      <c r="Z824">
        <v>14</v>
      </c>
      <c r="AA824">
        <v>67</v>
      </c>
      <c r="AB824">
        <v>0.23599999999999999</v>
      </c>
      <c r="AC824" t="s">
        <v>183</v>
      </c>
      <c r="AD824">
        <v>706641</v>
      </c>
      <c r="AE824" t="s">
        <v>122</v>
      </c>
    </row>
    <row r="825" spans="1:31" x14ac:dyDescent="0.2">
      <c r="A825">
        <v>1997</v>
      </c>
      <c r="B825" t="s">
        <v>31</v>
      </c>
      <c r="C825" t="s">
        <v>163</v>
      </c>
      <c r="D825" t="s">
        <v>164</v>
      </c>
      <c r="E825" t="b">
        <v>1</v>
      </c>
      <c r="F825">
        <v>30</v>
      </c>
      <c r="G825">
        <v>57</v>
      </c>
      <c r="H825">
        <v>25</v>
      </c>
      <c r="I825">
        <v>62</v>
      </c>
      <c r="J825">
        <v>20</v>
      </c>
      <c r="K825">
        <v>7.68</v>
      </c>
      <c r="L825">
        <v>-0.77</v>
      </c>
      <c r="M825">
        <v>6.91</v>
      </c>
      <c r="N825">
        <v>111.2</v>
      </c>
      <c r="O825">
        <v>102.7</v>
      </c>
      <c r="P825">
        <v>8.5</v>
      </c>
      <c r="Q825">
        <v>90.3</v>
      </c>
      <c r="R825">
        <v>0.35799999999999998</v>
      </c>
      <c r="S825">
        <v>0.247</v>
      </c>
      <c r="T825">
        <v>0.55700000000000005</v>
      </c>
      <c r="U825">
        <v>0.51</v>
      </c>
      <c r="V825">
        <v>14.2</v>
      </c>
      <c r="W825">
        <v>30.9</v>
      </c>
      <c r="X825">
        <v>0.26900000000000002</v>
      </c>
      <c r="Y825">
        <v>0.49</v>
      </c>
      <c r="Z825">
        <v>17.7</v>
      </c>
      <c r="AA825">
        <v>69.099999999999994</v>
      </c>
      <c r="AB825">
        <v>0.24199999999999999</v>
      </c>
      <c r="AC825" t="s">
        <v>165</v>
      </c>
      <c r="AD825">
        <v>699952</v>
      </c>
      <c r="AE825" t="s">
        <v>122</v>
      </c>
    </row>
    <row r="826" spans="1:31" x14ac:dyDescent="0.2">
      <c r="A826">
        <v>1997</v>
      </c>
      <c r="B826" t="s">
        <v>31</v>
      </c>
      <c r="C826" t="s">
        <v>112</v>
      </c>
      <c r="D826" t="s">
        <v>113</v>
      </c>
      <c r="E826" t="b">
        <v>0</v>
      </c>
      <c r="F826">
        <v>25.1</v>
      </c>
      <c r="G826">
        <v>30</v>
      </c>
      <c r="H826">
        <v>52</v>
      </c>
      <c r="I826">
        <v>32</v>
      </c>
      <c r="J826">
        <v>50</v>
      </c>
      <c r="K826">
        <v>-3.12</v>
      </c>
      <c r="L826">
        <v>0.56999999999999995</v>
      </c>
      <c r="M826">
        <v>-2.56</v>
      </c>
      <c r="N826">
        <v>104.6</v>
      </c>
      <c r="O826">
        <v>108</v>
      </c>
      <c r="P826">
        <v>-3.4</v>
      </c>
      <c r="Q826">
        <v>90.6</v>
      </c>
      <c r="R826">
        <v>0.30299999999999999</v>
      </c>
      <c r="S826">
        <v>0.245</v>
      </c>
      <c r="T826">
        <v>0.52100000000000002</v>
      </c>
      <c r="U826">
        <v>0.48099999999999998</v>
      </c>
      <c r="V826">
        <v>15.2</v>
      </c>
      <c r="W826">
        <v>32.5</v>
      </c>
      <c r="X826">
        <v>0.218</v>
      </c>
      <c r="Y826">
        <v>0.504</v>
      </c>
      <c r="Z826">
        <v>15.3</v>
      </c>
      <c r="AA826">
        <v>68.599999999999994</v>
      </c>
      <c r="AB826">
        <v>0.25800000000000001</v>
      </c>
      <c r="AC826" t="s">
        <v>197</v>
      </c>
      <c r="AD826">
        <v>744550</v>
      </c>
      <c r="AE826" t="s">
        <v>122</v>
      </c>
    </row>
    <row r="827" spans="1:31" x14ac:dyDescent="0.2">
      <c r="A827">
        <v>1997</v>
      </c>
      <c r="B827" t="s">
        <v>31</v>
      </c>
      <c r="C827" t="s">
        <v>115</v>
      </c>
      <c r="D827" t="s">
        <v>116</v>
      </c>
      <c r="E827" t="b">
        <v>1</v>
      </c>
      <c r="F827">
        <v>29.6</v>
      </c>
      <c r="G827">
        <v>64</v>
      </c>
      <c r="H827">
        <v>18</v>
      </c>
      <c r="I827">
        <v>64</v>
      </c>
      <c r="J827">
        <v>18</v>
      </c>
      <c r="K827">
        <v>8.7899999999999991</v>
      </c>
      <c r="L827">
        <v>-0.82</v>
      </c>
      <c r="M827">
        <v>7.97</v>
      </c>
      <c r="N827">
        <v>113.6</v>
      </c>
      <c r="O827">
        <v>104</v>
      </c>
      <c r="P827">
        <v>9.6</v>
      </c>
      <c r="Q827">
        <v>90</v>
      </c>
      <c r="R827">
        <v>0.38900000000000001</v>
      </c>
      <c r="S827">
        <v>0.14499999999999999</v>
      </c>
      <c r="T827">
        <v>0.58099999999999996</v>
      </c>
      <c r="U827">
        <v>0.53</v>
      </c>
      <c r="V827">
        <v>14.7</v>
      </c>
      <c r="W827">
        <v>29.7</v>
      </c>
      <c r="X827">
        <v>0.29899999999999999</v>
      </c>
      <c r="Y827">
        <v>0.48</v>
      </c>
      <c r="Z827">
        <v>15.5</v>
      </c>
      <c r="AA827">
        <v>71.599999999999994</v>
      </c>
      <c r="AB827">
        <v>0.28999999999999998</v>
      </c>
      <c r="AC827" t="s">
        <v>174</v>
      </c>
      <c r="AD827">
        <v>811439</v>
      </c>
      <c r="AE827" t="s">
        <v>122</v>
      </c>
    </row>
    <row r="828" spans="1:31" x14ac:dyDescent="0.2">
      <c r="A828">
        <v>1997</v>
      </c>
      <c r="B828" t="s">
        <v>31</v>
      </c>
      <c r="C828" t="s">
        <v>185</v>
      </c>
      <c r="D828" t="s">
        <v>186</v>
      </c>
      <c r="E828" t="b">
        <v>0</v>
      </c>
      <c r="F828">
        <v>25</v>
      </c>
      <c r="G828">
        <v>14</v>
      </c>
      <c r="H828">
        <v>68</v>
      </c>
      <c r="I828">
        <v>15</v>
      </c>
      <c r="J828">
        <v>67</v>
      </c>
      <c r="K828">
        <v>-10.23</v>
      </c>
      <c r="L828">
        <v>0.06</v>
      </c>
      <c r="M828">
        <v>-10.17</v>
      </c>
      <c r="N828">
        <v>100.3</v>
      </c>
      <c r="O828">
        <v>111.8</v>
      </c>
      <c r="P828">
        <v>-11.5</v>
      </c>
      <c r="Q828">
        <v>88.4</v>
      </c>
      <c r="R828">
        <v>0.26900000000000002</v>
      </c>
      <c r="S828">
        <v>0.19700000000000001</v>
      </c>
      <c r="T828">
        <v>0.50700000000000001</v>
      </c>
      <c r="U828">
        <v>0.47099999999999997</v>
      </c>
      <c r="V828">
        <v>15.3</v>
      </c>
      <c r="W828">
        <v>29.7</v>
      </c>
      <c r="X828">
        <v>0.191</v>
      </c>
      <c r="Y828">
        <v>0.51</v>
      </c>
      <c r="Z828">
        <v>14.4</v>
      </c>
      <c r="AA828">
        <v>64.099999999999994</v>
      </c>
      <c r="AB828">
        <v>0.224</v>
      </c>
      <c r="AC828" t="s">
        <v>187</v>
      </c>
      <c r="AD828">
        <v>683442</v>
      </c>
      <c r="AE828" t="s">
        <v>122</v>
      </c>
    </row>
    <row r="829" spans="1:31" x14ac:dyDescent="0.2">
      <c r="A829">
        <v>1997</v>
      </c>
      <c r="B829" t="s">
        <v>31</v>
      </c>
      <c r="C829" t="s">
        <v>200</v>
      </c>
      <c r="D829" t="s">
        <v>201</v>
      </c>
      <c r="E829" t="b">
        <v>1</v>
      </c>
      <c r="F829">
        <v>25.9</v>
      </c>
      <c r="G829">
        <v>44</v>
      </c>
      <c r="H829">
        <v>38</v>
      </c>
      <c r="I829">
        <v>46</v>
      </c>
      <c r="J829">
        <v>36</v>
      </c>
      <c r="K829">
        <v>1.62</v>
      </c>
      <c r="L829">
        <v>0.15</v>
      </c>
      <c r="M829">
        <v>1.77</v>
      </c>
      <c r="N829">
        <v>106.6</v>
      </c>
      <c r="O829">
        <v>104.9</v>
      </c>
      <c r="P829">
        <v>1.7</v>
      </c>
      <c r="Q829">
        <v>92.4</v>
      </c>
      <c r="R829">
        <v>0.29599999999999999</v>
      </c>
      <c r="S829">
        <v>0.15</v>
      </c>
      <c r="T829">
        <v>0.54</v>
      </c>
      <c r="U829">
        <v>0.505</v>
      </c>
      <c r="V829">
        <v>14.6</v>
      </c>
      <c r="W829">
        <v>30.2</v>
      </c>
      <c r="X829">
        <v>0.21</v>
      </c>
      <c r="Y829">
        <v>0.49099999999999999</v>
      </c>
      <c r="Z829">
        <v>15.3</v>
      </c>
      <c r="AA829">
        <v>70.3</v>
      </c>
      <c r="AB829">
        <v>0.22600000000000001</v>
      </c>
      <c r="AC829" t="s">
        <v>202</v>
      </c>
      <c r="AD829">
        <v>700646</v>
      </c>
      <c r="AE829" t="s">
        <v>122</v>
      </c>
    </row>
    <row r="830" spans="1:31" x14ac:dyDescent="0.2">
      <c r="A830">
        <v>1997</v>
      </c>
      <c r="B830" t="s">
        <v>31</v>
      </c>
      <c r="C830" t="s">
        <v>121</v>
      </c>
      <c r="D830" t="s">
        <v>122</v>
      </c>
      <c r="E830" t="b">
        <v>0</v>
      </c>
      <c r="F830">
        <v>27.6</v>
      </c>
      <c r="G830" t="s">
        <v>122</v>
      </c>
      <c r="H830" t="s">
        <v>122</v>
      </c>
      <c r="I830">
        <v>41</v>
      </c>
      <c r="J830">
        <v>41</v>
      </c>
      <c r="K830">
        <v>0</v>
      </c>
      <c r="L830">
        <v>0</v>
      </c>
      <c r="M830">
        <v>0</v>
      </c>
      <c r="N830">
        <v>106.7</v>
      </c>
      <c r="O830">
        <v>106.7</v>
      </c>
      <c r="P830" t="s">
        <v>122</v>
      </c>
      <c r="Q830">
        <v>90.1</v>
      </c>
      <c r="R830">
        <v>0.32</v>
      </c>
      <c r="S830">
        <v>0.21199999999999999</v>
      </c>
      <c r="T830">
        <v>0.53600000000000003</v>
      </c>
      <c r="U830">
        <v>0.49299999999999999</v>
      </c>
      <c r="V830">
        <v>14.8</v>
      </c>
      <c r="W830">
        <v>30.8</v>
      </c>
      <c r="X830">
        <v>0.23599999999999999</v>
      </c>
      <c r="Y830">
        <v>0.49299999999999999</v>
      </c>
      <c r="Z830">
        <v>14.8</v>
      </c>
      <c r="AA830">
        <v>69.2</v>
      </c>
      <c r="AB830">
        <v>0.23599999999999999</v>
      </c>
      <c r="AC830" t="s">
        <v>122</v>
      </c>
      <c r="AD830">
        <v>685905</v>
      </c>
      <c r="AE830">
        <v>18624</v>
      </c>
    </row>
    <row r="831" spans="1:31" x14ac:dyDescent="0.2">
      <c r="A831">
        <v>1996</v>
      </c>
      <c r="B831" t="s">
        <v>31</v>
      </c>
      <c r="C831" t="s">
        <v>32</v>
      </c>
      <c r="D831" t="s">
        <v>33</v>
      </c>
      <c r="E831" t="b">
        <v>1</v>
      </c>
      <c r="F831">
        <v>28.1</v>
      </c>
      <c r="G831">
        <v>46</v>
      </c>
      <c r="H831">
        <v>36</v>
      </c>
      <c r="I831">
        <v>45</v>
      </c>
      <c r="J831">
        <v>37</v>
      </c>
      <c r="K831">
        <v>1.22</v>
      </c>
      <c r="L831">
        <v>7.0000000000000007E-2</v>
      </c>
      <c r="M831">
        <v>1.29</v>
      </c>
      <c r="N831">
        <v>109.4</v>
      </c>
      <c r="O831">
        <v>108</v>
      </c>
      <c r="P831">
        <v>1.4</v>
      </c>
      <c r="Q831">
        <v>89.6</v>
      </c>
      <c r="R831">
        <v>0.30199999999999999</v>
      </c>
      <c r="S831">
        <v>0.23899999999999999</v>
      </c>
      <c r="T831">
        <v>0.53400000000000003</v>
      </c>
      <c r="U831">
        <v>0.49</v>
      </c>
      <c r="V831">
        <v>14</v>
      </c>
      <c r="W831">
        <v>34</v>
      </c>
      <c r="X831">
        <v>0.22900000000000001</v>
      </c>
      <c r="Y831">
        <v>0.51200000000000001</v>
      </c>
      <c r="Z831">
        <v>16.3</v>
      </c>
      <c r="AA831">
        <v>67.099999999999994</v>
      </c>
      <c r="AB831">
        <v>0.217</v>
      </c>
      <c r="AC831" t="s">
        <v>198</v>
      </c>
      <c r="AD831">
        <v>496668</v>
      </c>
      <c r="AE831">
        <v>8297</v>
      </c>
    </row>
    <row r="832" spans="1:31" x14ac:dyDescent="0.2">
      <c r="A832">
        <v>1996</v>
      </c>
      <c r="B832" t="s">
        <v>31</v>
      </c>
      <c r="C832" t="s">
        <v>35</v>
      </c>
      <c r="D832" t="s">
        <v>36</v>
      </c>
      <c r="E832" t="b">
        <v>0</v>
      </c>
      <c r="F832">
        <v>26.3</v>
      </c>
      <c r="G832">
        <v>33</v>
      </c>
      <c r="H832">
        <v>49</v>
      </c>
      <c r="I832">
        <v>32</v>
      </c>
      <c r="J832">
        <v>50</v>
      </c>
      <c r="K832">
        <v>-3.4</v>
      </c>
      <c r="L832">
        <v>0.03</v>
      </c>
      <c r="M832">
        <v>-3.37</v>
      </c>
      <c r="N832">
        <v>106.4</v>
      </c>
      <c r="O832">
        <v>109.9</v>
      </c>
      <c r="P832">
        <v>-3.5</v>
      </c>
      <c r="Q832">
        <v>96.2</v>
      </c>
      <c r="R832">
        <v>0.32900000000000001</v>
      </c>
      <c r="S832">
        <v>0.20899999999999999</v>
      </c>
      <c r="T832">
        <v>0.53400000000000003</v>
      </c>
      <c r="U832">
        <v>0.49399999999999999</v>
      </c>
      <c r="V832">
        <v>14.1</v>
      </c>
      <c r="W832">
        <v>28.8</v>
      </c>
      <c r="X832">
        <v>0.23499999999999999</v>
      </c>
      <c r="Y832">
        <v>0.51100000000000001</v>
      </c>
      <c r="Z832">
        <v>14.3</v>
      </c>
      <c r="AA832">
        <v>70</v>
      </c>
      <c r="AB832">
        <v>0.25800000000000001</v>
      </c>
      <c r="AC832" t="s">
        <v>176</v>
      </c>
      <c r="AD832">
        <v>730842</v>
      </c>
      <c r="AE832">
        <v>17085</v>
      </c>
    </row>
    <row r="833" spans="1:31" x14ac:dyDescent="0.2">
      <c r="A833">
        <v>1996</v>
      </c>
      <c r="B833" t="s">
        <v>31</v>
      </c>
      <c r="C833" t="s">
        <v>44</v>
      </c>
      <c r="D833" t="s">
        <v>182</v>
      </c>
      <c r="E833" t="b">
        <v>0</v>
      </c>
      <c r="F833">
        <v>27.8</v>
      </c>
      <c r="G833">
        <v>41</v>
      </c>
      <c r="H833">
        <v>41</v>
      </c>
      <c r="I833">
        <v>39</v>
      </c>
      <c r="J833">
        <v>43</v>
      </c>
      <c r="K833">
        <v>-0.56999999999999995</v>
      </c>
      <c r="L833">
        <v>0.09</v>
      </c>
      <c r="M833">
        <v>-0.48</v>
      </c>
      <c r="N833">
        <v>111.2</v>
      </c>
      <c r="O833">
        <v>111.8</v>
      </c>
      <c r="P833">
        <v>-0.6</v>
      </c>
      <c r="Q833">
        <v>91.6</v>
      </c>
      <c r="R833">
        <v>0.32</v>
      </c>
      <c r="S833">
        <v>0.23</v>
      </c>
      <c r="T833">
        <v>0.55800000000000005</v>
      </c>
      <c r="U833">
        <v>0.51400000000000001</v>
      </c>
      <c r="V833">
        <v>14.1</v>
      </c>
      <c r="W833">
        <v>29.5</v>
      </c>
      <c r="X833">
        <v>0.246</v>
      </c>
      <c r="Y833">
        <v>0.52900000000000003</v>
      </c>
      <c r="Z833">
        <v>13.9</v>
      </c>
      <c r="AA833">
        <v>70.3</v>
      </c>
      <c r="AB833">
        <v>0.217</v>
      </c>
      <c r="AC833" t="s">
        <v>177</v>
      </c>
      <c r="AD833">
        <v>985722</v>
      </c>
      <c r="AE833">
        <v>24042</v>
      </c>
    </row>
    <row r="834" spans="1:31" x14ac:dyDescent="0.2">
      <c r="A834">
        <v>1996</v>
      </c>
      <c r="B834" t="s">
        <v>31</v>
      </c>
      <c r="C834" t="s">
        <v>41</v>
      </c>
      <c r="D834" t="s">
        <v>42</v>
      </c>
      <c r="E834" t="b">
        <v>1</v>
      </c>
      <c r="F834">
        <v>29.9</v>
      </c>
      <c r="G834">
        <v>72</v>
      </c>
      <c r="H834">
        <v>10</v>
      </c>
      <c r="I834">
        <v>70</v>
      </c>
      <c r="J834">
        <v>12</v>
      </c>
      <c r="K834">
        <v>12.24</v>
      </c>
      <c r="L834">
        <v>-0.44</v>
      </c>
      <c r="M834">
        <v>11.8</v>
      </c>
      <c r="N834">
        <v>115.2</v>
      </c>
      <c r="O834">
        <v>101.8</v>
      </c>
      <c r="P834">
        <v>13.4</v>
      </c>
      <c r="Q834">
        <v>91.1</v>
      </c>
      <c r="R834">
        <v>0.29099999999999998</v>
      </c>
      <c r="S834">
        <v>0.19600000000000001</v>
      </c>
      <c r="T834">
        <v>0.55500000000000005</v>
      </c>
      <c r="U834">
        <v>0.51700000000000002</v>
      </c>
      <c r="V834">
        <v>13.1</v>
      </c>
      <c r="W834">
        <v>36.9</v>
      </c>
      <c r="X834">
        <v>0.217</v>
      </c>
      <c r="Y834">
        <v>0.48199999999999998</v>
      </c>
      <c r="Z834">
        <v>16.100000000000001</v>
      </c>
      <c r="AA834">
        <v>71.099999999999994</v>
      </c>
      <c r="AB834">
        <v>0.222</v>
      </c>
      <c r="AC834" t="s">
        <v>43</v>
      </c>
      <c r="AD834">
        <v>969149</v>
      </c>
      <c r="AE834" t="s">
        <v>122</v>
      </c>
    </row>
    <row r="835" spans="1:31" x14ac:dyDescent="0.2">
      <c r="A835">
        <v>1996</v>
      </c>
      <c r="B835" t="s">
        <v>31</v>
      </c>
      <c r="C835" t="s">
        <v>47</v>
      </c>
      <c r="D835" t="s">
        <v>48</v>
      </c>
      <c r="E835" t="b">
        <v>1</v>
      </c>
      <c r="F835">
        <v>27.5</v>
      </c>
      <c r="G835">
        <v>47</v>
      </c>
      <c r="H835">
        <v>35</v>
      </c>
      <c r="I835">
        <v>49</v>
      </c>
      <c r="J835">
        <v>33</v>
      </c>
      <c r="K835">
        <v>2.59</v>
      </c>
      <c r="L835">
        <v>-0.09</v>
      </c>
      <c r="M835">
        <v>2.4900000000000002</v>
      </c>
      <c r="N835">
        <v>109.9</v>
      </c>
      <c r="O835">
        <v>106.7</v>
      </c>
      <c r="P835">
        <v>3.2</v>
      </c>
      <c r="Q835">
        <v>82.3</v>
      </c>
      <c r="R835">
        <v>0.29599999999999999</v>
      </c>
      <c r="S835">
        <v>0.26400000000000001</v>
      </c>
      <c r="T835">
        <v>0.55100000000000005</v>
      </c>
      <c r="U835">
        <v>0.51</v>
      </c>
      <c r="V835">
        <v>13.7</v>
      </c>
      <c r="W835">
        <v>28.6</v>
      </c>
      <c r="X835">
        <v>0.22600000000000001</v>
      </c>
      <c r="Y835">
        <v>0.50600000000000001</v>
      </c>
      <c r="Z835">
        <v>16.3</v>
      </c>
      <c r="AA835">
        <v>70.2</v>
      </c>
      <c r="AB835">
        <v>0.24199999999999999</v>
      </c>
      <c r="AC835" t="s">
        <v>169</v>
      </c>
      <c r="AD835">
        <v>730095</v>
      </c>
      <c r="AE835" t="s">
        <v>122</v>
      </c>
    </row>
    <row r="836" spans="1:31" x14ac:dyDescent="0.2">
      <c r="A836">
        <v>1996</v>
      </c>
      <c r="B836" t="s">
        <v>31</v>
      </c>
      <c r="C836" t="s">
        <v>50</v>
      </c>
      <c r="D836" t="s">
        <v>51</v>
      </c>
      <c r="E836" t="b">
        <v>0</v>
      </c>
      <c r="F836">
        <v>25.1</v>
      </c>
      <c r="G836">
        <v>26</v>
      </c>
      <c r="H836">
        <v>56</v>
      </c>
      <c r="I836">
        <v>28</v>
      </c>
      <c r="J836">
        <v>54</v>
      </c>
      <c r="K836">
        <v>-4.9000000000000004</v>
      </c>
      <c r="L836">
        <v>0.19</v>
      </c>
      <c r="M836">
        <v>-4.71</v>
      </c>
      <c r="N836">
        <v>106.1</v>
      </c>
      <c r="O836">
        <v>111.2</v>
      </c>
      <c r="P836">
        <v>-5.0999999999999996</v>
      </c>
      <c r="Q836">
        <v>95.4</v>
      </c>
      <c r="R836">
        <v>0.26600000000000001</v>
      </c>
      <c r="S836">
        <v>0.27400000000000002</v>
      </c>
      <c r="T836">
        <v>0.50700000000000001</v>
      </c>
      <c r="U836">
        <v>0.47</v>
      </c>
      <c r="V836">
        <v>13.3</v>
      </c>
      <c r="W836">
        <v>34.1</v>
      </c>
      <c r="X836">
        <v>0.192</v>
      </c>
      <c r="Y836">
        <v>0.52600000000000002</v>
      </c>
      <c r="Z836">
        <v>14.7</v>
      </c>
      <c r="AA836">
        <v>68.599999999999994</v>
      </c>
      <c r="AB836">
        <v>0.222</v>
      </c>
      <c r="AC836" t="s">
        <v>184</v>
      </c>
      <c r="AD836">
        <v>684138</v>
      </c>
      <c r="AE836" t="s">
        <v>122</v>
      </c>
    </row>
    <row r="837" spans="1:31" x14ac:dyDescent="0.2">
      <c r="A837">
        <v>1996</v>
      </c>
      <c r="B837" t="s">
        <v>31</v>
      </c>
      <c r="C837" t="s">
        <v>53</v>
      </c>
      <c r="D837" t="s">
        <v>54</v>
      </c>
      <c r="E837" t="b">
        <v>0</v>
      </c>
      <c r="F837">
        <v>26.8</v>
      </c>
      <c r="G837">
        <v>35</v>
      </c>
      <c r="H837">
        <v>47</v>
      </c>
      <c r="I837">
        <v>33</v>
      </c>
      <c r="J837">
        <v>49</v>
      </c>
      <c r="K837">
        <v>-2.71</v>
      </c>
      <c r="L837">
        <v>0.09</v>
      </c>
      <c r="M837">
        <v>-2.62</v>
      </c>
      <c r="N837">
        <v>105.2</v>
      </c>
      <c r="O837">
        <v>108.1</v>
      </c>
      <c r="P837">
        <v>-2.9</v>
      </c>
      <c r="Q837">
        <v>92.2</v>
      </c>
      <c r="R837">
        <v>0.32600000000000001</v>
      </c>
      <c r="S837">
        <v>0.17199999999999999</v>
      </c>
      <c r="T837">
        <v>0.52600000000000002</v>
      </c>
      <c r="U837">
        <v>0.48099999999999998</v>
      </c>
      <c r="V837">
        <v>14.2</v>
      </c>
      <c r="W837">
        <v>30.7</v>
      </c>
      <c r="X837">
        <v>0.24199999999999999</v>
      </c>
      <c r="Y837">
        <v>0.49199999999999999</v>
      </c>
      <c r="Z837">
        <v>12.8</v>
      </c>
      <c r="AA837">
        <v>72.7</v>
      </c>
      <c r="AB837">
        <v>0.23699999999999999</v>
      </c>
      <c r="AC837" t="s">
        <v>189</v>
      </c>
      <c r="AD837">
        <v>675425</v>
      </c>
      <c r="AE837" t="s">
        <v>122</v>
      </c>
    </row>
    <row r="838" spans="1:31" x14ac:dyDescent="0.2">
      <c r="A838">
        <v>1996</v>
      </c>
      <c r="B838" t="s">
        <v>31</v>
      </c>
      <c r="C838" t="s">
        <v>56</v>
      </c>
      <c r="D838" t="s">
        <v>57</v>
      </c>
      <c r="E838" t="b">
        <v>1</v>
      </c>
      <c r="F838">
        <v>26.8</v>
      </c>
      <c r="G838">
        <v>46</v>
      </c>
      <c r="H838">
        <v>36</v>
      </c>
      <c r="I838">
        <v>49</v>
      </c>
      <c r="J838">
        <v>33</v>
      </c>
      <c r="K838">
        <v>2.5</v>
      </c>
      <c r="L838">
        <v>-0.05</v>
      </c>
      <c r="M838">
        <v>2.4500000000000002</v>
      </c>
      <c r="N838">
        <v>107.9</v>
      </c>
      <c r="O838">
        <v>105.1</v>
      </c>
      <c r="P838">
        <v>2.8</v>
      </c>
      <c r="Q838">
        <v>87.7</v>
      </c>
      <c r="R838">
        <v>0.36</v>
      </c>
      <c r="S838">
        <v>0.221</v>
      </c>
      <c r="T838">
        <v>0.55100000000000005</v>
      </c>
      <c r="U838">
        <v>0.504</v>
      </c>
      <c r="V838">
        <v>14.6</v>
      </c>
      <c r="W838">
        <v>28</v>
      </c>
      <c r="X838">
        <v>0.27100000000000002</v>
      </c>
      <c r="Y838">
        <v>0.48299999999999998</v>
      </c>
      <c r="Z838">
        <v>13.7</v>
      </c>
      <c r="AA838">
        <v>71.7</v>
      </c>
      <c r="AB838">
        <v>0.22900000000000001</v>
      </c>
      <c r="AC838" t="s">
        <v>137</v>
      </c>
      <c r="AD838">
        <v>730573</v>
      </c>
      <c r="AE838" t="s">
        <v>122</v>
      </c>
    </row>
    <row r="839" spans="1:31" x14ac:dyDescent="0.2">
      <c r="A839">
        <v>1996</v>
      </c>
      <c r="B839" t="s">
        <v>31</v>
      </c>
      <c r="C839" t="s">
        <v>59</v>
      </c>
      <c r="D839" t="s">
        <v>60</v>
      </c>
      <c r="E839" t="b">
        <v>0</v>
      </c>
      <c r="F839">
        <v>27</v>
      </c>
      <c r="G839">
        <v>36</v>
      </c>
      <c r="H839">
        <v>46</v>
      </c>
      <c r="I839">
        <v>37</v>
      </c>
      <c r="J839">
        <v>45</v>
      </c>
      <c r="K839">
        <v>-1.45</v>
      </c>
      <c r="L839">
        <v>0.03</v>
      </c>
      <c r="M839">
        <v>-1.42</v>
      </c>
      <c r="N839">
        <v>108.4</v>
      </c>
      <c r="O839">
        <v>109.9</v>
      </c>
      <c r="P839">
        <v>-1.5</v>
      </c>
      <c r="Q839">
        <v>93.4</v>
      </c>
      <c r="R839">
        <v>0.34899999999999998</v>
      </c>
      <c r="S839">
        <v>0.17899999999999999</v>
      </c>
      <c r="T839">
        <v>0.53900000000000003</v>
      </c>
      <c r="U839">
        <v>0.48899999999999999</v>
      </c>
      <c r="V839">
        <v>14.8</v>
      </c>
      <c r="W839">
        <v>33.9</v>
      </c>
      <c r="X839">
        <v>0.26500000000000001</v>
      </c>
      <c r="Y839">
        <v>0.51</v>
      </c>
      <c r="Z839">
        <v>15.2</v>
      </c>
      <c r="AA839">
        <v>67.2</v>
      </c>
      <c r="AB839">
        <v>0.23200000000000001</v>
      </c>
      <c r="AC839" t="s">
        <v>203</v>
      </c>
      <c r="AD839">
        <v>616025</v>
      </c>
      <c r="AE839" t="s">
        <v>122</v>
      </c>
    </row>
    <row r="840" spans="1:31" x14ac:dyDescent="0.2">
      <c r="A840">
        <v>1996</v>
      </c>
      <c r="B840" t="s">
        <v>31</v>
      </c>
      <c r="C840" t="s">
        <v>62</v>
      </c>
      <c r="D840" t="s">
        <v>63</v>
      </c>
      <c r="E840" t="b">
        <v>1</v>
      </c>
      <c r="F840">
        <v>29</v>
      </c>
      <c r="G840">
        <v>48</v>
      </c>
      <c r="H840">
        <v>34</v>
      </c>
      <c r="I840">
        <v>46</v>
      </c>
      <c r="J840">
        <v>36</v>
      </c>
      <c r="K840">
        <v>1.74</v>
      </c>
      <c r="L840">
        <v>-0.12</v>
      </c>
      <c r="M840">
        <v>1.63</v>
      </c>
      <c r="N840">
        <v>109.3</v>
      </c>
      <c r="O840">
        <v>107.4</v>
      </c>
      <c r="P840">
        <v>1.9</v>
      </c>
      <c r="Q840">
        <v>93.2</v>
      </c>
      <c r="R840">
        <v>0.317</v>
      </c>
      <c r="S840">
        <v>0.26500000000000001</v>
      </c>
      <c r="T840">
        <v>0.55500000000000005</v>
      </c>
      <c r="U840">
        <v>0.51200000000000001</v>
      </c>
      <c r="V840">
        <v>14.1</v>
      </c>
      <c r="W840">
        <v>26.9</v>
      </c>
      <c r="X840">
        <v>0.24299999999999999</v>
      </c>
      <c r="Y840">
        <v>0.495</v>
      </c>
      <c r="Z840">
        <v>13.6</v>
      </c>
      <c r="AA840">
        <v>68.599999999999994</v>
      </c>
      <c r="AB840">
        <v>0.20599999999999999</v>
      </c>
      <c r="AC840" t="s">
        <v>195</v>
      </c>
      <c r="AD840">
        <v>667840</v>
      </c>
      <c r="AE840">
        <v>16611</v>
      </c>
    </row>
    <row r="841" spans="1:31" x14ac:dyDescent="0.2">
      <c r="A841">
        <v>1996</v>
      </c>
      <c r="B841" t="s">
        <v>31</v>
      </c>
      <c r="C841" t="s">
        <v>65</v>
      </c>
      <c r="D841" t="s">
        <v>66</v>
      </c>
      <c r="E841" t="b">
        <v>1</v>
      </c>
      <c r="F841">
        <v>29.4</v>
      </c>
      <c r="G841">
        <v>52</v>
      </c>
      <c r="H841">
        <v>30</v>
      </c>
      <c r="I841">
        <v>50</v>
      </c>
      <c r="J841">
        <v>32</v>
      </c>
      <c r="K841">
        <v>3.24</v>
      </c>
      <c r="L841">
        <v>-0.14000000000000001</v>
      </c>
      <c r="M841">
        <v>3.11</v>
      </c>
      <c r="N841">
        <v>110.8</v>
      </c>
      <c r="O841">
        <v>107.2</v>
      </c>
      <c r="P841">
        <v>3.6</v>
      </c>
      <c r="Q841">
        <v>89.3</v>
      </c>
      <c r="R841">
        <v>0.38900000000000001</v>
      </c>
      <c r="S841">
        <v>0.157</v>
      </c>
      <c r="T841">
        <v>0.56000000000000005</v>
      </c>
      <c r="U841">
        <v>0.50900000000000001</v>
      </c>
      <c r="V841">
        <v>15.5</v>
      </c>
      <c r="W841">
        <v>33</v>
      </c>
      <c r="X841">
        <v>0.29399999999999998</v>
      </c>
      <c r="Y841">
        <v>0.49099999999999999</v>
      </c>
      <c r="Z841">
        <v>14.7</v>
      </c>
      <c r="AA841">
        <v>69.3</v>
      </c>
      <c r="AB841">
        <v>0.27100000000000002</v>
      </c>
      <c r="AC841" t="s">
        <v>190</v>
      </c>
      <c r="AD841">
        <v>673967</v>
      </c>
      <c r="AE841" t="s">
        <v>122</v>
      </c>
    </row>
    <row r="842" spans="1:31" x14ac:dyDescent="0.2">
      <c r="A842">
        <v>1996</v>
      </c>
      <c r="B842" t="s">
        <v>31</v>
      </c>
      <c r="C842" t="s">
        <v>68</v>
      </c>
      <c r="D842" t="s">
        <v>69</v>
      </c>
      <c r="E842" t="b">
        <v>0</v>
      </c>
      <c r="F842">
        <v>25.2</v>
      </c>
      <c r="G842">
        <v>29</v>
      </c>
      <c r="H842">
        <v>53</v>
      </c>
      <c r="I842">
        <v>31</v>
      </c>
      <c r="J842">
        <v>51</v>
      </c>
      <c r="K842">
        <v>-3.6</v>
      </c>
      <c r="L842">
        <v>0.13</v>
      </c>
      <c r="M842">
        <v>-3.46</v>
      </c>
      <c r="N842">
        <v>106.5</v>
      </c>
      <c r="O842">
        <v>110.3</v>
      </c>
      <c r="P842">
        <v>-3.8</v>
      </c>
      <c r="Q842">
        <v>93.2</v>
      </c>
      <c r="R842">
        <v>0.3</v>
      </c>
      <c r="S842">
        <v>0.20799999999999999</v>
      </c>
      <c r="T842">
        <v>0.54400000000000004</v>
      </c>
      <c r="U842">
        <v>0.51100000000000001</v>
      </c>
      <c r="V842">
        <v>15.3</v>
      </c>
      <c r="W842">
        <v>29.3</v>
      </c>
      <c r="X842">
        <v>0.21</v>
      </c>
      <c r="Y842">
        <v>0.51200000000000001</v>
      </c>
      <c r="Z842">
        <v>15.2</v>
      </c>
      <c r="AA842">
        <v>67.900000000000006</v>
      </c>
      <c r="AB842">
        <v>0.28199999999999997</v>
      </c>
      <c r="AC842" t="s">
        <v>191</v>
      </c>
      <c r="AD842">
        <v>405495</v>
      </c>
      <c r="AE842" t="s">
        <v>122</v>
      </c>
    </row>
    <row r="843" spans="1:31" x14ac:dyDescent="0.2">
      <c r="A843">
        <v>1996</v>
      </c>
      <c r="B843" t="s">
        <v>31</v>
      </c>
      <c r="C843" t="s">
        <v>71</v>
      </c>
      <c r="D843" t="s">
        <v>72</v>
      </c>
      <c r="E843" t="b">
        <v>1</v>
      </c>
      <c r="F843">
        <v>27.1</v>
      </c>
      <c r="G843">
        <v>53</v>
      </c>
      <c r="H843">
        <v>29</v>
      </c>
      <c r="I843">
        <v>53</v>
      </c>
      <c r="J843">
        <v>29</v>
      </c>
      <c r="K843">
        <v>4.45</v>
      </c>
      <c r="L843">
        <v>-0.24</v>
      </c>
      <c r="M843">
        <v>4.21</v>
      </c>
      <c r="N843">
        <v>111.4</v>
      </c>
      <c r="O843">
        <v>106.6</v>
      </c>
      <c r="P843">
        <v>4.8</v>
      </c>
      <c r="Q843">
        <v>92.4</v>
      </c>
      <c r="R843">
        <v>0.30599999999999999</v>
      </c>
      <c r="S843">
        <v>0.20300000000000001</v>
      </c>
      <c r="T843">
        <v>0.55500000000000005</v>
      </c>
      <c r="U843">
        <v>0.51500000000000001</v>
      </c>
      <c r="V843">
        <v>13.3</v>
      </c>
      <c r="W843">
        <v>30.1</v>
      </c>
      <c r="X843">
        <v>0.22800000000000001</v>
      </c>
      <c r="Y843">
        <v>0.49099999999999999</v>
      </c>
      <c r="Z843">
        <v>14.9</v>
      </c>
      <c r="AA843">
        <v>66.8</v>
      </c>
      <c r="AB843">
        <v>0.20499999999999999</v>
      </c>
      <c r="AC843" t="s">
        <v>192</v>
      </c>
      <c r="AD843">
        <v>649634</v>
      </c>
      <c r="AE843">
        <v>17505</v>
      </c>
    </row>
    <row r="844" spans="1:31" x14ac:dyDescent="0.2">
      <c r="A844">
        <v>1996</v>
      </c>
      <c r="B844" t="s">
        <v>31</v>
      </c>
      <c r="C844" t="s">
        <v>76</v>
      </c>
      <c r="D844" t="s">
        <v>77</v>
      </c>
      <c r="E844" t="b">
        <v>1</v>
      </c>
      <c r="F844">
        <v>27.4</v>
      </c>
      <c r="G844">
        <v>42</v>
      </c>
      <c r="H844">
        <v>40</v>
      </c>
      <c r="I844">
        <v>45</v>
      </c>
      <c r="J844">
        <v>37</v>
      </c>
      <c r="K844">
        <v>1.43</v>
      </c>
      <c r="L844">
        <v>0.03</v>
      </c>
      <c r="M844">
        <v>1.46</v>
      </c>
      <c r="N844">
        <v>105.3</v>
      </c>
      <c r="O844">
        <v>103.8</v>
      </c>
      <c r="P844">
        <v>1.5</v>
      </c>
      <c r="Q844">
        <v>91.1</v>
      </c>
      <c r="R844">
        <v>0.34499999999999997</v>
      </c>
      <c r="S844">
        <v>0.23</v>
      </c>
      <c r="T844">
        <v>0.54100000000000004</v>
      </c>
      <c r="U844">
        <v>0.501</v>
      </c>
      <c r="V844">
        <v>16</v>
      </c>
      <c r="W844">
        <v>30.1</v>
      </c>
      <c r="X844">
        <v>0.245</v>
      </c>
      <c r="Y844">
        <v>0.46899999999999997</v>
      </c>
      <c r="Z844">
        <v>14.8</v>
      </c>
      <c r="AA844">
        <v>71.8</v>
      </c>
      <c r="AB844">
        <v>0.29799999999999999</v>
      </c>
      <c r="AC844" t="s">
        <v>193</v>
      </c>
      <c r="AD844">
        <v>606088</v>
      </c>
      <c r="AE844" t="s">
        <v>122</v>
      </c>
    </row>
    <row r="845" spans="1:31" x14ac:dyDescent="0.2">
      <c r="A845">
        <v>1996</v>
      </c>
      <c r="B845" t="s">
        <v>31</v>
      </c>
      <c r="C845" t="s">
        <v>79</v>
      </c>
      <c r="D845" t="s">
        <v>80</v>
      </c>
      <c r="E845" t="b">
        <v>0</v>
      </c>
      <c r="F845">
        <v>27.5</v>
      </c>
      <c r="G845">
        <v>25</v>
      </c>
      <c r="H845">
        <v>57</v>
      </c>
      <c r="I845">
        <v>26</v>
      </c>
      <c r="J845">
        <v>56</v>
      </c>
      <c r="K845">
        <v>-5.3</v>
      </c>
      <c r="L845">
        <v>0.38</v>
      </c>
      <c r="M845">
        <v>-4.92</v>
      </c>
      <c r="N845">
        <v>105.6</v>
      </c>
      <c r="O845">
        <v>111.5</v>
      </c>
      <c r="P845">
        <v>-5.9</v>
      </c>
      <c r="Q845">
        <v>90.2</v>
      </c>
      <c r="R845">
        <v>0.29499999999999998</v>
      </c>
      <c r="S845">
        <v>0.16300000000000001</v>
      </c>
      <c r="T845">
        <v>0.53400000000000003</v>
      </c>
      <c r="U845">
        <v>0.495</v>
      </c>
      <c r="V845">
        <v>15</v>
      </c>
      <c r="W845">
        <v>29.7</v>
      </c>
      <c r="X845">
        <v>0.218</v>
      </c>
      <c r="Y845">
        <v>0.52</v>
      </c>
      <c r="Z845">
        <v>14.1</v>
      </c>
      <c r="AA845">
        <v>68.400000000000006</v>
      </c>
      <c r="AB845">
        <v>0.248</v>
      </c>
      <c r="AC845" t="s">
        <v>149</v>
      </c>
      <c r="AD845">
        <v>647088</v>
      </c>
      <c r="AE845" t="s">
        <v>122</v>
      </c>
    </row>
    <row r="846" spans="1:31" x14ac:dyDescent="0.2">
      <c r="A846">
        <v>1996</v>
      </c>
      <c r="B846" t="s">
        <v>31</v>
      </c>
      <c r="C846" t="s">
        <v>82</v>
      </c>
      <c r="D846" t="s">
        <v>83</v>
      </c>
      <c r="E846" t="b">
        <v>0</v>
      </c>
      <c r="F846">
        <v>26.4</v>
      </c>
      <c r="G846">
        <v>26</v>
      </c>
      <c r="H846">
        <v>56</v>
      </c>
      <c r="I846">
        <v>26</v>
      </c>
      <c r="J846">
        <v>56</v>
      </c>
      <c r="K846">
        <v>-5.35</v>
      </c>
      <c r="L846">
        <v>0.22</v>
      </c>
      <c r="M846">
        <v>-5.14</v>
      </c>
      <c r="N846">
        <v>104.1</v>
      </c>
      <c r="O846">
        <v>109.8</v>
      </c>
      <c r="P846">
        <v>-5.7</v>
      </c>
      <c r="Q846">
        <v>93.5</v>
      </c>
      <c r="R846">
        <v>0.35699999999999998</v>
      </c>
      <c r="S846">
        <v>0.13200000000000001</v>
      </c>
      <c r="T846">
        <v>0.53500000000000003</v>
      </c>
      <c r="U846">
        <v>0.48</v>
      </c>
      <c r="V846">
        <v>16</v>
      </c>
      <c r="W846">
        <v>29.8</v>
      </c>
      <c r="X846">
        <v>0.27700000000000002</v>
      </c>
      <c r="Y846">
        <v>0.50900000000000001</v>
      </c>
      <c r="Z846">
        <v>15</v>
      </c>
      <c r="AA846">
        <v>68.7</v>
      </c>
      <c r="AB846">
        <v>0.26700000000000002</v>
      </c>
      <c r="AC846" t="s">
        <v>84</v>
      </c>
      <c r="AD846">
        <v>585669</v>
      </c>
      <c r="AE846" t="s">
        <v>122</v>
      </c>
    </row>
    <row r="847" spans="1:31" x14ac:dyDescent="0.2">
      <c r="A847">
        <v>1996</v>
      </c>
      <c r="B847" t="s">
        <v>31</v>
      </c>
      <c r="C847" t="s">
        <v>150</v>
      </c>
      <c r="D847" t="s">
        <v>151</v>
      </c>
      <c r="E847" t="b">
        <v>0</v>
      </c>
      <c r="F847">
        <v>27.4</v>
      </c>
      <c r="G847">
        <v>30</v>
      </c>
      <c r="H847">
        <v>52</v>
      </c>
      <c r="I847">
        <v>29</v>
      </c>
      <c r="J847">
        <v>53</v>
      </c>
      <c r="K847">
        <v>-4.2300000000000004</v>
      </c>
      <c r="L847">
        <v>0.09</v>
      </c>
      <c r="M847">
        <v>-4.1399999999999997</v>
      </c>
      <c r="N847">
        <v>101.9</v>
      </c>
      <c r="O847">
        <v>106.5</v>
      </c>
      <c r="P847">
        <v>-4.5999999999999996</v>
      </c>
      <c r="Q847">
        <v>90.9</v>
      </c>
      <c r="R847">
        <v>0.33200000000000002</v>
      </c>
      <c r="S847">
        <v>0.111</v>
      </c>
      <c r="T847">
        <v>0.497</v>
      </c>
      <c r="U847">
        <v>0.44500000000000001</v>
      </c>
      <c r="V847">
        <v>15.1</v>
      </c>
      <c r="W847">
        <v>36.4</v>
      </c>
      <c r="X847">
        <v>0.248</v>
      </c>
      <c r="Y847">
        <v>0.495</v>
      </c>
      <c r="Z847">
        <v>14.5</v>
      </c>
      <c r="AA847">
        <v>70.900000000000006</v>
      </c>
      <c r="AB847">
        <v>0.223</v>
      </c>
      <c r="AC847" t="s">
        <v>204</v>
      </c>
      <c r="AD847">
        <v>638144</v>
      </c>
      <c r="AE847" t="s">
        <v>122</v>
      </c>
    </row>
    <row r="848" spans="1:31" x14ac:dyDescent="0.2">
      <c r="A848">
        <v>1996</v>
      </c>
      <c r="B848" t="s">
        <v>31</v>
      </c>
      <c r="C848" t="s">
        <v>88</v>
      </c>
      <c r="D848" t="s">
        <v>89</v>
      </c>
      <c r="E848" t="b">
        <v>1</v>
      </c>
      <c r="F848">
        <v>30.4</v>
      </c>
      <c r="G848">
        <v>47</v>
      </c>
      <c r="H848">
        <v>35</v>
      </c>
      <c r="I848">
        <v>48</v>
      </c>
      <c r="J848">
        <v>34</v>
      </c>
      <c r="K848">
        <v>2.3199999999999998</v>
      </c>
      <c r="L848">
        <v>-0.08</v>
      </c>
      <c r="M848">
        <v>2.2400000000000002</v>
      </c>
      <c r="N848">
        <v>106</v>
      </c>
      <c r="O848">
        <v>103.5</v>
      </c>
      <c r="P848">
        <v>2.5</v>
      </c>
      <c r="Q848">
        <v>91</v>
      </c>
      <c r="R848">
        <v>0.30599999999999999</v>
      </c>
      <c r="S848">
        <v>0.20100000000000001</v>
      </c>
      <c r="T848">
        <v>0.55000000000000004</v>
      </c>
      <c r="U848">
        <v>0.50900000000000001</v>
      </c>
      <c r="V848">
        <v>14.9</v>
      </c>
      <c r="W848">
        <v>25.5</v>
      </c>
      <c r="X848">
        <v>0.23200000000000001</v>
      </c>
      <c r="Y848">
        <v>0.47599999999999998</v>
      </c>
      <c r="Z848">
        <v>14.8</v>
      </c>
      <c r="AA848">
        <v>71.099999999999994</v>
      </c>
      <c r="AB848">
        <v>0.251</v>
      </c>
      <c r="AC848" t="s">
        <v>90</v>
      </c>
      <c r="AD848">
        <v>810283</v>
      </c>
      <c r="AE848" t="s">
        <v>122</v>
      </c>
    </row>
    <row r="849" spans="1:31" x14ac:dyDescent="0.2">
      <c r="A849">
        <v>1996</v>
      </c>
      <c r="B849" t="s">
        <v>31</v>
      </c>
      <c r="C849" t="s">
        <v>94</v>
      </c>
      <c r="D849" t="s">
        <v>95</v>
      </c>
      <c r="E849" t="b">
        <v>1</v>
      </c>
      <c r="F849">
        <v>27.7</v>
      </c>
      <c r="G849">
        <v>60</v>
      </c>
      <c r="H849">
        <v>22</v>
      </c>
      <c r="I849">
        <v>56</v>
      </c>
      <c r="J849">
        <v>26</v>
      </c>
      <c r="K849">
        <v>5.56</v>
      </c>
      <c r="L849">
        <v>-0.16</v>
      </c>
      <c r="M849">
        <v>5.4</v>
      </c>
      <c r="N849">
        <v>112.9</v>
      </c>
      <c r="O849">
        <v>106.9</v>
      </c>
      <c r="P849">
        <v>6</v>
      </c>
      <c r="Q849">
        <v>91.8</v>
      </c>
      <c r="R849">
        <v>0.33600000000000002</v>
      </c>
      <c r="S849">
        <v>0.248</v>
      </c>
      <c r="T849">
        <v>0.56200000000000006</v>
      </c>
      <c r="U849">
        <v>0.52900000000000003</v>
      </c>
      <c r="V849">
        <v>13.2</v>
      </c>
      <c r="W849">
        <v>29</v>
      </c>
      <c r="X849">
        <v>0.23200000000000001</v>
      </c>
      <c r="Y849">
        <v>0.49099999999999999</v>
      </c>
      <c r="Z849">
        <v>14</v>
      </c>
      <c r="AA849">
        <v>68.8</v>
      </c>
      <c r="AB849">
        <v>0.223</v>
      </c>
      <c r="AC849" t="s">
        <v>194</v>
      </c>
      <c r="AD849">
        <v>707168</v>
      </c>
      <c r="AE849">
        <v>17248</v>
      </c>
    </row>
    <row r="850" spans="1:31" x14ac:dyDescent="0.2">
      <c r="A850">
        <v>1996</v>
      </c>
      <c r="B850" t="s">
        <v>31</v>
      </c>
      <c r="C850" t="s">
        <v>97</v>
      </c>
      <c r="D850" t="s">
        <v>98</v>
      </c>
      <c r="E850" t="b">
        <v>0</v>
      </c>
      <c r="F850">
        <v>26.1</v>
      </c>
      <c r="G850">
        <v>18</v>
      </c>
      <c r="H850">
        <v>64</v>
      </c>
      <c r="I850">
        <v>16</v>
      </c>
      <c r="J850">
        <v>66</v>
      </c>
      <c r="K850">
        <v>-10</v>
      </c>
      <c r="L850">
        <v>0.55000000000000004</v>
      </c>
      <c r="M850">
        <v>-9.4499999999999993</v>
      </c>
      <c r="N850">
        <v>102.2</v>
      </c>
      <c r="O850">
        <v>113</v>
      </c>
      <c r="P850">
        <v>-10.8</v>
      </c>
      <c r="Q850">
        <v>92.2</v>
      </c>
      <c r="R850">
        <v>0.35299999999999998</v>
      </c>
      <c r="S850">
        <v>0.224</v>
      </c>
      <c r="T850">
        <v>0.52200000000000002</v>
      </c>
      <c r="U850">
        <v>0.47399999999999998</v>
      </c>
      <c r="V850">
        <v>16</v>
      </c>
      <c r="W850">
        <v>29.4</v>
      </c>
      <c r="X850">
        <v>0.25900000000000001</v>
      </c>
      <c r="Y850">
        <v>0.52200000000000002</v>
      </c>
      <c r="Z850">
        <v>14.4</v>
      </c>
      <c r="AA850">
        <v>65</v>
      </c>
      <c r="AB850">
        <v>0.217</v>
      </c>
      <c r="AC850" t="s">
        <v>205</v>
      </c>
      <c r="AD850">
        <v>476016</v>
      </c>
      <c r="AE850" t="s">
        <v>122</v>
      </c>
    </row>
    <row r="851" spans="1:31" x14ac:dyDescent="0.2">
      <c r="A851">
        <v>1996</v>
      </c>
      <c r="B851" t="s">
        <v>31</v>
      </c>
      <c r="C851" t="s">
        <v>100</v>
      </c>
      <c r="D851" t="s">
        <v>101</v>
      </c>
      <c r="E851" t="b">
        <v>1</v>
      </c>
      <c r="F851">
        <v>27.9</v>
      </c>
      <c r="G851">
        <v>41</v>
      </c>
      <c r="H851">
        <v>41</v>
      </c>
      <c r="I851">
        <v>42</v>
      </c>
      <c r="J851">
        <v>40</v>
      </c>
      <c r="K851">
        <v>0.33</v>
      </c>
      <c r="L851">
        <v>-0.05</v>
      </c>
      <c r="M851">
        <v>0.28000000000000003</v>
      </c>
      <c r="N851">
        <v>110.3</v>
      </c>
      <c r="O851">
        <v>110</v>
      </c>
      <c r="P851">
        <v>0.3</v>
      </c>
      <c r="Q851">
        <v>93.2</v>
      </c>
      <c r="R851">
        <v>0.37</v>
      </c>
      <c r="S851">
        <v>0.14699999999999999</v>
      </c>
      <c r="T851">
        <v>0.55100000000000005</v>
      </c>
      <c r="U851">
        <v>0.498</v>
      </c>
      <c r="V851">
        <v>13.5</v>
      </c>
      <c r="W851">
        <v>29.8</v>
      </c>
      <c r="X851">
        <v>0.28599999999999998</v>
      </c>
      <c r="Y851">
        <v>0.51100000000000001</v>
      </c>
      <c r="Z851">
        <v>13.3</v>
      </c>
      <c r="AA851">
        <v>71.400000000000006</v>
      </c>
      <c r="AB851">
        <v>0.22500000000000001</v>
      </c>
      <c r="AC851" t="s">
        <v>172</v>
      </c>
      <c r="AD851">
        <v>779943</v>
      </c>
      <c r="AE851" t="s">
        <v>122</v>
      </c>
    </row>
    <row r="852" spans="1:31" x14ac:dyDescent="0.2">
      <c r="A852">
        <v>1996</v>
      </c>
      <c r="B852" t="s">
        <v>31</v>
      </c>
      <c r="C852" t="s">
        <v>103</v>
      </c>
      <c r="D852" t="s">
        <v>104</v>
      </c>
      <c r="E852" t="b">
        <v>1</v>
      </c>
      <c r="F852">
        <v>28.1</v>
      </c>
      <c r="G852">
        <v>44</v>
      </c>
      <c r="H852">
        <v>38</v>
      </c>
      <c r="I852">
        <v>48</v>
      </c>
      <c r="J852">
        <v>34</v>
      </c>
      <c r="K852">
        <v>2.35</v>
      </c>
      <c r="L852">
        <v>-0.14000000000000001</v>
      </c>
      <c r="M852">
        <v>2.21</v>
      </c>
      <c r="N852">
        <v>106</v>
      </c>
      <c r="O852">
        <v>103.5</v>
      </c>
      <c r="P852">
        <v>2.5</v>
      </c>
      <c r="Q852">
        <v>92.6</v>
      </c>
      <c r="R852">
        <v>0.34699999999999998</v>
      </c>
      <c r="S852">
        <v>0.20300000000000001</v>
      </c>
      <c r="T852">
        <v>0.52800000000000002</v>
      </c>
      <c r="U852">
        <v>0.49399999999999999</v>
      </c>
      <c r="V852">
        <v>15.2</v>
      </c>
      <c r="W852">
        <v>33.4</v>
      </c>
      <c r="X852">
        <v>0.23</v>
      </c>
      <c r="Y852">
        <v>0.47799999999999998</v>
      </c>
      <c r="Z852">
        <v>13.5</v>
      </c>
      <c r="AA852">
        <v>73.400000000000006</v>
      </c>
      <c r="AB852">
        <v>0.23599999999999999</v>
      </c>
      <c r="AC852" t="s">
        <v>148</v>
      </c>
      <c r="AD852">
        <v>848055</v>
      </c>
      <c r="AE852" t="s">
        <v>122</v>
      </c>
    </row>
    <row r="853" spans="1:31" x14ac:dyDescent="0.2">
      <c r="A853">
        <v>1996</v>
      </c>
      <c r="B853" t="s">
        <v>31</v>
      </c>
      <c r="C853" t="s">
        <v>106</v>
      </c>
      <c r="D853" t="s">
        <v>107</v>
      </c>
      <c r="E853" t="b">
        <v>1</v>
      </c>
      <c r="F853">
        <v>26.6</v>
      </c>
      <c r="G853">
        <v>39</v>
      </c>
      <c r="H853">
        <v>43</v>
      </c>
      <c r="I853">
        <v>33</v>
      </c>
      <c r="J853">
        <v>49</v>
      </c>
      <c r="K853">
        <v>-2.71</v>
      </c>
      <c r="L853">
        <v>0.09</v>
      </c>
      <c r="M853">
        <v>-2.62</v>
      </c>
      <c r="N853">
        <v>106.2</v>
      </c>
      <c r="O853">
        <v>109.1</v>
      </c>
      <c r="P853">
        <v>-2.9</v>
      </c>
      <c r="Q853">
        <v>93.4</v>
      </c>
      <c r="R853">
        <v>0.371</v>
      </c>
      <c r="S853">
        <v>0.184</v>
      </c>
      <c r="T853">
        <v>0.54</v>
      </c>
      <c r="U853">
        <v>0.49299999999999999</v>
      </c>
      <c r="V853">
        <v>16</v>
      </c>
      <c r="W853">
        <v>32.5</v>
      </c>
      <c r="X853">
        <v>0.27100000000000002</v>
      </c>
      <c r="Y853">
        <v>0.498</v>
      </c>
      <c r="Z853">
        <v>15.1</v>
      </c>
      <c r="AA853">
        <v>69</v>
      </c>
      <c r="AB853">
        <v>0.30199999999999999</v>
      </c>
      <c r="AC853" t="s">
        <v>161</v>
      </c>
      <c r="AD853">
        <v>709999</v>
      </c>
      <c r="AE853" t="s">
        <v>122</v>
      </c>
    </row>
    <row r="854" spans="1:31" x14ac:dyDescent="0.2">
      <c r="A854">
        <v>1996</v>
      </c>
      <c r="B854" t="s">
        <v>31</v>
      </c>
      <c r="C854" t="s">
        <v>109</v>
      </c>
      <c r="D854" t="s">
        <v>110</v>
      </c>
      <c r="E854" t="b">
        <v>1</v>
      </c>
      <c r="F854">
        <v>29.4</v>
      </c>
      <c r="G854">
        <v>59</v>
      </c>
      <c r="H854">
        <v>23</v>
      </c>
      <c r="I854">
        <v>58</v>
      </c>
      <c r="J854">
        <v>24</v>
      </c>
      <c r="K854">
        <v>6.3</v>
      </c>
      <c r="L854">
        <v>-0.33</v>
      </c>
      <c r="M854">
        <v>5.98</v>
      </c>
      <c r="N854">
        <v>110.2</v>
      </c>
      <c r="O854">
        <v>103.5</v>
      </c>
      <c r="P854">
        <v>6.7</v>
      </c>
      <c r="Q854">
        <v>93.3</v>
      </c>
      <c r="R854">
        <v>0.34200000000000003</v>
      </c>
      <c r="S854">
        <v>0.2</v>
      </c>
      <c r="T854">
        <v>0.55800000000000005</v>
      </c>
      <c r="U854">
        <v>0.51600000000000001</v>
      </c>
      <c r="V854">
        <v>13.6</v>
      </c>
      <c r="W854">
        <v>27.5</v>
      </c>
      <c r="X854">
        <v>0.252</v>
      </c>
      <c r="Y854">
        <v>0.47199999999999998</v>
      </c>
      <c r="Z854">
        <v>13.9</v>
      </c>
      <c r="AA854">
        <v>70</v>
      </c>
      <c r="AB854">
        <v>0.216</v>
      </c>
      <c r="AC854" t="s">
        <v>183</v>
      </c>
      <c r="AD854">
        <v>782701</v>
      </c>
      <c r="AE854">
        <v>18752</v>
      </c>
    </row>
    <row r="855" spans="1:31" x14ac:dyDescent="0.2">
      <c r="A855">
        <v>1996</v>
      </c>
      <c r="B855" t="s">
        <v>31</v>
      </c>
      <c r="C855" t="s">
        <v>163</v>
      </c>
      <c r="D855" t="s">
        <v>164</v>
      </c>
      <c r="E855" t="b">
        <v>1</v>
      </c>
      <c r="F855">
        <v>29.6</v>
      </c>
      <c r="G855">
        <v>64</v>
      </c>
      <c r="H855">
        <v>18</v>
      </c>
      <c r="I855">
        <v>61</v>
      </c>
      <c r="J855">
        <v>21</v>
      </c>
      <c r="K855">
        <v>7.79</v>
      </c>
      <c r="L855">
        <v>-0.4</v>
      </c>
      <c r="M855">
        <v>7.4</v>
      </c>
      <c r="N855">
        <v>110.3</v>
      </c>
      <c r="O855">
        <v>102.1</v>
      </c>
      <c r="P855">
        <v>8.1999999999999993</v>
      </c>
      <c r="Q855">
        <v>93.8</v>
      </c>
      <c r="R855">
        <v>0.379</v>
      </c>
      <c r="S855">
        <v>0.249</v>
      </c>
      <c r="T855">
        <v>0.57399999999999995</v>
      </c>
      <c r="U855">
        <v>0.52600000000000002</v>
      </c>
      <c r="V855">
        <v>16.2</v>
      </c>
      <c r="W855">
        <v>29.7</v>
      </c>
      <c r="X855">
        <v>0.28799999999999998</v>
      </c>
      <c r="Y855">
        <v>0.47899999999999998</v>
      </c>
      <c r="Z855">
        <v>16.7</v>
      </c>
      <c r="AA855">
        <v>69.5</v>
      </c>
      <c r="AB855">
        <v>0.252</v>
      </c>
      <c r="AC855" t="s">
        <v>165</v>
      </c>
      <c r="AD855">
        <v>697301</v>
      </c>
      <c r="AE855">
        <v>16646</v>
      </c>
    </row>
    <row r="856" spans="1:31" x14ac:dyDescent="0.2">
      <c r="A856">
        <v>1996</v>
      </c>
      <c r="B856" t="s">
        <v>31</v>
      </c>
      <c r="C856" t="s">
        <v>112</v>
      </c>
      <c r="D856" t="s">
        <v>113</v>
      </c>
      <c r="E856" t="b">
        <v>0</v>
      </c>
      <c r="F856">
        <v>26.1</v>
      </c>
      <c r="G856">
        <v>21</v>
      </c>
      <c r="H856">
        <v>61</v>
      </c>
      <c r="I856">
        <v>21</v>
      </c>
      <c r="J856">
        <v>61</v>
      </c>
      <c r="K856">
        <v>-7.51</v>
      </c>
      <c r="L856">
        <v>0.31</v>
      </c>
      <c r="M856">
        <v>-7.2</v>
      </c>
      <c r="N856">
        <v>103.8</v>
      </c>
      <c r="O856">
        <v>111.8</v>
      </c>
      <c r="P856">
        <v>-8</v>
      </c>
      <c r="Q856">
        <v>93.2</v>
      </c>
      <c r="R856">
        <v>0.29599999999999999</v>
      </c>
      <c r="S856">
        <v>0.17699999999999999</v>
      </c>
      <c r="T856">
        <v>0.53600000000000003</v>
      </c>
      <c r="U856">
        <v>0.499</v>
      </c>
      <c r="V856">
        <v>17.2</v>
      </c>
      <c r="W856">
        <v>32</v>
      </c>
      <c r="X856">
        <v>0.214</v>
      </c>
      <c r="Y856">
        <v>0.51400000000000001</v>
      </c>
      <c r="Z856">
        <v>14.7</v>
      </c>
      <c r="AA856">
        <v>66.8</v>
      </c>
      <c r="AB856">
        <v>0.27200000000000002</v>
      </c>
      <c r="AC856" t="s">
        <v>197</v>
      </c>
      <c r="AD856">
        <v>950330</v>
      </c>
      <c r="AE856" t="s">
        <v>122</v>
      </c>
    </row>
    <row r="857" spans="1:31" x14ac:dyDescent="0.2">
      <c r="A857">
        <v>1996</v>
      </c>
      <c r="B857" t="s">
        <v>31</v>
      </c>
      <c r="C857" t="s">
        <v>115</v>
      </c>
      <c r="D857" t="s">
        <v>116</v>
      </c>
      <c r="E857" t="b">
        <v>1</v>
      </c>
      <c r="F857">
        <v>29.5</v>
      </c>
      <c r="G857">
        <v>55</v>
      </c>
      <c r="H857">
        <v>27</v>
      </c>
      <c r="I857">
        <v>59</v>
      </c>
      <c r="J857">
        <v>23</v>
      </c>
      <c r="K857">
        <v>6.59</v>
      </c>
      <c r="L857">
        <v>-0.34</v>
      </c>
      <c r="M857">
        <v>6.25</v>
      </c>
      <c r="N857">
        <v>113.3</v>
      </c>
      <c r="O857">
        <v>106.1</v>
      </c>
      <c r="P857">
        <v>7.2</v>
      </c>
      <c r="Q857">
        <v>90</v>
      </c>
      <c r="R857">
        <v>0.35899999999999999</v>
      </c>
      <c r="S857">
        <v>0.158</v>
      </c>
      <c r="T857">
        <v>0.56599999999999995</v>
      </c>
      <c r="U857">
        <v>0.51700000000000002</v>
      </c>
      <c r="V857">
        <v>14.1</v>
      </c>
      <c r="W857">
        <v>31.6</v>
      </c>
      <c r="X857">
        <v>0.27600000000000002</v>
      </c>
      <c r="Y857">
        <v>0.48899999999999999</v>
      </c>
      <c r="Z857">
        <v>15.1</v>
      </c>
      <c r="AA857">
        <v>71.7</v>
      </c>
      <c r="AB857">
        <v>0.29499999999999998</v>
      </c>
      <c r="AC857" t="s">
        <v>174</v>
      </c>
      <c r="AD857">
        <v>813073</v>
      </c>
      <c r="AE857">
        <v>19911</v>
      </c>
    </row>
    <row r="858" spans="1:31" x14ac:dyDescent="0.2">
      <c r="A858">
        <v>1996</v>
      </c>
      <c r="B858" t="s">
        <v>31</v>
      </c>
      <c r="C858" t="s">
        <v>185</v>
      </c>
      <c r="D858" t="s">
        <v>186</v>
      </c>
      <c r="E858" t="b">
        <v>0</v>
      </c>
      <c r="F858">
        <v>27.2</v>
      </c>
      <c r="G858">
        <v>15</v>
      </c>
      <c r="H858">
        <v>67</v>
      </c>
      <c r="I858">
        <v>15</v>
      </c>
      <c r="J858">
        <v>67</v>
      </c>
      <c r="K858">
        <v>-9.98</v>
      </c>
      <c r="L858">
        <v>0.43</v>
      </c>
      <c r="M858">
        <v>-9.5500000000000007</v>
      </c>
      <c r="N858">
        <v>97.6</v>
      </c>
      <c r="O858">
        <v>108.5</v>
      </c>
      <c r="P858">
        <v>-10.9</v>
      </c>
      <c r="Q858">
        <v>91</v>
      </c>
      <c r="R858">
        <v>0.308</v>
      </c>
      <c r="S858">
        <v>0.17399999999999999</v>
      </c>
      <c r="T858">
        <v>0.5</v>
      </c>
      <c r="U858">
        <v>0.45600000000000002</v>
      </c>
      <c r="V858">
        <v>15.5</v>
      </c>
      <c r="W858">
        <v>27.3</v>
      </c>
      <c r="X858">
        <v>0.223</v>
      </c>
      <c r="Y858">
        <v>0.51</v>
      </c>
      <c r="Z858">
        <v>16.100000000000001</v>
      </c>
      <c r="AA858">
        <v>66.3</v>
      </c>
      <c r="AB858">
        <v>0.24099999999999999</v>
      </c>
      <c r="AC858" t="s">
        <v>187</v>
      </c>
      <c r="AD858">
        <v>654013</v>
      </c>
      <c r="AE858">
        <v>19193</v>
      </c>
    </row>
    <row r="859" spans="1:31" x14ac:dyDescent="0.2">
      <c r="A859">
        <v>1996</v>
      </c>
      <c r="B859" t="s">
        <v>31</v>
      </c>
      <c r="C859" t="s">
        <v>200</v>
      </c>
      <c r="D859" t="s">
        <v>201</v>
      </c>
      <c r="E859" t="b">
        <v>0</v>
      </c>
      <c r="F859">
        <v>24.8</v>
      </c>
      <c r="G859">
        <v>39</v>
      </c>
      <c r="H859">
        <v>43</v>
      </c>
      <c r="I859">
        <v>44</v>
      </c>
      <c r="J859">
        <v>38</v>
      </c>
      <c r="K859">
        <v>1.06</v>
      </c>
      <c r="L859">
        <v>-7.0000000000000007E-2</v>
      </c>
      <c r="M859">
        <v>0.99</v>
      </c>
      <c r="N859">
        <v>108.7</v>
      </c>
      <c r="O859">
        <v>107.6</v>
      </c>
      <c r="P859">
        <v>1.1000000000000001</v>
      </c>
      <c r="Q859">
        <v>93.7</v>
      </c>
      <c r="R859">
        <v>0.314</v>
      </c>
      <c r="S859">
        <v>0.183</v>
      </c>
      <c r="T859">
        <v>0.55800000000000005</v>
      </c>
      <c r="U859">
        <v>0.52100000000000002</v>
      </c>
      <c r="V859">
        <v>15</v>
      </c>
      <c r="W859">
        <v>28.2</v>
      </c>
      <c r="X859">
        <v>0.22800000000000001</v>
      </c>
      <c r="Y859">
        <v>0.48899999999999999</v>
      </c>
      <c r="Z859">
        <v>15</v>
      </c>
      <c r="AA859">
        <v>67.8</v>
      </c>
      <c r="AB859">
        <v>0.27400000000000002</v>
      </c>
      <c r="AC859" t="s">
        <v>202</v>
      </c>
      <c r="AD859">
        <v>669598</v>
      </c>
      <c r="AE859" t="s">
        <v>122</v>
      </c>
    </row>
    <row r="860" spans="1:31" x14ac:dyDescent="0.2">
      <c r="A860">
        <v>1996</v>
      </c>
      <c r="B860" t="s">
        <v>31</v>
      </c>
      <c r="C860" t="s">
        <v>121</v>
      </c>
      <c r="D860" t="s">
        <v>122</v>
      </c>
      <c r="E860" t="b">
        <v>0</v>
      </c>
      <c r="F860">
        <v>27.6</v>
      </c>
      <c r="G860" t="s">
        <v>122</v>
      </c>
      <c r="H860" t="s">
        <v>122</v>
      </c>
      <c r="I860">
        <v>41</v>
      </c>
      <c r="J860">
        <v>41</v>
      </c>
      <c r="K860">
        <v>0</v>
      </c>
      <c r="L860">
        <v>0</v>
      </c>
      <c r="M860">
        <v>0</v>
      </c>
      <c r="N860">
        <v>107.6</v>
      </c>
      <c r="O860">
        <v>107.6</v>
      </c>
      <c r="P860" t="s">
        <v>122</v>
      </c>
      <c r="Q860">
        <v>91.8</v>
      </c>
      <c r="R860">
        <v>0.32900000000000001</v>
      </c>
      <c r="S860">
        <v>0.2</v>
      </c>
      <c r="T860">
        <v>0.54200000000000004</v>
      </c>
      <c r="U860">
        <v>0.499</v>
      </c>
      <c r="V860">
        <v>14.7</v>
      </c>
      <c r="W860">
        <v>30.6</v>
      </c>
      <c r="X860">
        <v>0.24299999999999999</v>
      </c>
      <c r="Y860">
        <v>0.499</v>
      </c>
      <c r="Z860">
        <v>14.7</v>
      </c>
      <c r="AA860">
        <v>69.400000000000006</v>
      </c>
      <c r="AB860">
        <v>0.24299999999999999</v>
      </c>
      <c r="AC860" t="s">
        <v>122</v>
      </c>
      <c r="AD860">
        <v>703139</v>
      </c>
      <c r="AE860">
        <v>18173</v>
      </c>
    </row>
    <row r="861" spans="1:31" x14ac:dyDescent="0.2">
      <c r="A861">
        <v>1995</v>
      </c>
      <c r="B861" t="s">
        <v>31</v>
      </c>
      <c r="C861" t="s">
        <v>32</v>
      </c>
      <c r="D861" t="s">
        <v>33</v>
      </c>
      <c r="E861" t="b">
        <v>1</v>
      </c>
      <c r="F861">
        <v>28.2</v>
      </c>
      <c r="G861">
        <v>42</v>
      </c>
      <c r="H861">
        <v>40</v>
      </c>
      <c r="I861">
        <v>45</v>
      </c>
      <c r="J861">
        <v>37</v>
      </c>
      <c r="K861">
        <v>1.28</v>
      </c>
      <c r="L861">
        <v>-0.22</v>
      </c>
      <c r="M861">
        <v>1.06</v>
      </c>
      <c r="N861">
        <v>106.6</v>
      </c>
      <c r="O861">
        <v>105.2</v>
      </c>
      <c r="P861">
        <v>1.4</v>
      </c>
      <c r="Q861">
        <v>89.8</v>
      </c>
      <c r="R861">
        <v>0.29199999999999998</v>
      </c>
      <c r="S861">
        <v>0.23699999999999999</v>
      </c>
      <c r="T861">
        <v>0.52500000000000002</v>
      </c>
      <c r="U861">
        <v>0.48699999999999999</v>
      </c>
      <c r="V861">
        <v>13.9</v>
      </c>
      <c r="W861">
        <v>31.6</v>
      </c>
      <c r="X861">
        <v>0.21099999999999999</v>
      </c>
      <c r="Y861">
        <v>0.495</v>
      </c>
      <c r="Z861">
        <v>15.6</v>
      </c>
      <c r="AA861">
        <v>68.400000000000006</v>
      </c>
      <c r="AB861">
        <v>0.215</v>
      </c>
      <c r="AC861" t="s">
        <v>198</v>
      </c>
      <c r="AD861">
        <v>504807</v>
      </c>
      <c r="AE861">
        <v>10291</v>
      </c>
    </row>
    <row r="862" spans="1:31" x14ac:dyDescent="0.2">
      <c r="A862">
        <v>1995</v>
      </c>
      <c r="B862" t="s">
        <v>31</v>
      </c>
      <c r="C862" t="s">
        <v>35</v>
      </c>
      <c r="D862" t="s">
        <v>36</v>
      </c>
      <c r="E862" t="b">
        <v>1</v>
      </c>
      <c r="F862">
        <v>27.2</v>
      </c>
      <c r="G862">
        <v>35</v>
      </c>
      <c r="H862">
        <v>47</v>
      </c>
      <c r="I862">
        <v>36</v>
      </c>
      <c r="J862">
        <v>46</v>
      </c>
      <c r="K862">
        <v>-1.88</v>
      </c>
      <c r="L862">
        <v>-0.04</v>
      </c>
      <c r="M862">
        <v>-1.92</v>
      </c>
      <c r="N862">
        <v>108.6</v>
      </c>
      <c r="O862">
        <v>110.6</v>
      </c>
      <c r="P862">
        <v>-2</v>
      </c>
      <c r="Q862">
        <v>94</v>
      </c>
      <c r="R862">
        <v>0.33100000000000002</v>
      </c>
      <c r="S862">
        <v>0.14399999999999999</v>
      </c>
      <c r="T862">
        <v>0.53700000000000003</v>
      </c>
      <c r="U862">
        <v>0.49099999999999999</v>
      </c>
      <c r="V862">
        <v>14.3</v>
      </c>
      <c r="W862">
        <v>33.1</v>
      </c>
      <c r="X862">
        <v>0.249</v>
      </c>
      <c r="Y862">
        <v>0.51200000000000001</v>
      </c>
      <c r="Z862">
        <v>13.6</v>
      </c>
      <c r="AA862">
        <v>68.599999999999994</v>
      </c>
      <c r="AB862">
        <v>0.23499999999999999</v>
      </c>
      <c r="AC862" t="s">
        <v>206</v>
      </c>
      <c r="AD862">
        <v>606070</v>
      </c>
      <c r="AE862">
        <v>14890</v>
      </c>
    </row>
    <row r="863" spans="1:31" x14ac:dyDescent="0.2">
      <c r="A863">
        <v>1995</v>
      </c>
      <c r="B863" t="s">
        <v>31</v>
      </c>
      <c r="C863" t="s">
        <v>44</v>
      </c>
      <c r="D863" t="s">
        <v>182</v>
      </c>
      <c r="E863" t="b">
        <v>1</v>
      </c>
      <c r="F863">
        <v>28</v>
      </c>
      <c r="G863">
        <v>50</v>
      </c>
      <c r="H863">
        <v>32</v>
      </c>
      <c r="I863">
        <v>50</v>
      </c>
      <c r="J863">
        <v>32</v>
      </c>
      <c r="K863">
        <v>3.28</v>
      </c>
      <c r="L863">
        <v>-0.41</v>
      </c>
      <c r="M863">
        <v>2.87</v>
      </c>
      <c r="N863">
        <v>109.6</v>
      </c>
      <c r="O863">
        <v>106.1</v>
      </c>
      <c r="P863">
        <v>3.5</v>
      </c>
      <c r="Q863">
        <v>91.2</v>
      </c>
      <c r="R863">
        <v>0.317</v>
      </c>
      <c r="S863">
        <v>0.219</v>
      </c>
      <c r="T863">
        <v>0.56200000000000006</v>
      </c>
      <c r="U863">
        <v>0.51700000000000002</v>
      </c>
      <c r="V863">
        <v>14.3</v>
      </c>
      <c r="W863">
        <v>26</v>
      </c>
      <c r="X863">
        <v>0.247</v>
      </c>
      <c r="Y863">
        <v>0.48499999999999999</v>
      </c>
      <c r="Z863">
        <v>13.8</v>
      </c>
      <c r="AA863">
        <v>68.5</v>
      </c>
      <c r="AB863">
        <v>0.20200000000000001</v>
      </c>
      <c r="AC863" t="s">
        <v>177</v>
      </c>
      <c r="AD863">
        <v>971618</v>
      </c>
      <c r="AE863">
        <v>23698</v>
      </c>
    </row>
    <row r="864" spans="1:31" x14ac:dyDescent="0.2">
      <c r="A864">
        <v>1995</v>
      </c>
      <c r="B864" t="s">
        <v>31</v>
      </c>
      <c r="C864" t="s">
        <v>41</v>
      </c>
      <c r="D864" t="s">
        <v>42</v>
      </c>
      <c r="E864" t="b">
        <v>1</v>
      </c>
      <c r="F864">
        <v>28.1</v>
      </c>
      <c r="G864">
        <v>47</v>
      </c>
      <c r="H864">
        <v>35</v>
      </c>
      <c r="I864">
        <v>54</v>
      </c>
      <c r="J864">
        <v>28</v>
      </c>
      <c r="K864">
        <v>4.83</v>
      </c>
      <c r="L864">
        <v>-0.51</v>
      </c>
      <c r="M864">
        <v>4.32</v>
      </c>
      <c r="N864">
        <v>109.5</v>
      </c>
      <c r="O864">
        <v>104.3</v>
      </c>
      <c r="P864">
        <v>5.2</v>
      </c>
      <c r="Q864">
        <v>92</v>
      </c>
      <c r="R864">
        <v>0.308</v>
      </c>
      <c r="S864">
        <v>0.17699999999999999</v>
      </c>
      <c r="T864">
        <v>0.54600000000000004</v>
      </c>
      <c r="U864">
        <v>0.50900000000000001</v>
      </c>
      <c r="V864">
        <v>14.5</v>
      </c>
      <c r="W864">
        <v>32.9</v>
      </c>
      <c r="X864">
        <v>0.224</v>
      </c>
      <c r="Y864">
        <v>0.48799999999999999</v>
      </c>
      <c r="Z864">
        <v>16.7</v>
      </c>
      <c r="AA864">
        <v>68.2</v>
      </c>
      <c r="AB864">
        <v>0.26300000000000001</v>
      </c>
      <c r="AC864" t="s">
        <v>43</v>
      </c>
      <c r="AD864">
        <v>926218</v>
      </c>
      <c r="AE864" t="s">
        <v>122</v>
      </c>
    </row>
    <row r="865" spans="1:31" x14ac:dyDescent="0.2">
      <c r="A865">
        <v>1995</v>
      </c>
      <c r="B865" t="s">
        <v>31</v>
      </c>
      <c r="C865" t="s">
        <v>47</v>
      </c>
      <c r="D865" t="s">
        <v>48</v>
      </c>
      <c r="E865" t="b">
        <v>1</v>
      </c>
      <c r="F865">
        <v>28.3</v>
      </c>
      <c r="G865">
        <v>43</v>
      </c>
      <c r="H865">
        <v>39</v>
      </c>
      <c r="I865">
        <v>43</v>
      </c>
      <c r="J865">
        <v>39</v>
      </c>
      <c r="K865">
        <v>0.62</v>
      </c>
      <c r="L865">
        <v>-7.0000000000000007E-2</v>
      </c>
      <c r="M865">
        <v>0.55000000000000004</v>
      </c>
      <c r="N865">
        <v>105.3</v>
      </c>
      <c r="O865">
        <v>104.6</v>
      </c>
      <c r="P865">
        <v>0.7</v>
      </c>
      <c r="Q865">
        <v>84.8</v>
      </c>
      <c r="R865">
        <v>0.317</v>
      </c>
      <c r="S865">
        <v>0.16500000000000001</v>
      </c>
      <c r="T865">
        <v>0.52</v>
      </c>
      <c r="U865">
        <v>0.47199999999999998</v>
      </c>
      <c r="V865">
        <v>14.2</v>
      </c>
      <c r="W865">
        <v>31.8</v>
      </c>
      <c r="X865">
        <v>0.24099999999999999</v>
      </c>
      <c r="Y865">
        <v>0.49299999999999999</v>
      </c>
      <c r="Z865">
        <v>15</v>
      </c>
      <c r="AA865">
        <v>72.400000000000006</v>
      </c>
      <c r="AB865">
        <v>0.224</v>
      </c>
      <c r="AC865" t="s">
        <v>169</v>
      </c>
      <c r="AD865">
        <v>833850</v>
      </c>
      <c r="AE865">
        <v>20562</v>
      </c>
    </row>
    <row r="866" spans="1:31" x14ac:dyDescent="0.2">
      <c r="A866">
        <v>1995</v>
      </c>
      <c r="B866" t="s">
        <v>31</v>
      </c>
      <c r="C866" t="s">
        <v>50</v>
      </c>
      <c r="D866" t="s">
        <v>51</v>
      </c>
      <c r="E866" t="b">
        <v>0</v>
      </c>
      <c r="F866">
        <v>24.3</v>
      </c>
      <c r="G866">
        <v>36</v>
      </c>
      <c r="H866">
        <v>46</v>
      </c>
      <c r="I866">
        <v>33</v>
      </c>
      <c r="J866">
        <v>49</v>
      </c>
      <c r="K866">
        <v>-2.9</v>
      </c>
      <c r="L866">
        <v>0.51</v>
      </c>
      <c r="M866">
        <v>-2.39</v>
      </c>
      <c r="N866">
        <v>107.6</v>
      </c>
      <c r="O866">
        <v>110.6</v>
      </c>
      <c r="P866">
        <v>-3</v>
      </c>
      <c r="Q866">
        <v>94.7</v>
      </c>
      <c r="R866">
        <v>0.30099999999999999</v>
      </c>
      <c r="S866">
        <v>0.16300000000000001</v>
      </c>
      <c r="T866">
        <v>0.50900000000000001</v>
      </c>
      <c r="U866">
        <v>0.46600000000000003</v>
      </c>
      <c r="V866">
        <v>13.9</v>
      </c>
      <c r="W866">
        <v>38.9</v>
      </c>
      <c r="X866">
        <v>0.221</v>
      </c>
      <c r="Y866">
        <v>0.51900000000000002</v>
      </c>
      <c r="Z866">
        <v>13.7</v>
      </c>
      <c r="AA866">
        <v>69.8</v>
      </c>
      <c r="AB866">
        <v>0.20799999999999999</v>
      </c>
      <c r="AC866" t="s">
        <v>184</v>
      </c>
      <c r="AD866">
        <v>678433</v>
      </c>
      <c r="AE866">
        <v>17502</v>
      </c>
    </row>
    <row r="867" spans="1:31" x14ac:dyDescent="0.2">
      <c r="A867">
        <v>1995</v>
      </c>
      <c r="B867" t="s">
        <v>31</v>
      </c>
      <c r="C867" t="s">
        <v>53</v>
      </c>
      <c r="D867" t="s">
        <v>54</v>
      </c>
      <c r="E867" t="b">
        <v>1</v>
      </c>
      <c r="F867">
        <v>26.6</v>
      </c>
      <c r="G867">
        <v>41</v>
      </c>
      <c r="H867">
        <v>41</v>
      </c>
      <c r="I867">
        <v>43</v>
      </c>
      <c r="J867">
        <v>39</v>
      </c>
      <c r="K867">
        <v>0.84</v>
      </c>
      <c r="L867">
        <v>0.11</v>
      </c>
      <c r="M867">
        <v>0.96</v>
      </c>
      <c r="N867">
        <v>109.1</v>
      </c>
      <c r="O867">
        <v>108.2</v>
      </c>
      <c r="P867">
        <v>0.9</v>
      </c>
      <c r="Q867">
        <v>91.5</v>
      </c>
      <c r="R867">
        <v>0.35699999999999998</v>
      </c>
      <c r="S867">
        <v>0.18</v>
      </c>
      <c r="T867">
        <v>0.55600000000000005</v>
      </c>
      <c r="U867">
        <v>0.51100000000000001</v>
      </c>
      <c r="V867">
        <v>15.6</v>
      </c>
      <c r="W867">
        <v>32</v>
      </c>
      <c r="X867">
        <v>0.26300000000000001</v>
      </c>
      <c r="Y867">
        <v>0.48699999999999999</v>
      </c>
      <c r="Z867">
        <v>13.2</v>
      </c>
      <c r="AA867">
        <v>70.2</v>
      </c>
      <c r="AB867">
        <v>0.25700000000000001</v>
      </c>
      <c r="AC867" t="s">
        <v>189</v>
      </c>
      <c r="AD867">
        <v>704011</v>
      </c>
      <c r="AE867" t="s">
        <v>122</v>
      </c>
    </row>
    <row r="868" spans="1:31" x14ac:dyDescent="0.2">
      <c r="A868">
        <v>1995</v>
      </c>
      <c r="B868" t="s">
        <v>31</v>
      </c>
      <c r="C868" t="s">
        <v>56</v>
      </c>
      <c r="D868" t="s">
        <v>57</v>
      </c>
      <c r="E868" t="b">
        <v>0</v>
      </c>
      <c r="F868">
        <v>26.9</v>
      </c>
      <c r="G868">
        <v>28</v>
      </c>
      <c r="H868">
        <v>54</v>
      </c>
      <c r="I868">
        <v>22</v>
      </c>
      <c r="J868">
        <v>60</v>
      </c>
      <c r="K868">
        <v>-7.29</v>
      </c>
      <c r="L868">
        <v>0.21</v>
      </c>
      <c r="M868">
        <v>-7.08</v>
      </c>
      <c r="N868">
        <v>105.1</v>
      </c>
      <c r="O868">
        <v>112.9</v>
      </c>
      <c r="P868">
        <v>-7.8</v>
      </c>
      <c r="Q868">
        <v>93.2</v>
      </c>
      <c r="R868">
        <v>0.29299999999999998</v>
      </c>
      <c r="S868">
        <v>0.21</v>
      </c>
      <c r="T868">
        <v>0.53800000000000003</v>
      </c>
      <c r="U868">
        <v>0.499</v>
      </c>
      <c r="V868">
        <v>15</v>
      </c>
      <c r="W868">
        <v>28.3</v>
      </c>
      <c r="X868">
        <v>0.217</v>
      </c>
      <c r="Y868">
        <v>0.51</v>
      </c>
      <c r="Z868">
        <v>14.2</v>
      </c>
      <c r="AA868">
        <v>65.8</v>
      </c>
      <c r="AB868">
        <v>0.29899999999999999</v>
      </c>
      <c r="AC868" t="s">
        <v>137</v>
      </c>
      <c r="AD868">
        <v>719090</v>
      </c>
      <c r="AE868">
        <v>21454</v>
      </c>
    </row>
    <row r="869" spans="1:31" x14ac:dyDescent="0.2">
      <c r="A869">
        <v>1995</v>
      </c>
      <c r="B869" t="s">
        <v>31</v>
      </c>
      <c r="C869" t="s">
        <v>59</v>
      </c>
      <c r="D869" t="s">
        <v>60</v>
      </c>
      <c r="E869" t="b">
        <v>0</v>
      </c>
      <c r="F869">
        <v>26</v>
      </c>
      <c r="G869">
        <v>26</v>
      </c>
      <c r="H869">
        <v>56</v>
      </c>
      <c r="I869">
        <v>27</v>
      </c>
      <c r="J869">
        <v>55</v>
      </c>
      <c r="K869">
        <v>-5.41</v>
      </c>
      <c r="L869">
        <v>0.51</v>
      </c>
      <c r="M869">
        <v>-4.9000000000000004</v>
      </c>
      <c r="N869">
        <v>106.7</v>
      </c>
      <c r="O869">
        <v>112.2</v>
      </c>
      <c r="P869">
        <v>-5.5</v>
      </c>
      <c r="Q869">
        <v>97.9</v>
      </c>
      <c r="R869">
        <v>0.34799999999999998</v>
      </c>
      <c r="S869">
        <v>0.23300000000000001</v>
      </c>
      <c r="T869">
        <v>0.54700000000000004</v>
      </c>
      <c r="U869">
        <v>0.50800000000000001</v>
      </c>
      <c r="V869">
        <v>15.9</v>
      </c>
      <c r="W869">
        <v>30.3</v>
      </c>
      <c r="X869">
        <v>0.245</v>
      </c>
      <c r="Y869">
        <v>0.52200000000000002</v>
      </c>
      <c r="Z869">
        <v>13.9</v>
      </c>
      <c r="AA869">
        <v>66.5</v>
      </c>
      <c r="AB869">
        <v>0.216</v>
      </c>
      <c r="AC869" t="s">
        <v>203</v>
      </c>
      <c r="AD869">
        <v>616025</v>
      </c>
      <c r="AE869" t="s">
        <v>122</v>
      </c>
    </row>
    <row r="870" spans="1:31" x14ac:dyDescent="0.2">
      <c r="A870">
        <v>1995</v>
      </c>
      <c r="B870" t="s">
        <v>31</v>
      </c>
      <c r="C870" t="s">
        <v>62</v>
      </c>
      <c r="D870" t="s">
        <v>63</v>
      </c>
      <c r="E870" t="b">
        <v>1</v>
      </c>
      <c r="F870">
        <v>28.5</v>
      </c>
      <c r="G870">
        <v>47</v>
      </c>
      <c r="H870">
        <v>35</v>
      </c>
      <c r="I870">
        <v>47</v>
      </c>
      <c r="J870">
        <v>35</v>
      </c>
      <c r="K870">
        <v>2.12</v>
      </c>
      <c r="L870">
        <v>0.2</v>
      </c>
      <c r="M870">
        <v>2.3199999999999998</v>
      </c>
      <c r="N870">
        <v>109.7</v>
      </c>
      <c r="O870">
        <v>107.4</v>
      </c>
      <c r="P870">
        <v>2.2999999999999998</v>
      </c>
      <c r="Q870">
        <v>94.2</v>
      </c>
      <c r="R870">
        <v>0.31</v>
      </c>
      <c r="S870">
        <v>0.26700000000000002</v>
      </c>
      <c r="T870">
        <v>0.56799999999999995</v>
      </c>
      <c r="U870">
        <v>0.52900000000000003</v>
      </c>
      <c r="V870">
        <v>15</v>
      </c>
      <c r="W870">
        <v>26.9</v>
      </c>
      <c r="X870">
        <v>0.23200000000000001</v>
      </c>
      <c r="Y870">
        <v>0.48899999999999999</v>
      </c>
      <c r="Z870">
        <v>13.9</v>
      </c>
      <c r="AA870">
        <v>67.7</v>
      </c>
      <c r="AB870">
        <v>0.19900000000000001</v>
      </c>
      <c r="AC870" t="s">
        <v>195</v>
      </c>
      <c r="AD870">
        <v>653389</v>
      </c>
      <c r="AE870">
        <v>16503</v>
      </c>
    </row>
    <row r="871" spans="1:31" x14ac:dyDescent="0.2">
      <c r="A871">
        <v>1995</v>
      </c>
      <c r="B871" t="s">
        <v>31</v>
      </c>
      <c r="C871" t="s">
        <v>65</v>
      </c>
      <c r="D871" t="s">
        <v>66</v>
      </c>
      <c r="E871" t="b">
        <v>1</v>
      </c>
      <c r="F871">
        <v>28.7</v>
      </c>
      <c r="G871">
        <v>52</v>
      </c>
      <c r="H871">
        <v>30</v>
      </c>
      <c r="I871">
        <v>52</v>
      </c>
      <c r="J871">
        <v>30</v>
      </c>
      <c r="K871">
        <v>3.7</v>
      </c>
      <c r="L871">
        <v>-0.34</v>
      </c>
      <c r="M871">
        <v>3.35</v>
      </c>
      <c r="N871">
        <v>109.6</v>
      </c>
      <c r="O871">
        <v>105.6</v>
      </c>
      <c r="P871">
        <v>4</v>
      </c>
      <c r="Q871">
        <v>90</v>
      </c>
      <c r="R871">
        <v>0.38300000000000001</v>
      </c>
      <c r="S871">
        <v>0.158</v>
      </c>
      <c r="T871">
        <v>0.55700000000000005</v>
      </c>
      <c r="U871">
        <v>0.50700000000000001</v>
      </c>
      <c r="V871">
        <v>15.5</v>
      </c>
      <c r="W871">
        <v>32.799999999999997</v>
      </c>
      <c r="X871">
        <v>0.28699999999999998</v>
      </c>
      <c r="Y871">
        <v>0.49299999999999999</v>
      </c>
      <c r="Z871">
        <v>15.8</v>
      </c>
      <c r="AA871">
        <v>68.599999999999994</v>
      </c>
      <c r="AB871">
        <v>0.23699999999999999</v>
      </c>
      <c r="AC871" t="s">
        <v>190</v>
      </c>
      <c r="AD871">
        <v>654428</v>
      </c>
      <c r="AE871">
        <v>14601</v>
      </c>
    </row>
    <row r="872" spans="1:31" x14ac:dyDescent="0.2">
      <c r="A872">
        <v>1995</v>
      </c>
      <c r="B872" t="s">
        <v>31</v>
      </c>
      <c r="C872" t="s">
        <v>68</v>
      </c>
      <c r="D872" t="s">
        <v>69</v>
      </c>
      <c r="E872" t="b">
        <v>0</v>
      </c>
      <c r="F872">
        <v>24.9</v>
      </c>
      <c r="G872">
        <v>17</v>
      </c>
      <c r="H872">
        <v>65</v>
      </c>
      <c r="I872">
        <v>18</v>
      </c>
      <c r="J872">
        <v>64</v>
      </c>
      <c r="K872">
        <v>-9.16</v>
      </c>
      <c r="L872">
        <v>0.73</v>
      </c>
      <c r="M872">
        <v>-8.43</v>
      </c>
      <c r="N872">
        <v>101.5</v>
      </c>
      <c r="O872">
        <v>111.1</v>
      </c>
      <c r="P872">
        <v>-9.6</v>
      </c>
      <c r="Q872">
        <v>94.3</v>
      </c>
      <c r="R872">
        <v>0.30199999999999999</v>
      </c>
      <c r="S872">
        <v>0.153</v>
      </c>
      <c r="T872">
        <v>0.50800000000000001</v>
      </c>
      <c r="U872">
        <v>0.46800000000000003</v>
      </c>
      <c r="V872">
        <v>14.6</v>
      </c>
      <c r="W872">
        <v>29.6</v>
      </c>
      <c r="X872">
        <v>0.214</v>
      </c>
      <c r="Y872">
        <v>0.52600000000000002</v>
      </c>
      <c r="Z872">
        <v>16.600000000000001</v>
      </c>
      <c r="AA872">
        <v>65.7</v>
      </c>
      <c r="AB872">
        <v>0.28999999999999998</v>
      </c>
      <c r="AC872" t="s">
        <v>191</v>
      </c>
      <c r="AD872">
        <v>438244</v>
      </c>
      <c r="AE872" t="s">
        <v>122</v>
      </c>
    </row>
    <row r="873" spans="1:31" x14ac:dyDescent="0.2">
      <c r="A873">
        <v>1995</v>
      </c>
      <c r="B873" t="s">
        <v>31</v>
      </c>
      <c r="C873" t="s">
        <v>71</v>
      </c>
      <c r="D873" t="s">
        <v>72</v>
      </c>
      <c r="E873" t="b">
        <v>1</v>
      </c>
      <c r="F873">
        <v>25.9</v>
      </c>
      <c r="G873">
        <v>48</v>
      </c>
      <c r="H873">
        <v>34</v>
      </c>
      <c r="I873">
        <v>40</v>
      </c>
      <c r="J873">
        <v>42</v>
      </c>
      <c r="K873">
        <v>-0.22</v>
      </c>
      <c r="L873">
        <v>0.21</v>
      </c>
      <c r="M873">
        <v>-0.01</v>
      </c>
      <c r="N873">
        <v>109.1</v>
      </c>
      <c r="O873">
        <v>109.4</v>
      </c>
      <c r="P873">
        <v>-0.3</v>
      </c>
      <c r="Q873">
        <v>95.2</v>
      </c>
      <c r="R873">
        <v>0.29199999999999998</v>
      </c>
      <c r="S873">
        <v>0.21</v>
      </c>
      <c r="T873">
        <v>0.53900000000000003</v>
      </c>
      <c r="U873">
        <v>0.5</v>
      </c>
      <c r="V873">
        <v>13.4</v>
      </c>
      <c r="W873">
        <v>31.3</v>
      </c>
      <c r="X873">
        <v>0.215</v>
      </c>
      <c r="Y873">
        <v>0.5</v>
      </c>
      <c r="Z873">
        <v>14.8</v>
      </c>
      <c r="AA873">
        <v>64.400000000000006</v>
      </c>
      <c r="AB873">
        <v>0.224</v>
      </c>
      <c r="AC873" t="s">
        <v>192</v>
      </c>
      <c r="AD873">
        <v>591125</v>
      </c>
      <c r="AE873">
        <v>16760</v>
      </c>
    </row>
    <row r="874" spans="1:31" x14ac:dyDescent="0.2">
      <c r="A874">
        <v>1995</v>
      </c>
      <c r="B874" t="s">
        <v>31</v>
      </c>
      <c r="C874" t="s">
        <v>76</v>
      </c>
      <c r="D874" t="s">
        <v>77</v>
      </c>
      <c r="E874" t="b">
        <v>0</v>
      </c>
      <c r="F874">
        <v>27.1</v>
      </c>
      <c r="G874">
        <v>32</v>
      </c>
      <c r="H874">
        <v>50</v>
      </c>
      <c r="I874">
        <v>36</v>
      </c>
      <c r="J874">
        <v>46</v>
      </c>
      <c r="K874">
        <v>-1.63</v>
      </c>
      <c r="L874">
        <v>-0.21</v>
      </c>
      <c r="M874">
        <v>-1.85</v>
      </c>
      <c r="N874">
        <v>108.2</v>
      </c>
      <c r="O874">
        <v>109.9</v>
      </c>
      <c r="P874">
        <v>-1.7</v>
      </c>
      <c r="Q874">
        <v>92.9</v>
      </c>
      <c r="R874">
        <v>0.317</v>
      </c>
      <c r="S874">
        <v>0.17499999999999999</v>
      </c>
      <c r="T874">
        <v>0.54</v>
      </c>
      <c r="U874">
        <v>0.499</v>
      </c>
      <c r="V874">
        <v>14.4</v>
      </c>
      <c r="W874">
        <v>31.7</v>
      </c>
      <c r="X874">
        <v>0.23300000000000001</v>
      </c>
      <c r="Y874">
        <v>0.51</v>
      </c>
      <c r="Z874">
        <v>14.9</v>
      </c>
      <c r="AA874">
        <v>68.7</v>
      </c>
      <c r="AB874">
        <v>0.26400000000000001</v>
      </c>
      <c r="AC874" t="s">
        <v>193</v>
      </c>
      <c r="AD874">
        <v>598761</v>
      </c>
      <c r="AE874">
        <v>14259</v>
      </c>
    </row>
    <row r="875" spans="1:31" x14ac:dyDescent="0.2">
      <c r="A875">
        <v>1995</v>
      </c>
      <c r="B875" t="s">
        <v>31</v>
      </c>
      <c r="C875" t="s">
        <v>79</v>
      </c>
      <c r="D875" t="s">
        <v>80</v>
      </c>
      <c r="E875" t="b">
        <v>0</v>
      </c>
      <c r="F875">
        <v>25.7</v>
      </c>
      <c r="G875">
        <v>34</v>
      </c>
      <c r="H875">
        <v>48</v>
      </c>
      <c r="I875">
        <v>29</v>
      </c>
      <c r="J875">
        <v>53</v>
      </c>
      <c r="K875">
        <v>-4.37</v>
      </c>
      <c r="L875">
        <v>7.0000000000000007E-2</v>
      </c>
      <c r="M875">
        <v>-4.3</v>
      </c>
      <c r="N875">
        <v>106.2</v>
      </c>
      <c r="O875">
        <v>110.9</v>
      </c>
      <c r="P875">
        <v>-4.7</v>
      </c>
      <c r="Q875">
        <v>92.7</v>
      </c>
      <c r="R875">
        <v>0.34300000000000003</v>
      </c>
      <c r="S875">
        <v>0.20499999999999999</v>
      </c>
      <c r="T875">
        <v>0.53700000000000003</v>
      </c>
      <c r="U875">
        <v>0.496</v>
      </c>
      <c r="V875">
        <v>15.5</v>
      </c>
      <c r="W875">
        <v>31.3</v>
      </c>
      <c r="X875">
        <v>0.24399999999999999</v>
      </c>
      <c r="Y875">
        <v>0.53</v>
      </c>
      <c r="Z875">
        <v>15.3</v>
      </c>
      <c r="AA875">
        <v>68.3</v>
      </c>
      <c r="AB875">
        <v>0.23</v>
      </c>
      <c r="AC875" t="s">
        <v>149</v>
      </c>
      <c r="AD875">
        <v>670720</v>
      </c>
      <c r="AE875" t="s">
        <v>122</v>
      </c>
    </row>
    <row r="876" spans="1:31" x14ac:dyDescent="0.2">
      <c r="A876">
        <v>1995</v>
      </c>
      <c r="B876" t="s">
        <v>31</v>
      </c>
      <c r="C876" t="s">
        <v>82</v>
      </c>
      <c r="D876" t="s">
        <v>83</v>
      </c>
      <c r="E876" t="b">
        <v>0</v>
      </c>
      <c r="F876">
        <v>25.4</v>
      </c>
      <c r="G876">
        <v>21</v>
      </c>
      <c r="H876">
        <v>61</v>
      </c>
      <c r="I876">
        <v>18</v>
      </c>
      <c r="J876">
        <v>64</v>
      </c>
      <c r="K876">
        <v>-9</v>
      </c>
      <c r="L876">
        <v>0.78</v>
      </c>
      <c r="M876">
        <v>-8.2200000000000006</v>
      </c>
      <c r="N876">
        <v>102.6</v>
      </c>
      <c r="O876">
        <v>112.4</v>
      </c>
      <c r="P876">
        <v>-9.8000000000000007</v>
      </c>
      <c r="Q876">
        <v>91.4</v>
      </c>
      <c r="R876">
        <v>0.379</v>
      </c>
      <c r="S876">
        <v>0.16300000000000001</v>
      </c>
      <c r="T876">
        <v>0.53200000000000003</v>
      </c>
      <c r="U876">
        <v>0.47499999999999998</v>
      </c>
      <c r="V876">
        <v>16.2</v>
      </c>
      <c r="W876">
        <v>27.7</v>
      </c>
      <c r="X876">
        <v>0.29299999999999998</v>
      </c>
      <c r="Y876">
        <v>0.51</v>
      </c>
      <c r="Z876">
        <v>14.8</v>
      </c>
      <c r="AA876">
        <v>64.099999999999994</v>
      </c>
      <c r="AB876">
        <v>0.28000000000000003</v>
      </c>
      <c r="AC876" t="s">
        <v>84</v>
      </c>
      <c r="AD876">
        <v>603518</v>
      </c>
      <c r="AE876" t="s">
        <v>122</v>
      </c>
    </row>
    <row r="877" spans="1:31" x14ac:dyDescent="0.2">
      <c r="A877">
        <v>1995</v>
      </c>
      <c r="B877" t="s">
        <v>31</v>
      </c>
      <c r="C877" t="s">
        <v>150</v>
      </c>
      <c r="D877" t="s">
        <v>151</v>
      </c>
      <c r="E877" t="b">
        <v>0</v>
      </c>
      <c r="F877">
        <v>27.5</v>
      </c>
      <c r="G877">
        <v>30</v>
      </c>
      <c r="H877">
        <v>52</v>
      </c>
      <c r="I877">
        <v>32</v>
      </c>
      <c r="J877">
        <v>50</v>
      </c>
      <c r="K877">
        <v>-3.13</v>
      </c>
      <c r="L877">
        <v>-0.14000000000000001</v>
      </c>
      <c r="M877">
        <v>-3.28</v>
      </c>
      <c r="N877">
        <v>105.2</v>
      </c>
      <c r="O877">
        <v>108.6</v>
      </c>
      <c r="P877">
        <v>-3.4</v>
      </c>
      <c r="Q877">
        <v>92.3</v>
      </c>
      <c r="R877">
        <v>0.34200000000000003</v>
      </c>
      <c r="S877">
        <v>0.192</v>
      </c>
      <c r="T877">
        <v>0.51900000000000002</v>
      </c>
      <c r="U877">
        <v>0.46700000000000003</v>
      </c>
      <c r="V877">
        <v>14.4</v>
      </c>
      <c r="W877">
        <v>33.299999999999997</v>
      </c>
      <c r="X877">
        <v>0.26</v>
      </c>
      <c r="Y877">
        <v>0.49299999999999999</v>
      </c>
      <c r="Z877">
        <v>12.4</v>
      </c>
      <c r="AA877">
        <v>70.900000000000006</v>
      </c>
      <c r="AB877">
        <v>0.217</v>
      </c>
      <c r="AC877" t="s">
        <v>204</v>
      </c>
      <c r="AD877">
        <v>684102</v>
      </c>
      <c r="AE877">
        <v>15409</v>
      </c>
    </row>
    <row r="878" spans="1:31" x14ac:dyDescent="0.2">
      <c r="A878">
        <v>1995</v>
      </c>
      <c r="B878" t="s">
        <v>31</v>
      </c>
      <c r="C878" t="s">
        <v>88</v>
      </c>
      <c r="D878" t="s">
        <v>89</v>
      </c>
      <c r="E878" t="b">
        <v>1</v>
      </c>
      <c r="F878">
        <v>29.4</v>
      </c>
      <c r="G878">
        <v>55</v>
      </c>
      <c r="H878">
        <v>27</v>
      </c>
      <c r="I878">
        <v>50</v>
      </c>
      <c r="J878">
        <v>32</v>
      </c>
      <c r="K878">
        <v>3.11</v>
      </c>
      <c r="L878">
        <v>-0.33</v>
      </c>
      <c r="M878">
        <v>2.78</v>
      </c>
      <c r="N878">
        <v>107.2</v>
      </c>
      <c r="O878">
        <v>103.8</v>
      </c>
      <c r="P878">
        <v>3.4</v>
      </c>
      <c r="Q878">
        <v>91.2</v>
      </c>
      <c r="R878">
        <v>0.33100000000000002</v>
      </c>
      <c r="S878">
        <v>0.22600000000000001</v>
      </c>
      <c r="T878">
        <v>0.55000000000000004</v>
      </c>
      <c r="U878">
        <v>0.50800000000000001</v>
      </c>
      <c r="V878">
        <v>15.1</v>
      </c>
      <c r="W878">
        <v>28.6</v>
      </c>
      <c r="X878">
        <v>0.24299999999999999</v>
      </c>
      <c r="Y878">
        <v>0.46800000000000003</v>
      </c>
      <c r="Z878">
        <v>14.4</v>
      </c>
      <c r="AA878">
        <v>70.8</v>
      </c>
      <c r="AB878">
        <v>0.28100000000000003</v>
      </c>
      <c r="AC878" t="s">
        <v>90</v>
      </c>
      <c r="AD878">
        <v>810283</v>
      </c>
      <c r="AE878">
        <v>19763</v>
      </c>
    </row>
    <row r="879" spans="1:31" x14ac:dyDescent="0.2">
      <c r="A879">
        <v>1995</v>
      </c>
      <c r="B879" t="s">
        <v>31</v>
      </c>
      <c r="C879" t="s">
        <v>94</v>
      </c>
      <c r="D879" t="s">
        <v>95</v>
      </c>
      <c r="E879" t="b">
        <v>1</v>
      </c>
      <c r="F879">
        <v>26.6</v>
      </c>
      <c r="G879">
        <v>57</v>
      </c>
      <c r="H879">
        <v>25</v>
      </c>
      <c r="I879">
        <v>59</v>
      </c>
      <c r="J879">
        <v>23</v>
      </c>
      <c r="K879">
        <v>7.06</v>
      </c>
      <c r="L879">
        <v>-0.62</v>
      </c>
      <c r="M879">
        <v>6.44</v>
      </c>
      <c r="N879">
        <v>115.1</v>
      </c>
      <c r="O879">
        <v>107.8</v>
      </c>
      <c r="P879">
        <v>7.3</v>
      </c>
      <c r="Q879">
        <v>95.1</v>
      </c>
      <c r="R879">
        <v>0.35699999999999998</v>
      </c>
      <c r="S879">
        <v>0.20499999999999999</v>
      </c>
      <c r="T879">
        <v>0.56899999999999995</v>
      </c>
      <c r="U879">
        <v>0.53900000000000003</v>
      </c>
      <c r="V879">
        <v>14</v>
      </c>
      <c r="W879">
        <v>34</v>
      </c>
      <c r="X879">
        <v>0.23899999999999999</v>
      </c>
      <c r="Y879">
        <v>0.49</v>
      </c>
      <c r="Z879">
        <v>13.3</v>
      </c>
      <c r="AA879">
        <v>68.400000000000006</v>
      </c>
      <c r="AB879">
        <v>0.22</v>
      </c>
      <c r="AC879" t="s">
        <v>194</v>
      </c>
      <c r="AD879">
        <v>656410</v>
      </c>
      <c r="AE879" t="s">
        <v>122</v>
      </c>
    </row>
    <row r="880" spans="1:31" x14ac:dyDescent="0.2">
      <c r="A880">
        <v>1995</v>
      </c>
      <c r="B880" t="s">
        <v>31</v>
      </c>
      <c r="C880" t="s">
        <v>97</v>
      </c>
      <c r="D880" t="s">
        <v>98</v>
      </c>
      <c r="E880" t="b">
        <v>0</v>
      </c>
      <c r="F880">
        <v>25.1</v>
      </c>
      <c r="G880">
        <v>24</v>
      </c>
      <c r="H880">
        <v>58</v>
      </c>
      <c r="I880">
        <v>27</v>
      </c>
      <c r="J880">
        <v>55</v>
      </c>
      <c r="K880">
        <v>-5.07</v>
      </c>
      <c r="L880">
        <v>0.01</v>
      </c>
      <c r="M880">
        <v>-5.0599999999999996</v>
      </c>
      <c r="N880">
        <v>104.1</v>
      </c>
      <c r="O880">
        <v>109.7</v>
      </c>
      <c r="P880">
        <v>-5.6</v>
      </c>
      <c r="Q880">
        <v>91</v>
      </c>
      <c r="R880">
        <v>0.32300000000000001</v>
      </c>
      <c r="S880">
        <v>0.14199999999999999</v>
      </c>
      <c r="T880">
        <v>0.52100000000000002</v>
      </c>
      <c r="U880">
        <v>0.47499999999999998</v>
      </c>
      <c r="V880">
        <v>15.3</v>
      </c>
      <c r="W880">
        <v>32.299999999999997</v>
      </c>
      <c r="X880">
        <v>0.23799999999999999</v>
      </c>
      <c r="Y880">
        <v>0.5</v>
      </c>
      <c r="Z880">
        <v>14.6</v>
      </c>
      <c r="AA880">
        <v>66.099999999999994</v>
      </c>
      <c r="AB880">
        <v>0.23499999999999999</v>
      </c>
      <c r="AC880" t="s">
        <v>205</v>
      </c>
      <c r="AD880">
        <v>507806</v>
      </c>
      <c r="AE880" t="s">
        <v>122</v>
      </c>
    </row>
    <row r="881" spans="1:31" x14ac:dyDescent="0.2">
      <c r="A881">
        <v>1995</v>
      </c>
      <c r="B881" t="s">
        <v>31</v>
      </c>
      <c r="C881" t="s">
        <v>100</v>
      </c>
      <c r="D881" t="s">
        <v>101</v>
      </c>
      <c r="E881" t="b">
        <v>1</v>
      </c>
      <c r="F881">
        <v>29.2</v>
      </c>
      <c r="G881">
        <v>59</v>
      </c>
      <c r="H881">
        <v>23</v>
      </c>
      <c r="I881">
        <v>51</v>
      </c>
      <c r="J881">
        <v>31</v>
      </c>
      <c r="K881">
        <v>3.88</v>
      </c>
      <c r="L881">
        <v>-0.02</v>
      </c>
      <c r="M881">
        <v>3.86</v>
      </c>
      <c r="N881">
        <v>114.5</v>
      </c>
      <c r="O881">
        <v>110.4</v>
      </c>
      <c r="P881">
        <v>4.0999999999999996</v>
      </c>
      <c r="Q881">
        <v>95.9</v>
      </c>
      <c r="R881">
        <v>0.33800000000000002</v>
      </c>
      <c r="S881">
        <v>0.22700000000000001</v>
      </c>
      <c r="T881">
        <v>0.56699999999999995</v>
      </c>
      <c r="U881">
        <v>0.52400000000000002</v>
      </c>
      <c r="V881">
        <v>12.7</v>
      </c>
      <c r="W881">
        <v>29.7</v>
      </c>
      <c r="X881">
        <v>0.255</v>
      </c>
      <c r="Y881">
        <v>0.51500000000000001</v>
      </c>
      <c r="Z881">
        <v>14</v>
      </c>
      <c r="AA881">
        <v>69.8</v>
      </c>
      <c r="AB881">
        <v>0.22800000000000001</v>
      </c>
      <c r="AC881" t="s">
        <v>172</v>
      </c>
      <c r="AD881">
        <v>779943</v>
      </c>
      <c r="AE881" t="s">
        <v>122</v>
      </c>
    </row>
    <row r="882" spans="1:31" x14ac:dyDescent="0.2">
      <c r="A882">
        <v>1995</v>
      </c>
      <c r="B882" t="s">
        <v>31</v>
      </c>
      <c r="C882" t="s">
        <v>103</v>
      </c>
      <c r="D882" t="s">
        <v>104</v>
      </c>
      <c r="E882" t="b">
        <v>1</v>
      </c>
      <c r="F882">
        <v>29.3</v>
      </c>
      <c r="G882">
        <v>44</v>
      </c>
      <c r="H882">
        <v>38</v>
      </c>
      <c r="I882">
        <v>52</v>
      </c>
      <c r="J882">
        <v>30</v>
      </c>
      <c r="K882">
        <v>3.82</v>
      </c>
      <c r="L882">
        <v>-0.02</v>
      </c>
      <c r="M882">
        <v>3.8</v>
      </c>
      <c r="N882">
        <v>109.7</v>
      </c>
      <c r="O882">
        <v>105.7</v>
      </c>
      <c r="P882">
        <v>4</v>
      </c>
      <c r="Q882">
        <v>93.8</v>
      </c>
      <c r="R882">
        <v>0.313</v>
      </c>
      <c r="S882">
        <v>0.17699999999999999</v>
      </c>
      <c r="T882">
        <v>0.52100000000000002</v>
      </c>
      <c r="U882">
        <v>0.48299999999999998</v>
      </c>
      <c r="V882">
        <v>13</v>
      </c>
      <c r="W882">
        <v>37.1</v>
      </c>
      <c r="X882">
        <v>0.218</v>
      </c>
      <c r="Y882">
        <v>0.49099999999999999</v>
      </c>
      <c r="Z882">
        <v>14.8</v>
      </c>
      <c r="AA882">
        <v>73.5</v>
      </c>
      <c r="AB882">
        <v>0.27700000000000002</v>
      </c>
      <c r="AC882" t="s">
        <v>207</v>
      </c>
      <c r="AD882">
        <v>529759</v>
      </c>
      <c r="AE882">
        <v>12888</v>
      </c>
    </row>
    <row r="883" spans="1:31" x14ac:dyDescent="0.2">
      <c r="A883">
        <v>1995</v>
      </c>
      <c r="B883" t="s">
        <v>31</v>
      </c>
      <c r="C883" t="s">
        <v>106</v>
      </c>
      <c r="D883" t="s">
        <v>107</v>
      </c>
      <c r="E883" t="b">
        <v>0</v>
      </c>
      <c r="F883">
        <v>26.4</v>
      </c>
      <c r="G883">
        <v>39</v>
      </c>
      <c r="H883">
        <v>43</v>
      </c>
      <c r="I883">
        <v>38</v>
      </c>
      <c r="J883">
        <v>44</v>
      </c>
      <c r="K883">
        <v>-1</v>
      </c>
      <c r="L883">
        <v>0.26</v>
      </c>
      <c r="M883">
        <v>-0.74</v>
      </c>
      <c r="N883">
        <v>105.5</v>
      </c>
      <c r="O883">
        <v>106.5</v>
      </c>
      <c r="P883">
        <v>-1</v>
      </c>
      <c r="Q883">
        <v>92.3</v>
      </c>
      <c r="R883">
        <v>0.35899999999999999</v>
      </c>
      <c r="S883">
        <v>0.16</v>
      </c>
      <c r="T883">
        <v>0.53800000000000003</v>
      </c>
      <c r="U883">
        <v>0.496</v>
      </c>
      <c r="V883">
        <v>16.2</v>
      </c>
      <c r="W883">
        <v>32.1</v>
      </c>
      <c r="X883">
        <v>0.255</v>
      </c>
      <c r="Y883">
        <v>0.48099999999999998</v>
      </c>
      <c r="Z883">
        <v>15</v>
      </c>
      <c r="AA883">
        <v>67</v>
      </c>
      <c r="AB883">
        <v>0.28000000000000003</v>
      </c>
      <c r="AC883" t="s">
        <v>161</v>
      </c>
      <c r="AD883">
        <v>709997</v>
      </c>
      <c r="AE883" t="s">
        <v>122</v>
      </c>
    </row>
    <row r="884" spans="1:31" x14ac:dyDescent="0.2">
      <c r="A884">
        <v>1995</v>
      </c>
      <c r="B884" t="s">
        <v>31</v>
      </c>
      <c r="C884" t="s">
        <v>109</v>
      </c>
      <c r="D884" t="s">
        <v>110</v>
      </c>
      <c r="E884" t="b">
        <v>1</v>
      </c>
      <c r="F884">
        <v>29</v>
      </c>
      <c r="G884">
        <v>62</v>
      </c>
      <c r="H884">
        <v>20</v>
      </c>
      <c r="I884">
        <v>57</v>
      </c>
      <c r="J884">
        <v>25</v>
      </c>
      <c r="K884">
        <v>5.96</v>
      </c>
      <c r="L884">
        <v>-0.06</v>
      </c>
      <c r="M884">
        <v>5.9</v>
      </c>
      <c r="N884">
        <v>111.7</v>
      </c>
      <c r="O884">
        <v>105.4</v>
      </c>
      <c r="P884">
        <v>6.3</v>
      </c>
      <c r="Q884">
        <v>94.6</v>
      </c>
      <c r="R884">
        <v>0.372</v>
      </c>
      <c r="S884">
        <v>0.17299999999999999</v>
      </c>
      <c r="T884">
        <v>0.56200000000000006</v>
      </c>
      <c r="U884">
        <v>0.51600000000000001</v>
      </c>
      <c r="V884">
        <v>13.8</v>
      </c>
      <c r="W884">
        <v>30.9</v>
      </c>
      <c r="X884">
        <v>0.27500000000000002</v>
      </c>
      <c r="Y884">
        <v>0.48499999999999999</v>
      </c>
      <c r="Z884">
        <v>13</v>
      </c>
      <c r="AA884">
        <v>72.3</v>
      </c>
      <c r="AB884">
        <v>0.214</v>
      </c>
      <c r="AC884" t="s">
        <v>183</v>
      </c>
      <c r="AD884">
        <v>920413</v>
      </c>
      <c r="AE884">
        <v>33072</v>
      </c>
    </row>
    <row r="885" spans="1:31" x14ac:dyDescent="0.2">
      <c r="A885">
        <v>1995</v>
      </c>
      <c r="B885" t="s">
        <v>31</v>
      </c>
      <c r="C885" t="s">
        <v>163</v>
      </c>
      <c r="D885" t="s">
        <v>164</v>
      </c>
      <c r="E885" t="b">
        <v>1</v>
      </c>
      <c r="F885">
        <v>28.7</v>
      </c>
      <c r="G885">
        <v>57</v>
      </c>
      <c r="H885">
        <v>25</v>
      </c>
      <c r="I885">
        <v>61</v>
      </c>
      <c r="J885">
        <v>21</v>
      </c>
      <c r="K885">
        <v>8.18</v>
      </c>
      <c r="L885">
        <v>-0.27</v>
      </c>
      <c r="M885">
        <v>7.91</v>
      </c>
      <c r="N885">
        <v>114.8</v>
      </c>
      <c r="O885">
        <v>106.3</v>
      </c>
      <c r="P885">
        <v>8.5</v>
      </c>
      <c r="Q885">
        <v>95.5</v>
      </c>
      <c r="R885">
        <v>0.38</v>
      </c>
      <c r="S885">
        <v>0.19400000000000001</v>
      </c>
      <c r="T885">
        <v>0.57499999999999996</v>
      </c>
      <c r="U885">
        <v>0.52700000000000002</v>
      </c>
      <c r="V885">
        <v>14.1</v>
      </c>
      <c r="W885">
        <v>32.6</v>
      </c>
      <c r="X885">
        <v>0.28799999999999998</v>
      </c>
      <c r="Y885">
        <v>0.49199999999999999</v>
      </c>
      <c r="Z885">
        <v>16.100000000000001</v>
      </c>
      <c r="AA885">
        <v>68.7</v>
      </c>
      <c r="AB885">
        <v>0.27800000000000002</v>
      </c>
      <c r="AC885" t="s">
        <v>208</v>
      </c>
      <c r="AD885">
        <v>633604</v>
      </c>
      <c r="AE885">
        <v>17368</v>
      </c>
    </row>
    <row r="886" spans="1:31" x14ac:dyDescent="0.2">
      <c r="A886">
        <v>1995</v>
      </c>
      <c r="B886" t="s">
        <v>31</v>
      </c>
      <c r="C886" t="s">
        <v>115</v>
      </c>
      <c r="D886" t="s">
        <v>116</v>
      </c>
      <c r="E886" t="b">
        <v>1</v>
      </c>
      <c r="F886">
        <v>29.6</v>
      </c>
      <c r="G886">
        <v>60</v>
      </c>
      <c r="H886">
        <v>22</v>
      </c>
      <c r="I886">
        <v>61</v>
      </c>
      <c r="J886">
        <v>21</v>
      </c>
      <c r="K886">
        <v>7.99</v>
      </c>
      <c r="L886">
        <v>-0.23</v>
      </c>
      <c r="M886">
        <v>7.76</v>
      </c>
      <c r="N886">
        <v>114.3</v>
      </c>
      <c r="O886">
        <v>105.7</v>
      </c>
      <c r="P886">
        <v>8.6</v>
      </c>
      <c r="Q886">
        <v>92.6</v>
      </c>
      <c r="R886">
        <v>0.39200000000000002</v>
      </c>
      <c r="S886">
        <v>0.126</v>
      </c>
      <c r="T886">
        <v>0.58699999999999997</v>
      </c>
      <c r="U886">
        <v>0.53500000000000003</v>
      </c>
      <c r="V886">
        <v>14.8</v>
      </c>
      <c r="W886">
        <v>29.1</v>
      </c>
      <c r="X886">
        <v>0.30599999999999999</v>
      </c>
      <c r="Y886">
        <v>0.496</v>
      </c>
      <c r="Z886">
        <v>15.5</v>
      </c>
      <c r="AA886">
        <v>72.5</v>
      </c>
      <c r="AB886">
        <v>0.29199999999999998</v>
      </c>
      <c r="AC886" t="s">
        <v>174</v>
      </c>
      <c r="AD886">
        <v>811159</v>
      </c>
      <c r="AE886" t="s">
        <v>122</v>
      </c>
    </row>
    <row r="887" spans="1:31" x14ac:dyDescent="0.2">
      <c r="A887">
        <v>1995</v>
      </c>
      <c r="B887" t="s">
        <v>31</v>
      </c>
      <c r="C887" t="s">
        <v>200</v>
      </c>
      <c r="D887" t="s">
        <v>201</v>
      </c>
      <c r="E887" t="b">
        <v>0</v>
      </c>
      <c r="F887">
        <v>24.5</v>
      </c>
      <c r="G887">
        <v>21</v>
      </c>
      <c r="H887">
        <v>61</v>
      </c>
      <c r="I887">
        <v>26</v>
      </c>
      <c r="J887">
        <v>56</v>
      </c>
      <c r="K887">
        <v>-5.6</v>
      </c>
      <c r="L887">
        <v>0.04</v>
      </c>
      <c r="M887">
        <v>-5.56</v>
      </c>
      <c r="N887">
        <v>105.4</v>
      </c>
      <c r="O887">
        <v>111.3</v>
      </c>
      <c r="P887">
        <v>-5.9</v>
      </c>
      <c r="Q887">
        <v>94.5</v>
      </c>
      <c r="R887">
        <v>0.29199999999999998</v>
      </c>
      <c r="S887">
        <v>0.183</v>
      </c>
      <c r="T887">
        <v>0.52900000000000003</v>
      </c>
      <c r="U887">
        <v>0.49199999999999999</v>
      </c>
      <c r="V887">
        <v>14.3</v>
      </c>
      <c r="W887">
        <v>29.3</v>
      </c>
      <c r="X887">
        <v>0.21099999999999999</v>
      </c>
      <c r="Y887">
        <v>0.51200000000000001</v>
      </c>
      <c r="Z887">
        <v>14.9</v>
      </c>
      <c r="AA887">
        <v>66.7</v>
      </c>
      <c r="AB887">
        <v>0.26200000000000001</v>
      </c>
      <c r="AC887" t="s">
        <v>202</v>
      </c>
      <c r="AD887">
        <v>689463</v>
      </c>
      <c r="AE887" t="s">
        <v>122</v>
      </c>
    </row>
    <row r="888" spans="1:31" x14ac:dyDescent="0.2">
      <c r="A888">
        <v>1995</v>
      </c>
      <c r="B888" t="s">
        <v>31</v>
      </c>
      <c r="C888" t="s">
        <v>121</v>
      </c>
      <c r="D888" t="s">
        <v>122</v>
      </c>
      <c r="E888" t="b">
        <v>0</v>
      </c>
      <c r="F888">
        <v>27.2</v>
      </c>
      <c r="G888" t="s">
        <v>122</v>
      </c>
      <c r="H888" t="s">
        <v>122</v>
      </c>
      <c r="I888">
        <v>41</v>
      </c>
      <c r="J888">
        <v>41</v>
      </c>
      <c r="K888">
        <v>0</v>
      </c>
      <c r="L888">
        <v>0.01</v>
      </c>
      <c r="M888">
        <v>0.01</v>
      </c>
      <c r="N888">
        <v>108.3</v>
      </c>
      <c r="O888">
        <v>108.3</v>
      </c>
      <c r="P888" t="s">
        <v>122</v>
      </c>
      <c r="Q888">
        <v>92.9</v>
      </c>
      <c r="R888">
        <v>0.33200000000000002</v>
      </c>
      <c r="S888">
        <v>0.188</v>
      </c>
      <c r="T888">
        <v>0.54300000000000004</v>
      </c>
      <c r="U888">
        <v>0.5</v>
      </c>
      <c r="V888">
        <v>14.6</v>
      </c>
      <c r="W888">
        <v>31.4</v>
      </c>
      <c r="X888">
        <v>0.245</v>
      </c>
      <c r="Y888">
        <v>0.5</v>
      </c>
      <c r="Z888">
        <v>14.6</v>
      </c>
      <c r="AA888">
        <v>68.599999999999994</v>
      </c>
      <c r="AB888">
        <v>0.245</v>
      </c>
      <c r="AC888" t="s">
        <v>122</v>
      </c>
      <c r="AD888">
        <v>685305</v>
      </c>
      <c r="AE888">
        <v>17864</v>
      </c>
    </row>
    <row r="889" spans="1:31" x14ac:dyDescent="0.2">
      <c r="A889">
        <v>1994</v>
      </c>
      <c r="B889" t="s">
        <v>31</v>
      </c>
      <c r="C889" t="s">
        <v>32</v>
      </c>
      <c r="D889" t="s">
        <v>33</v>
      </c>
      <c r="E889" t="b">
        <v>1</v>
      </c>
      <c r="F889">
        <v>28.7</v>
      </c>
      <c r="G889">
        <v>57</v>
      </c>
      <c r="H889">
        <v>25</v>
      </c>
      <c r="I889">
        <v>56</v>
      </c>
      <c r="J889">
        <v>26</v>
      </c>
      <c r="K889">
        <v>5.27</v>
      </c>
      <c r="L889">
        <v>-0.33</v>
      </c>
      <c r="M889">
        <v>4.9400000000000004</v>
      </c>
      <c r="N889">
        <v>107.2</v>
      </c>
      <c r="O889">
        <v>101.7</v>
      </c>
      <c r="P889">
        <v>5.5</v>
      </c>
      <c r="Q889">
        <v>94.2</v>
      </c>
      <c r="R889">
        <v>0.29399999999999998</v>
      </c>
      <c r="S889">
        <v>0.11799999999999999</v>
      </c>
      <c r="T889">
        <v>0.52300000000000002</v>
      </c>
      <c r="U889">
        <v>0.48</v>
      </c>
      <c r="V889">
        <v>13.6</v>
      </c>
      <c r="W889">
        <v>34.6</v>
      </c>
      <c r="X889">
        <v>0.221</v>
      </c>
      <c r="Y889">
        <v>0.47499999999999998</v>
      </c>
      <c r="Z889">
        <v>16</v>
      </c>
      <c r="AA889">
        <v>67.7</v>
      </c>
      <c r="AB889">
        <v>0.185</v>
      </c>
      <c r="AC889" t="s">
        <v>198</v>
      </c>
      <c r="AD889">
        <v>537547</v>
      </c>
      <c r="AE889" t="s">
        <v>122</v>
      </c>
    </row>
    <row r="890" spans="1:31" x14ac:dyDescent="0.2">
      <c r="A890">
        <v>1994</v>
      </c>
      <c r="B890" t="s">
        <v>31</v>
      </c>
      <c r="C890" t="s">
        <v>35</v>
      </c>
      <c r="D890" t="s">
        <v>36</v>
      </c>
      <c r="E890" t="b">
        <v>0</v>
      </c>
      <c r="F890">
        <v>27.8</v>
      </c>
      <c r="G890">
        <v>32</v>
      </c>
      <c r="H890">
        <v>50</v>
      </c>
      <c r="I890">
        <v>29</v>
      </c>
      <c r="J890">
        <v>53</v>
      </c>
      <c r="K890">
        <v>-4.28</v>
      </c>
      <c r="L890">
        <v>0.01</v>
      </c>
      <c r="M890">
        <v>-4.28</v>
      </c>
      <c r="N890">
        <v>104.2</v>
      </c>
      <c r="O890">
        <v>108.7</v>
      </c>
      <c r="P890">
        <v>-4.5</v>
      </c>
      <c r="Q890">
        <v>95.6</v>
      </c>
      <c r="R890">
        <v>0.28399999999999997</v>
      </c>
      <c r="S890">
        <v>6.8000000000000005E-2</v>
      </c>
      <c r="T890">
        <v>0.52100000000000002</v>
      </c>
      <c r="U890">
        <v>0.48199999999999998</v>
      </c>
      <c r="V890">
        <v>13.5</v>
      </c>
      <c r="W890">
        <v>29.3</v>
      </c>
      <c r="X890">
        <v>0.20699999999999999</v>
      </c>
      <c r="Y890">
        <v>0.49399999999999999</v>
      </c>
      <c r="Z890">
        <v>13.7</v>
      </c>
      <c r="AA890">
        <v>67.8</v>
      </c>
      <c r="AB890">
        <v>0.23799999999999999</v>
      </c>
      <c r="AC890" t="s">
        <v>206</v>
      </c>
      <c r="AD890">
        <v>604867</v>
      </c>
      <c r="AE890">
        <v>14890</v>
      </c>
    </row>
    <row r="891" spans="1:31" x14ac:dyDescent="0.2">
      <c r="A891">
        <v>1994</v>
      </c>
      <c r="B891" t="s">
        <v>31</v>
      </c>
      <c r="C891" t="s">
        <v>44</v>
      </c>
      <c r="D891" t="s">
        <v>182</v>
      </c>
      <c r="E891" t="b">
        <v>0</v>
      </c>
      <c r="F891">
        <v>27.6</v>
      </c>
      <c r="G891">
        <v>41</v>
      </c>
      <c r="H891">
        <v>41</v>
      </c>
      <c r="I891">
        <v>40</v>
      </c>
      <c r="J891">
        <v>42</v>
      </c>
      <c r="K891">
        <v>-0.22</v>
      </c>
      <c r="L891">
        <v>-0.01</v>
      </c>
      <c r="M891">
        <v>-0.23</v>
      </c>
      <c r="N891">
        <v>108.4</v>
      </c>
      <c r="O891">
        <v>108.6</v>
      </c>
      <c r="P891">
        <v>-0.2</v>
      </c>
      <c r="Q891">
        <v>97.5</v>
      </c>
      <c r="R891">
        <v>0.30099999999999999</v>
      </c>
      <c r="S891">
        <v>0.129</v>
      </c>
      <c r="T891">
        <v>0.54300000000000004</v>
      </c>
      <c r="U891">
        <v>0.5</v>
      </c>
      <c r="V891">
        <v>13.6</v>
      </c>
      <c r="W891">
        <v>29.2</v>
      </c>
      <c r="X891">
        <v>0.23</v>
      </c>
      <c r="Y891">
        <v>0.49199999999999999</v>
      </c>
      <c r="Z891">
        <v>13.2</v>
      </c>
      <c r="AA891">
        <v>67</v>
      </c>
      <c r="AB891">
        <v>0.20499999999999999</v>
      </c>
      <c r="AC891" t="s">
        <v>177</v>
      </c>
      <c r="AD891">
        <v>971609</v>
      </c>
      <c r="AE891" t="s">
        <v>122</v>
      </c>
    </row>
    <row r="892" spans="1:31" x14ac:dyDescent="0.2">
      <c r="A892">
        <v>1994</v>
      </c>
      <c r="B892" t="s">
        <v>31</v>
      </c>
      <c r="C892" t="s">
        <v>41</v>
      </c>
      <c r="D892" t="s">
        <v>42</v>
      </c>
      <c r="E892" t="b">
        <v>1</v>
      </c>
      <c r="F892">
        <v>27.7</v>
      </c>
      <c r="G892">
        <v>55</v>
      </c>
      <c r="H892">
        <v>27</v>
      </c>
      <c r="I892">
        <v>50</v>
      </c>
      <c r="J892">
        <v>32</v>
      </c>
      <c r="K892">
        <v>3.09</v>
      </c>
      <c r="L892">
        <v>-0.22</v>
      </c>
      <c r="M892">
        <v>2.87</v>
      </c>
      <c r="N892">
        <v>106.1</v>
      </c>
      <c r="O892">
        <v>102.7</v>
      </c>
      <c r="P892">
        <v>3.4</v>
      </c>
      <c r="Q892">
        <v>91.9</v>
      </c>
      <c r="R892">
        <v>0.27300000000000002</v>
      </c>
      <c r="S892">
        <v>9.7000000000000003E-2</v>
      </c>
      <c r="T892">
        <v>0.52600000000000002</v>
      </c>
      <c r="U892">
        <v>0.49299999999999999</v>
      </c>
      <c r="V892">
        <v>14.6</v>
      </c>
      <c r="W892">
        <v>33.799999999999997</v>
      </c>
      <c r="X892">
        <v>0.192</v>
      </c>
      <c r="Y892">
        <v>0.48199999999999998</v>
      </c>
      <c r="Z892">
        <v>15.3</v>
      </c>
      <c r="AA892">
        <v>70.8</v>
      </c>
      <c r="AB892">
        <v>0.22500000000000001</v>
      </c>
      <c r="AC892" t="s">
        <v>209</v>
      </c>
      <c r="AD892">
        <v>760816</v>
      </c>
      <c r="AE892" t="s">
        <v>122</v>
      </c>
    </row>
    <row r="893" spans="1:31" x14ac:dyDescent="0.2">
      <c r="A893">
        <v>1994</v>
      </c>
      <c r="B893" t="s">
        <v>31</v>
      </c>
      <c r="C893" t="s">
        <v>47</v>
      </c>
      <c r="D893" t="s">
        <v>48</v>
      </c>
      <c r="E893" t="b">
        <v>1</v>
      </c>
      <c r="F893">
        <v>27.9</v>
      </c>
      <c r="G893">
        <v>47</v>
      </c>
      <c r="H893">
        <v>35</v>
      </c>
      <c r="I893">
        <v>52</v>
      </c>
      <c r="J893">
        <v>30</v>
      </c>
      <c r="K893">
        <v>4.0199999999999996</v>
      </c>
      <c r="L893">
        <v>-0.39</v>
      </c>
      <c r="M893">
        <v>3.64</v>
      </c>
      <c r="N893">
        <v>109.4</v>
      </c>
      <c r="O893">
        <v>105.1</v>
      </c>
      <c r="P893">
        <v>4.3</v>
      </c>
      <c r="Q893">
        <v>91.7</v>
      </c>
      <c r="R893">
        <v>0.33500000000000002</v>
      </c>
      <c r="S893">
        <v>0.121</v>
      </c>
      <c r="T893">
        <v>0.53700000000000003</v>
      </c>
      <c r="U893">
        <v>0.48699999999999999</v>
      </c>
      <c r="V893">
        <v>12.8</v>
      </c>
      <c r="W893">
        <v>31.8</v>
      </c>
      <c r="X893">
        <v>0.25800000000000001</v>
      </c>
      <c r="Y893">
        <v>0.48399999999999999</v>
      </c>
      <c r="Z893">
        <v>14.5</v>
      </c>
      <c r="AA893">
        <v>69</v>
      </c>
      <c r="AB893">
        <v>0.215</v>
      </c>
      <c r="AC893" t="s">
        <v>210</v>
      </c>
      <c r="AD893">
        <v>753686</v>
      </c>
      <c r="AE893" t="s">
        <v>122</v>
      </c>
    </row>
    <row r="894" spans="1:31" x14ac:dyDescent="0.2">
      <c r="A894">
        <v>1994</v>
      </c>
      <c r="B894" t="s">
        <v>31</v>
      </c>
      <c r="C894" t="s">
        <v>50</v>
      </c>
      <c r="D894" t="s">
        <v>51</v>
      </c>
      <c r="E894" t="b">
        <v>0</v>
      </c>
      <c r="F894">
        <v>25.3</v>
      </c>
      <c r="G894">
        <v>13</v>
      </c>
      <c r="H894">
        <v>69</v>
      </c>
      <c r="I894">
        <v>19</v>
      </c>
      <c r="J894">
        <v>63</v>
      </c>
      <c r="K894">
        <v>-8.6999999999999993</v>
      </c>
      <c r="L894">
        <v>0.5</v>
      </c>
      <c r="M894">
        <v>-8.19</v>
      </c>
      <c r="N894">
        <v>100.4</v>
      </c>
      <c r="O894">
        <v>109.6</v>
      </c>
      <c r="P894">
        <v>-9.1999999999999993</v>
      </c>
      <c r="Q894">
        <v>94.5</v>
      </c>
      <c r="R894">
        <v>0.27500000000000002</v>
      </c>
      <c r="S894">
        <v>0.109</v>
      </c>
      <c r="T894">
        <v>0.49199999999999999</v>
      </c>
      <c r="U894">
        <v>0.44900000000000001</v>
      </c>
      <c r="V894">
        <v>15</v>
      </c>
      <c r="W894">
        <v>33.700000000000003</v>
      </c>
      <c r="X894">
        <v>0.20499999999999999</v>
      </c>
      <c r="Y894">
        <v>0.51300000000000001</v>
      </c>
      <c r="Z894">
        <v>15.8</v>
      </c>
      <c r="AA894">
        <v>66.099999999999994</v>
      </c>
      <c r="AB894">
        <v>0.28299999999999997</v>
      </c>
      <c r="AC894" t="s">
        <v>184</v>
      </c>
      <c r="AD894">
        <v>526414</v>
      </c>
      <c r="AE894" t="s">
        <v>122</v>
      </c>
    </row>
    <row r="895" spans="1:31" x14ac:dyDescent="0.2">
      <c r="A895">
        <v>1994</v>
      </c>
      <c r="B895" t="s">
        <v>31</v>
      </c>
      <c r="C895" t="s">
        <v>53</v>
      </c>
      <c r="D895" t="s">
        <v>54</v>
      </c>
      <c r="E895" t="b">
        <v>1</v>
      </c>
      <c r="F895">
        <v>24.8</v>
      </c>
      <c r="G895">
        <v>42</v>
      </c>
      <c r="H895">
        <v>40</v>
      </c>
      <c r="I895">
        <v>45</v>
      </c>
      <c r="J895">
        <v>37</v>
      </c>
      <c r="K895">
        <v>1.49</v>
      </c>
      <c r="L895">
        <v>0.05</v>
      </c>
      <c r="M895">
        <v>1.54</v>
      </c>
      <c r="N895">
        <v>103.9</v>
      </c>
      <c r="O895">
        <v>102.3</v>
      </c>
      <c r="P895">
        <v>1.6</v>
      </c>
      <c r="Q895">
        <v>96.1</v>
      </c>
      <c r="R895">
        <v>0.35699999999999998</v>
      </c>
      <c r="S895">
        <v>8.7999999999999995E-2</v>
      </c>
      <c r="T895">
        <v>0.52400000000000002</v>
      </c>
      <c r="U895">
        <v>0.47799999999999998</v>
      </c>
      <c r="V895">
        <v>15.3</v>
      </c>
      <c r="W895">
        <v>32.200000000000003</v>
      </c>
      <c r="X895">
        <v>0.25600000000000001</v>
      </c>
      <c r="Y895">
        <v>0.45300000000000001</v>
      </c>
      <c r="Z895">
        <v>13.4</v>
      </c>
      <c r="AA895">
        <v>69.599999999999994</v>
      </c>
      <c r="AB895">
        <v>0.252</v>
      </c>
      <c r="AC895" t="s">
        <v>189</v>
      </c>
      <c r="AD895">
        <v>673738</v>
      </c>
      <c r="AE895">
        <v>17171</v>
      </c>
    </row>
    <row r="896" spans="1:31" x14ac:dyDescent="0.2">
      <c r="A896">
        <v>1994</v>
      </c>
      <c r="B896" t="s">
        <v>31</v>
      </c>
      <c r="C896" t="s">
        <v>56</v>
      </c>
      <c r="D896" t="s">
        <v>57</v>
      </c>
      <c r="E896" t="b">
        <v>0</v>
      </c>
      <c r="F896">
        <v>27.5</v>
      </c>
      <c r="G896">
        <v>20</v>
      </c>
      <c r="H896">
        <v>62</v>
      </c>
      <c r="I896">
        <v>21</v>
      </c>
      <c r="J896">
        <v>61</v>
      </c>
      <c r="K896">
        <v>-7.78</v>
      </c>
      <c r="L896">
        <v>0.33</v>
      </c>
      <c r="M896">
        <v>-7.46</v>
      </c>
      <c r="N896">
        <v>102.7</v>
      </c>
      <c r="O896">
        <v>110.9</v>
      </c>
      <c r="P896">
        <v>-8.1999999999999993</v>
      </c>
      <c r="Q896">
        <v>94.2</v>
      </c>
      <c r="R896">
        <v>0.24399999999999999</v>
      </c>
      <c r="S896">
        <v>0.14799999999999999</v>
      </c>
      <c r="T896">
        <v>0.51100000000000001</v>
      </c>
      <c r="U896">
        <v>0.47699999999999998</v>
      </c>
      <c r="V896">
        <v>13.7</v>
      </c>
      <c r="W896">
        <v>28.4</v>
      </c>
      <c r="X896">
        <v>0.17899999999999999</v>
      </c>
      <c r="Y896">
        <v>0.49299999999999999</v>
      </c>
      <c r="Z896">
        <v>12.8</v>
      </c>
      <c r="AA896">
        <v>66.099999999999994</v>
      </c>
      <c r="AB896">
        <v>0.26200000000000001</v>
      </c>
      <c r="AC896" t="s">
        <v>137</v>
      </c>
      <c r="AD896">
        <v>806641</v>
      </c>
      <c r="AE896">
        <v>18410</v>
      </c>
    </row>
    <row r="897" spans="1:31" x14ac:dyDescent="0.2">
      <c r="A897">
        <v>1994</v>
      </c>
      <c r="B897" t="s">
        <v>31</v>
      </c>
      <c r="C897" t="s">
        <v>59</v>
      </c>
      <c r="D897" t="s">
        <v>60</v>
      </c>
      <c r="E897" t="b">
        <v>1</v>
      </c>
      <c r="F897">
        <v>25</v>
      </c>
      <c r="G897">
        <v>50</v>
      </c>
      <c r="H897">
        <v>32</v>
      </c>
      <c r="I897">
        <v>46</v>
      </c>
      <c r="J897">
        <v>36</v>
      </c>
      <c r="K897">
        <v>1.74</v>
      </c>
      <c r="L897">
        <v>0.01</v>
      </c>
      <c r="M897">
        <v>1.76</v>
      </c>
      <c r="N897">
        <v>108.3</v>
      </c>
      <c r="O897">
        <v>106.5</v>
      </c>
      <c r="P897">
        <v>1.8</v>
      </c>
      <c r="Q897">
        <v>99.1</v>
      </c>
      <c r="R897">
        <v>0.32200000000000001</v>
      </c>
      <c r="S897">
        <v>0.12</v>
      </c>
      <c r="T897">
        <v>0.54200000000000004</v>
      </c>
      <c r="U897">
        <v>0.51200000000000001</v>
      </c>
      <c r="V897">
        <v>14.9</v>
      </c>
      <c r="W897">
        <v>32.9</v>
      </c>
      <c r="X897">
        <v>0.214</v>
      </c>
      <c r="Y897">
        <v>0.48799999999999999</v>
      </c>
      <c r="Z897">
        <v>14.7</v>
      </c>
      <c r="AA897">
        <v>64.400000000000006</v>
      </c>
      <c r="AB897">
        <v>0.21</v>
      </c>
      <c r="AC897" t="s">
        <v>203</v>
      </c>
      <c r="AD897">
        <v>616025</v>
      </c>
      <c r="AE897" t="s">
        <v>122</v>
      </c>
    </row>
    <row r="898" spans="1:31" x14ac:dyDescent="0.2">
      <c r="A898">
        <v>1994</v>
      </c>
      <c r="B898" t="s">
        <v>31</v>
      </c>
      <c r="C898" t="s">
        <v>62</v>
      </c>
      <c r="D898" t="s">
        <v>63</v>
      </c>
      <c r="E898" t="b">
        <v>1</v>
      </c>
      <c r="F898">
        <v>28.1</v>
      </c>
      <c r="G898">
        <v>58</v>
      </c>
      <c r="H898">
        <v>24</v>
      </c>
      <c r="I898">
        <v>53</v>
      </c>
      <c r="J898">
        <v>29</v>
      </c>
      <c r="K898">
        <v>4.32</v>
      </c>
      <c r="L898">
        <v>-0.12</v>
      </c>
      <c r="M898">
        <v>4.1900000000000004</v>
      </c>
      <c r="N898">
        <v>105.9</v>
      </c>
      <c r="O898">
        <v>101.4</v>
      </c>
      <c r="P898">
        <v>4.5</v>
      </c>
      <c r="Q898">
        <v>95</v>
      </c>
      <c r="R898">
        <v>0.29399999999999998</v>
      </c>
      <c r="S898">
        <v>0.191</v>
      </c>
      <c r="T898">
        <v>0.54500000000000004</v>
      </c>
      <c r="U898">
        <v>0.50700000000000001</v>
      </c>
      <c r="V898">
        <v>15</v>
      </c>
      <c r="W898">
        <v>27.6</v>
      </c>
      <c r="X898">
        <v>0.218</v>
      </c>
      <c r="Y898">
        <v>0.45800000000000002</v>
      </c>
      <c r="Z898">
        <v>13.3</v>
      </c>
      <c r="AA898">
        <v>69.7</v>
      </c>
      <c r="AB898">
        <v>0.192</v>
      </c>
      <c r="AC898" t="s">
        <v>195</v>
      </c>
      <c r="AD898">
        <v>615227</v>
      </c>
      <c r="AE898">
        <v>16611</v>
      </c>
    </row>
    <row r="899" spans="1:31" x14ac:dyDescent="0.2">
      <c r="A899">
        <v>1994</v>
      </c>
      <c r="B899" t="s">
        <v>31</v>
      </c>
      <c r="C899" t="s">
        <v>65</v>
      </c>
      <c r="D899" t="s">
        <v>66</v>
      </c>
      <c r="E899" t="b">
        <v>1</v>
      </c>
      <c r="F899">
        <v>27.2</v>
      </c>
      <c r="G899">
        <v>47</v>
      </c>
      <c r="H899">
        <v>35</v>
      </c>
      <c r="I899">
        <v>51</v>
      </c>
      <c r="J899">
        <v>31</v>
      </c>
      <c r="K899">
        <v>3.45</v>
      </c>
      <c r="L899">
        <v>-0.19</v>
      </c>
      <c r="M899">
        <v>3.26</v>
      </c>
      <c r="N899">
        <v>107.8</v>
      </c>
      <c r="O899">
        <v>104.2</v>
      </c>
      <c r="P899">
        <v>3.6</v>
      </c>
      <c r="Q899">
        <v>93.3</v>
      </c>
      <c r="R899">
        <v>0.36599999999999999</v>
      </c>
      <c r="S899">
        <v>7.6999999999999999E-2</v>
      </c>
      <c r="T899">
        <v>0.54700000000000004</v>
      </c>
      <c r="U899">
        <v>0.5</v>
      </c>
      <c r="V899">
        <v>16</v>
      </c>
      <c r="W899">
        <v>34.4</v>
      </c>
      <c r="X899">
        <v>0.27</v>
      </c>
      <c r="Y899">
        <v>0.47099999999999997</v>
      </c>
      <c r="Z899">
        <v>14.9</v>
      </c>
      <c r="AA899">
        <v>68</v>
      </c>
      <c r="AB899">
        <v>0.26700000000000002</v>
      </c>
      <c r="AC899" t="s">
        <v>190</v>
      </c>
      <c r="AD899">
        <v>531812</v>
      </c>
      <c r="AE899" t="s">
        <v>122</v>
      </c>
    </row>
    <row r="900" spans="1:31" x14ac:dyDescent="0.2">
      <c r="A900">
        <v>1994</v>
      </c>
      <c r="B900" t="s">
        <v>31</v>
      </c>
      <c r="C900" t="s">
        <v>68</v>
      </c>
      <c r="D900" t="s">
        <v>69</v>
      </c>
      <c r="E900" t="b">
        <v>0</v>
      </c>
      <c r="F900">
        <v>27</v>
      </c>
      <c r="G900">
        <v>27</v>
      </c>
      <c r="H900">
        <v>55</v>
      </c>
      <c r="I900">
        <v>26</v>
      </c>
      <c r="J900">
        <v>56</v>
      </c>
      <c r="K900">
        <v>-5.72</v>
      </c>
      <c r="L900">
        <v>0.44</v>
      </c>
      <c r="M900">
        <v>-5.28</v>
      </c>
      <c r="N900">
        <v>102.9</v>
      </c>
      <c r="O900">
        <v>108.6</v>
      </c>
      <c r="P900">
        <v>-5.7</v>
      </c>
      <c r="Q900">
        <v>99.6</v>
      </c>
      <c r="R900">
        <v>0.29699999999999999</v>
      </c>
      <c r="S900">
        <v>0.11600000000000001</v>
      </c>
      <c r="T900">
        <v>0.52100000000000002</v>
      </c>
      <c r="U900">
        <v>0.48399999999999999</v>
      </c>
      <c r="V900">
        <v>15.4</v>
      </c>
      <c r="W900">
        <v>30.4</v>
      </c>
      <c r="X900">
        <v>0.21099999999999999</v>
      </c>
      <c r="Y900">
        <v>0.49399999999999999</v>
      </c>
      <c r="Z900">
        <v>14</v>
      </c>
      <c r="AA900">
        <v>64.099999999999994</v>
      </c>
      <c r="AB900">
        <v>0.21299999999999999</v>
      </c>
      <c r="AC900" t="s">
        <v>191</v>
      </c>
      <c r="AD900">
        <v>471034</v>
      </c>
      <c r="AE900" t="s">
        <v>122</v>
      </c>
    </row>
    <row r="901" spans="1:31" x14ac:dyDescent="0.2">
      <c r="A901">
        <v>1994</v>
      </c>
      <c r="B901" t="s">
        <v>31</v>
      </c>
      <c r="C901" t="s">
        <v>71</v>
      </c>
      <c r="D901" t="s">
        <v>72</v>
      </c>
      <c r="E901" t="b">
        <v>0</v>
      </c>
      <c r="F901">
        <v>26.5</v>
      </c>
      <c r="G901">
        <v>33</v>
      </c>
      <c r="H901">
        <v>49</v>
      </c>
      <c r="I901">
        <v>29</v>
      </c>
      <c r="J901">
        <v>53</v>
      </c>
      <c r="K901">
        <v>-4.29</v>
      </c>
      <c r="L901">
        <v>0.36</v>
      </c>
      <c r="M901">
        <v>-3.93</v>
      </c>
      <c r="N901">
        <v>104.8</v>
      </c>
      <c r="O901">
        <v>109.3</v>
      </c>
      <c r="P901">
        <v>-4.5</v>
      </c>
      <c r="Q901">
        <v>95.5</v>
      </c>
      <c r="R901">
        <v>0.26900000000000002</v>
      </c>
      <c r="S901">
        <v>0.11</v>
      </c>
      <c r="T901">
        <v>0.503</v>
      </c>
      <c r="U901">
        <v>0.46600000000000003</v>
      </c>
      <c r="V901">
        <v>12.8</v>
      </c>
      <c r="W901">
        <v>33.200000000000003</v>
      </c>
      <c r="X901">
        <v>0.193</v>
      </c>
      <c r="Y901">
        <v>0.49199999999999999</v>
      </c>
      <c r="Z901">
        <v>14.3</v>
      </c>
      <c r="AA901">
        <v>63.2</v>
      </c>
      <c r="AB901">
        <v>0.24</v>
      </c>
      <c r="AC901" t="s">
        <v>192</v>
      </c>
      <c r="AD901">
        <v>545915</v>
      </c>
      <c r="AE901">
        <v>14147</v>
      </c>
    </row>
    <row r="902" spans="1:31" x14ac:dyDescent="0.2">
      <c r="A902">
        <v>1994</v>
      </c>
      <c r="B902" t="s">
        <v>31</v>
      </c>
      <c r="C902" t="s">
        <v>76</v>
      </c>
      <c r="D902" t="s">
        <v>77</v>
      </c>
      <c r="E902" t="b">
        <v>1</v>
      </c>
      <c r="F902">
        <v>26</v>
      </c>
      <c r="G902">
        <v>42</v>
      </c>
      <c r="H902">
        <v>40</v>
      </c>
      <c r="I902">
        <v>48</v>
      </c>
      <c r="J902">
        <v>34</v>
      </c>
      <c r="K902">
        <v>2.67</v>
      </c>
      <c r="L902">
        <v>-0.27</v>
      </c>
      <c r="M902">
        <v>2.4</v>
      </c>
      <c r="N902">
        <v>109.5</v>
      </c>
      <c r="O902">
        <v>106.7</v>
      </c>
      <c r="P902">
        <v>2.8</v>
      </c>
      <c r="Q902">
        <v>93.8</v>
      </c>
      <c r="R902">
        <v>0.32200000000000001</v>
      </c>
      <c r="S902">
        <v>0.14499999999999999</v>
      </c>
      <c r="T902">
        <v>0.53800000000000003</v>
      </c>
      <c r="U902">
        <v>0.48799999999999999</v>
      </c>
      <c r="V902">
        <v>14.3</v>
      </c>
      <c r="W902">
        <v>35.299999999999997</v>
      </c>
      <c r="X902">
        <v>0.253</v>
      </c>
      <c r="Y902">
        <v>0.47899999999999998</v>
      </c>
      <c r="Z902">
        <v>14.5</v>
      </c>
      <c r="AA902">
        <v>69.099999999999994</v>
      </c>
      <c r="AB902">
        <v>0.28399999999999997</v>
      </c>
      <c r="AC902" t="s">
        <v>193</v>
      </c>
      <c r="AD902">
        <v>617242</v>
      </c>
      <c r="AE902" t="s">
        <v>122</v>
      </c>
    </row>
    <row r="903" spans="1:31" x14ac:dyDescent="0.2">
      <c r="A903">
        <v>1994</v>
      </c>
      <c r="B903" t="s">
        <v>31</v>
      </c>
      <c r="C903" t="s">
        <v>79</v>
      </c>
      <c r="D903" t="s">
        <v>80</v>
      </c>
      <c r="E903" t="b">
        <v>0</v>
      </c>
      <c r="F903">
        <v>26.1</v>
      </c>
      <c r="G903">
        <v>20</v>
      </c>
      <c r="H903">
        <v>62</v>
      </c>
      <c r="I903">
        <v>24</v>
      </c>
      <c r="J903">
        <v>58</v>
      </c>
      <c r="K903">
        <v>-6.48</v>
      </c>
      <c r="L903">
        <v>0.24</v>
      </c>
      <c r="M903">
        <v>-6.24</v>
      </c>
      <c r="N903">
        <v>102.5</v>
      </c>
      <c r="O903">
        <v>109.3</v>
      </c>
      <c r="P903">
        <v>-6.8</v>
      </c>
      <c r="Q903">
        <v>94.5</v>
      </c>
      <c r="R903">
        <v>0.32</v>
      </c>
      <c r="S903">
        <v>0.15</v>
      </c>
      <c r="T903">
        <v>0.51200000000000001</v>
      </c>
      <c r="U903">
        <v>0.47099999999999997</v>
      </c>
      <c r="V903">
        <v>14.7</v>
      </c>
      <c r="W903">
        <v>31.1</v>
      </c>
      <c r="X903">
        <v>0.22500000000000001</v>
      </c>
      <c r="Y903">
        <v>0.51300000000000001</v>
      </c>
      <c r="Z903">
        <v>15.7</v>
      </c>
      <c r="AA903">
        <v>66.5</v>
      </c>
      <c r="AB903">
        <v>0.254</v>
      </c>
      <c r="AC903" t="s">
        <v>149</v>
      </c>
      <c r="AD903">
        <v>634047</v>
      </c>
      <c r="AE903" t="s">
        <v>122</v>
      </c>
    </row>
    <row r="904" spans="1:31" x14ac:dyDescent="0.2">
      <c r="A904">
        <v>1994</v>
      </c>
      <c r="B904" t="s">
        <v>31</v>
      </c>
      <c r="C904" t="s">
        <v>82</v>
      </c>
      <c r="D904" t="s">
        <v>83</v>
      </c>
      <c r="E904" t="b">
        <v>0</v>
      </c>
      <c r="F904">
        <v>26.2</v>
      </c>
      <c r="G904">
        <v>20</v>
      </c>
      <c r="H904">
        <v>62</v>
      </c>
      <c r="I904">
        <v>23</v>
      </c>
      <c r="J904">
        <v>59</v>
      </c>
      <c r="K904">
        <v>-6.93</v>
      </c>
      <c r="L904">
        <v>0.38</v>
      </c>
      <c r="M904">
        <v>-6.55</v>
      </c>
      <c r="N904">
        <v>101.9</v>
      </c>
      <c r="O904">
        <v>109.2</v>
      </c>
      <c r="P904">
        <v>-7.3</v>
      </c>
      <c r="Q904">
        <v>94.7</v>
      </c>
      <c r="R904">
        <v>0.35199999999999998</v>
      </c>
      <c r="S904">
        <v>8.5000000000000006E-2</v>
      </c>
      <c r="T904">
        <v>0.52500000000000002</v>
      </c>
      <c r="U904">
        <v>0.47099999999999997</v>
      </c>
      <c r="V904">
        <v>16.399999999999999</v>
      </c>
      <c r="W904">
        <v>30.1</v>
      </c>
      <c r="X904">
        <v>0.27200000000000002</v>
      </c>
      <c r="Y904">
        <v>0.48799999999999999</v>
      </c>
      <c r="Z904">
        <v>12.8</v>
      </c>
      <c r="AA904">
        <v>68</v>
      </c>
      <c r="AB904">
        <v>0.25900000000000001</v>
      </c>
      <c r="AC904" t="s">
        <v>84</v>
      </c>
      <c r="AD904">
        <v>733419</v>
      </c>
      <c r="AE904" t="s">
        <v>122</v>
      </c>
    </row>
    <row r="905" spans="1:31" x14ac:dyDescent="0.2">
      <c r="A905">
        <v>1994</v>
      </c>
      <c r="B905" t="s">
        <v>31</v>
      </c>
      <c r="C905" t="s">
        <v>150</v>
      </c>
      <c r="D905" t="s">
        <v>151</v>
      </c>
      <c r="E905" t="b">
        <v>1</v>
      </c>
      <c r="F905">
        <v>26.6</v>
      </c>
      <c r="G905">
        <v>45</v>
      </c>
      <c r="H905">
        <v>37</v>
      </c>
      <c r="I905">
        <v>47</v>
      </c>
      <c r="J905">
        <v>35</v>
      </c>
      <c r="K905">
        <v>2.2000000000000002</v>
      </c>
      <c r="L905">
        <v>-0.08</v>
      </c>
      <c r="M905">
        <v>2.11</v>
      </c>
      <c r="N905">
        <v>107.2</v>
      </c>
      <c r="O905">
        <v>104.9</v>
      </c>
      <c r="P905">
        <v>2.2999999999999998</v>
      </c>
      <c r="Q905">
        <v>95.5</v>
      </c>
      <c r="R905">
        <v>0.35099999999999998</v>
      </c>
      <c r="S905">
        <v>9.6000000000000002E-2</v>
      </c>
      <c r="T905">
        <v>0.51500000000000001</v>
      </c>
      <c r="U905">
        <v>0.46100000000000002</v>
      </c>
      <c r="V905">
        <v>12.7</v>
      </c>
      <c r="W905">
        <v>34</v>
      </c>
      <c r="X905">
        <v>0.26700000000000002</v>
      </c>
      <c r="Y905">
        <v>0.47499999999999998</v>
      </c>
      <c r="Z905">
        <v>13.5</v>
      </c>
      <c r="AA905">
        <v>69.099999999999994</v>
      </c>
      <c r="AB905">
        <v>0.21199999999999999</v>
      </c>
      <c r="AC905" t="s">
        <v>204</v>
      </c>
      <c r="AD905">
        <v>658304</v>
      </c>
      <c r="AE905">
        <v>20049</v>
      </c>
    </row>
    <row r="906" spans="1:31" x14ac:dyDescent="0.2">
      <c r="A906">
        <v>1994</v>
      </c>
      <c r="B906" t="s">
        <v>31</v>
      </c>
      <c r="C906" t="s">
        <v>88</v>
      </c>
      <c r="D906" t="s">
        <v>89</v>
      </c>
      <c r="E906" t="b">
        <v>1</v>
      </c>
      <c r="F906">
        <v>28.9</v>
      </c>
      <c r="G906">
        <v>57</v>
      </c>
      <c r="H906">
        <v>25</v>
      </c>
      <c r="I906">
        <v>60</v>
      </c>
      <c r="J906">
        <v>22</v>
      </c>
      <c r="K906">
        <v>6.99</v>
      </c>
      <c r="L906">
        <v>-0.5</v>
      </c>
      <c r="M906">
        <v>6.48</v>
      </c>
      <c r="N906">
        <v>105.7</v>
      </c>
      <c r="O906">
        <v>98.2</v>
      </c>
      <c r="P906">
        <v>7.5</v>
      </c>
      <c r="Q906">
        <v>92.8</v>
      </c>
      <c r="R906">
        <v>0.311</v>
      </c>
      <c r="S906">
        <v>0.13500000000000001</v>
      </c>
      <c r="T906">
        <v>0.52700000000000002</v>
      </c>
      <c r="U906">
        <v>0.48299999999999998</v>
      </c>
      <c r="V906">
        <v>15.1</v>
      </c>
      <c r="W906">
        <v>34.4</v>
      </c>
      <c r="X906">
        <v>0.23200000000000001</v>
      </c>
      <c r="Y906">
        <v>0.45100000000000001</v>
      </c>
      <c r="Z906">
        <v>16</v>
      </c>
      <c r="AA906">
        <v>71.400000000000006</v>
      </c>
      <c r="AB906">
        <v>0.26100000000000001</v>
      </c>
      <c r="AC906" t="s">
        <v>90</v>
      </c>
      <c r="AD906">
        <v>810193</v>
      </c>
      <c r="AE906">
        <v>19763</v>
      </c>
    </row>
    <row r="907" spans="1:31" x14ac:dyDescent="0.2">
      <c r="A907">
        <v>1994</v>
      </c>
      <c r="B907" t="s">
        <v>31</v>
      </c>
      <c r="C907" t="s">
        <v>94</v>
      </c>
      <c r="D907" t="s">
        <v>95</v>
      </c>
      <c r="E907" t="b">
        <v>1</v>
      </c>
      <c r="F907">
        <v>25.8</v>
      </c>
      <c r="G907">
        <v>50</v>
      </c>
      <c r="H907">
        <v>32</v>
      </c>
      <c r="I907">
        <v>52</v>
      </c>
      <c r="J907">
        <v>30</v>
      </c>
      <c r="K907">
        <v>3.89</v>
      </c>
      <c r="L907">
        <v>-0.21</v>
      </c>
      <c r="M907">
        <v>3.68</v>
      </c>
      <c r="N907">
        <v>110.8</v>
      </c>
      <c r="O907">
        <v>106.7</v>
      </c>
      <c r="P907">
        <v>4.0999999999999996</v>
      </c>
      <c r="Q907">
        <v>95.2</v>
      </c>
      <c r="R907">
        <v>0.34100000000000003</v>
      </c>
      <c r="S907">
        <v>0.16500000000000001</v>
      </c>
      <c r="T907">
        <v>0.54700000000000004</v>
      </c>
      <c r="U907">
        <v>0.51400000000000001</v>
      </c>
      <c r="V907">
        <v>14.4</v>
      </c>
      <c r="W907">
        <v>33.799999999999997</v>
      </c>
      <c r="X907">
        <v>0.23100000000000001</v>
      </c>
      <c r="Y907">
        <v>0.47899999999999998</v>
      </c>
      <c r="Z907">
        <v>13.3</v>
      </c>
      <c r="AA907">
        <v>66.3</v>
      </c>
      <c r="AB907">
        <v>0.214</v>
      </c>
      <c r="AC907" t="s">
        <v>194</v>
      </c>
      <c r="AD907">
        <v>626931</v>
      </c>
      <c r="AE907" t="s">
        <v>122</v>
      </c>
    </row>
    <row r="908" spans="1:31" x14ac:dyDescent="0.2">
      <c r="A908">
        <v>1994</v>
      </c>
      <c r="B908" t="s">
        <v>31</v>
      </c>
      <c r="C908" t="s">
        <v>97</v>
      </c>
      <c r="D908" t="s">
        <v>98</v>
      </c>
      <c r="E908" t="b">
        <v>0</v>
      </c>
      <c r="F908">
        <v>27.2</v>
      </c>
      <c r="G908">
        <v>25</v>
      </c>
      <c r="H908">
        <v>57</v>
      </c>
      <c r="I908">
        <v>21</v>
      </c>
      <c r="J908">
        <v>61</v>
      </c>
      <c r="K908">
        <v>-7.62</v>
      </c>
      <c r="L908">
        <v>0.25</v>
      </c>
      <c r="M908">
        <v>-7.37</v>
      </c>
      <c r="N908">
        <v>101.7</v>
      </c>
      <c r="O908">
        <v>109.7</v>
      </c>
      <c r="P908">
        <v>-8</v>
      </c>
      <c r="Q908">
        <v>95.7</v>
      </c>
      <c r="R908">
        <v>0.31</v>
      </c>
      <c r="S908">
        <v>0.13800000000000001</v>
      </c>
      <c r="T908">
        <v>0.51800000000000002</v>
      </c>
      <c r="U908">
        <v>0.47799999999999998</v>
      </c>
      <c r="V908">
        <v>15</v>
      </c>
      <c r="W908">
        <v>28</v>
      </c>
      <c r="X908">
        <v>0.221</v>
      </c>
      <c r="Y908">
        <v>0.502</v>
      </c>
      <c r="Z908">
        <v>12.8</v>
      </c>
      <c r="AA908">
        <v>66.599999999999994</v>
      </c>
      <c r="AB908">
        <v>0.17699999999999999</v>
      </c>
      <c r="AC908" t="s">
        <v>211</v>
      </c>
      <c r="AD908">
        <v>491769</v>
      </c>
      <c r="AE908" t="s">
        <v>122</v>
      </c>
    </row>
    <row r="909" spans="1:31" x14ac:dyDescent="0.2">
      <c r="A909">
        <v>1994</v>
      </c>
      <c r="B909" t="s">
        <v>31</v>
      </c>
      <c r="C909" t="s">
        <v>100</v>
      </c>
      <c r="D909" t="s">
        <v>101</v>
      </c>
      <c r="E909" t="b">
        <v>1</v>
      </c>
      <c r="F909">
        <v>28.7</v>
      </c>
      <c r="G909">
        <v>56</v>
      </c>
      <c r="H909">
        <v>26</v>
      </c>
      <c r="I909">
        <v>54</v>
      </c>
      <c r="J909">
        <v>28</v>
      </c>
      <c r="K909">
        <v>4.84</v>
      </c>
      <c r="L909">
        <v>-0.17</v>
      </c>
      <c r="M909">
        <v>4.68</v>
      </c>
      <c r="N909">
        <v>111.7</v>
      </c>
      <c r="O909">
        <v>106.8</v>
      </c>
      <c r="P909">
        <v>4.9000000000000004</v>
      </c>
      <c r="Q909">
        <v>96.7</v>
      </c>
      <c r="R909">
        <v>0.32500000000000001</v>
      </c>
      <c r="S909">
        <v>0.14699999999999999</v>
      </c>
      <c r="T909">
        <v>0.54800000000000004</v>
      </c>
      <c r="U909">
        <v>0.50900000000000001</v>
      </c>
      <c r="V909">
        <v>13.9</v>
      </c>
      <c r="W909">
        <v>35.200000000000003</v>
      </c>
      <c r="X909">
        <v>0.23599999999999999</v>
      </c>
      <c r="Y909">
        <v>0.49299999999999999</v>
      </c>
      <c r="Z909">
        <v>13.5</v>
      </c>
      <c r="AA909">
        <v>69.3</v>
      </c>
      <c r="AB909">
        <v>0.20200000000000001</v>
      </c>
      <c r="AC909" t="s">
        <v>172</v>
      </c>
      <c r="AD909">
        <v>779952</v>
      </c>
      <c r="AE909" t="s">
        <v>122</v>
      </c>
    </row>
    <row r="910" spans="1:31" x14ac:dyDescent="0.2">
      <c r="A910">
        <v>1994</v>
      </c>
      <c r="B910" t="s">
        <v>31</v>
      </c>
      <c r="C910" t="s">
        <v>103</v>
      </c>
      <c r="D910" t="s">
        <v>104</v>
      </c>
      <c r="E910" t="b">
        <v>1</v>
      </c>
      <c r="F910">
        <v>28.6</v>
      </c>
      <c r="G910">
        <v>47</v>
      </c>
      <c r="H910">
        <v>35</v>
      </c>
      <c r="I910">
        <v>48</v>
      </c>
      <c r="J910">
        <v>34</v>
      </c>
      <c r="K910">
        <v>2.63</v>
      </c>
      <c r="L910">
        <v>-0.04</v>
      </c>
      <c r="M910">
        <v>2.6</v>
      </c>
      <c r="N910">
        <v>108.1</v>
      </c>
      <c r="O910">
        <v>105.5</v>
      </c>
      <c r="P910">
        <v>2.6</v>
      </c>
      <c r="Q910">
        <v>98.8</v>
      </c>
      <c r="R910">
        <v>0.32300000000000001</v>
      </c>
      <c r="S910">
        <v>0.104</v>
      </c>
      <c r="T910">
        <v>0.51800000000000002</v>
      </c>
      <c r="U910">
        <v>0.47199999999999998</v>
      </c>
      <c r="V910">
        <v>12.5</v>
      </c>
      <c r="W910">
        <v>34.4</v>
      </c>
      <c r="X910">
        <v>0.24</v>
      </c>
      <c r="Y910">
        <v>0.49</v>
      </c>
      <c r="Z910">
        <v>14.8</v>
      </c>
      <c r="AA910">
        <v>70.8</v>
      </c>
      <c r="AB910">
        <v>0.23499999999999999</v>
      </c>
      <c r="AC910" t="s">
        <v>207</v>
      </c>
      <c r="AD910">
        <v>528408</v>
      </c>
      <c r="AE910">
        <v>12888</v>
      </c>
    </row>
    <row r="911" spans="1:31" x14ac:dyDescent="0.2">
      <c r="A911">
        <v>1994</v>
      </c>
      <c r="B911" t="s">
        <v>31</v>
      </c>
      <c r="C911" t="s">
        <v>106</v>
      </c>
      <c r="D911" t="s">
        <v>107</v>
      </c>
      <c r="E911" t="b">
        <v>0</v>
      </c>
      <c r="F911">
        <v>26.7</v>
      </c>
      <c r="G911">
        <v>28</v>
      </c>
      <c r="H911">
        <v>54</v>
      </c>
      <c r="I911">
        <v>26</v>
      </c>
      <c r="J911">
        <v>56</v>
      </c>
      <c r="K911">
        <v>-5.77</v>
      </c>
      <c r="L911">
        <v>0.44</v>
      </c>
      <c r="M911">
        <v>-5.32</v>
      </c>
      <c r="N911">
        <v>103.3</v>
      </c>
      <c r="O911">
        <v>109.2</v>
      </c>
      <c r="P911">
        <v>-5.9</v>
      </c>
      <c r="Q911">
        <v>97.5</v>
      </c>
      <c r="R911">
        <v>0.32600000000000001</v>
      </c>
      <c r="S911">
        <v>0.104</v>
      </c>
      <c r="T911">
        <v>0.51600000000000001</v>
      </c>
      <c r="U911">
        <v>0.47099999999999997</v>
      </c>
      <c r="V911">
        <v>14.2</v>
      </c>
      <c r="W911">
        <v>30.4</v>
      </c>
      <c r="X911">
        <v>0.23899999999999999</v>
      </c>
      <c r="Y911">
        <v>0.499</v>
      </c>
      <c r="Z911">
        <v>14.2</v>
      </c>
      <c r="AA911">
        <v>66.400000000000006</v>
      </c>
      <c r="AB911">
        <v>0.252</v>
      </c>
      <c r="AC911" t="s">
        <v>161</v>
      </c>
      <c r="AD911">
        <v>710497</v>
      </c>
      <c r="AE911" t="s">
        <v>122</v>
      </c>
    </row>
    <row r="912" spans="1:31" x14ac:dyDescent="0.2">
      <c r="A912">
        <v>1994</v>
      </c>
      <c r="B912" t="s">
        <v>31</v>
      </c>
      <c r="C912" t="s">
        <v>109</v>
      </c>
      <c r="D912" t="s">
        <v>110</v>
      </c>
      <c r="E912" t="b">
        <v>1</v>
      </c>
      <c r="F912">
        <v>29</v>
      </c>
      <c r="G912">
        <v>55</v>
      </c>
      <c r="H912">
        <v>27</v>
      </c>
      <c r="I912">
        <v>56</v>
      </c>
      <c r="J912">
        <v>26</v>
      </c>
      <c r="K912">
        <v>5.26</v>
      </c>
      <c r="L912">
        <v>-0.21</v>
      </c>
      <c r="M912">
        <v>5.05</v>
      </c>
      <c r="N912">
        <v>110.4</v>
      </c>
      <c r="O912">
        <v>104.6</v>
      </c>
      <c r="P912">
        <v>5.8</v>
      </c>
      <c r="Q912">
        <v>90.1</v>
      </c>
      <c r="R912">
        <v>0.32200000000000001</v>
      </c>
      <c r="S912">
        <v>0.107</v>
      </c>
      <c r="T912">
        <v>0.53700000000000003</v>
      </c>
      <c r="U912">
        <v>0.49399999999999999</v>
      </c>
      <c r="V912">
        <v>13.6</v>
      </c>
      <c r="W912">
        <v>35.6</v>
      </c>
      <c r="X912">
        <v>0.23899999999999999</v>
      </c>
      <c r="Y912">
        <v>0.46700000000000003</v>
      </c>
      <c r="Z912">
        <v>11.7</v>
      </c>
      <c r="AA912">
        <v>70.5</v>
      </c>
      <c r="AB912">
        <v>0.19600000000000001</v>
      </c>
      <c r="AC912" t="s">
        <v>183</v>
      </c>
      <c r="AD912">
        <v>904190</v>
      </c>
      <c r="AE912">
        <v>18726</v>
      </c>
    </row>
    <row r="913" spans="1:31" x14ac:dyDescent="0.2">
      <c r="A913">
        <v>1994</v>
      </c>
      <c r="B913" t="s">
        <v>31</v>
      </c>
      <c r="C913" t="s">
        <v>163</v>
      </c>
      <c r="D913" t="s">
        <v>164</v>
      </c>
      <c r="E913" t="b">
        <v>1</v>
      </c>
      <c r="F913">
        <v>28.1</v>
      </c>
      <c r="G913">
        <v>63</v>
      </c>
      <c r="H913">
        <v>19</v>
      </c>
      <c r="I913">
        <v>64</v>
      </c>
      <c r="J913">
        <v>18</v>
      </c>
      <c r="K913">
        <v>9.09</v>
      </c>
      <c r="L913">
        <v>-0.41</v>
      </c>
      <c r="M913">
        <v>8.68</v>
      </c>
      <c r="N913">
        <v>111.1</v>
      </c>
      <c r="O913">
        <v>101.5</v>
      </c>
      <c r="P913">
        <v>9.6</v>
      </c>
      <c r="Q913">
        <v>95.1</v>
      </c>
      <c r="R913">
        <v>0.34399999999999997</v>
      </c>
      <c r="S913">
        <v>0.105</v>
      </c>
      <c r="T913">
        <v>0.54700000000000004</v>
      </c>
      <c r="U913">
        <v>0.501</v>
      </c>
      <c r="V913">
        <v>13.7</v>
      </c>
      <c r="W913">
        <v>34.4</v>
      </c>
      <c r="X913">
        <v>0.25600000000000001</v>
      </c>
      <c r="Y913">
        <v>0.47899999999999998</v>
      </c>
      <c r="Z913">
        <v>18.2</v>
      </c>
      <c r="AA913">
        <v>67.3</v>
      </c>
      <c r="AB913">
        <v>0.27200000000000002</v>
      </c>
      <c r="AC913" t="s">
        <v>212</v>
      </c>
      <c r="AD913">
        <v>601369</v>
      </c>
      <c r="AE913" t="s">
        <v>122</v>
      </c>
    </row>
    <row r="914" spans="1:31" x14ac:dyDescent="0.2">
      <c r="A914">
        <v>1994</v>
      </c>
      <c r="B914" t="s">
        <v>31</v>
      </c>
      <c r="C914" t="s">
        <v>115</v>
      </c>
      <c r="D914" t="s">
        <v>116</v>
      </c>
      <c r="E914" t="b">
        <v>1</v>
      </c>
      <c r="F914">
        <v>29.4</v>
      </c>
      <c r="G914">
        <v>53</v>
      </c>
      <c r="H914">
        <v>29</v>
      </c>
      <c r="I914">
        <v>53</v>
      </c>
      <c r="J914">
        <v>29</v>
      </c>
      <c r="K914">
        <v>4.22</v>
      </c>
      <c r="L914">
        <v>-0.12</v>
      </c>
      <c r="M914">
        <v>4.0999999999999996</v>
      </c>
      <c r="N914">
        <v>108.6</v>
      </c>
      <c r="O914">
        <v>104.1</v>
      </c>
      <c r="P914">
        <v>4.5</v>
      </c>
      <c r="Q914">
        <v>93.1</v>
      </c>
      <c r="R914">
        <v>0.35399999999999998</v>
      </c>
      <c r="S914">
        <v>8.3000000000000004E-2</v>
      </c>
      <c r="T914">
        <v>0.53700000000000003</v>
      </c>
      <c r="U914">
        <v>0.49</v>
      </c>
      <c r="V914">
        <v>13.3</v>
      </c>
      <c r="W914">
        <v>31.3</v>
      </c>
      <c r="X914">
        <v>0.26200000000000001</v>
      </c>
      <c r="Y914">
        <v>0.46899999999999997</v>
      </c>
      <c r="Z914">
        <v>14.6</v>
      </c>
      <c r="AA914">
        <v>68.400000000000006</v>
      </c>
      <c r="AB914">
        <v>0.26700000000000002</v>
      </c>
      <c r="AC914" t="s">
        <v>174</v>
      </c>
      <c r="AD914">
        <v>814502</v>
      </c>
      <c r="AE914" t="s">
        <v>122</v>
      </c>
    </row>
    <row r="915" spans="1:31" x14ac:dyDescent="0.2">
      <c r="A915">
        <v>1994</v>
      </c>
      <c r="B915" t="s">
        <v>31</v>
      </c>
      <c r="C915" t="s">
        <v>200</v>
      </c>
      <c r="D915" t="s">
        <v>201</v>
      </c>
      <c r="E915" t="b">
        <v>0</v>
      </c>
      <c r="F915">
        <v>25.8</v>
      </c>
      <c r="G915">
        <v>24</v>
      </c>
      <c r="H915">
        <v>58</v>
      </c>
      <c r="I915">
        <v>22</v>
      </c>
      <c r="J915">
        <v>60</v>
      </c>
      <c r="K915">
        <v>-7.38</v>
      </c>
      <c r="L915">
        <v>0.25</v>
      </c>
      <c r="M915">
        <v>-7.13</v>
      </c>
      <c r="N915">
        <v>104.5</v>
      </c>
      <c r="O915">
        <v>112.2</v>
      </c>
      <c r="P915">
        <v>-7.7</v>
      </c>
      <c r="Q915">
        <v>95.9</v>
      </c>
      <c r="R915">
        <v>0.317</v>
      </c>
      <c r="S915">
        <v>0.109</v>
      </c>
      <c r="T915">
        <v>0.52900000000000003</v>
      </c>
      <c r="U915">
        <v>0.48399999999999999</v>
      </c>
      <c r="V915">
        <v>15.3</v>
      </c>
      <c r="W915">
        <v>31.2</v>
      </c>
      <c r="X915">
        <v>0.23699999999999999</v>
      </c>
      <c r="Y915">
        <v>0.52600000000000002</v>
      </c>
      <c r="Z915">
        <v>14</v>
      </c>
      <c r="AA915">
        <v>66.2</v>
      </c>
      <c r="AB915">
        <v>0.20599999999999999</v>
      </c>
      <c r="AC915" t="s">
        <v>202</v>
      </c>
      <c r="AD915">
        <v>619756</v>
      </c>
      <c r="AE915" t="s">
        <v>122</v>
      </c>
    </row>
    <row r="916" spans="1:31" x14ac:dyDescent="0.2">
      <c r="A916">
        <v>1994</v>
      </c>
      <c r="B916" t="s">
        <v>31</v>
      </c>
      <c r="C916" t="s">
        <v>121</v>
      </c>
      <c r="D916" t="s">
        <v>122</v>
      </c>
      <c r="E916" t="b">
        <v>0</v>
      </c>
      <c r="F916">
        <v>27.3</v>
      </c>
      <c r="G916" t="s">
        <v>122</v>
      </c>
      <c r="H916" t="s">
        <v>122</v>
      </c>
      <c r="I916">
        <v>41</v>
      </c>
      <c r="J916">
        <v>41</v>
      </c>
      <c r="K916">
        <v>0</v>
      </c>
      <c r="L916">
        <v>0</v>
      </c>
      <c r="M916">
        <v>0</v>
      </c>
      <c r="N916">
        <v>106.3</v>
      </c>
      <c r="O916">
        <v>106.3</v>
      </c>
      <c r="P916" t="s">
        <v>122</v>
      </c>
      <c r="Q916">
        <v>95.1</v>
      </c>
      <c r="R916">
        <v>0.315</v>
      </c>
      <c r="S916">
        <v>0.11700000000000001</v>
      </c>
      <c r="T916">
        <v>0.52800000000000002</v>
      </c>
      <c r="U916">
        <v>0.48499999999999999</v>
      </c>
      <c r="V916">
        <v>14.3</v>
      </c>
      <c r="W916">
        <v>32.200000000000003</v>
      </c>
      <c r="X916">
        <v>0.23200000000000001</v>
      </c>
      <c r="Y916">
        <v>0.48499999999999999</v>
      </c>
      <c r="Z916">
        <v>14.3</v>
      </c>
      <c r="AA916">
        <v>67.8</v>
      </c>
      <c r="AB916">
        <v>0.23200000000000001</v>
      </c>
      <c r="AC916" t="s">
        <v>122</v>
      </c>
      <c r="AD916">
        <v>664663</v>
      </c>
      <c r="AE916">
        <v>19181</v>
      </c>
    </row>
    <row r="917" spans="1:31" x14ac:dyDescent="0.2">
      <c r="A917">
        <v>1993</v>
      </c>
      <c r="B917" t="s">
        <v>31</v>
      </c>
      <c r="C917" t="s">
        <v>32</v>
      </c>
      <c r="D917" t="s">
        <v>33</v>
      </c>
      <c r="E917" t="b">
        <v>1</v>
      </c>
      <c r="F917">
        <v>27.1</v>
      </c>
      <c r="G917">
        <v>43</v>
      </c>
      <c r="H917">
        <v>39</v>
      </c>
      <c r="I917">
        <v>39</v>
      </c>
      <c r="J917">
        <v>43</v>
      </c>
      <c r="K917">
        <v>-0.87</v>
      </c>
      <c r="L917">
        <v>0.2</v>
      </c>
      <c r="M917">
        <v>-0.67</v>
      </c>
      <c r="N917">
        <v>109.3</v>
      </c>
      <c r="O917">
        <v>110.2</v>
      </c>
      <c r="P917">
        <v>-0.9</v>
      </c>
      <c r="Q917">
        <v>97.6</v>
      </c>
      <c r="R917">
        <v>0.30499999999999999</v>
      </c>
      <c r="S917">
        <v>0.14799999999999999</v>
      </c>
      <c r="T917">
        <v>0.53400000000000003</v>
      </c>
      <c r="U917">
        <v>0.49299999999999999</v>
      </c>
      <c r="V917">
        <v>14</v>
      </c>
      <c r="W917">
        <v>34.799999999999997</v>
      </c>
      <c r="X917">
        <v>0.22700000000000001</v>
      </c>
      <c r="Y917">
        <v>0.51600000000000001</v>
      </c>
      <c r="Z917">
        <v>14.6</v>
      </c>
      <c r="AA917">
        <v>68.5</v>
      </c>
      <c r="AB917">
        <v>0.224</v>
      </c>
      <c r="AC917" t="s">
        <v>198</v>
      </c>
      <c r="AD917">
        <v>491229</v>
      </c>
      <c r="AE917" t="s">
        <v>122</v>
      </c>
    </row>
    <row r="918" spans="1:31" x14ac:dyDescent="0.2">
      <c r="A918">
        <v>1993</v>
      </c>
      <c r="B918" t="s">
        <v>31</v>
      </c>
      <c r="C918" t="s">
        <v>35</v>
      </c>
      <c r="D918" t="s">
        <v>36</v>
      </c>
      <c r="E918" t="b">
        <v>1</v>
      </c>
      <c r="F918">
        <v>28.6</v>
      </c>
      <c r="G918">
        <v>48</v>
      </c>
      <c r="H918">
        <v>34</v>
      </c>
      <c r="I918">
        <v>43</v>
      </c>
      <c r="J918">
        <v>39</v>
      </c>
      <c r="K918">
        <v>0.89</v>
      </c>
      <c r="L918">
        <v>0.04</v>
      </c>
      <c r="M918">
        <v>0.93</v>
      </c>
      <c r="N918">
        <v>108.7</v>
      </c>
      <c r="O918">
        <v>107.8</v>
      </c>
      <c r="P918">
        <v>0.9</v>
      </c>
      <c r="Q918">
        <v>94.9</v>
      </c>
      <c r="R918">
        <v>0.27</v>
      </c>
      <c r="S918">
        <v>5.3999999999999999E-2</v>
      </c>
      <c r="T918">
        <v>0.53600000000000003</v>
      </c>
      <c r="U918">
        <v>0.495</v>
      </c>
      <c r="V918">
        <v>12.9</v>
      </c>
      <c r="W918">
        <v>31.2</v>
      </c>
      <c r="X918">
        <v>0.21</v>
      </c>
      <c r="Y918">
        <v>0.47899999999999998</v>
      </c>
      <c r="Z918">
        <v>12.9</v>
      </c>
      <c r="AA918">
        <v>69</v>
      </c>
      <c r="AB918">
        <v>0.251</v>
      </c>
      <c r="AC918" t="s">
        <v>206</v>
      </c>
      <c r="AD918">
        <v>608495</v>
      </c>
      <c r="AE918" t="s">
        <v>122</v>
      </c>
    </row>
    <row r="919" spans="1:31" x14ac:dyDescent="0.2">
      <c r="A919">
        <v>1993</v>
      </c>
      <c r="B919" t="s">
        <v>31</v>
      </c>
      <c r="C919" t="s">
        <v>44</v>
      </c>
      <c r="D919" t="s">
        <v>182</v>
      </c>
      <c r="E919" t="b">
        <v>1</v>
      </c>
      <c r="F919">
        <v>25.7</v>
      </c>
      <c r="G919">
        <v>44</v>
      </c>
      <c r="H919">
        <v>38</v>
      </c>
      <c r="I919">
        <v>40</v>
      </c>
      <c r="J919">
        <v>42</v>
      </c>
      <c r="K919">
        <v>-0.24</v>
      </c>
      <c r="L919">
        <v>0.22</v>
      </c>
      <c r="M919">
        <v>-0.02</v>
      </c>
      <c r="N919">
        <v>109.5</v>
      </c>
      <c r="O919">
        <v>109.7</v>
      </c>
      <c r="P919">
        <v>-0.2</v>
      </c>
      <c r="Q919">
        <v>100.2</v>
      </c>
      <c r="R919">
        <v>0.32900000000000001</v>
      </c>
      <c r="S919">
        <v>7.3999999999999996E-2</v>
      </c>
      <c r="T919">
        <v>0.54700000000000004</v>
      </c>
      <c r="U919">
        <v>0.499</v>
      </c>
      <c r="V919">
        <v>13.8</v>
      </c>
      <c r="W919">
        <v>31.3</v>
      </c>
      <c r="X919">
        <v>0.254</v>
      </c>
      <c r="Y919">
        <v>0.48699999999999999</v>
      </c>
      <c r="Z919">
        <v>12.6</v>
      </c>
      <c r="AA919">
        <v>65</v>
      </c>
      <c r="AB919">
        <v>0.20100000000000001</v>
      </c>
      <c r="AC919" t="s">
        <v>177</v>
      </c>
      <c r="AD919">
        <v>971880</v>
      </c>
      <c r="AE919" t="s">
        <v>122</v>
      </c>
    </row>
    <row r="920" spans="1:31" x14ac:dyDescent="0.2">
      <c r="A920">
        <v>1993</v>
      </c>
      <c r="B920" t="s">
        <v>31</v>
      </c>
      <c r="C920" t="s">
        <v>41</v>
      </c>
      <c r="D920" t="s">
        <v>42</v>
      </c>
      <c r="E920" t="b">
        <v>1</v>
      </c>
      <c r="F920">
        <v>28.1</v>
      </c>
      <c r="G920">
        <v>57</v>
      </c>
      <c r="H920">
        <v>25</v>
      </c>
      <c r="I920">
        <v>58</v>
      </c>
      <c r="J920">
        <v>24</v>
      </c>
      <c r="K920">
        <v>6.29</v>
      </c>
      <c r="L920">
        <v>-0.1</v>
      </c>
      <c r="M920">
        <v>6.19</v>
      </c>
      <c r="N920">
        <v>112.9</v>
      </c>
      <c r="O920">
        <v>106.1</v>
      </c>
      <c r="P920">
        <v>6.8</v>
      </c>
      <c r="Q920">
        <v>92.5</v>
      </c>
      <c r="R920">
        <v>0.27100000000000002</v>
      </c>
      <c r="S920">
        <v>9.2999999999999999E-2</v>
      </c>
      <c r="T920">
        <v>0.53500000000000003</v>
      </c>
      <c r="U920">
        <v>0.499</v>
      </c>
      <c r="V920">
        <v>12</v>
      </c>
      <c r="W920">
        <v>36.299999999999997</v>
      </c>
      <c r="X920">
        <v>0.19900000000000001</v>
      </c>
      <c r="Y920">
        <v>0.49299999999999999</v>
      </c>
      <c r="Z920">
        <v>15.4</v>
      </c>
      <c r="AA920">
        <v>68.7</v>
      </c>
      <c r="AB920">
        <v>0.23899999999999999</v>
      </c>
      <c r="AC920" t="s">
        <v>209</v>
      </c>
      <c r="AD920">
        <v>759656</v>
      </c>
      <c r="AE920" t="s">
        <v>122</v>
      </c>
    </row>
    <row r="921" spans="1:31" x14ac:dyDescent="0.2">
      <c r="A921">
        <v>1993</v>
      </c>
      <c r="B921" t="s">
        <v>31</v>
      </c>
      <c r="C921" t="s">
        <v>47</v>
      </c>
      <c r="D921" t="s">
        <v>48</v>
      </c>
      <c r="E921" t="b">
        <v>1</v>
      </c>
      <c r="F921">
        <v>28.8</v>
      </c>
      <c r="G921">
        <v>54</v>
      </c>
      <c r="H921">
        <v>28</v>
      </c>
      <c r="I921">
        <v>58</v>
      </c>
      <c r="J921">
        <v>24</v>
      </c>
      <c r="K921">
        <v>6.45</v>
      </c>
      <c r="L921">
        <v>-0.15</v>
      </c>
      <c r="M921">
        <v>6.3</v>
      </c>
      <c r="N921">
        <v>112.7</v>
      </c>
      <c r="O921">
        <v>106</v>
      </c>
      <c r="P921">
        <v>6.7</v>
      </c>
      <c r="Q921">
        <v>94.8</v>
      </c>
      <c r="R921">
        <v>0.308</v>
      </c>
      <c r="S921">
        <v>0.108</v>
      </c>
      <c r="T921">
        <v>0.56499999999999995</v>
      </c>
      <c r="U921">
        <v>0.51800000000000002</v>
      </c>
      <c r="V921">
        <v>12.5</v>
      </c>
      <c r="W921">
        <v>28.1</v>
      </c>
      <c r="X921">
        <v>0.247</v>
      </c>
      <c r="Y921">
        <v>0.48199999999999998</v>
      </c>
      <c r="Z921">
        <v>13.1</v>
      </c>
      <c r="AA921">
        <v>69.099999999999994</v>
      </c>
      <c r="AB921">
        <v>0.185</v>
      </c>
      <c r="AC921" t="s">
        <v>210</v>
      </c>
      <c r="AD921">
        <v>751465</v>
      </c>
      <c r="AE921" t="s">
        <v>122</v>
      </c>
    </row>
    <row r="922" spans="1:31" x14ac:dyDescent="0.2">
      <c r="A922">
        <v>1993</v>
      </c>
      <c r="B922" t="s">
        <v>31</v>
      </c>
      <c r="C922" t="s">
        <v>50</v>
      </c>
      <c r="D922" t="s">
        <v>51</v>
      </c>
      <c r="E922" t="b">
        <v>0</v>
      </c>
      <c r="F922">
        <v>24.9</v>
      </c>
      <c r="G922">
        <v>11</v>
      </c>
      <c r="H922">
        <v>71</v>
      </c>
      <c r="I922">
        <v>10</v>
      </c>
      <c r="J922">
        <v>72</v>
      </c>
      <c r="K922">
        <v>-15.2</v>
      </c>
      <c r="L922">
        <v>0.52</v>
      </c>
      <c r="M922">
        <v>-14.68</v>
      </c>
      <c r="N922">
        <v>99.5</v>
      </c>
      <c r="O922">
        <v>114.7</v>
      </c>
      <c r="P922">
        <v>-15.2</v>
      </c>
      <c r="Q922">
        <v>99.5</v>
      </c>
      <c r="R922">
        <v>0.29899999999999999</v>
      </c>
      <c r="S922">
        <v>0.115</v>
      </c>
      <c r="T922">
        <v>0.495</v>
      </c>
      <c r="U922">
        <v>0.45500000000000002</v>
      </c>
      <c r="V922">
        <v>15.1</v>
      </c>
      <c r="W922">
        <v>31.1</v>
      </c>
      <c r="X922">
        <v>0.21</v>
      </c>
      <c r="Y922">
        <v>0.51900000000000002</v>
      </c>
      <c r="Z922">
        <v>13.5</v>
      </c>
      <c r="AA922">
        <v>68.099999999999994</v>
      </c>
      <c r="AB922">
        <v>0.34699999999999998</v>
      </c>
      <c r="AC922" t="s">
        <v>184</v>
      </c>
      <c r="AD922">
        <v>554724</v>
      </c>
      <c r="AE922" t="s">
        <v>122</v>
      </c>
    </row>
    <row r="923" spans="1:31" x14ac:dyDescent="0.2">
      <c r="A923">
        <v>1993</v>
      </c>
      <c r="B923" t="s">
        <v>31</v>
      </c>
      <c r="C923" t="s">
        <v>53</v>
      </c>
      <c r="D923" t="s">
        <v>54</v>
      </c>
      <c r="E923" t="b">
        <v>0</v>
      </c>
      <c r="F923">
        <v>24.8</v>
      </c>
      <c r="G923">
        <v>36</v>
      </c>
      <c r="H923">
        <v>46</v>
      </c>
      <c r="I923">
        <v>36</v>
      </c>
      <c r="J923">
        <v>46</v>
      </c>
      <c r="K923">
        <v>-1.74</v>
      </c>
      <c r="L923">
        <v>-0.4</v>
      </c>
      <c r="M923">
        <v>-2.14</v>
      </c>
      <c r="N923">
        <v>104.6</v>
      </c>
      <c r="O923">
        <v>106.3</v>
      </c>
      <c r="P923">
        <v>-1.7</v>
      </c>
      <c r="Q923">
        <v>99.8</v>
      </c>
      <c r="R923">
        <v>0.32400000000000001</v>
      </c>
      <c r="S923">
        <v>6.2E-2</v>
      </c>
      <c r="T923">
        <v>0.51800000000000002</v>
      </c>
      <c r="U923">
        <v>0.47</v>
      </c>
      <c r="V923">
        <v>14.5</v>
      </c>
      <c r="W923">
        <v>33.6</v>
      </c>
      <c r="X923">
        <v>0.245</v>
      </c>
      <c r="Y923">
        <v>0.47599999999999998</v>
      </c>
      <c r="Z923">
        <v>13.9</v>
      </c>
      <c r="AA923">
        <v>68.900000000000006</v>
      </c>
      <c r="AB923">
        <v>0.26300000000000001</v>
      </c>
      <c r="AC923" t="s">
        <v>189</v>
      </c>
      <c r="AD923">
        <v>586407</v>
      </c>
      <c r="AE923" t="s">
        <v>122</v>
      </c>
    </row>
    <row r="924" spans="1:31" x14ac:dyDescent="0.2">
      <c r="A924">
        <v>1993</v>
      </c>
      <c r="B924" t="s">
        <v>31</v>
      </c>
      <c r="C924" t="s">
        <v>56</v>
      </c>
      <c r="D924" t="s">
        <v>57</v>
      </c>
      <c r="E924" t="b">
        <v>0</v>
      </c>
      <c r="F924">
        <v>29.9</v>
      </c>
      <c r="G924">
        <v>40</v>
      </c>
      <c r="H924">
        <v>42</v>
      </c>
      <c r="I924">
        <v>37</v>
      </c>
      <c r="J924">
        <v>45</v>
      </c>
      <c r="K924">
        <v>-1.39</v>
      </c>
      <c r="L924">
        <v>0.28999999999999998</v>
      </c>
      <c r="M924">
        <v>-1.1000000000000001</v>
      </c>
      <c r="N924">
        <v>107.4</v>
      </c>
      <c r="O924">
        <v>108.9</v>
      </c>
      <c r="P924">
        <v>-1.5</v>
      </c>
      <c r="Q924">
        <v>93.2</v>
      </c>
      <c r="R924">
        <v>0.27100000000000002</v>
      </c>
      <c r="S924">
        <v>0.126</v>
      </c>
      <c r="T924">
        <v>0.51100000000000001</v>
      </c>
      <c r="U924">
        <v>0.47299999999999998</v>
      </c>
      <c r="V924">
        <v>12.5</v>
      </c>
      <c r="W924">
        <v>34.6</v>
      </c>
      <c r="X924">
        <v>0.19800000000000001</v>
      </c>
      <c r="Y924">
        <v>0.5</v>
      </c>
      <c r="Z924">
        <v>13.5</v>
      </c>
      <c r="AA924">
        <v>67.8</v>
      </c>
      <c r="AB924">
        <v>0.21199999999999999</v>
      </c>
      <c r="AC924" t="s">
        <v>137</v>
      </c>
      <c r="AD924">
        <v>889614</v>
      </c>
      <c r="AE924" t="s">
        <v>122</v>
      </c>
    </row>
    <row r="925" spans="1:31" x14ac:dyDescent="0.2">
      <c r="A925">
        <v>1993</v>
      </c>
      <c r="B925" t="s">
        <v>31</v>
      </c>
      <c r="C925" t="s">
        <v>59</v>
      </c>
      <c r="D925" t="s">
        <v>60</v>
      </c>
      <c r="E925" t="b">
        <v>0</v>
      </c>
      <c r="F925">
        <v>25</v>
      </c>
      <c r="G925">
        <v>34</v>
      </c>
      <c r="H925">
        <v>48</v>
      </c>
      <c r="I925">
        <v>38</v>
      </c>
      <c r="J925">
        <v>44</v>
      </c>
      <c r="K925">
        <v>-0.99</v>
      </c>
      <c r="L925">
        <v>0.05</v>
      </c>
      <c r="M925">
        <v>-0.94</v>
      </c>
      <c r="N925">
        <v>109.2</v>
      </c>
      <c r="O925">
        <v>110.2</v>
      </c>
      <c r="P925">
        <v>-1</v>
      </c>
      <c r="Q925">
        <v>99.5</v>
      </c>
      <c r="R925">
        <v>0.34200000000000003</v>
      </c>
      <c r="S925">
        <v>0.11799999999999999</v>
      </c>
      <c r="T925">
        <v>0.54300000000000004</v>
      </c>
      <c r="U925">
        <v>0.502</v>
      </c>
      <c r="V925">
        <v>14.9</v>
      </c>
      <c r="W925">
        <v>34.200000000000003</v>
      </c>
      <c r="X925">
        <v>0.245</v>
      </c>
      <c r="Y925">
        <v>0.501</v>
      </c>
      <c r="Z925">
        <v>14</v>
      </c>
      <c r="AA925">
        <v>67</v>
      </c>
      <c r="AB925">
        <v>0.26100000000000001</v>
      </c>
      <c r="AC925" t="s">
        <v>203</v>
      </c>
      <c r="AD925">
        <v>616025</v>
      </c>
      <c r="AE925" t="s">
        <v>122</v>
      </c>
    </row>
    <row r="926" spans="1:31" x14ac:dyDescent="0.2">
      <c r="A926">
        <v>1993</v>
      </c>
      <c r="B926" t="s">
        <v>31</v>
      </c>
      <c r="C926" t="s">
        <v>62</v>
      </c>
      <c r="D926" t="s">
        <v>63</v>
      </c>
      <c r="E926" t="b">
        <v>1</v>
      </c>
      <c r="F926">
        <v>27.4</v>
      </c>
      <c r="G926">
        <v>55</v>
      </c>
      <c r="H926">
        <v>27</v>
      </c>
      <c r="I926">
        <v>53</v>
      </c>
      <c r="J926">
        <v>29</v>
      </c>
      <c r="K926">
        <v>4.2300000000000004</v>
      </c>
      <c r="L926">
        <v>-0.66</v>
      </c>
      <c r="M926">
        <v>3.57</v>
      </c>
      <c r="N926">
        <v>109.6</v>
      </c>
      <c r="O926">
        <v>105.2</v>
      </c>
      <c r="P926">
        <v>4.4000000000000004</v>
      </c>
      <c r="Q926">
        <v>94.4</v>
      </c>
      <c r="R926">
        <v>0.31</v>
      </c>
      <c r="S926">
        <v>0.159</v>
      </c>
      <c r="T926">
        <v>0.55700000000000005</v>
      </c>
      <c r="U926">
        <v>0.51500000000000001</v>
      </c>
      <c r="V926">
        <v>14.5</v>
      </c>
      <c r="W926">
        <v>30</v>
      </c>
      <c r="X926">
        <v>0.23499999999999999</v>
      </c>
      <c r="Y926">
        <v>0.47399999999999998</v>
      </c>
      <c r="Z926">
        <v>13.4</v>
      </c>
      <c r="AA926">
        <v>68.5</v>
      </c>
      <c r="AB926">
        <v>0.20100000000000001</v>
      </c>
      <c r="AC926" t="s">
        <v>195</v>
      </c>
      <c r="AD926">
        <v>554210</v>
      </c>
      <c r="AE926" t="s">
        <v>122</v>
      </c>
    </row>
    <row r="927" spans="1:31" x14ac:dyDescent="0.2">
      <c r="A927">
        <v>1993</v>
      </c>
      <c r="B927" t="s">
        <v>31</v>
      </c>
      <c r="C927" t="s">
        <v>65</v>
      </c>
      <c r="D927" t="s">
        <v>66</v>
      </c>
      <c r="E927" t="b">
        <v>1</v>
      </c>
      <c r="F927">
        <v>26.8</v>
      </c>
      <c r="G927">
        <v>41</v>
      </c>
      <c r="H927">
        <v>41</v>
      </c>
      <c r="I927">
        <v>46</v>
      </c>
      <c r="J927">
        <v>36</v>
      </c>
      <c r="K927">
        <v>1.7</v>
      </c>
      <c r="L927">
        <v>0.08</v>
      </c>
      <c r="M927">
        <v>1.77</v>
      </c>
      <c r="N927">
        <v>111.9</v>
      </c>
      <c r="O927">
        <v>110.1</v>
      </c>
      <c r="P927">
        <v>1.8</v>
      </c>
      <c r="Q927">
        <v>96</v>
      </c>
      <c r="R927">
        <v>0.34200000000000003</v>
      </c>
      <c r="S927">
        <v>0.112</v>
      </c>
      <c r="T927">
        <v>0.54700000000000004</v>
      </c>
      <c r="U927">
        <v>0.498</v>
      </c>
      <c r="V927">
        <v>13.5</v>
      </c>
      <c r="W927">
        <v>34.200000000000003</v>
      </c>
      <c r="X927">
        <v>0.26200000000000001</v>
      </c>
      <c r="Y927">
        <v>0.48499999999999999</v>
      </c>
      <c r="Z927">
        <v>12.7</v>
      </c>
      <c r="AA927">
        <v>67.400000000000006</v>
      </c>
      <c r="AB927">
        <v>0.28100000000000003</v>
      </c>
      <c r="AC927" t="s">
        <v>190</v>
      </c>
      <c r="AD927">
        <v>530891</v>
      </c>
      <c r="AE927" t="s">
        <v>122</v>
      </c>
    </row>
    <row r="928" spans="1:31" x14ac:dyDescent="0.2">
      <c r="A928">
        <v>1993</v>
      </c>
      <c r="B928" t="s">
        <v>31</v>
      </c>
      <c r="C928" t="s">
        <v>68</v>
      </c>
      <c r="D928" t="s">
        <v>69</v>
      </c>
      <c r="E928" t="b">
        <v>1</v>
      </c>
      <c r="F928">
        <v>26.7</v>
      </c>
      <c r="G928">
        <v>41</v>
      </c>
      <c r="H928">
        <v>41</v>
      </c>
      <c r="I928">
        <v>42</v>
      </c>
      <c r="J928">
        <v>40</v>
      </c>
      <c r="K928">
        <v>0.35</v>
      </c>
      <c r="L928">
        <v>-0.03</v>
      </c>
      <c r="M928">
        <v>0.33</v>
      </c>
      <c r="N928">
        <v>107.4</v>
      </c>
      <c r="O928">
        <v>107.1</v>
      </c>
      <c r="P928">
        <v>0.3</v>
      </c>
      <c r="Q928">
        <v>99.1</v>
      </c>
      <c r="R928">
        <v>0.29699999999999999</v>
      </c>
      <c r="S928">
        <v>6.7000000000000004E-2</v>
      </c>
      <c r="T928">
        <v>0.53</v>
      </c>
      <c r="U928">
        <v>0.49299999999999999</v>
      </c>
      <c r="V928">
        <v>13.9</v>
      </c>
      <c r="W928">
        <v>32.700000000000003</v>
      </c>
      <c r="X928">
        <v>0.21299999999999999</v>
      </c>
      <c r="Y928">
        <v>0.48899999999999999</v>
      </c>
      <c r="Z928">
        <v>15.1</v>
      </c>
      <c r="AA928">
        <v>66.7</v>
      </c>
      <c r="AB928">
        <v>0.26300000000000001</v>
      </c>
      <c r="AC928" t="s">
        <v>191</v>
      </c>
      <c r="AD928">
        <v>532625</v>
      </c>
      <c r="AE928" t="s">
        <v>122</v>
      </c>
    </row>
    <row r="929" spans="1:31" x14ac:dyDescent="0.2">
      <c r="A929">
        <v>1993</v>
      </c>
      <c r="B929" t="s">
        <v>31</v>
      </c>
      <c r="C929" t="s">
        <v>71</v>
      </c>
      <c r="D929" t="s">
        <v>72</v>
      </c>
      <c r="E929" t="b">
        <v>1</v>
      </c>
      <c r="F929">
        <v>28</v>
      </c>
      <c r="G929">
        <v>39</v>
      </c>
      <c r="H929">
        <v>43</v>
      </c>
      <c r="I929">
        <v>38</v>
      </c>
      <c r="J929">
        <v>44</v>
      </c>
      <c r="K929">
        <v>-1.27</v>
      </c>
      <c r="L929">
        <v>0.06</v>
      </c>
      <c r="M929">
        <v>-1.2</v>
      </c>
      <c r="N929">
        <v>107.6</v>
      </c>
      <c r="O929">
        <v>108.9</v>
      </c>
      <c r="P929">
        <v>-1.3</v>
      </c>
      <c r="Q929">
        <v>96.2</v>
      </c>
      <c r="R929">
        <v>0.32900000000000001</v>
      </c>
      <c r="S929">
        <v>0.09</v>
      </c>
      <c r="T929">
        <v>0.53400000000000003</v>
      </c>
      <c r="U929">
        <v>0.48599999999999999</v>
      </c>
      <c r="V929">
        <v>13.7</v>
      </c>
      <c r="W929">
        <v>31.4</v>
      </c>
      <c r="X929">
        <v>0.249</v>
      </c>
      <c r="Y929">
        <v>0.5</v>
      </c>
      <c r="Z929">
        <v>14.3</v>
      </c>
      <c r="AA929">
        <v>66.400000000000006</v>
      </c>
      <c r="AB929">
        <v>0.215</v>
      </c>
      <c r="AC929" t="s">
        <v>192</v>
      </c>
      <c r="AD929">
        <v>633655</v>
      </c>
      <c r="AE929" t="s">
        <v>122</v>
      </c>
    </row>
    <row r="930" spans="1:31" x14ac:dyDescent="0.2">
      <c r="A930">
        <v>1993</v>
      </c>
      <c r="B930" t="s">
        <v>31</v>
      </c>
      <c r="C930" t="s">
        <v>76</v>
      </c>
      <c r="D930" t="s">
        <v>77</v>
      </c>
      <c r="E930" t="b">
        <v>0</v>
      </c>
      <c r="F930">
        <v>25.2</v>
      </c>
      <c r="G930">
        <v>36</v>
      </c>
      <c r="H930">
        <v>46</v>
      </c>
      <c r="I930">
        <v>38</v>
      </c>
      <c r="J930">
        <v>44</v>
      </c>
      <c r="K930">
        <v>-1.1499999999999999</v>
      </c>
      <c r="L930">
        <v>0.21</v>
      </c>
      <c r="M930">
        <v>-0.93</v>
      </c>
      <c r="N930">
        <v>107.7</v>
      </c>
      <c r="O930">
        <v>108.9</v>
      </c>
      <c r="P930">
        <v>-1.2</v>
      </c>
      <c r="Q930">
        <v>94.6</v>
      </c>
      <c r="R930">
        <v>0.36099999999999999</v>
      </c>
      <c r="S930">
        <v>0.13700000000000001</v>
      </c>
      <c r="T930">
        <v>0.53500000000000003</v>
      </c>
      <c r="U930">
        <v>0.48099999999999998</v>
      </c>
      <c r="V930">
        <v>13.9</v>
      </c>
      <c r="W930">
        <v>31.9</v>
      </c>
      <c r="X930">
        <v>0.27900000000000003</v>
      </c>
      <c r="Y930">
        <v>0.495</v>
      </c>
      <c r="Z930">
        <v>14.2</v>
      </c>
      <c r="AA930">
        <v>69.8</v>
      </c>
      <c r="AB930">
        <v>0.27400000000000002</v>
      </c>
      <c r="AC930" t="s">
        <v>193</v>
      </c>
      <c r="AD930">
        <v>614915</v>
      </c>
      <c r="AE930" t="s">
        <v>122</v>
      </c>
    </row>
    <row r="931" spans="1:31" x14ac:dyDescent="0.2">
      <c r="A931">
        <v>1993</v>
      </c>
      <c r="B931" t="s">
        <v>31</v>
      </c>
      <c r="C931" t="s">
        <v>79</v>
      </c>
      <c r="D931" t="s">
        <v>80</v>
      </c>
      <c r="E931" t="b">
        <v>0</v>
      </c>
      <c r="F931">
        <v>26.9</v>
      </c>
      <c r="G931">
        <v>28</v>
      </c>
      <c r="H931">
        <v>54</v>
      </c>
      <c r="I931">
        <v>31</v>
      </c>
      <c r="J931">
        <v>51</v>
      </c>
      <c r="K931">
        <v>-3.73</v>
      </c>
      <c r="L931">
        <v>0.47</v>
      </c>
      <c r="M931">
        <v>-3.26</v>
      </c>
      <c r="N931">
        <v>106.2</v>
      </c>
      <c r="O931">
        <v>110.1</v>
      </c>
      <c r="P931">
        <v>-3.9</v>
      </c>
      <c r="Q931">
        <v>96.1</v>
      </c>
      <c r="R931">
        <v>0.30099999999999999</v>
      </c>
      <c r="S931">
        <v>0.13500000000000001</v>
      </c>
      <c r="T931">
        <v>0.53500000000000003</v>
      </c>
      <c r="U931">
        <v>0.495</v>
      </c>
      <c r="V931">
        <v>14.8</v>
      </c>
      <c r="W931">
        <v>30.5</v>
      </c>
      <c r="X931">
        <v>0.223</v>
      </c>
      <c r="Y931">
        <v>0.502</v>
      </c>
      <c r="Z931">
        <v>15.7</v>
      </c>
      <c r="AA931">
        <v>62.5</v>
      </c>
      <c r="AB931">
        <v>0.26600000000000001</v>
      </c>
      <c r="AC931" t="s">
        <v>149</v>
      </c>
      <c r="AD931">
        <v>660939</v>
      </c>
      <c r="AE931" t="s">
        <v>122</v>
      </c>
    </row>
    <row r="932" spans="1:31" x14ac:dyDescent="0.2">
      <c r="A932">
        <v>1993</v>
      </c>
      <c r="B932" t="s">
        <v>31</v>
      </c>
      <c r="C932" t="s">
        <v>82</v>
      </c>
      <c r="D932" t="s">
        <v>83</v>
      </c>
      <c r="E932" t="b">
        <v>0</v>
      </c>
      <c r="F932">
        <v>25.8</v>
      </c>
      <c r="G932">
        <v>19</v>
      </c>
      <c r="H932">
        <v>63</v>
      </c>
      <c r="I932">
        <v>21</v>
      </c>
      <c r="J932">
        <v>61</v>
      </c>
      <c r="K932">
        <v>-7.78</v>
      </c>
      <c r="L932">
        <v>0.16</v>
      </c>
      <c r="M932">
        <v>-7.62</v>
      </c>
      <c r="N932">
        <v>103.6</v>
      </c>
      <c r="O932">
        <v>111.8</v>
      </c>
      <c r="P932">
        <v>-8.1999999999999993</v>
      </c>
      <c r="Q932">
        <v>93.8</v>
      </c>
      <c r="R932">
        <v>0.34399999999999997</v>
      </c>
      <c r="S932">
        <v>8.6999999999999994E-2</v>
      </c>
      <c r="T932">
        <v>0.53500000000000003</v>
      </c>
      <c r="U932">
        <v>0.47899999999999998</v>
      </c>
      <c r="V932">
        <v>15.9</v>
      </c>
      <c r="W932">
        <v>28.7</v>
      </c>
      <c r="X932">
        <v>0.27500000000000002</v>
      </c>
      <c r="Y932">
        <v>0.503</v>
      </c>
      <c r="Z932">
        <v>13.5</v>
      </c>
      <c r="AA932">
        <v>66.3</v>
      </c>
      <c r="AB932">
        <v>0.26900000000000002</v>
      </c>
      <c r="AC932" t="s">
        <v>84</v>
      </c>
      <c r="AD932">
        <v>754593</v>
      </c>
      <c r="AE932" t="s">
        <v>122</v>
      </c>
    </row>
    <row r="933" spans="1:31" x14ac:dyDescent="0.2">
      <c r="A933">
        <v>1993</v>
      </c>
      <c r="B933" t="s">
        <v>31</v>
      </c>
      <c r="C933" t="s">
        <v>150</v>
      </c>
      <c r="D933" t="s">
        <v>151</v>
      </c>
      <c r="E933" t="b">
        <v>1</v>
      </c>
      <c r="F933">
        <v>27.3</v>
      </c>
      <c r="G933">
        <v>43</v>
      </c>
      <c r="H933">
        <v>39</v>
      </c>
      <c r="I933">
        <v>45</v>
      </c>
      <c r="J933">
        <v>37</v>
      </c>
      <c r="K933">
        <v>1.26</v>
      </c>
      <c r="L933">
        <v>-0.05</v>
      </c>
      <c r="M933">
        <v>1.2</v>
      </c>
      <c r="N933">
        <v>106.5</v>
      </c>
      <c r="O933">
        <v>105.2</v>
      </c>
      <c r="P933">
        <v>1.3</v>
      </c>
      <c r="Q933">
        <v>96</v>
      </c>
      <c r="R933">
        <v>0.31900000000000001</v>
      </c>
      <c r="S933">
        <v>6.9000000000000006E-2</v>
      </c>
      <c r="T933">
        <v>0.52200000000000002</v>
      </c>
      <c r="U933">
        <v>0.47299999999999998</v>
      </c>
      <c r="V933">
        <v>14.4</v>
      </c>
      <c r="W933">
        <v>35.5</v>
      </c>
      <c r="X933">
        <v>0.24399999999999999</v>
      </c>
      <c r="Y933">
        <v>0.48</v>
      </c>
      <c r="Z933">
        <v>14.1</v>
      </c>
      <c r="AA933">
        <v>69.5</v>
      </c>
      <c r="AB933">
        <v>0.24</v>
      </c>
      <c r="AC933" t="s">
        <v>204</v>
      </c>
      <c r="AD933">
        <v>620416</v>
      </c>
      <c r="AE933" t="s">
        <v>122</v>
      </c>
    </row>
    <row r="934" spans="1:31" x14ac:dyDescent="0.2">
      <c r="A934">
        <v>1993</v>
      </c>
      <c r="B934" t="s">
        <v>31</v>
      </c>
      <c r="C934" t="s">
        <v>88</v>
      </c>
      <c r="D934" t="s">
        <v>89</v>
      </c>
      <c r="E934" t="b">
        <v>1</v>
      </c>
      <c r="F934">
        <v>28.3</v>
      </c>
      <c r="G934">
        <v>60</v>
      </c>
      <c r="H934">
        <v>22</v>
      </c>
      <c r="I934">
        <v>58</v>
      </c>
      <c r="J934">
        <v>24</v>
      </c>
      <c r="K934">
        <v>6.16</v>
      </c>
      <c r="L934">
        <v>-0.28999999999999998</v>
      </c>
      <c r="M934">
        <v>5.87</v>
      </c>
      <c r="N934">
        <v>106.1</v>
      </c>
      <c r="O934">
        <v>99.7</v>
      </c>
      <c r="P934">
        <v>6.4</v>
      </c>
      <c r="Q934">
        <v>94.5</v>
      </c>
      <c r="R934">
        <v>0.33600000000000002</v>
      </c>
      <c r="S934">
        <v>8.7999999999999995E-2</v>
      </c>
      <c r="T934">
        <v>0.52600000000000002</v>
      </c>
      <c r="U934">
        <v>0.47899999999999998</v>
      </c>
      <c r="V934">
        <v>14.1</v>
      </c>
      <c r="W934">
        <v>33.1</v>
      </c>
      <c r="X934">
        <v>0.249</v>
      </c>
      <c r="Y934">
        <v>0.44400000000000001</v>
      </c>
      <c r="Z934">
        <v>14.9</v>
      </c>
      <c r="AA934">
        <v>72.099999999999994</v>
      </c>
      <c r="AB934">
        <v>0.29399999999999998</v>
      </c>
      <c r="AC934" t="s">
        <v>90</v>
      </c>
      <c r="AD934">
        <v>804840</v>
      </c>
      <c r="AE934" t="s">
        <v>122</v>
      </c>
    </row>
    <row r="935" spans="1:31" x14ac:dyDescent="0.2">
      <c r="A935">
        <v>1993</v>
      </c>
      <c r="B935" t="s">
        <v>31</v>
      </c>
      <c r="C935" t="s">
        <v>94</v>
      </c>
      <c r="D935" t="s">
        <v>95</v>
      </c>
      <c r="E935" t="b">
        <v>0</v>
      </c>
      <c r="F935">
        <v>25.8</v>
      </c>
      <c r="G935">
        <v>41</v>
      </c>
      <c r="H935">
        <v>41</v>
      </c>
      <c r="I935">
        <v>45</v>
      </c>
      <c r="J935">
        <v>37</v>
      </c>
      <c r="K935">
        <v>1.32</v>
      </c>
      <c r="L935">
        <v>0.03</v>
      </c>
      <c r="M935">
        <v>1.35</v>
      </c>
      <c r="N935">
        <v>108.5</v>
      </c>
      <c r="O935">
        <v>107.1</v>
      </c>
      <c r="P935">
        <v>1.4</v>
      </c>
      <c r="Q935">
        <v>96.3</v>
      </c>
      <c r="R935">
        <v>0.372</v>
      </c>
      <c r="S935">
        <v>0.13300000000000001</v>
      </c>
      <c r="T935">
        <v>0.55400000000000005</v>
      </c>
      <c r="U935">
        <v>0.50900000000000001</v>
      </c>
      <c r="V935">
        <v>15.5</v>
      </c>
      <c r="W935">
        <v>31.4</v>
      </c>
      <c r="X935">
        <v>0.27100000000000002</v>
      </c>
      <c r="Y935">
        <v>0.47299999999999998</v>
      </c>
      <c r="Z935">
        <v>11.9</v>
      </c>
      <c r="AA935">
        <v>68.8</v>
      </c>
      <c r="AB935">
        <v>0.23200000000000001</v>
      </c>
      <c r="AC935" t="s">
        <v>194</v>
      </c>
      <c r="AD935">
        <v>621191</v>
      </c>
      <c r="AE935" t="s">
        <v>122</v>
      </c>
    </row>
    <row r="936" spans="1:31" x14ac:dyDescent="0.2">
      <c r="A936">
        <v>1993</v>
      </c>
      <c r="B936" t="s">
        <v>31</v>
      </c>
      <c r="C936" t="s">
        <v>97</v>
      </c>
      <c r="D936" t="s">
        <v>98</v>
      </c>
      <c r="E936" t="b">
        <v>0</v>
      </c>
      <c r="F936">
        <v>27.1</v>
      </c>
      <c r="G936">
        <v>26</v>
      </c>
      <c r="H936">
        <v>56</v>
      </c>
      <c r="I936">
        <v>26</v>
      </c>
      <c r="J936">
        <v>56</v>
      </c>
      <c r="K936">
        <v>-5.77</v>
      </c>
      <c r="L936">
        <v>0.51</v>
      </c>
      <c r="M936">
        <v>-5.25</v>
      </c>
      <c r="N936">
        <v>104.6</v>
      </c>
      <c r="O936">
        <v>110.4</v>
      </c>
      <c r="P936">
        <v>-5.8</v>
      </c>
      <c r="Q936">
        <v>98.5</v>
      </c>
      <c r="R936">
        <v>0.31900000000000001</v>
      </c>
      <c r="S936">
        <v>0.13300000000000001</v>
      </c>
      <c r="T936">
        <v>0.53</v>
      </c>
      <c r="U936">
        <v>0.47899999999999998</v>
      </c>
      <c r="V936">
        <v>14.4</v>
      </c>
      <c r="W936">
        <v>28.1</v>
      </c>
      <c r="X936">
        <v>0.251</v>
      </c>
      <c r="Y936">
        <v>0.504</v>
      </c>
      <c r="Z936">
        <v>13.3</v>
      </c>
      <c r="AA936">
        <v>65.900000000000006</v>
      </c>
      <c r="AB936">
        <v>0.188</v>
      </c>
      <c r="AC936" t="s">
        <v>211</v>
      </c>
      <c r="AD936">
        <v>515284</v>
      </c>
      <c r="AE936" t="s">
        <v>122</v>
      </c>
    </row>
    <row r="937" spans="1:31" x14ac:dyDescent="0.2">
      <c r="A937">
        <v>1993</v>
      </c>
      <c r="B937" t="s">
        <v>31</v>
      </c>
      <c r="C937" t="s">
        <v>100</v>
      </c>
      <c r="D937" t="s">
        <v>101</v>
      </c>
      <c r="E937" t="b">
        <v>1</v>
      </c>
      <c r="F937">
        <v>28.2</v>
      </c>
      <c r="G937">
        <v>62</v>
      </c>
      <c r="H937">
        <v>20</v>
      </c>
      <c r="I937">
        <v>57</v>
      </c>
      <c r="J937">
        <v>25</v>
      </c>
      <c r="K937">
        <v>6.66</v>
      </c>
      <c r="L937">
        <v>-0.39</v>
      </c>
      <c r="M937">
        <v>6.27</v>
      </c>
      <c r="N937">
        <v>113.3</v>
      </c>
      <c r="O937">
        <v>106.7</v>
      </c>
      <c r="P937">
        <v>6.6</v>
      </c>
      <c r="Q937">
        <v>99.8</v>
      </c>
      <c r="R937">
        <v>0.35799999999999998</v>
      </c>
      <c r="S937">
        <v>0.154</v>
      </c>
      <c r="T937">
        <v>0.56599999999999995</v>
      </c>
      <c r="U937">
        <v>0.52100000000000002</v>
      </c>
      <c r="V937">
        <v>14.2</v>
      </c>
      <c r="W937">
        <v>33</v>
      </c>
      <c r="X937">
        <v>0.27</v>
      </c>
      <c r="Y937">
        <v>0.496</v>
      </c>
      <c r="Z937">
        <v>13.9</v>
      </c>
      <c r="AA937">
        <v>69.2</v>
      </c>
      <c r="AB937">
        <v>0.20599999999999999</v>
      </c>
      <c r="AC937" t="s">
        <v>172</v>
      </c>
      <c r="AD937">
        <v>779943</v>
      </c>
      <c r="AE937" t="s">
        <v>122</v>
      </c>
    </row>
    <row r="938" spans="1:31" x14ac:dyDescent="0.2">
      <c r="A938">
        <v>1993</v>
      </c>
      <c r="B938" t="s">
        <v>31</v>
      </c>
      <c r="C938" t="s">
        <v>103</v>
      </c>
      <c r="D938" t="s">
        <v>104</v>
      </c>
      <c r="E938" t="b">
        <v>1</v>
      </c>
      <c r="F938">
        <v>28.2</v>
      </c>
      <c r="G938">
        <v>51</v>
      </c>
      <c r="H938">
        <v>31</v>
      </c>
      <c r="I938">
        <v>49</v>
      </c>
      <c r="J938">
        <v>33</v>
      </c>
      <c r="K938">
        <v>3.11</v>
      </c>
      <c r="L938">
        <v>-0.19</v>
      </c>
      <c r="M938">
        <v>2.92</v>
      </c>
      <c r="N938">
        <v>108.3</v>
      </c>
      <c r="O938">
        <v>105.2</v>
      </c>
      <c r="P938">
        <v>3.1</v>
      </c>
      <c r="Q938">
        <v>99.1</v>
      </c>
      <c r="R938">
        <v>0.34699999999999998</v>
      </c>
      <c r="S938">
        <v>0.115</v>
      </c>
      <c r="T938">
        <v>0.52600000000000002</v>
      </c>
      <c r="U938">
        <v>0.47599999999999998</v>
      </c>
      <c r="V938">
        <v>12.6</v>
      </c>
      <c r="W938">
        <v>32.700000000000003</v>
      </c>
      <c r="X938">
        <v>0.25900000000000001</v>
      </c>
      <c r="Y938">
        <v>0.48799999999999999</v>
      </c>
      <c r="Z938">
        <v>14.8</v>
      </c>
      <c r="AA938">
        <v>71</v>
      </c>
      <c r="AB938">
        <v>0.23699999999999999</v>
      </c>
      <c r="AC938" t="s">
        <v>207</v>
      </c>
      <c r="AD938">
        <v>528408</v>
      </c>
      <c r="AE938">
        <v>12888</v>
      </c>
    </row>
    <row r="939" spans="1:31" x14ac:dyDescent="0.2">
      <c r="A939">
        <v>1993</v>
      </c>
      <c r="B939" t="s">
        <v>31</v>
      </c>
      <c r="C939" t="s">
        <v>106</v>
      </c>
      <c r="D939" t="s">
        <v>107</v>
      </c>
      <c r="E939" t="b">
        <v>0</v>
      </c>
      <c r="F939">
        <v>26.5</v>
      </c>
      <c r="G939">
        <v>25</v>
      </c>
      <c r="H939">
        <v>57</v>
      </c>
      <c r="I939">
        <v>33</v>
      </c>
      <c r="J939">
        <v>49</v>
      </c>
      <c r="K939">
        <v>-3.17</v>
      </c>
      <c r="L939">
        <v>0.17</v>
      </c>
      <c r="M939">
        <v>-3</v>
      </c>
      <c r="N939">
        <v>106.5</v>
      </c>
      <c r="O939">
        <v>109.6</v>
      </c>
      <c r="P939">
        <v>-3.1</v>
      </c>
      <c r="Q939">
        <v>100.8</v>
      </c>
      <c r="R939">
        <v>0.33700000000000002</v>
      </c>
      <c r="S939">
        <v>0.108</v>
      </c>
      <c r="T939">
        <v>0.53</v>
      </c>
      <c r="U939">
        <v>0.48099999999999998</v>
      </c>
      <c r="V939">
        <v>14.1</v>
      </c>
      <c r="W939">
        <v>30.7</v>
      </c>
      <c r="X939">
        <v>0.25700000000000001</v>
      </c>
      <c r="Y939">
        <v>0.502</v>
      </c>
      <c r="Z939">
        <v>15.1</v>
      </c>
      <c r="AA939">
        <v>66.7</v>
      </c>
      <c r="AB939">
        <v>0.29199999999999998</v>
      </c>
      <c r="AC939" t="s">
        <v>161</v>
      </c>
      <c r="AD939">
        <v>709997</v>
      </c>
      <c r="AE939" t="s">
        <v>122</v>
      </c>
    </row>
    <row r="940" spans="1:31" x14ac:dyDescent="0.2">
      <c r="A940">
        <v>1993</v>
      </c>
      <c r="B940" t="s">
        <v>31</v>
      </c>
      <c r="C940" t="s">
        <v>109</v>
      </c>
      <c r="D940" t="s">
        <v>110</v>
      </c>
      <c r="E940" t="b">
        <v>1</v>
      </c>
      <c r="F940">
        <v>27.5</v>
      </c>
      <c r="G940">
        <v>49</v>
      </c>
      <c r="H940">
        <v>33</v>
      </c>
      <c r="I940">
        <v>48</v>
      </c>
      <c r="J940">
        <v>34</v>
      </c>
      <c r="K940">
        <v>2.67</v>
      </c>
      <c r="L940">
        <v>-0.46</v>
      </c>
      <c r="M940">
        <v>2.21</v>
      </c>
      <c r="N940">
        <v>109.6</v>
      </c>
      <c r="O940">
        <v>106.8</v>
      </c>
      <c r="P940">
        <v>2.8</v>
      </c>
      <c r="Q940">
        <v>95.4</v>
      </c>
      <c r="R940">
        <v>0.34699999999999998</v>
      </c>
      <c r="S940">
        <v>0.10199999999999999</v>
      </c>
      <c r="T940">
        <v>0.55500000000000005</v>
      </c>
      <c r="U940">
        <v>0.50700000000000001</v>
      </c>
      <c r="V940">
        <v>13.6</v>
      </c>
      <c r="W940">
        <v>27.8</v>
      </c>
      <c r="X940">
        <v>0.26500000000000001</v>
      </c>
      <c r="Y940">
        <v>0.47699999999999998</v>
      </c>
      <c r="Z940">
        <v>12.3</v>
      </c>
      <c r="AA940">
        <v>70.099999999999994</v>
      </c>
      <c r="AB940">
        <v>0.221</v>
      </c>
      <c r="AC940" t="s">
        <v>213</v>
      </c>
      <c r="AD940">
        <v>658337</v>
      </c>
      <c r="AE940" t="s">
        <v>122</v>
      </c>
    </row>
    <row r="941" spans="1:31" x14ac:dyDescent="0.2">
      <c r="A941">
        <v>1993</v>
      </c>
      <c r="B941" t="s">
        <v>31</v>
      </c>
      <c r="C941" t="s">
        <v>163</v>
      </c>
      <c r="D941" t="s">
        <v>164</v>
      </c>
      <c r="E941" t="b">
        <v>1</v>
      </c>
      <c r="F941">
        <v>27.7</v>
      </c>
      <c r="G941">
        <v>55</v>
      </c>
      <c r="H941">
        <v>27</v>
      </c>
      <c r="I941">
        <v>59</v>
      </c>
      <c r="J941">
        <v>23</v>
      </c>
      <c r="K941">
        <v>7.07</v>
      </c>
      <c r="L941">
        <v>-0.42</v>
      </c>
      <c r="M941">
        <v>6.66</v>
      </c>
      <c r="N941">
        <v>112.3</v>
      </c>
      <c r="O941">
        <v>104.9</v>
      </c>
      <c r="P941">
        <v>7.4</v>
      </c>
      <c r="Q941">
        <v>96</v>
      </c>
      <c r="R941">
        <v>0.316</v>
      </c>
      <c r="S941">
        <v>8.5000000000000006E-2</v>
      </c>
      <c r="T941">
        <v>0.54600000000000004</v>
      </c>
      <c r="U941">
        <v>0.502</v>
      </c>
      <c r="V941">
        <v>13.5</v>
      </c>
      <c r="W941">
        <v>35.5</v>
      </c>
      <c r="X941">
        <v>0.24099999999999999</v>
      </c>
      <c r="Y941">
        <v>0.48899999999999999</v>
      </c>
      <c r="Z941">
        <v>16.399999999999999</v>
      </c>
      <c r="AA941">
        <v>67.7</v>
      </c>
      <c r="AB941">
        <v>0.26</v>
      </c>
      <c r="AC941" t="s">
        <v>212</v>
      </c>
      <c r="AD941">
        <v>646589</v>
      </c>
      <c r="AE941" t="s">
        <v>122</v>
      </c>
    </row>
    <row r="942" spans="1:31" x14ac:dyDescent="0.2">
      <c r="A942">
        <v>1993</v>
      </c>
      <c r="B942" t="s">
        <v>31</v>
      </c>
      <c r="C942" t="s">
        <v>115</v>
      </c>
      <c r="D942" t="s">
        <v>116</v>
      </c>
      <c r="E942" t="b">
        <v>1</v>
      </c>
      <c r="F942">
        <v>29.3</v>
      </c>
      <c r="G942">
        <v>47</v>
      </c>
      <c r="H942">
        <v>35</v>
      </c>
      <c r="I942">
        <v>47</v>
      </c>
      <c r="J942">
        <v>35</v>
      </c>
      <c r="K942">
        <v>2.17</v>
      </c>
      <c r="L942">
        <v>-0.43</v>
      </c>
      <c r="M942">
        <v>1.74</v>
      </c>
      <c r="N942">
        <v>109.6</v>
      </c>
      <c r="O942">
        <v>107.4</v>
      </c>
      <c r="P942">
        <v>2.2000000000000002</v>
      </c>
      <c r="Q942">
        <v>96.5</v>
      </c>
      <c r="R942">
        <v>0.36499999999999999</v>
      </c>
      <c r="S942">
        <v>6.0999999999999999E-2</v>
      </c>
      <c r="T942">
        <v>0.55000000000000004</v>
      </c>
      <c r="U942">
        <v>0.498</v>
      </c>
      <c r="V942">
        <v>13.8</v>
      </c>
      <c r="W942">
        <v>31</v>
      </c>
      <c r="X942">
        <v>0.27900000000000003</v>
      </c>
      <c r="Y942">
        <v>0.48699999999999999</v>
      </c>
      <c r="Z942">
        <v>13.9</v>
      </c>
      <c r="AA942">
        <v>68.7</v>
      </c>
      <c r="AB942">
        <v>0.25</v>
      </c>
      <c r="AC942" t="s">
        <v>174</v>
      </c>
      <c r="AD942">
        <v>815892</v>
      </c>
      <c r="AE942" t="s">
        <v>122</v>
      </c>
    </row>
    <row r="943" spans="1:31" x14ac:dyDescent="0.2">
      <c r="A943">
        <v>1993</v>
      </c>
      <c r="B943" t="s">
        <v>31</v>
      </c>
      <c r="C943" t="s">
        <v>200</v>
      </c>
      <c r="D943" t="s">
        <v>201</v>
      </c>
      <c r="E943" t="b">
        <v>0</v>
      </c>
      <c r="F943">
        <v>26.1</v>
      </c>
      <c r="G943">
        <v>22</v>
      </c>
      <c r="H943">
        <v>60</v>
      </c>
      <c r="I943">
        <v>23</v>
      </c>
      <c r="J943">
        <v>59</v>
      </c>
      <c r="K943">
        <v>-7.04</v>
      </c>
      <c r="L943">
        <v>0.55000000000000004</v>
      </c>
      <c r="M943">
        <v>-6.49</v>
      </c>
      <c r="N943">
        <v>103.6</v>
      </c>
      <c r="O943">
        <v>110.8</v>
      </c>
      <c r="P943">
        <v>-7.2</v>
      </c>
      <c r="Q943">
        <v>97.7</v>
      </c>
      <c r="R943">
        <v>0.29799999999999999</v>
      </c>
      <c r="S943">
        <v>8.2000000000000003E-2</v>
      </c>
      <c r="T943">
        <v>0.52300000000000002</v>
      </c>
      <c r="U943">
        <v>0.48</v>
      </c>
      <c r="V943">
        <v>14.2</v>
      </c>
      <c r="W943">
        <v>28.8</v>
      </c>
      <c r="X943">
        <v>0.223</v>
      </c>
      <c r="Y943">
        <v>0.51</v>
      </c>
      <c r="Z943">
        <v>13.6</v>
      </c>
      <c r="AA943">
        <v>67.099999999999994</v>
      </c>
      <c r="AB943">
        <v>0.219</v>
      </c>
      <c r="AC943" t="s">
        <v>214</v>
      </c>
      <c r="AD943">
        <v>558966</v>
      </c>
      <c r="AE943" t="s">
        <v>122</v>
      </c>
    </row>
    <row r="944" spans="1:31" x14ac:dyDescent="0.2">
      <c r="A944">
        <v>1993</v>
      </c>
      <c r="B944" t="s">
        <v>31</v>
      </c>
      <c r="C944" t="s">
        <v>121</v>
      </c>
      <c r="D944" t="s">
        <v>122</v>
      </c>
      <c r="E944" t="b">
        <v>0</v>
      </c>
      <c r="F944">
        <v>27.1</v>
      </c>
      <c r="G944" t="s">
        <v>122</v>
      </c>
      <c r="H944" t="s">
        <v>122</v>
      </c>
      <c r="I944">
        <v>41</v>
      </c>
      <c r="J944">
        <v>41</v>
      </c>
      <c r="K944">
        <v>0</v>
      </c>
      <c r="L944">
        <v>0</v>
      </c>
      <c r="M944">
        <v>0</v>
      </c>
      <c r="N944">
        <v>108</v>
      </c>
      <c r="O944">
        <v>108</v>
      </c>
      <c r="P944" t="s">
        <v>122</v>
      </c>
      <c r="Q944">
        <v>96.8</v>
      </c>
      <c r="R944">
        <v>0.32300000000000001</v>
      </c>
      <c r="S944">
        <v>0.104</v>
      </c>
      <c r="T944">
        <v>0.53600000000000003</v>
      </c>
      <c r="U944">
        <v>0.49099999999999999</v>
      </c>
      <c r="V944">
        <v>14</v>
      </c>
      <c r="W944">
        <v>32</v>
      </c>
      <c r="X944">
        <v>0.24299999999999999</v>
      </c>
      <c r="Y944">
        <v>0.49099999999999999</v>
      </c>
      <c r="Z944">
        <v>14</v>
      </c>
      <c r="AA944">
        <v>68</v>
      </c>
      <c r="AB944">
        <v>0.24299999999999999</v>
      </c>
      <c r="AC944" t="s">
        <v>122</v>
      </c>
      <c r="AD944">
        <v>658192</v>
      </c>
      <c r="AE944">
        <v>12888</v>
      </c>
    </row>
    <row r="945" spans="1:31" x14ac:dyDescent="0.2">
      <c r="A945">
        <v>1992</v>
      </c>
      <c r="B945" t="s">
        <v>31</v>
      </c>
      <c r="C945" t="s">
        <v>32</v>
      </c>
      <c r="D945" t="s">
        <v>33</v>
      </c>
      <c r="E945" t="b">
        <v>0</v>
      </c>
      <c r="F945">
        <v>27.2</v>
      </c>
      <c r="G945">
        <v>38</v>
      </c>
      <c r="H945">
        <v>44</v>
      </c>
      <c r="I945">
        <v>37</v>
      </c>
      <c r="J945">
        <v>45</v>
      </c>
      <c r="K945">
        <v>-1.5</v>
      </c>
      <c r="L945">
        <v>0.35</v>
      </c>
      <c r="M945">
        <v>-1.1499999999999999</v>
      </c>
      <c r="N945">
        <v>107.3</v>
      </c>
      <c r="O945">
        <v>108.9</v>
      </c>
      <c r="P945">
        <v>-1.6</v>
      </c>
      <c r="Q945">
        <v>97.8</v>
      </c>
      <c r="R945">
        <v>0.27700000000000002</v>
      </c>
      <c r="S945">
        <v>0.09</v>
      </c>
      <c r="T945">
        <v>0.51900000000000002</v>
      </c>
      <c r="U945">
        <v>0.48099999999999998</v>
      </c>
      <c r="V945">
        <v>13</v>
      </c>
      <c r="W945">
        <v>33.6</v>
      </c>
      <c r="X945">
        <v>0.20300000000000001</v>
      </c>
      <c r="Y945">
        <v>0.497</v>
      </c>
      <c r="Z945">
        <v>13.2</v>
      </c>
      <c r="AA945">
        <v>68.3</v>
      </c>
      <c r="AB945">
        <v>0.20899999999999999</v>
      </c>
      <c r="AC945" t="s">
        <v>198</v>
      </c>
      <c r="AD945">
        <v>511803</v>
      </c>
      <c r="AE945" t="s">
        <v>122</v>
      </c>
    </row>
    <row r="946" spans="1:31" x14ac:dyDescent="0.2">
      <c r="A946">
        <v>1992</v>
      </c>
      <c r="B946" t="s">
        <v>31</v>
      </c>
      <c r="C946" t="s">
        <v>35</v>
      </c>
      <c r="D946" t="s">
        <v>36</v>
      </c>
      <c r="E946" t="b">
        <v>1</v>
      </c>
      <c r="F946">
        <v>29.2</v>
      </c>
      <c r="G946">
        <v>51</v>
      </c>
      <c r="H946">
        <v>31</v>
      </c>
      <c r="I946">
        <v>51</v>
      </c>
      <c r="J946">
        <v>31</v>
      </c>
      <c r="K946">
        <v>3.62</v>
      </c>
      <c r="L946">
        <v>-0.21</v>
      </c>
      <c r="M946">
        <v>3.41</v>
      </c>
      <c r="N946">
        <v>110.8</v>
      </c>
      <c r="O946">
        <v>107</v>
      </c>
      <c r="P946">
        <v>3.8</v>
      </c>
      <c r="Q946">
        <v>95.8</v>
      </c>
      <c r="R946">
        <v>0.26600000000000001</v>
      </c>
      <c r="S946">
        <v>0.05</v>
      </c>
      <c r="T946">
        <v>0.54400000000000004</v>
      </c>
      <c r="U946">
        <v>0.5</v>
      </c>
      <c r="V946">
        <v>12.7</v>
      </c>
      <c r="W946">
        <v>31.9</v>
      </c>
      <c r="X946">
        <v>0.215</v>
      </c>
      <c r="Y946">
        <v>0.46899999999999997</v>
      </c>
      <c r="Z946">
        <v>11.9</v>
      </c>
      <c r="AA946">
        <v>68.7</v>
      </c>
      <c r="AB946">
        <v>0.22</v>
      </c>
      <c r="AC946" t="s">
        <v>206</v>
      </c>
      <c r="AD946">
        <v>610776</v>
      </c>
      <c r="AE946">
        <v>14890</v>
      </c>
    </row>
    <row r="947" spans="1:31" x14ac:dyDescent="0.2">
      <c r="A947">
        <v>1992</v>
      </c>
      <c r="B947" t="s">
        <v>31</v>
      </c>
      <c r="C947" t="s">
        <v>44</v>
      </c>
      <c r="D947" t="s">
        <v>182</v>
      </c>
      <c r="E947" t="b">
        <v>0</v>
      </c>
      <c r="F947">
        <v>25.2</v>
      </c>
      <c r="G947">
        <v>31</v>
      </c>
      <c r="H947">
        <v>51</v>
      </c>
      <c r="I947">
        <v>31</v>
      </c>
      <c r="J947">
        <v>51</v>
      </c>
      <c r="K947">
        <v>-3.9</v>
      </c>
      <c r="L947">
        <v>0.33</v>
      </c>
      <c r="M947">
        <v>-3.57</v>
      </c>
      <c r="N947">
        <v>107.1</v>
      </c>
      <c r="O947">
        <v>110.9</v>
      </c>
      <c r="P947">
        <v>-3.8</v>
      </c>
      <c r="Q947">
        <v>101.7</v>
      </c>
      <c r="R947">
        <v>0.28599999999999998</v>
      </c>
      <c r="S947">
        <v>4.9000000000000002E-2</v>
      </c>
      <c r="T947">
        <v>0.52700000000000002</v>
      </c>
      <c r="U947">
        <v>0.48499999999999999</v>
      </c>
      <c r="V947">
        <v>13</v>
      </c>
      <c r="W947">
        <v>31.1</v>
      </c>
      <c r="X947">
        <v>0.216</v>
      </c>
      <c r="Y947">
        <v>0.51</v>
      </c>
      <c r="Z947">
        <v>14.1</v>
      </c>
      <c r="AA947">
        <v>65.400000000000006</v>
      </c>
      <c r="AB947">
        <v>0.222</v>
      </c>
      <c r="AC947" t="s">
        <v>177</v>
      </c>
      <c r="AD947">
        <v>971618</v>
      </c>
      <c r="AE947" t="s">
        <v>122</v>
      </c>
    </row>
    <row r="948" spans="1:31" x14ac:dyDescent="0.2">
      <c r="A948">
        <v>1992</v>
      </c>
      <c r="B948" t="s">
        <v>31</v>
      </c>
      <c r="C948" t="s">
        <v>41</v>
      </c>
      <c r="D948" t="s">
        <v>42</v>
      </c>
      <c r="E948" t="b">
        <v>1</v>
      </c>
      <c r="F948">
        <v>27.6</v>
      </c>
      <c r="G948">
        <v>67</v>
      </c>
      <c r="H948">
        <v>15</v>
      </c>
      <c r="I948">
        <v>66</v>
      </c>
      <c r="J948">
        <v>16</v>
      </c>
      <c r="K948">
        <v>10.44</v>
      </c>
      <c r="L948">
        <v>-0.37</v>
      </c>
      <c r="M948">
        <v>10.07</v>
      </c>
      <c r="N948">
        <v>115.5</v>
      </c>
      <c r="O948">
        <v>104.5</v>
      </c>
      <c r="P948">
        <v>11</v>
      </c>
      <c r="Q948">
        <v>94.4</v>
      </c>
      <c r="R948">
        <v>0.29699999999999999</v>
      </c>
      <c r="S948">
        <v>6.3E-2</v>
      </c>
      <c r="T948">
        <v>0.55600000000000005</v>
      </c>
      <c r="U948">
        <v>0.51800000000000002</v>
      </c>
      <c r="V948">
        <v>11.8</v>
      </c>
      <c r="W948">
        <v>35.1</v>
      </c>
      <c r="X948">
        <v>0.221</v>
      </c>
      <c r="Y948">
        <v>0.47599999999999998</v>
      </c>
      <c r="Z948">
        <v>14.1</v>
      </c>
      <c r="AA948">
        <v>69.3</v>
      </c>
      <c r="AB948">
        <v>0.219</v>
      </c>
      <c r="AC948" t="s">
        <v>209</v>
      </c>
      <c r="AD948">
        <v>759980</v>
      </c>
      <c r="AE948" t="s">
        <v>122</v>
      </c>
    </row>
    <row r="949" spans="1:31" x14ac:dyDescent="0.2">
      <c r="A949">
        <v>1992</v>
      </c>
      <c r="B949" t="s">
        <v>31</v>
      </c>
      <c r="C949" t="s">
        <v>47</v>
      </c>
      <c r="D949" t="s">
        <v>48</v>
      </c>
      <c r="E949" t="b">
        <v>1</v>
      </c>
      <c r="F949">
        <v>27.6</v>
      </c>
      <c r="G949">
        <v>57</v>
      </c>
      <c r="H949">
        <v>25</v>
      </c>
      <c r="I949">
        <v>55</v>
      </c>
      <c r="J949">
        <v>27</v>
      </c>
      <c r="K949">
        <v>5.45</v>
      </c>
      <c r="L949">
        <v>-0.11</v>
      </c>
      <c r="M949">
        <v>5.34</v>
      </c>
      <c r="N949">
        <v>113.9</v>
      </c>
      <c r="O949">
        <v>108.2</v>
      </c>
      <c r="P949">
        <v>5.7</v>
      </c>
      <c r="Q949">
        <v>95</v>
      </c>
      <c r="R949">
        <v>0.32200000000000001</v>
      </c>
      <c r="S949">
        <v>0.10100000000000001</v>
      </c>
      <c r="T949">
        <v>0.55700000000000005</v>
      </c>
      <c r="U949">
        <v>0.50600000000000001</v>
      </c>
      <c r="V949">
        <v>11.8</v>
      </c>
      <c r="W949">
        <v>30.5</v>
      </c>
      <c r="X949">
        <v>0.25900000000000001</v>
      </c>
      <c r="Y949">
        <v>0.48299999999999998</v>
      </c>
      <c r="Z949">
        <v>12.3</v>
      </c>
      <c r="AA949">
        <v>66.5</v>
      </c>
      <c r="AB949">
        <v>0.17399999999999999</v>
      </c>
      <c r="AC949" t="s">
        <v>210</v>
      </c>
      <c r="AD949">
        <v>677408</v>
      </c>
      <c r="AE949" t="s">
        <v>122</v>
      </c>
    </row>
    <row r="950" spans="1:31" x14ac:dyDescent="0.2">
      <c r="A950">
        <v>1992</v>
      </c>
      <c r="B950" t="s">
        <v>31</v>
      </c>
      <c r="C950" t="s">
        <v>50</v>
      </c>
      <c r="D950" t="s">
        <v>51</v>
      </c>
      <c r="E950" t="b">
        <v>0</v>
      </c>
      <c r="F950">
        <v>28.2</v>
      </c>
      <c r="G950">
        <v>22</v>
      </c>
      <c r="H950">
        <v>60</v>
      </c>
      <c r="I950">
        <v>21</v>
      </c>
      <c r="J950">
        <v>61</v>
      </c>
      <c r="K950">
        <v>-7.65</v>
      </c>
      <c r="L950">
        <v>0.18</v>
      </c>
      <c r="M950">
        <v>-7.47</v>
      </c>
      <c r="N950">
        <v>103</v>
      </c>
      <c r="O950">
        <v>111.1</v>
      </c>
      <c r="P950">
        <v>-8.1</v>
      </c>
      <c r="Q950">
        <v>94.4</v>
      </c>
      <c r="R950">
        <v>0.28100000000000003</v>
      </c>
      <c r="S950">
        <v>0.112</v>
      </c>
      <c r="T950">
        <v>0.501</v>
      </c>
      <c r="U950">
        <v>0.45800000000000002</v>
      </c>
      <c r="V950">
        <v>13.1</v>
      </c>
      <c r="W950">
        <v>31.2</v>
      </c>
      <c r="X950">
        <v>0.21099999999999999</v>
      </c>
      <c r="Y950">
        <v>0.48299999999999998</v>
      </c>
      <c r="Z950">
        <v>11.5</v>
      </c>
      <c r="AA950">
        <v>67.8</v>
      </c>
      <c r="AB950">
        <v>0.25900000000000001</v>
      </c>
      <c r="AC950" t="s">
        <v>184</v>
      </c>
      <c r="AD950">
        <v>634380</v>
      </c>
      <c r="AE950" t="s">
        <v>122</v>
      </c>
    </row>
    <row r="951" spans="1:31" x14ac:dyDescent="0.2">
      <c r="A951">
        <v>1992</v>
      </c>
      <c r="B951" t="s">
        <v>31</v>
      </c>
      <c r="C951" t="s">
        <v>53</v>
      </c>
      <c r="D951" t="s">
        <v>54</v>
      </c>
      <c r="E951" t="b">
        <v>0</v>
      </c>
      <c r="F951">
        <v>25.7</v>
      </c>
      <c r="G951">
        <v>24</v>
      </c>
      <c r="H951">
        <v>58</v>
      </c>
      <c r="I951">
        <v>21</v>
      </c>
      <c r="J951">
        <v>61</v>
      </c>
      <c r="K951">
        <v>-7.87</v>
      </c>
      <c r="L951">
        <v>0.28000000000000003</v>
      </c>
      <c r="M951">
        <v>-7.59</v>
      </c>
      <c r="N951">
        <v>100.7</v>
      </c>
      <c r="O951">
        <v>108.6</v>
      </c>
      <c r="P951">
        <v>-7.9</v>
      </c>
      <c r="Q951">
        <v>98.6</v>
      </c>
      <c r="R951">
        <v>0.28000000000000003</v>
      </c>
      <c r="S951">
        <v>5.7000000000000002E-2</v>
      </c>
      <c r="T951">
        <v>0.49299999999999999</v>
      </c>
      <c r="U951">
        <v>0.45100000000000001</v>
      </c>
      <c r="V951">
        <v>14.9</v>
      </c>
      <c r="W951">
        <v>34.799999999999997</v>
      </c>
      <c r="X951">
        <v>0.20699999999999999</v>
      </c>
      <c r="Y951">
        <v>0.49399999999999999</v>
      </c>
      <c r="Z951">
        <v>14.7</v>
      </c>
      <c r="AA951">
        <v>68</v>
      </c>
      <c r="AB951">
        <v>0.27900000000000003</v>
      </c>
      <c r="AC951" t="s">
        <v>189</v>
      </c>
      <c r="AD951">
        <v>534323</v>
      </c>
      <c r="AE951" t="s">
        <v>122</v>
      </c>
    </row>
    <row r="952" spans="1:31" x14ac:dyDescent="0.2">
      <c r="A952">
        <v>1992</v>
      </c>
      <c r="B952" t="s">
        <v>31</v>
      </c>
      <c r="C952" t="s">
        <v>56</v>
      </c>
      <c r="D952" t="s">
        <v>57</v>
      </c>
      <c r="E952" t="b">
        <v>1</v>
      </c>
      <c r="F952">
        <v>30.1</v>
      </c>
      <c r="G952">
        <v>48</v>
      </c>
      <c r="H952">
        <v>34</v>
      </c>
      <c r="I952">
        <v>47</v>
      </c>
      <c r="J952">
        <v>35</v>
      </c>
      <c r="K952">
        <v>2.04</v>
      </c>
      <c r="L952">
        <v>0.01</v>
      </c>
      <c r="M952">
        <v>2.06</v>
      </c>
      <c r="N952">
        <v>107.5</v>
      </c>
      <c r="O952">
        <v>105.3</v>
      </c>
      <c r="P952">
        <v>2.2000000000000002</v>
      </c>
      <c r="Q952">
        <v>91.6</v>
      </c>
      <c r="R952">
        <v>0.307</v>
      </c>
      <c r="S952">
        <v>7.6999999999999999E-2</v>
      </c>
      <c r="T952">
        <v>0.52</v>
      </c>
      <c r="U952">
        <v>0.47699999999999998</v>
      </c>
      <c r="V952">
        <v>13.5</v>
      </c>
      <c r="W952">
        <v>34.9</v>
      </c>
      <c r="X952">
        <v>0.22800000000000001</v>
      </c>
      <c r="Y952">
        <v>0.46800000000000003</v>
      </c>
      <c r="Z952">
        <v>12.5</v>
      </c>
      <c r="AA952">
        <v>68.5</v>
      </c>
      <c r="AB952">
        <v>0.20399999999999999</v>
      </c>
      <c r="AC952" t="s">
        <v>137</v>
      </c>
      <c r="AD952">
        <v>879614</v>
      </c>
      <c r="AE952">
        <v>21454</v>
      </c>
    </row>
    <row r="953" spans="1:31" x14ac:dyDescent="0.2">
      <c r="A953">
        <v>1992</v>
      </c>
      <c r="B953" t="s">
        <v>31</v>
      </c>
      <c r="C953" t="s">
        <v>59</v>
      </c>
      <c r="D953" t="s">
        <v>60</v>
      </c>
      <c r="E953" t="b">
        <v>1</v>
      </c>
      <c r="F953">
        <v>25.5</v>
      </c>
      <c r="G953">
        <v>55</v>
      </c>
      <c r="H953">
        <v>27</v>
      </c>
      <c r="I953">
        <v>50</v>
      </c>
      <c r="J953">
        <v>32</v>
      </c>
      <c r="K953">
        <v>3.9</v>
      </c>
      <c r="L953">
        <v>-0.14000000000000001</v>
      </c>
      <c r="M953">
        <v>3.77</v>
      </c>
      <c r="N953">
        <v>113.6</v>
      </c>
      <c r="O953">
        <v>109.9</v>
      </c>
      <c r="P953">
        <v>3.7</v>
      </c>
      <c r="Q953">
        <v>103.4</v>
      </c>
      <c r="R953">
        <v>0.35099999999999998</v>
      </c>
      <c r="S953">
        <v>0.10299999999999999</v>
      </c>
      <c r="T953">
        <v>0.56799999999999995</v>
      </c>
      <c r="U953">
        <v>0.52400000000000002</v>
      </c>
      <c r="V953">
        <v>13.6</v>
      </c>
      <c r="W953">
        <v>31.8</v>
      </c>
      <c r="X953">
        <v>0.26200000000000001</v>
      </c>
      <c r="Y953">
        <v>0.499</v>
      </c>
      <c r="Z953">
        <v>14.9</v>
      </c>
      <c r="AA953">
        <v>64.2</v>
      </c>
      <c r="AB953">
        <v>0.25600000000000001</v>
      </c>
      <c r="AC953" t="s">
        <v>203</v>
      </c>
      <c r="AD953">
        <v>616025</v>
      </c>
      <c r="AE953" t="s">
        <v>122</v>
      </c>
    </row>
    <row r="954" spans="1:31" x14ac:dyDescent="0.2">
      <c r="A954">
        <v>1992</v>
      </c>
      <c r="B954" t="s">
        <v>31</v>
      </c>
      <c r="C954" t="s">
        <v>62</v>
      </c>
      <c r="D954" t="s">
        <v>63</v>
      </c>
      <c r="E954" t="b">
        <v>0</v>
      </c>
      <c r="F954">
        <v>28</v>
      </c>
      <c r="G954">
        <v>42</v>
      </c>
      <c r="H954">
        <v>40</v>
      </c>
      <c r="I954">
        <v>36</v>
      </c>
      <c r="J954">
        <v>46</v>
      </c>
      <c r="K954">
        <v>-1.72</v>
      </c>
      <c r="L954">
        <v>-0.22</v>
      </c>
      <c r="M954">
        <v>-1.94</v>
      </c>
      <c r="N954">
        <v>106.2</v>
      </c>
      <c r="O954">
        <v>108</v>
      </c>
      <c r="P954">
        <v>-1.8</v>
      </c>
      <c r="Q954">
        <v>95.1</v>
      </c>
      <c r="R954">
        <v>0.29299999999999998</v>
      </c>
      <c r="S954">
        <v>0.13900000000000001</v>
      </c>
      <c r="T954">
        <v>0.53700000000000003</v>
      </c>
      <c r="U954">
        <v>0.499</v>
      </c>
      <c r="V954">
        <v>15</v>
      </c>
      <c r="W954">
        <v>30.9</v>
      </c>
      <c r="X954">
        <v>0.216</v>
      </c>
      <c r="Y954">
        <v>0.47699999999999998</v>
      </c>
      <c r="Z954">
        <v>12.5</v>
      </c>
      <c r="AA954">
        <v>66.400000000000006</v>
      </c>
      <c r="AB954">
        <v>0.20899999999999999</v>
      </c>
      <c r="AC954" t="s">
        <v>195</v>
      </c>
      <c r="AD954">
        <v>592790</v>
      </c>
      <c r="AE954">
        <v>15021</v>
      </c>
    </row>
    <row r="955" spans="1:31" x14ac:dyDescent="0.2">
      <c r="A955">
        <v>1992</v>
      </c>
      <c r="B955" t="s">
        <v>31</v>
      </c>
      <c r="C955" t="s">
        <v>65</v>
      </c>
      <c r="D955" t="s">
        <v>66</v>
      </c>
      <c r="E955" t="b">
        <v>1</v>
      </c>
      <c r="F955">
        <v>26.4</v>
      </c>
      <c r="G955">
        <v>40</v>
      </c>
      <c r="H955">
        <v>42</v>
      </c>
      <c r="I955">
        <v>46</v>
      </c>
      <c r="J955">
        <v>36</v>
      </c>
      <c r="K955">
        <v>1.89</v>
      </c>
      <c r="L955">
        <v>-0.04</v>
      </c>
      <c r="M955">
        <v>1.85</v>
      </c>
      <c r="N955">
        <v>111.7</v>
      </c>
      <c r="O955">
        <v>109.9</v>
      </c>
      <c r="P955">
        <v>1.8</v>
      </c>
      <c r="Q955">
        <v>99</v>
      </c>
      <c r="R955">
        <v>0.33400000000000002</v>
      </c>
      <c r="S955">
        <v>0.13300000000000001</v>
      </c>
      <c r="T955">
        <v>0.56599999999999995</v>
      </c>
      <c r="U955">
        <v>0.51800000000000002</v>
      </c>
      <c r="V955">
        <v>14.7</v>
      </c>
      <c r="W955">
        <v>31.8</v>
      </c>
      <c r="X955">
        <v>0.26400000000000001</v>
      </c>
      <c r="Y955">
        <v>0.48299999999999998</v>
      </c>
      <c r="Z955">
        <v>12.8</v>
      </c>
      <c r="AA955">
        <v>67.400000000000006</v>
      </c>
      <c r="AB955">
        <v>0.27</v>
      </c>
      <c r="AC955" t="s">
        <v>190</v>
      </c>
      <c r="AD955">
        <v>517352</v>
      </c>
      <c r="AE955" t="s">
        <v>122</v>
      </c>
    </row>
    <row r="956" spans="1:31" x14ac:dyDescent="0.2">
      <c r="A956">
        <v>1992</v>
      </c>
      <c r="B956" t="s">
        <v>31</v>
      </c>
      <c r="C956" t="s">
        <v>68</v>
      </c>
      <c r="D956" t="s">
        <v>69</v>
      </c>
      <c r="E956" t="b">
        <v>1</v>
      </c>
      <c r="F956">
        <v>27.3</v>
      </c>
      <c r="G956">
        <v>45</v>
      </c>
      <c r="H956">
        <v>37</v>
      </c>
      <c r="I956">
        <v>44</v>
      </c>
      <c r="J956">
        <v>38</v>
      </c>
      <c r="K956">
        <v>1.07</v>
      </c>
      <c r="L956">
        <v>0.03</v>
      </c>
      <c r="M956">
        <v>1.1000000000000001</v>
      </c>
      <c r="N956">
        <v>105.8</v>
      </c>
      <c r="O956">
        <v>104.7</v>
      </c>
      <c r="P956">
        <v>1.1000000000000001</v>
      </c>
      <c r="Q956">
        <v>96.5</v>
      </c>
      <c r="R956">
        <v>0.314</v>
      </c>
      <c r="S956">
        <v>7.0999999999999994E-2</v>
      </c>
      <c r="T956">
        <v>0.52400000000000002</v>
      </c>
      <c r="U956">
        <v>0.48299999999999998</v>
      </c>
      <c r="V956">
        <v>13.6</v>
      </c>
      <c r="W956">
        <v>31.6</v>
      </c>
      <c r="X956">
        <v>0.22600000000000001</v>
      </c>
      <c r="Y956">
        <v>0.47499999999999998</v>
      </c>
      <c r="Z956">
        <v>14.9</v>
      </c>
      <c r="AA956">
        <v>67.5</v>
      </c>
      <c r="AB956">
        <v>0.24399999999999999</v>
      </c>
      <c r="AC956" t="s">
        <v>191</v>
      </c>
      <c r="AD956">
        <v>500200</v>
      </c>
      <c r="AE956" t="s">
        <v>122</v>
      </c>
    </row>
    <row r="957" spans="1:31" x14ac:dyDescent="0.2">
      <c r="A957">
        <v>1992</v>
      </c>
      <c r="B957" t="s">
        <v>31</v>
      </c>
      <c r="C957" t="s">
        <v>71</v>
      </c>
      <c r="D957" t="s">
        <v>72</v>
      </c>
      <c r="E957" t="b">
        <v>1</v>
      </c>
      <c r="F957">
        <v>28.3</v>
      </c>
      <c r="G957">
        <v>43</v>
      </c>
      <c r="H957">
        <v>39</v>
      </c>
      <c r="I957">
        <v>38</v>
      </c>
      <c r="J957">
        <v>44</v>
      </c>
      <c r="K957">
        <v>-1.1000000000000001</v>
      </c>
      <c r="L957">
        <v>0.15</v>
      </c>
      <c r="M957">
        <v>-0.95</v>
      </c>
      <c r="N957">
        <v>107.7</v>
      </c>
      <c r="O957">
        <v>108.9</v>
      </c>
      <c r="P957">
        <v>-1.2</v>
      </c>
      <c r="Q957">
        <v>92.5</v>
      </c>
      <c r="R957">
        <v>0.32700000000000001</v>
      </c>
      <c r="S957">
        <v>6.4000000000000001E-2</v>
      </c>
      <c r="T957">
        <v>0.51600000000000001</v>
      </c>
      <c r="U957">
        <v>0.46500000000000002</v>
      </c>
      <c r="V957">
        <v>12</v>
      </c>
      <c r="W957">
        <v>32.700000000000003</v>
      </c>
      <c r="X957">
        <v>0.25</v>
      </c>
      <c r="Y957">
        <v>0.49299999999999999</v>
      </c>
      <c r="Z957">
        <v>13.8</v>
      </c>
      <c r="AA957">
        <v>64</v>
      </c>
      <c r="AB957">
        <v>0.187</v>
      </c>
      <c r="AC957" t="s">
        <v>192</v>
      </c>
      <c r="AD957">
        <v>699240</v>
      </c>
      <c r="AE957" t="s">
        <v>122</v>
      </c>
    </row>
    <row r="958" spans="1:31" x14ac:dyDescent="0.2">
      <c r="A958">
        <v>1992</v>
      </c>
      <c r="B958" t="s">
        <v>31</v>
      </c>
      <c r="C958" t="s">
        <v>76</v>
      </c>
      <c r="D958" t="s">
        <v>77</v>
      </c>
      <c r="E958" t="b">
        <v>1</v>
      </c>
      <c r="F958">
        <v>24.4</v>
      </c>
      <c r="G958">
        <v>38</v>
      </c>
      <c r="H958">
        <v>44</v>
      </c>
      <c r="I958">
        <v>30</v>
      </c>
      <c r="J958">
        <v>52</v>
      </c>
      <c r="K958">
        <v>-4.21</v>
      </c>
      <c r="L958">
        <v>0.27</v>
      </c>
      <c r="M958">
        <v>-3.94</v>
      </c>
      <c r="N958">
        <v>106.7</v>
      </c>
      <c r="O958">
        <v>110.9</v>
      </c>
      <c r="P958">
        <v>-4.2</v>
      </c>
      <c r="Q958">
        <v>97.7</v>
      </c>
      <c r="R958">
        <v>0.33</v>
      </c>
      <c r="S958">
        <v>0.106</v>
      </c>
      <c r="T958">
        <v>0.53200000000000003</v>
      </c>
      <c r="U958">
        <v>0.47899999999999998</v>
      </c>
      <c r="V958">
        <v>14.6</v>
      </c>
      <c r="W958">
        <v>33</v>
      </c>
      <c r="X958">
        <v>0.26</v>
      </c>
      <c r="Y958">
        <v>0.50800000000000001</v>
      </c>
      <c r="Z958">
        <v>13.9</v>
      </c>
      <c r="AA958">
        <v>67.599999999999994</v>
      </c>
      <c r="AB958">
        <v>0.23499999999999999</v>
      </c>
      <c r="AC958" t="s">
        <v>193</v>
      </c>
      <c r="AD958">
        <v>613583</v>
      </c>
      <c r="AE958" t="s">
        <v>122</v>
      </c>
    </row>
    <row r="959" spans="1:31" x14ac:dyDescent="0.2">
      <c r="A959">
        <v>1992</v>
      </c>
      <c r="B959" t="s">
        <v>31</v>
      </c>
      <c r="C959" t="s">
        <v>79</v>
      </c>
      <c r="D959" t="s">
        <v>80</v>
      </c>
      <c r="E959" t="b">
        <v>0</v>
      </c>
      <c r="F959">
        <v>30.2</v>
      </c>
      <c r="G959">
        <v>31</v>
      </c>
      <c r="H959">
        <v>51</v>
      </c>
      <c r="I959">
        <v>36</v>
      </c>
      <c r="J959">
        <v>46</v>
      </c>
      <c r="K959">
        <v>-1.71</v>
      </c>
      <c r="L959">
        <v>0.26</v>
      </c>
      <c r="M959">
        <v>-1.46</v>
      </c>
      <c r="N959">
        <v>108.8</v>
      </c>
      <c r="O959">
        <v>110.6</v>
      </c>
      <c r="P959">
        <v>-1.8</v>
      </c>
      <c r="Q959">
        <v>95.5</v>
      </c>
      <c r="R959">
        <v>0.29199999999999998</v>
      </c>
      <c r="S959">
        <v>0.13900000000000001</v>
      </c>
      <c r="T959">
        <v>0.52900000000000003</v>
      </c>
      <c r="U959">
        <v>0.48599999999999999</v>
      </c>
      <c r="V959">
        <v>14.2</v>
      </c>
      <c r="W959">
        <v>35.9</v>
      </c>
      <c r="X959">
        <v>0.221</v>
      </c>
      <c r="Y959">
        <v>0.51400000000000001</v>
      </c>
      <c r="Z959">
        <v>15.3</v>
      </c>
      <c r="AA959">
        <v>65</v>
      </c>
      <c r="AB959">
        <v>0.23699999999999999</v>
      </c>
      <c r="AC959" t="s">
        <v>149</v>
      </c>
      <c r="AD959">
        <v>635515</v>
      </c>
      <c r="AE959" t="s">
        <v>122</v>
      </c>
    </row>
    <row r="960" spans="1:31" x14ac:dyDescent="0.2">
      <c r="A960">
        <v>1992</v>
      </c>
      <c r="B960" t="s">
        <v>31</v>
      </c>
      <c r="C960" t="s">
        <v>82</v>
      </c>
      <c r="D960" t="s">
        <v>83</v>
      </c>
      <c r="E960" t="b">
        <v>0</v>
      </c>
      <c r="F960">
        <v>26.4</v>
      </c>
      <c r="G960">
        <v>15</v>
      </c>
      <c r="H960">
        <v>67</v>
      </c>
      <c r="I960">
        <v>23</v>
      </c>
      <c r="J960">
        <v>59</v>
      </c>
      <c r="K960">
        <v>-7.05</v>
      </c>
      <c r="L960">
        <v>0.2</v>
      </c>
      <c r="M960">
        <v>-6.85</v>
      </c>
      <c r="N960">
        <v>105</v>
      </c>
      <c r="O960">
        <v>112.4</v>
      </c>
      <c r="P960">
        <v>-7.4</v>
      </c>
      <c r="Q960">
        <v>95.1</v>
      </c>
      <c r="R960">
        <v>0.253</v>
      </c>
      <c r="S960">
        <v>5.3999999999999999E-2</v>
      </c>
      <c r="T960">
        <v>0.505</v>
      </c>
      <c r="U960">
        <v>0.46700000000000003</v>
      </c>
      <c r="V960">
        <v>12.4</v>
      </c>
      <c r="W960">
        <v>31.5</v>
      </c>
      <c r="X960">
        <v>0.188</v>
      </c>
      <c r="Y960">
        <v>0.497</v>
      </c>
      <c r="Z960">
        <v>13</v>
      </c>
      <c r="AA960">
        <v>62.3</v>
      </c>
      <c r="AB960">
        <v>0.24399999999999999</v>
      </c>
      <c r="AC960" t="s">
        <v>84</v>
      </c>
      <c r="AD960">
        <v>769035</v>
      </c>
      <c r="AE960" t="s">
        <v>122</v>
      </c>
    </row>
    <row r="961" spans="1:31" x14ac:dyDescent="0.2">
      <c r="A961">
        <v>1992</v>
      </c>
      <c r="B961" t="s">
        <v>31</v>
      </c>
      <c r="C961" t="s">
        <v>150</v>
      </c>
      <c r="D961" t="s">
        <v>151</v>
      </c>
      <c r="E961" t="b">
        <v>1</v>
      </c>
      <c r="F961">
        <v>25.6</v>
      </c>
      <c r="G961">
        <v>40</v>
      </c>
      <c r="H961">
        <v>42</v>
      </c>
      <c r="I961">
        <v>36</v>
      </c>
      <c r="J961">
        <v>46</v>
      </c>
      <c r="K961">
        <v>-1.7</v>
      </c>
      <c r="L961">
        <v>0.15</v>
      </c>
      <c r="M961">
        <v>-1.54</v>
      </c>
      <c r="N961">
        <v>107</v>
      </c>
      <c r="O961">
        <v>108.7</v>
      </c>
      <c r="P961">
        <v>-1.7</v>
      </c>
      <c r="Q961">
        <v>98</v>
      </c>
      <c r="R961">
        <v>0.26500000000000001</v>
      </c>
      <c r="S961">
        <v>8.7999999999999995E-2</v>
      </c>
      <c r="T961">
        <v>0.51</v>
      </c>
      <c r="U961">
        <v>0.47299999999999998</v>
      </c>
      <c r="V961">
        <v>14.1</v>
      </c>
      <c r="W961">
        <v>39.1</v>
      </c>
      <c r="X961">
        <v>0.19400000000000001</v>
      </c>
      <c r="Y961">
        <v>0.48799999999999999</v>
      </c>
      <c r="Z961">
        <v>14.1</v>
      </c>
      <c r="AA961">
        <v>66.3</v>
      </c>
      <c r="AB961">
        <v>0.247</v>
      </c>
      <c r="AC961" t="s">
        <v>204</v>
      </c>
      <c r="AD961">
        <v>517356</v>
      </c>
      <c r="AE961">
        <v>20049</v>
      </c>
    </row>
    <row r="962" spans="1:31" x14ac:dyDescent="0.2">
      <c r="A962">
        <v>1992</v>
      </c>
      <c r="B962" t="s">
        <v>31</v>
      </c>
      <c r="C962" t="s">
        <v>88</v>
      </c>
      <c r="D962" t="s">
        <v>89</v>
      </c>
      <c r="E962" t="b">
        <v>1</v>
      </c>
      <c r="F962">
        <v>27.3</v>
      </c>
      <c r="G962">
        <v>51</v>
      </c>
      <c r="H962">
        <v>31</v>
      </c>
      <c r="I962">
        <v>52</v>
      </c>
      <c r="J962">
        <v>30</v>
      </c>
      <c r="K962">
        <v>3.89</v>
      </c>
      <c r="L962">
        <v>-0.22</v>
      </c>
      <c r="M962">
        <v>3.67</v>
      </c>
      <c r="N962">
        <v>108.3</v>
      </c>
      <c r="O962">
        <v>104.2</v>
      </c>
      <c r="P962">
        <v>4.0999999999999996</v>
      </c>
      <c r="Q962">
        <v>92.9</v>
      </c>
      <c r="R962">
        <v>0.29499999999999998</v>
      </c>
      <c r="S962">
        <v>8.8999999999999996E-2</v>
      </c>
      <c r="T962">
        <v>0.53100000000000003</v>
      </c>
      <c r="U962">
        <v>0.49099999999999999</v>
      </c>
      <c r="V962">
        <v>13.7</v>
      </c>
      <c r="W962">
        <v>34.6</v>
      </c>
      <c r="X962">
        <v>0.216</v>
      </c>
      <c r="Y962">
        <v>0.47099999999999997</v>
      </c>
      <c r="Z962">
        <v>14</v>
      </c>
      <c r="AA962">
        <v>71.099999999999994</v>
      </c>
      <c r="AB962">
        <v>0.248</v>
      </c>
      <c r="AC962" t="s">
        <v>90</v>
      </c>
      <c r="AD962">
        <v>726608</v>
      </c>
      <c r="AE962">
        <v>17879</v>
      </c>
    </row>
    <row r="963" spans="1:31" x14ac:dyDescent="0.2">
      <c r="A963">
        <v>1992</v>
      </c>
      <c r="B963" t="s">
        <v>31</v>
      </c>
      <c r="C963" t="s">
        <v>94</v>
      </c>
      <c r="D963" t="s">
        <v>95</v>
      </c>
      <c r="E963" t="b">
        <v>0</v>
      </c>
      <c r="F963">
        <v>26.6</v>
      </c>
      <c r="G963">
        <v>21</v>
      </c>
      <c r="H963">
        <v>61</v>
      </c>
      <c r="I963">
        <v>23</v>
      </c>
      <c r="J963">
        <v>59</v>
      </c>
      <c r="K963">
        <v>-6.91</v>
      </c>
      <c r="L963">
        <v>0.4</v>
      </c>
      <c r="M963">
        <v>-6.52</v>
      </c>
      <c r="N963">
        <v>103.5</v>
      </c>
      <c r="O963">
        <v>110.5</v>
      </c>
      <c r="P963">
        <v>-7</v>
      </c>
      <c r="Q963">
        <v>98</v>
      </c>
      <c r="R963">
        <v>0.31900000000000001</v>
      </c>
      <c r="S963">
        <v>8.5999999999999993E-2</v>
      </c>
      <c r="T963">
        <v>0.51400000000000001</v>
      </c>
      <c r="U963">
        <v>0.46700000000000003</v>
      </c>
      <c r="V963">
        <v>14.6</v>
      </c>
      <c r="W963">
        <v>32.4</v>
      </c>
      <c r="X963">
        <v>0.23799999999999999</v>
      </c>
      <c r="Y963">
        <v>0.502</v>
      </c>
      <c r="Z963">
        <v>13.5</v>
      </c>
      <c r="AA963">
        <v>67.8</v>
      </c>
      <c r="AB963">
        <v>0.26</v>
      </c>
      <c r="AC963" t="s">
        <v>194</v>
      </c>
      <c r="AD963">
        <v>621191</v>
      </c>
      <c r="AE963" t="s">
        <v>122</v>
      </c>
    </row>
    <row r="964" spans="1:31" x14ac:dyDescent="0.2">
      <c r="A964">
        <v>1992</v>
      </c>
      <c r="B964" t="s">
        <v>31</v>
      </c>
      <c r="C964" t="s">
        <v>97</v>
      </c>
      <c r="D964" t="s">
        <v>98</v>
      </c>
      <c r="E964" t="b">
        <v>0</v>
      </c>
      <c r="F964">
        <v>27.6</v>
      </c>
      <c r="G964">
        <v>35</v>
      </c>
      <c r="H964">
        <v>47</v>
      </c>
      <c r="I964">
        <v>37</v>
      </c>
      <c r="J964">
        <v>45</v>
      </c>
      <c r="K964">
        <v>-1.27</v>
      </c>
      <c r="L964">
        <v>-7.0000000000000007E-2</v>
      </c>
      <c r="M964">
        <v>-1.34</v>
      </c>
      <c r="N964">
        <v>108.3</v>
      </c>
      <c r="O964">
        <v>109.7</v>
      </c>
      <c r="P964">
        <v>-1.4</v>
      </c>
      <c r="Q964">
        <v>93.7</v>
      </c>
      <c r="R964">
        <v>0.33500000000000002</v>
      </c>
      <c r="S964">
        <v>0.10100000000000001</v>
      </c>
      <c r="T964">
        <v>0.53900000000000003</v>
      </c>
      <c r="U964">
        <v>0.48799999999999999</v>
      </c>
      <c r="V964">
        <v>13.8</v>
      </c>
      <c r="W964">
        <v>30.9</v>
      </c>
      <c r="X964">
        <v>0.26</v>
      </c>
      <c r="Y964">
        <v>0.496</v>
      </c>
      <c r="Z964">
        <v>13</v>
      </c>
      <c r="AA964">
        <v>66.400000000000006</v>
      </c>
      <c r="AB964">
        <v>0.192</v>
      </c>
      <c r="AC964" t="s">
        <v>211</v>
      </c>
      <c r="AD964">
        <v>574137</v>
      </c>
      <c r="AE964" t="s">
        <v>122</v>
      </c>
    </row>
    <row r="965" spans="1:31" x14ac:dyDescent="0.2">
      <c r="A965">
        <v>1992</v>
      </c>
      <c r="B965" t="s">
        <v>31</v>
      </c>
      <c r="C965" t="s">
        <v>100</v>
      </c>
      <c r="D965" t="s">
        <v>101</v>
      </c>
      <c r="E965" t="b">
        <v>1</v>
      </c>
      <c r="F965">
        <v>27</v>
      </c>
      <c r="G965">
        <v>53</v>
      </c>
      <c r="H965">
        <v>29</v>
      </c>
      <c r="I965">
        <v>56</v>
      </c>
      <c r="J965">
        <v>26</v>
      </c>
      <c r="K965">
        <v>5.94</v>
      </c>
      <c r="L965">
        <v>-0.26</v>
      </c>
      <c r="M965">
        <v>5.68</v>
      </c>
      <c r="N965">
        <v>112.1</v>
      </c>
      <c r="O965">
        <v>106.2</v>
      </c>
      <c r="P965">
        <v>5.9</v>
      </c>
      <c r="Q965">
        <v>99.4</v>
      </c>
      <c r="R965">
        <v>0.33200000000000002</v>
      </c>
      <c r="S965">
        <v>8.3000000000000004E-2</v>
      </c>
      <c r="T965">
        <v>0.55600000000000005</v>
      </c>
      <c r="U965">
        <v>0.50800000000000001</v>
      </c>
      <c r="V965">
        <v>13.1</v>
      </c>
      <c r="W965">
        <v>31.7</v>
      </c>
      <c r="X965">
        <v>0.25800000000000001</v>
      </c>
      <c r="Y965">
        <v>0.47099999999999997</v>
      </c>
      <c r="Z965">
        <v>13</v>
      </c>
      <c r="AA965">
        <v>67.7</v>
      </c>
      <c r="AB965">
        <v>0.223</v>
      </c>
      <c r="AC965" t="s">
        <v>215</v>
      </c>
      <c r="AD965">
        <v>594327</v>
      </c>
      <c r="AE965" t="s">
        <v>122</v>
      </c>
    </row>
    <row r="966" spans="1:31" x14ac:dyDescent="0.2">
      <c r="A966">
        <v>1992</v>
      </c>
      <c r="B966" t="s">
        <v>31</v>
      </c>
      <c r="C966" t="s">
        <v>103</v>
      </c>
      <c r="D966" t="s">
        <v>104</v>
      </c>
      <c r="E966" t="b">
        <v>1</v>
      </c>
      <c r="F966">
        <v>28.1</v>
      </c>
      <c r="G966">
        <v>57</v>
      </c>
      <c r="H966">
        <v>25</v>
      </c>
      <c r="I966">
        <v>59</v>
      </c>
      <c r="J966">
        <v>23</v>
      </c>
      <c r="K966">
        <v>7.27</v>
      </c>
      <c r="L966">
        <v>-0.33</v>
      </c>
      <c r="M966">
        <v>6.94</v>
      </c>
      <c r="N966">
        <v>111.4</v>
      </c>
      <c r="O966">
        <v>104.2</v>
      </c>
      <c r="P966">
        <v>7.2</v>
      </c>
      <c r="Q966">
        <v>99</v>
      </c>
      <c r="R966">
        <v>0.33500000000000002</v>
      </c>
      <c r="S966">
        <v>0.128</v>
      </c>
      <c r="T966">
        <v>0.54100000000000004</v>
      </c>
      <c r="U966">
        <v>0.495</v>
      </c>
      <c r="V966">
        <v>13.6</v>
      </c>
      <c r="W966">
        <v>35.6</v>
      </c>
      <c r="X966">
        <v>0.253</v>
      </c>
      <c r="Y966">
        <v>0.47099999999999997</v>
      </c>
      <c r="Z966">
        <v>14.3</v>
      </c>
      <c r="AA966">
        <v>69.900000000000006</v>
      </c>
      <c r="AB966">
        <v>0.251</v>
      </c>
      <c r="AC966" t="s">
        <v>207</v>
      </c>
      <c r="AD966">
        <v>528408</v>
      </c>
      <c r="AE966">
        <v>12888</v>
      </c>
    </row>
    <row r="967" spans="1:31" x14ac:dyDescent="0.2">
      <c r="A967">
        <v>1992</v>
      </c>
      <c r="B967" t="s">
        <v>31</v>
      </c>
      <c r="C967" t="s">
        <v>106</v>
      </c>
      <c r="D967" t="s">
        <v>107</v>
      </c>
      <c r="E967" t="b">
        <v>0</v>
      </c>
      <c r="F967">
        <v>25.1</v>
      </c>
      <c r="G967">
        <v>29</v>
      </c>
      <c r="H967">
        <v>53</v>
      </c>
      <c r="I967">
        <v>26</v>
      </c>
      <c r="J967">
        <v>56</v>
      </c>
      <c r="K967">
        <v>-6.06</v>
      </c>
      <c r="L967">
        <v>0.44</v>
      </c>
      <c r="M967">
        <v>-5.63</v>
      </c>
      <c r="N967">
        <v>103.9</v>
      </c>
      <c r="O967">
        <v>109.9</v>
      </c>
      <c r="P967">
        <v>-6</v>
      </c>
      <c r="Q967">
        <v>99.6</v>
      </c>
      <c r="R967">
        <v>0.30099999999999999</v>
      </c>
      <c r="S967">
        <v>9.4E-2</v>
      </c>
      <c r="T967">
        <v>0.52500000000000002</v>
      </c>
      <c r="U967">
        <v>0.48199999999999998</v>
      </c>
      <c r="V967">
        <v>14.3</v>
      </c>
      <c r="W967">
        <v>28.5</v>
      </c>
      <c r="X967">
        <v>0.22500000000000001</v>
      </c>
      <c r="Y967">
        <v>0.49299999999999999</v>
      </c>
      <c r="Z967">
        <v>13.9</v>
      </c>
      <c r="AA967">
        <v>64.2</v>
      </c>
      <c r="AB967">
        <v>0.23300000000000001</v>
      </c>
      <c r="AC967" t="s">
        <v>161</v>
      </c>
      <c r="AD967">
        <v>697574</v>
      </c>
      <c r="AE967" t="s">
        <v>122</v>
      </c>
    </row>
    <row r="968" spans="1:31" x14ac:dyDescent="0.2">
      <c r="A968">
        <v>1992</v>
      </c>
      <c r="B968" t="s">
        <v>31</v>
      </c>
      <c r="C968" t="s">
        <v>109</v>
      </c>
      <c r="D968" t="s">
        <v>110</v>
      </c>
      <c r="E968" t="b">
        <v>1</v>
      </c>
      <c r="F968">
        <v>27.3</v>
      </c>
      <c r="G968">
        <v>47</v>
      </c>
      <c r="H968">
        <v>35</v>
      </c>
      <c r="I968">
        <v>50</v>
      </c>
      <c r="J968">
        <v>32</v>
      </c>
      <c r="K968">
        <v>3.32</v>
      </c>
      <c r="L968">
        <v>-0.51</v>
      </c>
      <c r="M968">
        <v>2.81</v>
      </c>
      <c r="N968">
        <v>107.5</v>
      </c>
      <c r="O968">
        <v>104.1</v>
      </c>
      <c r="P968">
        <v>3.4</v>
      </c>
      <c r="Q968">
        <v>96.2</v>
      </c>
      <c r="R968">
        <v>0.317</v>
      </c>
      <c r="S968">
        <v>5.7000000000000002E-2</v>
      </c>
      <c r="T968">
        <v>0.52800000000000002</v>
      </c>
      <c r="U968">
        <v>0.48499999999999999</v>
      </c>
      <c r="V968">
        <v>13.9</v>
      </c>
      <c r="W968">
        <v>34.200000000000003</v>
      </c>
      <c r="X968">
        <v>0.23300000000000001</v>
      </c>
      <c r="Y968">
        <v>0.46899999999999997</v>
      </c>
      <c r="Z968">
        <v>13.5</v>
      </c>
      <c r="AA968">
        <v>69.8</v>
      </c>
      <c r="AB968">
        <v>0.224</v>
      </c>
      <c r="AC968" t="s">
        <v>213</v>
      </c>
      <c r="AD968">
        <v>658337</v>
      </c>
      <c r="AE968">
        <v>16057</v>
      </c>
    </row>
    <row r="969" spans="1:31" x14ac:dyDescent="0.2">
      <c r="A969">
        <v>1992</v>
      </c>
      <c r="B969" t="s">
        <v>31</v>
      </c>
      <c r="C969" t="s">
        <v>163</v>
      </c>
      <c r="D969" t="s">
        <v>164</v>
      </c>
      <c r="E969" t="b">
        <v>1</v>
      </c>
      <c r="F969">
        <v>27.3</v>
      </c>
      <c r="G969">
        <v>47</v>
      </c>
      <c r="H969">
        <v>35</v>
      </c>
      <c r="I969">
        <v>46</v>
      </c>
      <c r="J969">
        <v>36</v>
      </c>
      <c r="K969">
        <v>1.88</v>
      </c>
      <c r="L969">
        <v>-0.02</v>
      </c>
      <c r="M969">
        <v>1.86</v>
      </c>
      <c r="N969">
        <v>110.7</v>
      </c>
      <c r="O969">
        <v>108.8</v>
      </c>
      <c r="P969">
        <v>1.9</v>
      </c>
      <c r="Q969">
        <v>95.4</v>
      </c>
      <c r="R969">
        <v>0.317</v>
      </c>
      <c r="S969">
        <v>9.0999999999999998E-2</v>
      </c>
      <c r="T969">
        <v>0.53800000000000003</v>
      </c>
      <c r="U969">
        <v>0.48899999999999999</v>
      </c>
      <c r="V969">
        <v>14</v>
      </c>
      <c r="W969">
        <v>36.5</v>
      </c>
      <c r="X969">
        <v>0.249</v>
      </c>
      <c r="Y969">
        <v>0.49099999999999999</v>
      </c>
      <c r="Z969">
        <v>14.2</v>
      </c>
      <c r="AA969">
        <v>66.8</v>
      </c>
      <c r="AB969">
        <v>0.26900000000000002</v>
      </c>
      <c r="AC969" t="s">
        <v>212</v>
      </c>
      <c r="AD969">
        <v>588928</v>
      </c>
      <c r="AE969" t="s">
        <v>122</v>
      </c>
    </row>
    <row r="970" spans="1:31" x14ac:dyDescent="0.2">
      <c r="A970">
        <v>1992</v>
      </c>
      <c r="B970" t="s">
        <v>31</v>
      </c>
      <c r="C970" t="s">
        <v>115</v>
      </c>
      <c r="D970" t="s">
        <v>116</v>
      </c>
      <c r="E970" t="b">
        <v>1</v>
      </c>
      <c r="F970">
        <v>28.5</v>
      </c>
      <c r="G970">
        <v>55</v>
      </c>
      <c r="H970">
        <v>27</v>
      </c>
      <c r="I970">
        <v>57</v>
      </c>
      <c r="J970">
        <v>25</v>
      </c>
      <c r="K970">
        <v>6.39</v>
      </c>
      <c r="L970">
        <v>-0.69</v>
      </c>
      <c r="M970">
        <v>5.7</v>
      </c>
      <c r="N970">
        <v>112.2</v>
      </c>
      <c r="O970">
        <v>105.6</v>
      </c>
      <c r="P970">
        <v>6.6</v>
      </c>
      <c r="Q970">
        <v>95.5</v>
      </c>
      <c r="R970">
        <v>0.36299999999999999</v>
      </c>
      <c r="S970">
        <v>6.7000000000000004E-2</v>
      </c>
      <c r="T970">
        <v>0.55700000000000005</v>
      </c>
      <c r="U970">
        <v>0.504</v>
      </c>
      <c r="V970">
        <v>13.7</v>
      </c>
      <c r="W970">
        <v>32.700000000000003</v>
      </c>
      <c r="X970">
        <v>0.28599999999999998</v>
      </c>
      <c r="Y970">
        <v>0.47499999999999998</v>
      </c>
      <c r="Z970">
        <v>13</v>
      </c>
      <c r="AA970">
        <v>68.900000000000006</v>
      </c>
      <c r="AB970">
        <v>0.214</v>
      </c>
      <c r="AC970" t="s">
        <v>174</v>
      </c>
      <c r="AD970">
        <v>806663</v>
      </c>
      <c r="AE970" t="s">
        <v>122</v>
      </c>
    </row>
    <row r="971" spans="1:31" x14ac:dyDescent="0.2">
      <c r="A971">
        <v>1992</v>
      </c>
      <c r="B971" t="s">
        <v>31</v>
      </c>
      <c r="C971" t="s">
        <v>200</v>
      </c>
      <c r="D971" t="s">
        <v>201</v>
      </c>
      <c r="E971" t="b">
        <v>0</v>
      </c>
      <c r="F971">
        <v>26.1</v>
      </c>
      <c r="G971">
        <v>25</v>
      </c>
      <c r="H971">
        <v>57</v>
      </c>
      <c r="I971">
        <v>29</v>
      </c>
      <c r="J971">
        <v>53</v>
      </c>
      <c r="K971">
        <v>-4.46</v>
      </c>
      <c r="L971">
        <v>0.11</v>
      </c>
      <c r="M971">
        <v>-4.3499999999999996</v>
      </c>
      <c r="N971">
        <v>103.9</v>
      </c>
      <c r="O971">
        <v>108.4</v>
      </c>
      <c r="P971">
        <v>-4.5</v>
      </c>
      <c r="Q971">
        <v>97.7</v>
      </c>
      <c r="R971">
        <v>0.26800000000000002</v>
      </c>
      <c r="S971">
        <v>7.3999999999999996E-2</v>
      </c>
      <c r="T971">
        <v>0.51400000000000001</v>
      </c>
      <c r="U971">
        <v>0.47099999999999997</v>
      </c>
      <c r="V971">
        <v>13.3</v>
      </c>
      <c r="W971">
        <v>28.9</v>
      </c>
      <c r="X971">
        <v>0.20799999999999999</v>
      </c>
      <c r="Y971">
        <v>0.49299999999999999</v>
      </c>
      <c r="Z971">
        <v>14</v>
      </c>
      <c r="AA971">
        <v>66.2</v>
      </c>
      <c r="AB971">
        <v>0.23499999999999999</v>
      </c>
      <c r="AC971" t="s">
        <v>214</v>
      </c>
      <c r="AD971">
        <v>505988</v>
      </c>
      <c r="AE971" t="s">
        <v>122</v>
      </c>
    </row>
    <row r="972" spans="1:31" x14ac:dyDescent="0.2">
      <c r="A972">
        <v>1992</v>
      </c>
      <c r="B972" t="s">
        <v>31</v>
      </c>
      <c r="C972" t="s">
        <v>121</v>
      </c>
      <c r="D972" t="s">
        <v>122</v>
      </c>
      <c r="E972" t="b">
        <v>0</v>
      </c>
      <c r="F972">
        <v>27.2</v>
      </c>
      <c r="G972" t="s">
        <v>122</v>
      </c>
      <c r="H972" t="s">
        <v>122</v>
      </c>
      <c r="I972">
        <v>41</v>
      </c>
      <c r="J972">
        <v>41</v>
      </c>
      <c r="K972">
        <v>0</v>
      </c>
      <c r="L972">
        <v>0</v>
      </c>
      <c r="M972">
        <v>0</v>
      </c>
      <c r="N972">
        <v>108.2</v>
      </c>
      <c r="O972">
        <v>108.2</v>
      </c>
      <c r="P972" t="s">
        <v>122</v>
      </c>
      <c r="Q972">
        <v>96.6</v>
      </c>
      <c r="R972">
        <v>0.30499999999999999</v>
      </c>
      <c r="S972">
        <v>8.6999999999999994E-2</v>
      </c>
      <c r="T972">
        <v>0.53100000000000003</v>
      </c>
      <c r="U972">
        <v>0.48699999999999999</v>
      </c>
      <c r="V972">
        <v>13.6</v>
      </c>
      <c r="W972">
        <v>32.9</v>
      </c>
      <c r="X972">
        <v>0.23200000000000001</v>
      </c>
      <c r="Y972">
        <v>0.48699999999999999</v>
      </c>
      <c r="Z972">
        <v>13.6</v>
      </c>
      <c r="AA972">
        <v>67.099999999999994</v>
      </c>
      <c r="AB972">
        <v>0.23200000000000001</v>
      </c>
      <c r="AC972" t="s">
        <v>122</v>
      </c>
      <c r="AD972">
        <v>642339</v>
      </c>
      <c r="AE972">
        <v>17555</v>
      </c>
    </row>
    <row r="973" spans="1:31" x14ac:dyDescent="0.2">
      <c r="A973">
        <v>1991</v>
      </c>
      <c r="B973" t="s">
        <v>31</v>
      </c>
      <c r="C973" t="s">
        <v>32</v>
      </c>
      <c r="D973" t="s">
        <v>33</v>
      </c>
      <c r="E973" t="b">
        <v>1</v>
      </c>
      <c r="F973">
        <v>29</v>
      </c>
      <c r="G973">
        <v>43</v>
      </c>
      <c r="H973">
        <v>39</v>
      </c>
      <c r="I973">
        <v>43</v>
      </c>
      <c r="J973">
        <v>39</v>
      </c>
      <c r="K973">
        <v>0.77</v>
      </c>
      <c r="L973">
        <v>-0.05</v>
      </c>
      <c r="M973">
        <v>0.72</v>
      </c>
      <c r="N973">
        <v>110.9</v>
      </c>
      <c r="O973">
        <v>110.1</v>
      </c>
      <c r="P973">
        <v>0.8</v>
      </c>
      <c r="Q973">
        <v>98.6</v>
      </c>
      <c r="R973">
        <v>0.35199999999999998</v>
      </c>
      <c r="S973">
        <v>0.11600000000000001</v>
      </c>
      <c r="T973">
        <v>0.54</v>
      </c>
      <c r="U973">
        <v>0.48199999999999998</v>
      </c>
      <c r="V973">
        <v>12.9</v>
      </c>
      <c r="W973">
        <v>33.1</v>
      </c>
      <c r="X973">
        <v>0.28199999999999997</v>
      </c>
      <c r="Y973">
        <v>0.50900000000000001</v>
      </c>
      <c r="Z973">
        <v>13.7</v>
      </c>
      <c r="AA973">
        <v>69.099999999999994</v>
      </c>
      <c r="AB973">
        <v>0.22</v>
      </c>
      <c r="AC973" t="s">
        <v>198</v>
      </c>
      <c r="AD973">
        <v>529161</v>
      </c>
      <c r="AE973" t="s">
        <v>122</v>
      </c>
    </row>
    <row r="974" spans="1:31" x14ac:dyDescent="0.2">
      <c r="A974">
        <v>1991</v>
      </c>
      <c r="B974" t="s">
        <v>31</v>
      </c>
      <c r="C974" t="s">
        <v>35</v>
      </c>
      <c r="D974" t="s">
        <v>36</v>
      </c>
      <c r="E974" t="b">
        <v>1</v>
      </c>
      <c r="F974">
        <v>28.2</v>
      </c>
      <c r="G974">
        <v>56</v>
      </c>
      <c r="H974">
        <v>26</v>
      </c>
      <c r="I974">
        <v>56</v>
      </c>
      <c r="J974">
        <v>26</v>
      </c>
      <c r="K974">
        <v>5.82</v>
      </c>
      <c r="L974">
        <v>-0.6</v>
      </c>
      <c r="M974">
        <v>5.22</v>
      </c>
      <c r="N974">
        <v>112.6</v>
      </c>
      <c r="O974">
        <v>106.7</v>
      </c>
      <c r="P974">
        <v>5.9</v>
      </c>
      <c r="Q974">
        <v>98.5</v>
      </c>
      <c r="R974">
        <v>0.27700000000000002</v>
      </c>
      <c r="S974">
        <v>4.8000000000000001E-2</v>
      </c>
      <c r="T974">
        <v>0.56499999999999995</v>
      </c>
      <c r="U974">
        <v>0.52</v>
      </c>
      <c r="V974">
        <v>14</v>
      </c>
      <c r="W974">
        <v>33</v>
      </c>
      <c r="X974">
        <v>0.22800000000000001</v>
      </c>
      <c r="Y974">
        <v>0.46500000000000002</v>
      </c>
      <c r="Z974">
        <v>11.7</v>
      </c>
      <c r="AA974">
        <v>69.3</v>
      </c>
      <c r="AB974">
        <v>0.217</v>
      </c>
      <c r="AC974" t="s">
        <v>206</v>
      </c>
      <c r="AD974">
        <v>611537</v>
      </c>
      <c r="AE974" t="s">
        <v>122</v>
      </c>
    </row>
    <row r="975" spans="1:31" x14ac:dyDescent="0.2">
      <c r="A975">
        <v>1991</v>
      </c>
      <c r="B975" t="s">
        <v>31</v>
      </c>
      <c r="C975" t="s">
        <v>44</v>
      </c>
      <c r="D975" t="s">
        <v>182</v>
      </c>
      <c r="E975" t="b">
        <v>0</v>
      </c>
      <c r="F975">
        <v>25.5</v>
      </c>
      <c r="G975">
        <v>26</v>
      </c>
      <c r="H975">
        <v>56</v>
      </c>
      <c r="I975">
        <v>27</v>
      </c>
      <c r="J975">
        <v>55</v>
      </c>
      <c r="K975">
        <v>-5.24</v>
      </c>
      <c r="L975">
        <v>0.3</v>
      </c>
      <c r="M975">
        <v>-4.95</v>
      </c>
      <c r="N975">
        <v>105</v>
      </c>
      <c r="O975">
        <v>110.4</v>
      </c>
      <c r="P975">
        <v>-5.4</v>
      </c>
      <c r="Q975">
        <v>97.3</v>
      </c>
      <c r="R975">
        <v>0.315</v>
      </c>
      <c r="S975">
        <v>5.8999999999999997E-2</v>
      </c>
      <c r="T975">
        <v>0.52600000000000002</v>
      </c>
      <c r="U975">
        <v>0.47699999999999998</v>
      </c>
      <c r="V975">
        <v>13.9</v>
      </c>
      <c r="W975">
        <v>29</v>
      </c>
      <c r="X975">
        <v>0.245</v>
      </c>
      <c r="Y975">
        <v>0.504</v>
      </c>
      <c r="Z975">
        <v>15</v>
      </c>
      <c r="AA975">
        <v>65.7</v>
      </c>
      <c r="AB975">
        <v>0.27200000000000002</v>
      </c>
      <c r="AC975" t="s">
        <v>177</v>
      </c>
      <c r="AD975">
        <v>978141</v>
      </c>
      <c r="AE975" t="s">
        <v>122</v>
      </c>
    </row>
    <row r="976" spans="1:31" x14ac:dyDescent="0.2">
      <c r="A976">
        <v>1991</v>
      </c>
      <c r="B976" t="s">
        <v>31</v>
      </c>
      <c r="C976" t="s">
        <v>41</v>
      </c>
      <c r="D976" t="s">
        <v>42</v>
      </c>
      <c r="E976" t="b">
        <v>1</v>
      </c>
      <c r="F976">
        <v>26.9</v>
      </c>
      <c r="G976">
        <v>61</v>
      </c>
      <c r="H976">
        <v>21</v>
      </c>
      <c r="I976">
        <v>63</v>
      </c>
      <c r="J976">
        <v>19</v>
      </c>
      <c r="K976">
        <v>9.1</v>
      </c>
      <c r="L976">
        <v>-0.53</v>
      </c>
      <c r="M976">
        <v>8.57</v>
      </c>
      <c r="N976">
        <v>114.6</v>
      </c>
      <c r="O976">
        <v>105.2</v>
      </c>
      <c r="P976">
        <v>9.4</v>
      </c>
      <c r="Q976">
        <v>95.6</v>
      </c>
      <c r="R976">
        <v>0.29599999999999999</v>
      </c>
      <c r="S976">
        <v>0.06</v>
      </c>
      <c r="T976">
        <v>0.56000000000000005</v>
      </c>
      <c r="U976">
        <v>0.52100000000000002</v>
      </c>
      <c r="V976">
        <v>12.8</v>
      </c>
      <c r="W976">
        <v>34.700000000000003</v>
      </c>
      <c r="X976">
        <v>0.22500000000000001</v>
      </c>
      <c r="Y976">
        <v>0.48799999999999999</v>
      </c>
      <c r="Z976">
        <v>15.3</v>
      </c>
      <c r="AA976">
        <v>68.8</v>
      </c>
      <c r="AB976">
        <v>0.22600000000000001</v>
      </c>
      <c r="AC976" t="s">
        <v>209</v>
      </c>
      <c r="AD976">
        <v>757745</v>
      </c>
      <c r="AE976" t="s">
        <v>122</v>
      </c>
    </row>
    <row r="977" spans="1:31" x14ac:dyDescent="0.2">
      <c r="A977">
        <v>1991</v>
      </c>
      <c r="B977" t="s">
        <v>31</v>
      </c>
      <c r="C977" t="s">
        <v>47</v>
      </c>
      <c r="D977" t="s">
        <v>48</v>
      </c>
      <c r="E977" t="b">
        <v>0</v>
      </c>
      <c r="F977">
        <v>26.8</v>
      </c>
      <c r="G977">
        <v>33</v>
      </c>
      <c r="H977">
        <v>49</v>
      </c>
      <c r="I977">
        <v>34</v>
      </c>
      <c r="J977">
        <v>48</v>
      </c>
      <c r="K977">
        <v>-2.46</v>
      </c>
      <c r="L977">
        <v>0.14000000000000001</v>
      </c>
      <c r="M977">
        <v>-2.33</v>
      </c>
      <c r="N977">
        <v>106.1</v>
      </c>
      <c r="O977">
        <v>108.7</v>
      </c>
      <c r="P977">
        <v>-2.6</v>
      </c>
      <c r="Q977">
        <v>95.1</v>
      </c>
      <c r="R977">
        <v>0.317</v>
      </c>
      <c r="S977">
        <v>7.0000000000000007E-2</v>
      </c>
      <c r="T977">
        <v>0.53400000000000003</v>
      </c>
      <c r="U977">
        <v>0.48699999999999999</v>
      </c>
      <c r="V977">
        <v>14.1</v>
      </c>
      <c r="W977">
        <v>29.7</v>
      </c>
      <c r="X977">
        <v>0.24299999999999999</v>
      </c>
      <c r="Y977">
        <v>0.497</v>
      </c>
      <c r="Z977">
        <v>13.3</v>
      </c>
      <c r="AA977">
        <v>68</v>
      </c>
      <c r="AB977">
        <v>0.20599999999999999</v>
      </c>
      <c r="AC977" t="s">
        <v>210</v>
      </c>
      <c r="AD977">
        <v>623735</v>
      </c>
      <c r="AE977" t="s">
        <v>122</v>
      </c>
    </row>
    <row r="978" spans="1:31" x14ac:dyDescent="0.2">
      <c r="A978">
        <v>1991</v>
      </c>
      <c r="B978" t="s">
        <v>31</v>
      </c>
      <c r="C978" t="s">
        <v>50</v>
      </c>
      <c r="D978" t="s">
        <v>51</v>
      </c>
      <c r="E978" t="b">
        <v>0</v>
      </c>
      <c r="F978">
        <v>30.6</v>
      </c>
      <c r="G978">
        <v>28</v>
      </c>
      <c r="H978">
        <v>54</v>
      </c>
      <c r="I978">
        <v>29</v>
      </c>
      <c r="J978">
        <v>53</v>
      </c>
      <c r="K978">
        <v>-4.57</v>
      </c>
      <c r="L978">
        <v>0.31</v>
      </c>
      <c r="M978">
        <v>-4.2699999999999996</v>
      </c>
      <c r="N978">
        <v>105.5</v>
      </c>
      <c r="O978">
        <v>110.3</v>
      </c>
      <c r="P978">
        <v>-4.8</v>
      </c>
      <c r="Q978">
        <v>94.2</v>
      </c>
      <c r="R978">
        <v>0.28799999999999998</v>
      </c>
      <c r="S978">
        <v>8.6999999999999994E-2</v>
      </c>
      <c r="T978">
        <v>0.52800000000000002</v>
      </c>
      <c r="U978">
        <v>0.48499999999999999</v>
      </c>
      <c r="V978">
        <v>13.3</v>
      </c>
      <c r="W978">
        <v>28.3</v>
      </c>
      <c r="X978">
        <v>0.219</v>
      </c>
      <c r="Y978">
        <v>0.495</v>
      </c>
      <c r="Z978">
        <v>12.6</v>
      </c>
      <c r="AA978">
        <v>67.900000000000006</v>
      </c>
      <c r="AB978">
        <v>0.245</v>
      </c>
      <c r="AC978" t="s">
        <v>184</v>
      </c>
      <c r="AD978">
        <v>683927</v>
      </c>
      <c r="AE978" t="s">
        <v>122</v>
      </c>
    </row>
    <row r="979" spans="1:31" x14ac:dyDescent="0.2">
      <c r="A979">
        <v>1991</v>
      </c>
      <c r="B979" t="s">
        <v>31</v>
      </c>
      <c r="C979" t="s">
        <v>53</v>
      </c>
      <c r="D979" t="s">
        <v>54</v>
      </c>
      <c r="E979" t="b">
        <v>0</v>
      </c>
      <c r="F979">
        <v>26.5</v>
      </c>
      <c r="G979">
        <v>20</v>
      </c>
      <c r="H979">
        <v>62</v>
      </c>
      <c r="I979">
        <v>19</v>
      </c>
      <c r="J979">
        <v>63</v>
      </c>
      <c r="K979">
        <v>-10.91</v>
      </c>
      <c r="L979">
        <v>0.6</v>
      </c>
      <c r="M979">
        <v>-10.31</v>
      </c>
      <c r="N979">
        <v>105.2</v>
      </c>
      <c r="O979">
        <v>114.7</v>
      </c>
      <c r="P979">
        <v>-9.5</v>
      </c>
      <c r="Q979">
        <v>113.7</v>
      </c>
      <c r="R979">
        <v>0.255</v>
      </c>
      <c r="S979">
        <v>0.11899999999999999</v>
      </c>
      <c r="T979">
        <v>0.498</v>
      </c>
      <c r="U979">
        <v>0.45700000000000002</v>
      </c>
      <c r="V979">
        <v>11.9</v>
      </c>
      <c r="W979">
        <v>33.1</v>
      </c>
      <c r="X979">
        <v>0.19500000000000001</v>
      </c>
      <c r="Y979">
        <v>0.52400000000000002</v>
      </c>
      <c r="Z979">
        <v>14.1</v>
      </c>
      <c r="AA979">
        <v>67.099999999999994</v>
      </c>
      <c r="AB979">
        <v>0.29899999999999999</v>
      </c>
      <c r="AC979" t="s">
        <v>189</v>
      </c>
      <c r="AD979">
        <v>438103</v>
      </c>
      <c r="AE979" t="s">
        <v>122</v>
      </c>
    </row>
    <row r="980" spans="1:31" x14ac:dyDescent="0.2">
      <c r="A980">
        <v>1991</v>
      </c>
      <c r="B980" t="s">
        <v>31</v>
      </c>
      <c r="C980" t="s">
        <v>56</v>
      </c>
      <c r="D980" t="s">
        <v>57</v>
      </c>
      <c r="E980" t="b">
        <v>1</v>
      </c>
      <c r="F980">
        <v>30.5</v>
      </c>
      <c r="G980">
        <v>50</v>
      </c>
      <c r="H980">
        <v>32</v>
      </c>
      <c r="I980">
        <v>50</v>
      </c>
      <c r="J980">
        <v>32</v>
      </c>
      <c r="K980">
        <v>3.27</v>
      </c>
      <c r="L980">
        <v>-0.19</v>
      </c>
      <c r="M980">
        <v>3.08</v>
      </c>
      <c r="N980">
        <v>108.2</v>
      </c>
      <c r="O980">
        <v>104.6</v>
      </c>
      <c r="P980">
        <v>3.6</v>
      </c>
      <c r="Q980">
        <v>91.9</v>
      </c>
      <c r="R980">
        <v>0.32200000000000001</v>
      </c>
      <c r="S980">
        <v>6.4000000000000001E-2</v>
      </c>
      <c r="T980">
        <v>0.52300000000000002</v>
      </c>
      <c r="U980">
        <v>0.47399999999999998</v>
      </c>
      <c r="V980">
        <v>13.1</v>
      </c>
      <c r="W980">
        <v>34.700000000000003</v>
      </c>
      <c r="X980">
        <v>0.245</v>
      </c>
      <c r="Y980">
        <v>0.46400000000000002</v>
      </c>
      <c r="Z980">
        <v>12.8</v>
      </c>
      <c r="AA980">
        <v>71</v>
      </c>
      <c r="AB980">
        <v>0.248</v>
      </c>
      <c r="AC980" t="s">
        <v>137</v>
      </c>
      <c r="AD980">
        <v>879614</v>
      </c>
      <c r="AE980" t="s">
        <v>122</v>
      </c>
    </row>
    <row r="981" spans="1:31" x14ac:dyDescent="0.2">
      <c r="A981">
        <v>1991</v>
      </c>
      <c r="B981" t="s">
        <v>31</v>
      </c>
      <c r="C981" t="s">
        <v>59</v>
      </c>
      <c r="D981" t="s">
        <v>60</v>
      </c>
      <c r="E981" t="b">
        <v>1</v>
      </c>
      <c r="F981">
        <v>26.5</v>
      </c>
      <c r="G981">
        <v>44</v>
      </c>
      <c r="H981">
        <v>38</v>
      </c>
      <c r="I981">
        <v>45</v>
      </c>
      <c r="J981">
        <v>37</v>
      </c>
      <c r="K981">
        <v>1.63</v>
      </c>
      <c r="L981">
        <v>0.09</v>
      </c>
      <c r="M981">
        <v>1.72</v>
      </c>
      <c r="N981">
        <v>111.9</v>
      </c>
      <c r="O981">
        <v>110.3</v>
      </c>
      <c r="P981">
        <v>1.6</v>
      </c>
      <c r="Q981">
        <v>103.6</v>
      </c>
      <c r="R981">
        <v>0.376</v>
      </c>
      <c r="S981">
        <v>0.109</v>
      </c>
      <c r="T981">
        <v>0.55900000000000005</v>
      </c>
      <c r="U981">
        <v>0.504</v>
      </c>
      <c r="V981">
        <v>13.7</v>
      </c>
      <c r="W981">
        <v>31</v>
      </c>
      <c r="X981">
        <v>0.29399999999999998</v>
      </c>
      <c r="Y981">
        <v>0.497</v>
      </c>
      <c r="Z981">
        <v>15.2</v>
      </c>
      <c r="AA981">
        <v>64.099999999999994</v>
      </c>
      <c r="AB981">
        <v>0.28899999999999998</v>
      </c>
      <c r="AC981" t="s">
        <v>203</v>
      </c>
      <c r="AD981">
        <v>616025</v>
      </c>
      <c r="AE981" t="s">
        <v>122</v>
      </c>
    </row>
    <row r="982" spans="1:31" x14ac:dyDescent="0.2">
      <c r="A982">
        <v>1991</v>
      </c>
      <c r="B982" t="s">
        <v>31</v>
      </c>
      <c r="C982" t="s">
        <v>62</v>
      </c>
      <c r="D982" t="s">
        <v>63</v>
      </c>
      <c r="E982" t="b">
        <v>1</v>
      </c>
      <c r="F982">
        <v>27.3</v>
      </c>
      <c r="G982">
        <v>52</v>
      </c>
      <c r="H982">
        <v>30</v>
      </c>
      <c r="I982">
        <v>50</v>
      </c>
      <c r="J982">
        <v>32</v>
      </c>
      <c r="K982">
        <v>3.5</v>
      </c>
      <c r="L982">
        <v>-0.23</v>
      </c>
      <c r="M982">
        <v>3.27</v>
      </c>
      <c r="N982">
        <v>107.4</v>
      </c>
      <c r="O982">
        <v>103.9</v>
      </c>
      <c r="P982">
        <v>3.5</v>
      </c>
      <c r="Q982">
        <v>98.5</v>
      </c>
      <c r="R982">
        <v>0.30199999999999999</v>
      </c>
      <c r="S982">
        <v>0.13600000000000001</v>
      </c>
      <c r="T982">
        <v>0.53</v>
      </c>
      <c r="U982">
        <v>0.48899999999999999</v>
      </c>
      <c r="V982">
        <v>14.5</v>
      </c>
      <c r="W982">
        <v>34.4</v>
      </c>
      <c r="X982">
        <v>0.224</v>
      </c>
      <c r="Y982">
        <v>0.46899999999999997</v>
      </c>
      <c r="Z982">
        <v>14.7</v>
      </c>
      <c r="AA982">
        <v>66.900000000000006</v>
      </c>
      <c r="AB982">
        <v>0.22</v>
      </c>
      <c r="AC982" t="s">
        <v>195</v>
      </c>
      <c r="AD982">
        <v>613230</v>
      </c>
      <c r="AE982" t="s">
        <v>122</v>
      </c>
    </row>
    <row r="983" spans="1:31" x14ac:dyDescent="0.2">
      <c r="A983">
        <v>1991</v>
      </c>
      <c r="B983" t="s">
        <v>31</v>
      </c>
      <c r="C983" t="s">
        <v>65</v>
      </c>
      <c r="D983" t="s">
        <v>66</v>
      </c>
      <c r="E983" t="b">
        <v>1</v>
      </c>
      <c r="F983">
        <v>26.4</v>
      </c>
      <c r="G983">
        <v>41</v>
      </c>
      <c r="H983">
        <v>41</v>
      </c>
      <c r="I983">
        <v>40</v>
      </c>
      <c r="J983">
        <v>42</v>
      </c>
      <c r="K983">
        <v>-0.39</v>
      </c>
      <c r="L983">
        <v>0.02</v>
      </c>
      <c r="M983">
        <v>-0.37</v>
      </c>
      <c r="N983">
        <v>111.7</v>
      </c>
      <c r="O983">
        <v>112.1</v>
      </c>
      <c r="P983">
        <v>-0.4</v>
      </c>
      <c r="Q983">
        <v>99.4</v>
      </c>
      <c r="R983">
        <v>0.35399999999999998</v>
      </c>
      <c r="S983">
        <v>0.107</v>
      </c>
      <c r="T983">
        <v>0.56599999999999995</v>
      </c>
      <c r="U983">
        <v>0.51100000000000001</v>
      </c>
      <c r="V983">
        <v>14.4</v>
      </c>
      <c r="W983">
        <v>30.6</v>
      </c>
      <c r="X983">
        <v>0.28699999999999998</v>
      </c>
      <c r="Y983">
        <v>0.503</v>
      </c>
      <c r="Z983">
        <v>13.1</v>
      </c>
      <c r="AA983">
        <v>66.400000000000006</v>
      </c>
      <c r="AB983">
        <v>0.254</v>
      </c>
      <c r="AC983" t="s">
        <v>190</v>
      </c>
      <c r="AD983">
        <v>465650</v>
      </c>
      <c r="AE983" t="s">
        <v>122</v>
      </c>
    </row>
    <row r="984" spans="1:31" x14ac:dyDescent="0.2">
      <c r="A984">
        <v>1991</v>
      </c>
      <c r="B984" t="s">
        <v>31</v>
      </c>
      <c r="C984" t="s">
        <v>68</v>
      </c>
      <c r="D984" t="s">
        <v>69</v>
      </c>
      <c r="E984" t="b">
        <v>0</v>
      </c>
      <c r="F984">
        <v>25.1</v>
      </c>
      <c r="G984">
        <v>31</v>
      </c>
      <c r="H984">
        <v>51</v>
      </c>
      <c r="I984">
        <v>32</v>
      </c>
      <c r="J984">
        <v>50</v>
      </c>
      <c r="K984">
        <v>-3.45</v>
      </c>
      <c r="L984">
        <v>0.28999999999999998</v>
      </c>
      <c r="M984">
        <v>-3.16</v>
      </c>
      <c r="N984">
        <v>103</v>
      </c>
      <c r="O984">
        <v>106.5</v>
      </c>
      <c r="P984">
        <v>-3.5</v>
      </c>
      <c r="Q984">
        <v>99.9</v>
      </c>
      <c r="R984">
        <v>0.311</v>
      </c>
      <c r="S984">
        <v>5.8999999999999997E-2</v>
      </c>
      <c r="T984">
        <v>0.51100000000000001</v>
      </c>
      <c r="U984">
        <v>0.47099999999999997</v>
      </c>
      <c r="V984">
        <v>14.7</v>
      </c>
      <c r="W984">
        <v>33.299999999999997</v>
      </c>
      <c r="X984">
        <v>0.218</v>
      </c>
      <c r="Y984">
        <v>0.48099999999999998</v>
      </c>
      <c r="Z984">
        <v>13.7</v>
      </c>
      <c r="AA984">
        <v>69.2</v>
      </c>
      <c r="AB984">
        <v>0.26600000000000001</v>
      </c>
      <c r="AC984" t="s">
        <v>191</v>
      </c>
      <c r="AD984">
        <v>522111</v>
      </c>
      <c r="AE984" t="s">
        <v>122</v>
      </c>
    </row>
    <row r="985" spans="1:31" x14ac:dyDescent="0.2">
      <c r="A985">
        <v>1991</v>
      </c>
      <c r="B985" t="s">
        <v>31</v>
      </c>
      <c r="C985" t="s">
        <v>71</v>
      </c>
      <c r="D985" t="s">
        <v>72</v>
      </c>
      <c r="E985" t="b">
        <v>1</v>
      </c>
      <c r="F985">
        <v>28.4</v>
      </c>
      <c r="G985">
        <v>58</v>
      </c>
      <c r="H985">
        <v>24</v>
      </c>
      <c r="I985">
        <v>59</v>
      </c>
      <c r="J985">
        <v>23</v>
      </c>
      <c r="K985">
        <v>6.74</v>
      </c>
      <c r="L985">
        <v>-0.01</v>
      </c>
      <c r="M985">
        <v>6.73</v>
      </c>
      <c r="N985">
        <v>112.1</v>
      </c>
      <c r="O985">
        <v>105</v>
      </c>
      <c r="P985">
        <v>7.1</v>
      </c>
      <c r="Q985">
        <v>94.1</v>
      </c>
      <c r="R985">
        <v>0.32700000000000001</v>
      </c>
      <c r="S985">
        <v>0.108</v>
      </c>
      <c r="T985">
        <v>0.55100000000000005</v>
      </c>
      <c r="U985">
        <v>0.5</v>
      </c>
      <c r="V985">
        <v>13.2</v>
      </c>
      <c r="W985">
        <v>33</v>
      </c>
      <c r="X985">
        <v>0.26100000000000001</v>
      </c>
      <c r="Y985">
        <v>0.47399999999999998</v>
      </c>
      <c r="Z985">
        <v>12.8</v>
      </c>
      <c r="AA985">
        <v>68.3</v>
      </c>
      <c r="AB985">
        <v>0.17599999999999999</v>
      </c>
      <c r="AC985" t="s">
        <v>192</v>
      </c>
      <c r="AD985">
        <v>682024</v>
      </c>
      <c r="AE985">
        <v>17505</v>
      </c>
    </row>
    <row r="986" spans="1:31" x14ac:dyDescent="0.2">
      <c r="A986">
        <v>1991</v>
      </c>
      <c r="B986" t="s">
        <v>31</v>
      </c>
      <c r="C986" t="s">
        <v>76</v>
      </c>
      <c r="D986" t="s">
        <v>77</v>
      </c>
      <c r="E986" t="b">
        <v>0</v>
      </c>
      <c r="F986">
        <v>24</v>
      </c>
      <c r="G986">
        <v>24</v>
      </c>
      <c r="H986">
        <v>58</v>
      </c>
      <c r="I986">
        <v>25</v>
      </c>
      <c r="J986">
        <v>57</v>
      </c>
      <c r="K986">
        <v>-5.99</v>
      </c>
      <c r="L986">
        <v>0.08</v>
      </c>
      <c r="M986">
        <v>-5.91</v>
      </c>
      <c r="N986">
        <v>102</v>
      </c>
      <c r="O986">
        <v>108.1</v>
      </c>
      <c r="P986">
        <v>-6.1</v>
      </c>
      <c r="Q986">
        <v>99.3</v>
      </c>
      <c r="R986">
        <v>0.32300000000000001</v>
      </c>
      <c r="S986">
        <v>6.5000000000000002E-2</v>
      </c>
      <c r="T986">
        <v>0.51200000000000001</v>
      </c>
      <c r="U986">
        <v>0.46899999999999997</v>
      </c>
      <c r="V986">
        <v>16</v>
      </c>
      <c r="W986">
        <v>34.299999999999997</v>
      </c>
      <c r="X986">
        <v>0.23100000000000001</v>
      </c>
      <c r="Y986">
        <v>0.49099999999999999</v>
      </c>
      <c r="Z986">
        <v>15.3</v>
      </c>
      <c r="AA986">
        <v>66.2</v>
      </c>
      <c r="AB986">
        <v>0.28599999999999998</v>
      </c>
      <c r="AC986" t="s">
        <v>193</v>
      </c>
      <c r="AD986">
        <v>615328</v>
      </c>
      <c r="AE986" t="s">
        <v>122</v>
      </c>
    </row>
    <row r="987" spans="1:31" x14ac:dyDescent="0.2">
      <c r="A987">
        <v>1991</v>
      </c>
      <c r="B987" t="s">
        <v>31</v>
      </c>
      <c r="C987" t="s">
        <v>79</v>
      </c>
      <c r="D987" t="s">
        <v>80</v>
      </c>
      <c r="E987" t="b">
        <v>1</v>
      </c>
      <c r="F987">
        <v>29.3</v>
      </c>
      <c r="G987">
        <v>48</v>
      </c>
      <c r="H987">
        <v>34</v>
      </c>
      <c r="I987">
        <v>48</v>
      </c>
      <c r="J987">
        <v>34</v>
      </c>
      <c r="K987">
        <v>2.48</v>
      </c>
      <c r="L987">
        <v>-0.15</v>
      </c>
      <c r="M987">
        <v>2.33</v>
      </c>
      <c r="N987">
        <v>109.7</v>
      </c>
      <c r="O987">
        <v>107.2</v>
      </c>
      <c r="P987">
        <v>2.5</v>
      </c>
      <c r="Q987">
        <v>96.1</v>
      </c>
      <c r="R987">
        <v>0.32300000000000001</v>
      </c>
      <c r="S987">
        <v>0.108</v>
      </c>
      <c r="T987">
        <v>0.55000000000000004</v>
      </c>
      <c r="U987">
        <v>0.499</v>
      </c>
      <c r="V987">
        <v>14.3</v>
      </c>
      <c r="W987">
        <v>31.8</v>
      </c>
      <c r="X987">
        <v>0.25800000000000001</v>
      </c>
      <c r="Y987">
        <v>0.5</v>
      </c>
      <c r="Z987">
        <v>16.399999999999999</v>
      </c>
      <c r="AA987">
        <v>66.099999999999994</v>
      </c>
      <c r="AB987">
        <v>0.25900000000000001</v>
      </c>
      <c r="AC987" t="s">
        <v>149</v>
      </c>
      <c r="AD987">
        <v>673687</v>
      </c>
      <c r="AE987" t="s">
        <v>122</v>
      </c>
    </row>
    <row r="988" spans="1:31" x14ac:dyDescent="0.2">
      <c r="A988">
        <v>1991</v>
      </c>
      <c r="B988" t="s">
        <v>31</v>
      </c>
      <c r="C988" t="s">
        <v>82</v>
      </c>
      <c r="D988" t="s">
        <v>83</v>
      </c>
      <c r="E988" t="b">
        <v>0</v>
      </c>
      <c r="F988">
        <v>26.2</v>
      </c>
      <c r="G988">
        <v>29</v>
      </c>
      <c r="H988">
        <v>53</v>
      </c>
      <c r="I988">
        <v>30</v>
      </c>
      <c r="J988">
        <v>52</v>
      </c>
      <c r="K988">
        <v>-3.93</v>
      </c>
      <c r="L988">
        <v>0.18</v>
      </c>
      <c r="M988">
        <v>-3.75</v>
      </c>
      <c r="N988">
        <v>106.7</v>
      </c>
      <c r="O988">
        <v>110.9</v>
      </c>
      <c r="P988">
        <v>-4.2</v>
      </c>
      <c r="Q988">
        <v>92.3</v>
      </c>
      <c r="R988">
        <v>0.28599999999999998</v>
      </c>
      <c r="S988">
        <v>5.1999999999999998E-2</v>
      </c>
      <c r="T988">
        <v>0.499</v>
      </c>
      <c r="U988">
        <v>0.45600000000000002</v>
      </c>
      <c r="V988">
        <v>11.5</v>
      </c>
      <c r="W988">
        <v>34.9</v>
      </c>
      <c r="X988">
        <v>0.21</v>
      </c>
      <c r="Y988">
        <v>0.502</v>
      </c>
      <c r="Z988">
        <v>13.8</v>
      </c>
      <c r="AA988">
        <v>65.900000000000006</v>
      </c>
      <c r="AB988">
        <v>0.248</v>
      </c>
      <c r="AC988" t="s">
        <v>84</v>
      </c>
      <c r="AD988">
        <v>779530</v>
      </c>
      <c r="AE988" t="s">
        <v>122</v>
      </c>
    </row>
    <row r="989" spans="1:31" x14ac:dyDescent="0.2">
      <c r="A989">
        <v>1991</v>
      </c>
      <c r="B989" t="s">
        <v>31</v>
      </c>
      <c r="C989" t="s">
        <v>150</v>
      </c>
      <c r="D989" t="s">
        <v>151</v>
      </c>
      <c r="E989" t="b">
        <v>0</v>
      </c>
      <c r="F989">
        <v>26.2</v>
      </c>
      <c r="G989">
        <v>26</v>
      </c>
      <c r="H989">
        <v>56</v>
      </c>
      <c r="I989">
        <v>29</v>
      </c>
      <c r="J989">
        <v>53</v>
      </c>
      <c r="K989">
        <v>-4.51</v>
      </c>
      <c r="L989">
        <v>-0.02</v>
      </c>
      <c r="M989">
        <v>-4.53</v>
      </c>
      <c r="N989">
        <v>102.9</v>
      </c>
      <c r="O989">
        <v>107.4</v>
      </c>
      <c r="P989">
        <v>-4.5</v>
      </c>
      <c r="Q989">
        <v>99.3</v>
      </c>
      <c r="R989">
        <v>0.30099999999999999</v>
      </c>
      <c r="S989">
        <v>7.9000000000000001E-2</v>
      </c>
      <c r="T989">
        <v>0.5</v>
      </c>
      <c r="U989">
        <v>0.45500000000000002</v>
      </c>
      <c r="V989">
        <v>14.4</v>
      </c>
      <c r="W989">
        <v>35.700000000000003</v>
      </c>
      <c r="X989">
        <v>0.222</v>
      </c>
      <c r="Y989">
        <v>0.47799999999999998</v>
      </c>
      <c r="Z989">
        <v>14.9</v>
      </c>
      <c r="AA989">
        <v>64.599999999999994</v>
      </c>
      <c r="AB989">
        <v>0.26700000000000002</v>
      </c>
      <c r="AC989" t="s">
        <v>204</v>
      </c>
      <c r="AD989">
        <v>480786</v>
      </c>
      <c r="AE989" t="s">
        <v>122</v>
      </c>
    </row>
    <row r="990" spans="1:31" x14ac:dyDescent="0.2">
      <c r="A990">
        <v>1991</v>
      </c>
      <c r="B990" t="s">
        <v>31</v>
      </c>
      <c r="C990" t="s">
        <v>88</v>
      </c>
      <c r="D990" t="s">
        <v>89</v>
      </c>
      <c r="E990" t="b">
        <v>1</v>
      </c>
      <c r="F990">
        <v>28.1</v>
      </c>
      <c r="G990">
        <v>39</v>
      </c>
      <c r="H990">
        <v>43</v>
      </c>
      <c r="I990">
        <v>40</v>
      </c>
      <c r="J990">
        <v>42</v>
      </c>
      <c r="K990">
        <v>-0.23</v>
      </c>
      <c r="L990">
        <v>-0.2</v>
      </c>
      <c r="M990">
        <v>-0.43</v>
      </c>
      <c r="N990">
        <v>107.1</v>
      </c>
      <c r="O990">
        <v>107.3</v>
      </c>
      <c r="P990">
        <v>-0.2</v>
      </c>
      <c r="Q990">
        <v>95</v>
      </c>
      <c r="R990">
        <v>0.315</v>
      </c>
      <c r="S990">
        <v>8.2000000000000003E-2</v>
      </c>
      <c r="T990">
        <v>0.54400000000000004</v>
      </c>
      <c r="U990">
        <v>0.498</v>
      </c>
      <c r="V990">
        <v>15.1</v>
      </c>
      <c r="W990">
        <v>31.1</v>
      </c>
      <c r="X990">
        <v>0.24199999999999999</v>
      </c>
      <c r="Y990">
        <v>0.48899999999999999</v>
      </c>
      <c r="Z990">
        <v>13.4</v>
      </c>
      <c r="AA990">
        <v>68.5</v>
      </c>
      <c r="AB990">
        <v>0.20499999999999999</v>
      </c>
      <c r="AC990" t="s">
        <v>90</v>
      </c>
      <c r="AD990">
        <v>654962</v>
      </c>
      <c r="AE990" t="s">
        <v>122</v>
      </c>
    </row>
    <row r="991" spans="1:31" x14ac:dyDescent="0.2">
      <c r="A991">
        <v>1991</v>
      </c>
      <c r="B991" t="s">
        <v>31</v>
      </c>
      <c r="C991" t="s">
        <v>94</v>
      </c>
      <c r="D991" t="s">
        <v>95</v>
      </c>
      <c r="E991" t="b">
        <v>0</v>
      </c>
      <c r="F991">
        <v>26.1</v>
      </c>
      <c r="G991">
        <v>31</v>
      </c>
      <c r="H991">
        <v>51</v>
      </c>
      <c r="I991">
        <v>31</v>
      </c>
      <c r="J991">
        <v>51</v>
      </c>
      <c r="K991">
        <v>-3.98</v>
      </c>
      <c r="L991">
        <v>0.18</v>
      </c>
      <c r="M991">
        <v>-3.79</v>
      </c>
      <c r="N991">
        <v>105.9</v>
      </c>
      <c r="O991">
        <v>109.9</v>
      </c>
      <c r="P991">
        <v>-4</v>
      </c>
      <c r="Q991">
        <v>99.5</v>
      </c>
      <c r="R991">
        <v>0.33700000000000002</v>
      </c>
      <c r="S991">
        <v>0.104</v>
      </c>
      <c r="T991">
        <v>0.52100000000000002</v>
      </c>
      <c r="U991">
        <v>0.47299999999999998</v>
      </c>
      <c r="V991">
        <v>14.3</v>
      </c>
      <c r="W991">
        <v>33</v>
      </c>
      <c r="X991">
        <v>0.251</v>
      </c>
      <c r="Y991">
        <v>0.49299999999999999</v>
      </c>
      <c r="Z991">
        <v>12.8</v>
      </c>
      <c r="AA991">
        <v>68.900000000000006</v>
      </c>
      <c r="AB991">
        <v>0.26</v>
      </c>
      <c r="AC991" t="s">
        <v>194</v>
      </c>
      <c r="AD991">
        <v>617668</v>
      </c>
      <c r="AE991" t="s">
        <v>122</v>
      </c>
    </row>
    <row r="992" spans="1:31" x14ac:dyDescent="0.2">
      <c r="A992">
        <v>1991</v>
      </c>
      <c r="B992" t="s">
        <v>31</v>
      </c>
      <c r="C992" t="s">
        <v>97</v>
      </c>
      <c r="D992" t="s">
        <v>98</v>
      </c>
      <c r="E992" t="b">
        <v>1</v>
      </c>
      <c r="F992">
        <v>28.4</v>
      </c>
      <c r="G992">
        <v>44</v>
      </c>
      <c r="H992">
        <v>38</v>
      </c>
      <c r="I992">
        <v>41</v>
      </c>
      <c r="J992">
        <v>41</v>
      </c>
      <c r="K992">
        <v>-0.18</v>
      </c>
      <c r="L992">
        <v>-0.21</v>
      </c>
      <c r="M992">
        <v>-0.39</v>
      </c>
      <c r="N992">
        <v>107.9</v>
      </c>
      <c r="O992">
        <v>108.1</v>
      </c>
      <c r="P992">
        <v>-0.2</v>
      </c>
      <c r="Q992">
        <v>95.7</v>
      </c>
      <c r="R992">
        <v>0.34200000000000003</v>
      </c>
      <c r="S992">
        <v>8.8999999999999996E-2</v>
      </c>
      <c r="T992">
        <v>0.54200000000000004</v>
      </c>
      <c r="U992">
        <v>0.48899999999999999</v>
      </c>
      <c r="V992">
        <v>13.4</v>
      </c>
      <c r="W992">
        <v>28.1</v>
      </c>
      <c r="X992">
        <v>0.27</v>
      </c>
      <c r="Y992">
        <v>0.48899999999999999</v>
      </c>
      <c r="Z992">
        <v>12.5</v>
      </c>
      <c r="AA992">
        <v>68.3</v>
      </c>
      <c r="AB992">
        <v>0.187</v>
      </c>
      <c r="AC992" t="s">
        <v>211</v>
      </c>
      <c r="AD992">
        <v>624582</v>
      </c>
      <c r="AE992" t="s">
        <v>122</v>
      </c>
    </row>
    <row r="993" spans="1:31" x14ac:dyDescent="0.2">
      <c r="A993">
        <v>1991</v>
      </c>
      <c r="B993" t="s">
        <v>31</v>
      </c>
      <c r="C993" t="s">
        <v>100</v>
      </c>
      <c r="D993" t="s">
        <v>101</v>
      </c>
      <c r="E993" t="b">
        <v>1</v>
      </c>
      <c r="F993">
        <v>26.9</v>
      </c>
      <c r="G993">
        <v>55</v>
      </c>
      <c r="H993">
        <v>27</v>
      </c>
      <c r="I993">
        <v>57</v>
      </c>
      <c r="J993">
        <v>25</v>
      </c>
      <c r="K993">
        <v>6.55</v>
      </c>
      <c r="L993">
        <v>-0.06</v>
      </c>
      <c r="M993">
        <v>6.49</v>
      </c>
      <c r="N993">
        <v>112.6</v>
      </c>
      <c r="O993">
        <v>106.1</v>
      </c>
      <c r="P993">
        <v>6.5</v>
      </c>
      <c r="Q993">
        <v>101</v>
      </c>
      <c r="R993">
        <v>0.372</v>
      </c>
      <c r="S993">
        <v>0.06</v>
      </c>
      <c r="T993">
        <v>0.55800000000000005</v>
      </c>
      <c r="U993">
        <v>0.50600000000000001</v>
      </c>
      <c r="V993">
        <v>13.5</v>
      </c>
      <c r="W993">
        <v>33</v>
      </c>
      <c r="X993">
        <v>0.28699999999999998</v>
      </c>
      <c r="Y993">
        <v>0.47399999999999998</v>
      </c>
      <c r="Z993">
        <v>13.1</v>
      </c>
      <c r="AA993">
        <v>68.5</v>
      </c>
      <c r="AB993">
        <v>0.22700000000000001</v>
      </c>
      <c r="AC993" t="s">
        <v>215</v>
      </c>
      <c r="AD993">
        <v>589591</v>
      </c>
      <c r="AE993" t="s">
        <v>122</v>
      </c>
    </row>
    <row r="994" spans="1:31" x14ac:dyDescent="0.2">
      <c r="A994">
        <v>1991</v>
      </c>
      <c r="B994" t="s">
        <v>31</v>
      </c>
      <c r="C994" t="s">
        <v>103</v>
      </c>
      <c r="D994" t="s">
        <v>104</v>
      </c>
      <c r="E994" t="b">
        <v>1</v>
      </c>
      <c r="F994">
        <v>27.9</v>
      </c>
      <c r="G994">
        <v>63</v>
      </c>
      <c r="H994">
        <v>19</v>
      </c>
      <c r="I994">
        <v>62</v>
      </c>
      <c r="J994">
        <v>20</v>
      </c>
      <c r="K994">
        <v>8.68</v>
      </c>
      <c r="L994">
        <v>-0.21</v>
      </c>
      <c r="M994">
        <v>8.4700000000000006</v>
      </c>
      <c r="N994">
        <v>112.8</v>
      </c>
      <c r="O994">
        <v>104.3</v>
      </c>
      <c r="P994">
        <v>8.5</v>
      </c>
      <c r="Q994">
        <v>100.5</v>
      </c>
      <c r="R994">
        <v>0.34399999999999997</v>
      </c>
      <c r="S994">
        <v>0.123</v>
      </c>
      <c r="T994">
        <v>0.55400000000000005</v>
      </c>
      <c r="U994">
        <v>0.50900000000000001</v>
      </c>
      <c r="V994">
        <v>13.4</v>
      </c>
      <c r="W994">
        <v>33.799999999999997</v>
      </c>
      <c r="X994">
        <v>0.25900000000000001</v>
      </c>
      <c r="Y994">
        <v>0.47299999999999998</v>
      </c>
      <c r="Z994">
        <v>14.4</v>
      </c>
      <c r="AA994">
        <v>70.400000000000006</v>
      </c>
      <c r="AB994">
        <v>0.25</v>
      </c>
      <c r="AC994" t="s">
        <v>207</v>
      </c>
      <c r="AD994">
        <v>528244</v>
      </c>
      <c r="AE994">
        <v>12884</v>
      </c>
    </row>
    <row r="995" spans="1:31" x14ac:dyDescent="0.2">
      <c r="A995">
        <v>1991</v>
      </c>
      <c r="B995" t="s">
        <v>31</v>
      </c>
      <c r="C995" t="s">
        <v>106</v>
      </c>
      <c r="D995" t="s">
        <v>107</v>
      </c>
      <c r="E995" t="b">
        <v>0</v>
      </c>
      <c r="F995">
        <v>25.9</v>
      </c>
      <c r="G995">
        <v>25</v>
      </c>
      <c r="H995">
        <v>57</v>
      </c>
      <c r="I995">
        <v>23</v>
      </c>
      <c r="J995">
        <v>59</v>
      </c>
      <c r="K995">
        <v>-6.78</v>
      </c>
      <c r="L995">
        <v>0.51</v>
      </c>
      <c r="M995">
        <v>-6.27</v>
      </c>
      <c r="N995">
        <v>102</v>
      </c>
      <c r="O995">
        <v>109.1</v>
      </c>
      <c r="P995">
        <v>-7.1</v>
      </c>
      <c r="Q995">
        <v>94.7</v>
      </c>
      <c r="R995">
        <v>0.309</v>
      </c>
      <c r="S995">
        <v>8.5000000000000006E-2</v>
      </c>
      <c r="T995">
        <v>0.51200000000000001</v>
      </c>
      <c r="U995">
        <v>0.46800000000000003</v>
      </c>
      <c r="V995">
        <v>14.1</v>
      </c>
      <c r="W995">
        <v>28.8</v>
      </c>
      <c r="X995">
        <v>0.22600000000000001</v>
      </c>
      <c r="Y995">
        <v>0.48099999999999998</v>
      </c>
      <c r="Z995">
        <v>14.3</v>
      </c>
      <c r="AA995">
        <v>65.599999999999994</v>
      </c>
      <c r="AB995">
        <v>0.30599999999999999</v>
      </c>
      <c r="AC995" t="s">
        <v>161</v>
      </c>
      <c r="AD995">
        <v>697604</v>
      </c>
      <c r="AE995" t="s">
        <v>122</v>
      </c>
    </row>
    <row r="996" spans="1:31" x14ac:dyDescent="0.2">
      <c r="A996">
        <v>1991</v>
      </c>
      <c r="B996" t="s">
        <v>31</v>
      </c>
      <c r="C996" t="s">
        <v>109</v>
      </c>
      <c r="D996" t="s">
        <v>110</v>
      </c>
      <c r="E996" t="b">
        <v>1</v>
      </c>
      <c r="F996">
        <v>26</v>
      </c>
      <c r="G996">
        <v>55</v>
      </c>
      <c r="H996">
        <v>27</v>
      </c>
      <c r="I996">
        <v>53</v>
      </c>
      <c r="J996">
        <v>29</v>
      </c>
      <c r="K996">
        <v>4.51</v>
      </c>
      <c r="L996">
        <v>-0.21</v>
      </c>
      <c r="M996">
        <v>4.3</v>
      </c>
      <c r="N996">
        <v>107.8</v>
      </c>
      <c r="O996">
        <v>103.3</v>
      </c>
      <c r="P996">
        <v>4.5</v>
      </c>
      <c r="Q996">
        <v>98.6</v>
      </c>
      <c r="R996">
        <v>0.35199999999999998</v>
      </c>
      <c r="S996">
        <v>4.2999999999999997E-2</v>
      </c>
      <c r="T996">
        <v>0.54400000000000004</v>
      </c>
      <c r="U996">
        <v>0.49399999999999999</v>
      </c>
      <c r="V996">
        <v>15.2</v>
      </c>
      <c r="W996">
        <v>33.299999999999997</v>
      </c>
      <c r="X996">
        <v>0.26900000000000002</v>
      </c>
      <c r="Y996">
        <v>0.46300000000000002</v>
      </c>
      <c r="Z996">
        <v>13.2</v>
      </c>
      <c r="AA996">
        <v>70.3</v>
      </c>
      <c r="AB996">
        <v>0.22800000000000001</v>
      </c>
      <c r="AC996" t="s">
        <v>213</v>
      </c>
      <c r="AD996">
        <v>651965</v>
      </c>
      <c r="AE996" t="s">
        <v>122</v>
      </c>
    </row>
    <row r="997" spans="1:31" x14ac:dyDescent="0.2">
      <c r="A997">
        <v>1991</v>
      </c>
      <c r="B997" t="s">
        <v>31</v>
      </c>
      <c r="C997" t="s">
        <v>163</v>
      </c>
      <c r="D997" t="s">
        <v>164</v>
      </c>
      <c r="E997" t="b">
        <v>1</v>
      </c>
      <c r="F997">
        <v>26.2</v>
      </c>
      <c r="G997">
        <v>41</v>
      </c>
      <c r="H997">
        <v>41</v>
      </c>
      <c r="I997">
        <v>44</v>
      </c>
      <c r="J997">
        <v>38</v>
      </c>
      <c r="K997">
        <v>1.23</v>
      </c>
      <c r="L997">
        <v>0.08</v>
      </c>
      <c r="M997">
        <v>1.31</v>
      </c>
      <c r="N997">
        <v>109.7</v>
      </c>
      <c r="O997">
        <v>108.5</v>
      </c>
      <c r="P997">
        <v>1.2</v>
      </c>
      <c r="Q997">
        <v>96.2</v>
      </c>
      <c r="R997">
        <v>0.30099999999999999</v>
      </c>
      <c r="S997">
        <v>0.06</v>
      </c>
      <c r="T997">
        <v>0.54200000000000004</v>
      </c>
      <c r="U997">
        <v>0.501</v>
      </c>
      <c r="V997">
        <v>14.8</v>
      </c>
      <c r="W997">
        <v>36.299999999999997</v>
      </c>
      <c r="X997">
        <v>0.22600000000000001</v>
      </c>
      <c r="Y997">
        <v>0.503</v>
      </c>
      <c r="Z997">
        <v>16</v>
      </c>
      <c r="AA997">
        <v>66.3</v>
      </c>
      <c r="AB997">
        <v>0.27700000000000002</v>
      </c>
      <c r="AC997" t="s">
        <v>212</v>
      </c>
      <c r="AD997">
        <v>501250</v>
      </c>
      <c r="AE997" t="s">
        <v>122</v>
      </c>
    </row>
    <row r="998" spans="1:31" x14ac:dyDescent="0.2">
      <c r="A998">
        <v>1991</v>
      </c>
      <c r="B998" t="s">
        <v>31</v>
      </c>
      <c r="C998" t="s">
        <v>115</v>
      </c>
      <c r="D998" t="s">
        <v>116</v>
      </c>
      <c r="E998" t="b">
        <v>1</v>
      </c>
      <c r="F998">
        <v>28.7</v>
      </c>
      <c r="G998">
        <v>54</v>
      </c>
      <c r="H998">
        <v>28</v>
      </c>
      <c r="I998">
        <v>50</v>
      </c>
      <c r="J998">
        <v>32</v>
      </c>
      <c r="K998">
        <v>3.33</v>
      </c>
      <c r="L998">
        <v>-0.15</v>
      </c>
      <c r="M998">
        <v>3.18</v>
      </c>
      <c r="N998">
        <v>108.6</v>
      </c>
      <c r="O998">
        <v>105.1</v>
      </c>
      <c r="P998">
        <v>3.5</v>
      </c>
      <c r="Q998">
        <v>95.3</v>
      </c>
      <c r="R998">
        <v>0.378</v>
      </c>
      <c r="S998">
        <v>7.0000000000000007E-2</v>
      </c>
      <c r="T998">
        <v>0.55900000000000005</v>
      </c>
      <c r="U998">
        <v>0.503</v>
      </c>
      <c r="V998">
        <v>14.6</v>
      </c>
      <c r="W998">
        <v>27.6</v>
      </c>
      <c r="X998">
        <v>0.29799999999999999</v>
      </c>
      <c r="Y998">
        <v>0.47299999999999998</v>
      </c>
      <c r="Z998">
        <v>13.7</v>
      </c>
      <c r="AA998">
        <v>69.2</v>
      </c>
      <c r="AB998">
        <v>0.23</v>
      </c>
      <c r="AC998" t="s">
        <v>216</v>
      </c>
      <c r="AD998">
        <v>514751</v>
      </c>
      <c r="AE998" t="s">
        <v>122</v>
      </c>
    </row>
    <row r="999" spans="1:31" x14ac:dyDescent="0.2">
      <c r="A999">
        <v>1991</v>
      </c>
      <c r="B999" t="s">
        <v>31</v>
      </c>
      <c r="C999" t="s">
        <v>200</v>
      </c>
      <c r="D999" t="s">
        <v>201</v>
      </c>
      <c r="E999" t="b">
        <v>0</v>
      </c>
      <c r="F999">
        <v>26.5</v>
      </c>
      <c r="G999">
        <v>30</v>
      </c>
      <c r="H999">
        <v>52</v>
      </c>
      <c r="I999">
        <v>28</v>
      </c>
      <c r="J999">
        <v>54</v>
      </c>
      <c r="K999">
        <v>-4.9800000000000004</v>
      </c>
      <c r="L999">
        <v>0.14000000000000001</v>
      </c>
      <c r="M999">
        <v>-4.84</v>
      </c>
      <c r="N999">
        <v>103</v>
      </c>
      <c r="O999">
        <v>108.1</v>
      </c>
      <c r="P999">
        <v>-5.0999999999999996</v>
      </c>
      <c r="Q999">
        <v>97.5</v>
      </c>
      <c r="R999">
        <v>0.27900000000000003</v>
      </c>
      <c r="S999">
        <v>3.9E-2</v>
      </c>
      <c r="T999">
        <v>0.50900000000000001</v>
      </c>
      <c r="U999">
        <v>0.47</v>
      </c>
      <c r="V999">
        <v>14.3</v>
      </c>
      <c r="W999">
        <v>32.200000000000003</v>
      </c>
      <c r="X999">
        <v>0.20300000000000001</v>
      </c>
      <c r="Y999">
        <v>0.47799999999999998</v>
      </c>
      <c r="Z999">
        <v>13.1</v>
      </c>
      <c r="AA999">
        <v>66</v>
      </c>
      <c r="AB999">
        <v>0.24199999999999999</v>
      </c>
      <c r="AC999" t="s">
        <v>214</v>
      </c>
      <c r="AD999">
        <v>443683</v>
      </c>
      <c r="AE999" t="s">
        <v>122</v>
      </c>
    </row>
    <row r="1000" spans="1:31" x14ac:dyDescent="0.2">
      <c r="A1000">
        <v>1991</v>
      </c>
      <c r="B1000" t="s">
        <v>31</v>
      </c>
      <c r="C1000" t="s">
        <v>121</v>
      </c>
      <c r="D1000" t="s">
        <v>122</v>
      </c>
      <c r="E1000" t="b">
        <v>0</v>
      </c>
      <c r="F1000">
        <v>27.2</v>
      </c>
      <c r="G1000" t="s">
        <v>122</v>
      </c>
      <c r="H1000" t="s">
        <v>122</v>
      </c>
      <c r="I1000">
        <v>41</v>
      </c>
      <c r="J1000">
        <v>41</v>
      </c>
      <c r="K1000">
        <v>0</v>
      </c>
      <c r="L1000">
        <v>0</v>
      </c>
      <c r="M1000">
        <v>0</v>
      </c>
      <c r="N1000">
        <v>107.9</v>
      </c>
      <c r="O1000">
        <v>107.9</v>
      </c>
      <c r="P1000" t="s">
        <v>122</v>
      </c>
      <c r="Q1000">
        <v>97.8</v>
      </c>
      <c r="R1000">
        <v>0.32</v>
      </c>
      <c r="S1000">
        <v>8.2000000000000003E-2</v>
      </c>
      <c r="T1000">
        <v>0.53400000000000003</v>
      </c>
      <c r="U1000">
        <v>0.48699999999999999</v>
      </c>
      <c r="V1000">
        <v>13.9</v>
      </c>
      <c r="W1000">
        <v>32.299999999999997</v>
      </c>
      <c r="X1000">
        <v>0.245</v>
      </c>
      <c r="Y1000">
        <v>0.48699999999999999</v>
      </c>
      <c r="Z1000">
        <v>13.9</v>
      </c>
      <c r="AA1000">
        <v>67.7</v>
      </c>
      <c r="AB1000">
        <v>0.245</v>
      </c>
      <c r="AC1000" t="s">
        <v>122</v>
      </c>
      <c r="AD1000">
        <v>621283</v>
      </c>
      <c r="AE1000">
        <v>15195</v>
      </c>
    </row>
    <row r="1001" spans="1:31" x14ac:dyDescent="0.2">
      <c r="A1001">
        <v>1990</v>
      </c>
      <c r="B1001" t="s">
        <v>31</v>
      </c>
      <c r="C1001" t="s">
        <v>32</v>
      </c>
      <c r="D1001" t="s">
        <v>33</v>
      </c>
      <c r="E1001" t="b">
        <v>0</v>
      </c>
      <c r="F1001">
        <v>28.6</v>
      </c>
      <c r="G1001">
        <v>41</v>
      </c>
      <c r="H1001">
        <v>41</v>
      </c>
      <c r="I1001">
        <v>44</v>
      </c>
      <c r="J1001">
        <v>38</v>
      </c>
      <c r="K1001">
        <v>1.02</v>
      </c>
      <c r="L1001">
        <v>-0.39</v>
      </c>
      <c r="M1001">
        <v>0.64</v>
      </c>
      <c r="N1001">
        <v>113</v>
      </c>
      <c r="O1001">
        <v>111.9</v>
      </c>
      <c r="P1001">
        <v>1.1000000000000001</v>
      </c>
      <c r="Q1001">
        <v>95.8</v>
      </c>
      <c r="R1001">
        <v>0.36199999999999999</v>
      </c>
      <c r="S1001">
        <v>5.8999999999999997E-2</v>
      </c>
      <c r="T1001">
        <v>0.54700000000000004</v>
      </c>
      <c r="U1001">
        <v>0.496</v>
      </c>
      <c r="V1001">
        <v>13.5</v>
      </c>
      <c r="W1001">
        <v>36.299999999999997</v>
      </c>
      <c r="X1001">
        <v>0.27700000000000002</v>
      </c>
      <c r="Y1001">
        <v>0.50900000000000001</v>
      </c>
      <c r="Z1001">
        <v>14</v>
      </c>
      <c r="AA1001">
        <v>65.5</v>
      </c>
      <c r="AB1001">
        <v>0.254</v>
      </c>
      <c r="AC1001" t="s">
        <v>198</v>
      </c>
      <c r="AD1001">
        <v>573711</v>
      </c>
      <c r="AE1001" t="s">
        <v>122</v>
      </c>
    </row>
    <row r="1002" spans="1:31" x14ac:dyDescent="0.2">
      <c r="A1002">
        <v>1990</v>
      </c>
      <c r="B1002" t="s">
        <v>31</v>
      </c>
      <c r="C1002" t="s">
        <v>35</v>
      </c>
      <c r="D1002" t="s">
        <v>36</v>
      </c>
      <c r="E1002" t="b">
        <v>1</v>
      </c>
      <c r="F1002">
        <v>30.2</v>
      </c>
      <c r="G1002">
        <v>52</v>
      </c>
      <c r="H1002">
        <v>30</v>
      </c>
      <c r="I1002">
        <v>51</v>
      </c>
      <c r="J1002">
        <v>31</v>
      </c>
      <c r="K1002">
        <v>3.99</v>
      </c>
      <c r="L1002">
        <v>-0.76</v>
      </c>
      <c r="M1002">
        <v>3.23</v>
      </c>
      <c r="N1002">
        <v>112</v>
      </c>
      <c r="O1002">
        <v>107.9</v>
      </c>
      <c r="P1002">
        <v>4.0999999999999996</v>
      </c>
      <c r="Q1002">
        <v>98.2</v>
      </c>
      <c r="R1002">
        <v>0.30099999999999999</v>
      </c>
      <c r="S1002">
        <v>5.7000000000000002E-2</v>
      </c>
      <c r="T1002">
        <v>0.55700000000000005</v>
      </c>
      <c r="U1002">
        <v>0.50600000000000001</v>
      </c>
      <c r="V1002">
        <v>13.4</v>
      </c>
      <c r="W1002">
        <v>31.5</v>
      </c>
      <c r="X1002">
        <v>0.251</v>
      </c>
      <c r="Y1002">
        <v>0.47699999999999998</v>
      </c>
      <c r="Z1002">
        <v>10.8</v>
      </c>
      <c r="AA1002">
        <v>72.099999999999994</v>
      </c>
      <c r="AB1002">
        <v>0.223</v>
      </c>
      <c r="AC1002" t="s">
        <v>206</v>
      </c>
      <c r="AD1002">
        <v>611537</v>
      </c>
      <c r="AE1002">
        <v>14890</v>
      </c>
    </row>
    <row r="1003" spans="1:31" x14ac:dyDescent="0.2">
      <c r="A1003">
        <v>1990</v>
      </c>
      <c r="B1003" t="s">
        <v>31</v>
      </c>
      <c r="C1003" t="s">
        <v>44</v>
      </c>
      <c r="D1003" t="s">
        <v>182</v>
      </c>
      <c r="E1003" t="b">
        <v>0</v>
      </c>
      <c r="F1003">
        <v>25.6</v>
      </c>
      <c r="G1003">
        <v>19</v>
      </c>
      <c r="H1003">
        <v>63</v>
      </c>
      <c r="I1003">
        <v>21</v>
      </c>
      <c r="J1003">
        <v>61</v>
      </c>
      <c r="K1003">
        <v>-7.82</v>
      </c>
      <c r="L1003">
        <v>0.81</v>
      </c>
      <c r="M1003">
        <v>-7</v>
      </c>
      <c r="N1003">
        <v>102</v>
      </c>
      <c r="O1003">
        <v>109.9</v>
      </c>
      <c r="P1003">
        <v>-7.9</v>
      </c>
      <c r="Q1003">
        <v>98.1</v>
      </c>
      <c r="R1003">
        <v>0.27400000000000002</v>
      </c>
      <c r="S1003">
        <v>8.5000000000000006E-2</v>
      </c>
      <c r="T1003">
        <v>0.51100000000000001</v>
      </c>
      <c r="U1003">
        <v>0.47</v>
      </c>
      <c r="V1003">
        <v>13.2</v>
      </c>
      <c r="W1003">
        <v>26.1</v>
      </c>
      <c r="X1003">
        <v>0.20699999999999999</v>
      </c>
      <c r="Y1003">
        <v>0.50600000000000001</v>
      </c>
      <c r="Z1003">
        <v>14.7</v>
      </c>
      <c r="AA1003">
        <v>67.5</v>
      </c>
      <c r="AB1003">
        <v>0.26900000000000002</v>
      </c>
      <c r="AC1003" t="s">
        <v>177</v>
      </c>
      <c r="AD1003">
        <v>979941</v>
      </c>
      <c r="AE1003" t="s">
        <v>122</v>
      </c>
    </row>
    <row r="1004" spans="1:31" x14ac:dyDescent="0.2">
      <c r="A1004">
        <v>1990</v>
      </c>
      <c r="B1004" t="s">
        <v>31</v>
      </c>
      <c r="C1004" t="s">
        <v>41</v>
      </c>
      <c r="D1004" t="s">
        <v>42</v>
      </c>
      <c r="E1004" t="b">
        <v>1</v>
      </c>
      <c r="F1004">
        <v>26.1</v>
      </c>
      <c r="G1004">
        <v>55</v>
      </c>
      <c r="H1004">
        <v>27</v>
      </c>
      <c r="I1004">
        <v>50</v>
      </c>
      <c r="J1004">
        <v>32</v>
      </c>
      <c r="K1004">
        <v>3.26</v>
      </c>
      <c r="L1004">
        <v>-0.51</v>
      </c>
      <c r="M1004">
        <v>2.74</v>
      </c>
      <c r="N1004">
        <v>112.3</v>
      </c>
      <c r="O1004">
        <v>109</v>
      </c>
      <c r="P1004">
        <v>3.3</v>
      </c>
      <c r="Q1004">
        <v>96.7</v>
      </c>
      <c r="R1004">
        <v>0.30199999999999999</v>
      </c>
      <c r="S1004">
        <v>9.4E-2</v>
      </c>
      <c r="T1004">
        <v>0.55900000000000005</v>
      </c>
      <c r="U1004">
        <v>0.51600000000000001</v>
      </c>
      <c r="V1004">
        <v>13.4</v>
      </c>
      <c r="W1004">
        <v>31.9</v>
      </c>
      <c r="X1004">
        <v>0.23499999999999999</v>
      </c>
      <c r="Y1004">
        <v>0.50800000000000001</v>
      </c>
      <c r="Z1004">
        <v>15.2</v>
      </c>
      <c r="AA1004">
        <v>68.099999999999994</v>
      </c>
      <c r="AB1004">
        <v>0.26200000000000001</v>
      </c>
      <c r="AC1004" t="s">
        <v>209</v>
      </c>
      <c r="AD1004">
        <v>752564</v>
      </c>
      <c r="AE1004" t="s">
        <v>122</v>
      </c>
    </row>
    <row r="1005" spans="1:31" x14ac:dyDescent="0.2">
      <c r="A1005">
        <v>1990</v>
      </c>
      <c r="B1005" t="s">
        <v>31</v>
      </c>
      <c r="C1005" t="s">
        <v>47</v>
      </c>
      <c r="D1005" t="s">
        <v>48</v>
      </c>
      <c r="E1005" t="b">
        <v>1</v>
      </c>
      <c r="F1005">
        <v>26.1</v>
      </c>
      <c r="G1005">
        <v>42</v>
      </c>
      <c r="H1005">
        <v>40</v>
      </c>
      <c r="I1005">
        <v>40</v>
      </c>
      <c r="J1005">
        <v>42</v>
      </c>
      <c r="K1005">
        <v>-0.3</v>
      </c>
      <c r="L1005">
        <v>-0.31</v>
      </c>
      <c r="M1005">
        <v>-0.62</v>
      </c>
      <c r="N1005">
        <v>106.9</v>
      </c>
      <c r="O1005">
        <v>107.2</v>
      </c>
      <c r="P1005">
        <v>-0.3</v>
      </c>
      <c r="Q1005">
        <v>95</v>
      </c>
      <c r="R1005">
        <v>0.315</v>
      </c>
      <c r="S1005">
        <v>0.122</v>
      </c>
      <c r="T1005">
        <v>0.52900000000000003</v>
      </c>
      <c r="U1005">
        <v>0.48499999999999999</v>
      </c>
      <c r="V1005">
        <v>13.5</v>
      </c>
      <c r="W1005">
        <v>31.5</v>
      </c>
      <c r="X1005">
        <v>0.23499999999999999</v>
      </c>
      <c r="Y1005">
        <v>0.49</v>
      </c>
      <c r="Z1005">
        <v>14</v>
      </c>
      <c r="AA1005">
        <v>67.7</v>
      </c>
      <c r="AB1005">
        <v>0.20200000000000001</v>
      </c>
      <c r="AC1005" t="s">
        <v>210</v>
      </c>
      <c r="AD1005">
        <v>695710</v>
      </c>
      <c r="AE1005">
        <v>20273</v>
      </c>
    </row>
    <row r="1006" spans="1:31" x14ac:dyDescent="0.2">
      <c r="A1006">
        <v>1990</v>
      </c>
      <c r="B1006" t="s">
        <v>31</v>
      </c>
      <c r="C1006" t="s">
        <v>50</v>
      </c>
      <c r="D1006" t="s">
        <v>51</v>
      </c>
      <c r="E1006" t="b">
        <v>1</v>
      </c>
      <c r="F1006">
        <v>29.2</v>
      </c>
      <c r="G1006">
        <v>47</v>
      </c>
      <c r="H1006">
        <v>35</v>
      </c>
      <c r="I1006">
        <v>41</v>
      </c>
      <c r="J1006">
        <v>41</v>
      </c>
      <c r="K1006">
        <v>7.0000000000000007E-2</v>
      </c>
      <c r="L1006">
        <v>0.35</v>
      </c>
      <c r="M1006">
        <v>0.42</v>
      </c>
      <c r="N1006">
        <v>107.2</v>
      </c>
      <c r="O1006">
        <v>107.2</v>
      </c>
      <c r="P1006">
        <v>0</v>
      </c>
      <c r="Q1006">
        <v>94.5</v>
      </c>
      <c r="R1006">
        <v>0.33100000000000002</v>
      </c>
      <c r="S1006">
        <v>7.0999999999999994E-2</v>
      </c>
      <c r="T1006">
        <v>0.53600000000000003</v>
      </c>
      <c r="U1006">
        <v>0.48699999999999999</v>
      </c>
      <c r="V1006">
        <v>13.6</v>
      </c>
      <c r="W1006">
        <v>30.3</v>
      </c>
      <c r="X1006">
        <v>0.254</v>
      </c>
      <c r="Y1006">
        <v>0.48099999999999998</v>
      </c>
      <c r="Z1006">
        <v>13.4</v>
      </c>
      <c r="AA1006">
        <v>67.900000000000006</v>
      </c>
      <c r="AB1006">
        <v>0.23200000000000001</v>
      </c>
      <c r="AC1006" t="s">
        <v>184</v>
      </c>
      <c r="AD1006">
        <v>691490</v>
      </c>
      <c r="AE1006" t="s">
        <v>122</v>
      </c>
    </row>
    <row r="1007" spans="1:31" x14ac:dyDescent="0.2">
      <c r="A1007">
        <v>1990</v>
      </c>
      <c r="B1007" t="s">
        <v>31</v>
      </c>
      <c r="C1007" t="s">
        <v>53</v>
      </c>
      <c r="D1007" t="s">
        <v>54</v>
      </c>
      <c r="E1007" t="b">
        <v>1</v>
      </c>
      <c r="F1007">
        <v>29.5</v>
      </c>
      <c r="G1007">
        <v>43</v>
      </c>
      <c r="H1007">
        <v>39</v>
      </c>
      <c r="I1007">
        <v>45</v>
      </c>
      <c r="J1007">
        <v>37</v>
      </c>
      <c r="K1007">
        <v>1.41</v>
      </c>
      <c r="L1007">
        <v>0.15</v>
      </c>
      <c r="M1007">
        <v>1.56</v>
      </c>
      <c r="N1007">
        <v>108</v>
      </c>
      <c r="O1007">
        <v>106.7</v>
      </c>
      <c r="P1007">
        <v>1.3</v>
      </c>
      <c r="Q1007">
        <v>105.4</v>
      </c>
      <c r="R1007">
        <v>0.27500000000000002</v>
      </c>
      <c r="S1007">
        <v>8.4000000000000005E-2</v>
      </c>
      <c r="T1007">
        <v>0.52300000000000002</v>
      </c>
      <c r="U1007">
        <v>0.47799999999999998</v>
      </c>
      <c r="V1007">
        <v>11.2</v>
      </c>
      <c r="W1007">
        <v>29.1</v>
      </c>
      <c r="X1007">
        <v>0.217</v>
      </c>
      <c r="Y1007">
        <v>0.501</v>
      </c>
      <c r="Z1007">
        <v>15.2</v>
      </c>
      <c r="AA1007">
        <v>71.3</v>
      </c>
      <c r="AB1007">
        <v>0.26400000000000001</v>
      </c>
      <c r="AC1007" t="s">
        <v>189</v>
      </c>
      <c r="AD1007">
        <v>484288</v>
      </c>
      <c r="AE1007" t="s">
        <v>122</v>
      </c>
    </row>
    <row r="1008" spans="1:31" x14ac:dyDescent="0.2">
      <c r="A1008">
        <v>1990</v>
      </c>
      <c r="B1008" t="s">
        <v>31</v>
      </c>
      <c r="C1008" t="s">
        <v>56</v>
      </c>
      <c r="D1008" t="s">
        <v>57</v>
      </c>
      <c r="E1008" t="b">
        <v>1</v>
      </c>
      <c r="F1008">
        <v>29.5</v>
      </c>
      <c r="G1008">
        <v>59</v>
      </c>
      <c r="H1008">
        <v>23</v>
      </c>
      <c r="I1008">
        <v>57</v>
      </c>
      <c r="J1008">
        <v>25</v>
      </c>
      <c r="K1008">
        <v>6.09</v>
      </c>
      <c r="L1008">
        <v>-0.68</v>
      </c>
      <c r="M1008">
        <v>5.41</v>
      </c>
      <c r="N1008">
        <v>109.9</v>
      </c>
      <c r="O1008">
        <v>103.5</v>
      </c>
      <c r="P1008">
        <v>6.4</v>
      </c>
      <c r="Q1008">
        <v>94.4</v>
      </c>
      <c r="R1008">
        <v>0.32300000000000001</v>
      </c>
      <c r="S1008">
        <v>7.8E-2</v>
      </c>
      <c r="T1008">
        <v>0.53700000000000003</v>
      </c>
      <c r="U1008">
        <v>0.49</v>
      </c>
      <c r="V1008">
        <v>13.4</v>
      </c>
      <c r="W1008">
        <v>34.200000000000003</v>
      </c>
      <c r="X1008">
        <v>0.245</v>
      </c>
      <c r="Y1008">
        <v>0.46100000000000002</v>
      </c>
      <c r="Z1008">
        <v>13.7</v>
      </c>
      <c r="AA1008">
        <v>70.3</v>
      </c>
      <c r="AB1008">
        <v>0.26200000000000001</v>
      </c>
      <c r="AC1008" t="s">
        <v>137</v>
      </c>
      <c r="AD1008">
        <v>879705</v>
      </c>
      <c r="AE1008" t="s">
        <v>122</v>
      </c>
    </row>
    <row r="1009" spans="1:31" x14ac:dyDescent="0.2">
      <c r="A1009">
        <v>1990</v>
      </c>
      <c r="B1009" t="s">
        <v>31</v>
      </c>
      <c r="C1009" t="s">
        <v>59</v>
      </c>
      <c r="D1009" t="s">
        <v>60</v>
      </c>
      <c r="E1009" t="b">
        <v>0</v>
      </c>
      <c r="F1009">
        <v>26</v>
      </c>
      <c r="G1009">
        <v>37</v>
      </c>
      <c r="H1009">
        <v>45</v>
      </c>
      <c r="I1009">
        <v>33</v>
      </c>
      <c r="J1009">
        <v>49</v>
      </c>
      <c r="K1009">
        <v>-3.13</v>
      </c>
      <c r="L1009">
        <v>0.59</v>
      </c>
      <c r="M1009">
        <v>-2.5499999999999998</v>
      </c>
      <c r="N1009">
        <v>109.6</v>
      </c>
      <c r="O1009">
        <v>112.6</v>
      </c>
      <c r="P1009">
        <v>-3</v>
      </c>
      <c r="Q1009">
        <v>105.9</v>
      </c>
      <c r="R1009">
        <v>0.39700000000000002</v>
      </c>
      <c r="S1009">
        <v>0.104</v>
      </c>
      <c r="T1009">
        <v>0.56299999999999994</v>
      </c>
      <c r="U1009">
        <v>0.501</v>
      </c>
      <c r="V1009">
        <v>14.3</v>
      </c>
      <c r="W1009">
        <v>26.1</v>
      </c>
      <c r="X1009">
        <v>0.32100000000000001</v>
      </c>
      <c r="Y1009">
        <v>0.49399999999999999</v>
      </c>
      <c r="Z1009">
        <v>13.6</v>
      </c>
      <c r="AA1009">
        <v>61.5</v>
      </c>
      <c r="AB1009">
        <v>0.253</v>
      </c>
      <c r="AC1009" t="s">
        <v>203</v>
      </c>
      <c r="AD1009">
        <v>616025</v>
      </c>
      <c r="AE1009" t="s">
        <v>122</v>
      </c>
    </row>
    <row r="1010" spans="1:31" x14ac:dyDescent="0.2">
      <c r="A1010">
        <v>1990</v>
      </c>
      <c r="B1010" t="s">
        <v>31</v>
      </c>
      <c r="C1010" t="s">
        <v>62</v>
      </c>
      <c r="D1010" t="s">
        <v>63</v>
      </c>
      <c r="E1010" t="b">
        <v>1</v>
      </c>
      <c r="F1010">
        <v>27.9</v>
      </c>
      <c r="G1010">
        <v>41</v>
      </c>
      <c r="H1010">
        <v>41</v>
      </c>
      <c r="I1010">
        <v>45</v>
      </c>
      <c r="J1010">
        <v>37</v>
      </c>
      <c r="K1010">
        <v>1.46</v>
      </c>
      <c r="L1010">
        <v>0.24</v>
      </c>
      <c r="M1010">
        <v>1.71</v>
      </c>
      <c r="N1010">
        <v>104.8</v>
      </c>
      <c r="O1010">
        <v>103.4</v>
      </c>
      <c r="P1010">
        <v>1.4</v>
      </c>
      <c r="Q1010">
        <v>101.2</v>
      </c>
      <c r="R1010">
        <v>0.313</v>
      </c>
      <c r="S1010">
        <v>6.8000000000000005E-2</v>
      </c>
      <c r="T1010">
        <v>0.53100000000000003</v>
      </c>
      <c r="U1010">
        <v>0.49099999999999999</v>
      </c>
      <c r="V1010">
        <v>15.5</v>
      </c>
      <c r="W1010">
        <v>33.1</v>
      </c>
      <c r="X1010">
        <v>0.22500000000000001</v>
      </c>
      <c r="Y1010">
        <v>0.47499999999999998</v>
      </c>
      <c r="Z1010">
        <v>14.7</v>
      </c>
      <c r="AA1010">
        <v>69.2</v>
      </c>
      <c r="AB1010">
        <v>0.22800000000000001</v>
      </c>
      <c r="AC1010" t="s">
        <v>195</v>
      </c>
      <c r="AD1010">
        <v>649702</v>
      </c>
      <c r="AE1010" t="s">
        <v>122</v>
      </c>
    </row>
    <row r="1011" spans="1:31" x14ac:dyDescent="0.2">
      <c r="A1011">
        <v>1990</v>
      </c>
      <c r="B1011" t="s">
        <v>31</v>
      </c>
      <c r="C1011" t="s">
        <v>65</v>
      </c>
      <c r="D1011" t="s">
        <v>66</v>
      </c>
      <c r="E1011" t="b">
        <v>1</v>
      </c>
      <c r="F1011">
        <v>26.4</v>
      </c>
      <c r="G1011">
        <v>42</v>
      </c>
      <c r="H1011">
        <v>40</v>
      </c>
      <c r="I1011">
        <v>41</v>
      </c>
      <c r="J1011">
        <v>41</v>
      </c>
      <c r="K1011">
        <v>0.16</v>
      </c>
      <c r="L1011">
        <v>-0.34</v>
      </c>
      <c r="M1011">
        <v>-0.18</v>
      </c>
      <c r="N1011">
        <v>111.5</v>
      </c>
      <c r="O1011">
        <v>111.4</v>
      </c>
      <c r="P1011">
        <v>0.1</v>
      </c>
      <c r="Q1011">
        <v>97</v>
      </c>
      <c r="R1011">
        <v>0.34300000000000003</v>
      </c>
      <c r="S1011">
        <v>0.113</v>
      </c>
      <c r="T1011">
        <v>0.57199999999999995</v>
      </c>
      <c r="U1011">
        <v>0.51800000000000002</v>
      </c>
      <c r="V1011">
        <v>14.6</v>
      </c>
      <c r="W1011">
        <v>29</v>
      </c>
      <c r="X1011">
        <v>0.28000000000000003</v>
      </c>
      <c r="Y1011">
        <v>0.49399999999999999</v>
      </c>
      <c r="Z1011">
        <v>12.6</v>
      </c>
      <c r="AA1011">
        <v>67.099999999999994</v>
      </c>
      <c r="AB1011">
        <v>0.25</v>
      </c>
      <c r="AC1011" t="s">
        <v>190</v>
      </c>
      <c r="AD1011">
        <v>518923</v>
      </c>
      <c r="AE1011" t="s">
        <v>122</v>
      </c>
    </row>
    <row r="1012" spans="1:31" x14ac:dyDescent="0.2">
      <c r="A1012">
        <v>1990</v>
      </c>
      <c r="B1012" t="s">
        <v>31</v>
      </c>
      <c r="C1012" t="s">
        <v>68</v>
      </c>
      <c r="D1012" t="s">
        <v>69</v>
      </c>
      <c r="E1012" t="b">
        <v>0</v>
      </c>
      <c r="F1012">
        <v>24.5</v>
      </c>
      <c r="G1012">
        <v>30</v>
      </c>
      <c r="H1012">
        <v>52</v>
      </c>
      <c r="I1012">
        <v>32</v>
      </c>
      <c r="J1012">
        <v>50</v>
      </c>
      <c r="K1012">
        <v>-3.39</v>
      </c>
      <c r="L1012">
        <v>0.59</v>
      </c>
      <c r="M1012">
        <v>-2.8</v>
      </c>
      <c r="N1012">
        <v>104</v>
      </c>
      <c r="O1012">
        <v>107.4</v>
      </c>
      <c r="P1012">
        <v>-3.4</v>
      </c>
      <c r="Q1012">
        <v>99.2</v>
      </c>
      <c r="R1012">
        <v>0.35899999999999999</v>
      </c>
      <c r="S1012">
        <v>3.4000000000000002E-2</v>
      </c>
      <c r="T1012">
        <v>0.53600000000000003</v>
      </c>
      <c r="U1012">
        <v>0.48799999999999999</v>
      </c>
      <c r="V1012">
        <v>16.3</v>
      </c>
      <c r="W1012">
        <v>30.9</v>
      </c>
      <c r="X1012">
        <v>0.26500000000000001</v>
      </c>
      <c r="Y1012">
        <v>0.48899999999999999</v>
      </c>
      <c r="Z1012">
        <v>14.3</v>
      </c>
      <c r="AA1012">
        <v>67.3</v>
      </c>
      <c r="AB1012">
        <v>0.24099999999999999</v>
      </c>
      <c r="AC1012" t="s">
        <v>191</v>
      </c>
      <c r="AD1012">
        <v>486621</v>
      </c>
      <c r="AE1012" t="s">
        <v>122</v>
      </c>
    </row>
    <row r="1013" spans="1:31" x14ac:dyDescent="0.2">
      <c r="A1013">
        <v>1990</v>
      </c>
      <c r="B1013" t="s">
        <v>31</v>
      </c>
      <c r="C1013" t="s">
        <v>71</v>
      </c>
      <c r="D1013" t="s">
        <v>72</v>
      </c>
      <c r="E1013" t="b">
        <v>1</v>
      </c>
      <c r="F1013">
        <v>28.9</v>
      </c>
      <c r="G1013">
        <v>63</v>
      </c>
      <c r="H1013">
        <v>19</v>
      </c>
      <c r="I1013">
        <v>58</v>
      </c>
      <c r="J1013">
        <v>24</v>
      </c>
      <c r="K1013">
        <v>6.78</v>
      </c>
      <c r="L1013">
        <v>-0.04</v>
      </c>
      <c r="M1013">
        <v>6.74</v>
      </c>
      <c r="N1013">
        <v>114</v>
      </c>
      <c r="O1013">
        <v>107</v>
      </c>
      <c r="P1013">
        <v>7</v>
      </c>
      <c r="Q1013">
        <v>96.3</v>
      </c>
      <c r="R1013">
        <v>0.34499999999999997</v>
      </c>
      <c r="S1013">
        <v>0.12</v>
      </c>
      <c r="T1013">
        <v>0.56200000000000006</v>
      </c>
      <c r="U1013">
        <v>0.51200000000000001</v>
      </c>
      <c r="V1013">
        <v>13.2</v>
      </c>
      <c r="W1013">
        <v>32.799999999999997</v>
      </c>
      <c r="X1013">
        <v>0.27100000000000002</v>
      </c>
      <c r="Y1013">
        <v>0.47899999999999998</v>
      </c>
      <c r="Z1013">
        <v>12.8</v>
      </c>
      <c r="AA1013">
        <v>68.5</v>
      </c>
      <c r="AB1013">
        <v>0.219</v>
      </c>
      <c r="AC1013" t="s">
        <v>192</v>
      </c>
      <c r="AD1013">
        <v>712498</v>
      </c>
      <c r="AE1013" t="s">
        <v>122</v>
      </c>
    </row>
    <row r="1014" spans="1:31" x14ac:dyDescent="0.2">
      <c r="A1014">
        <v>1990</v>
      </c>
      <c r="B1014" t="s">
        <v>31</v>
      </c>
      <c r="C1014" t="s">
        <v>76</v>
      </c>
      <c r="D1014" t="s">
        <v>77</v>
      </c>
      <c r="E1014" t="b">
        <v>0</v>
      </c>
      <c r="F1014">
        <v>24.7</v>
      </c>
      <c r="G1014">
        <v>18</v>
      </c>
      <c r="H1014">
        <v>64</v>
      </c>
      <c r="I1014">
        <v>18</v>
      </c>
      <c r="J1014">
        <v>64</v>
      </c>
      <c r="K1014">
        <v>-9.7200000000000006</v>
      </c>
      <c r="L1014">
        <v>0.13</v>
      </c>
      <c r="M1014">
        <v>-9.59</v>
      </c>
      <c r="N1014">
        <v>99.3</v>
      </c>
      <c r="O1014">
        <v>108.9</v>
      </c>
      <c r="P1014">
        <v>-9.6</v>
      </c>
      <c r="Q1014">
        <v>101</v>
      </c>
      <c r="R1014">
        <v>0.27600000000000002</v>
      </c>
      <c r="S1014">
        <v>4.1000000000000002E-2</v>
      </c>
      <c r="T1014">
        <v>0.501</v>
      </c>
      <c r="U1014">
        <v>0.46700000000000003</v>
      </c>
      <c r="V1014">
        <v>15.9</v>
      </c>
      <c r="W1014">
        <v>33.5</v>
      </c>
      <c r="X1014">
        <v>0.19</v>
      </c>
      <c r="Y1014">
        <v>0.499</v>
      </c>
      <c r="Z1014">
        <v>15.2</v>
      </c>
      <c r="AA1014">
        <v>67.3</v>
      </c>
      <c r="AB1014">
        <v>0.29199999999999998</v>
      </c>
      <c r="AC1014" t="s">
        <v>193</v>
      </c>
      <c r="AD1014">
        <v>615328</v>
      </c>
      <c r="AE1014" t="s">
        <v>122</v>
      </c>
    </row>
    <row r="1015" spans="1:31" x14ac:dyDescent="0.2">
      <c r="A1015">
        <v>1990</v>
      </c>
      <c r="B1015" t="s">
        <v>31</v>
      </c>
      <c r="C1015" t="s">
        <v>79</v>
      </c>
      <c r="D1015" t="s">
        <v>80</v>
      </c>
      <c r="E1015" t="b">
        <v>1</v>
      </c>
      <c r="F1015">
        <v>28.1</v>
      </c>
      <c r="G1015">
        <v>44</v>
      </c>
      <c r="H1015">
        <v>38</v>
      </c>
      <c r="I1015">
        <v>39</v>
      </c>
      <c r="J1015">
        <v>43</v>
      </c>
      <c r="K1015">
        <v>-0.78</v>
      </c>
      <c r="L1015">
        <v>-0.28000000000000003</v>
      </c>
      <c r="M1015">
        <v>-1.06</v>
      </c>
      <c r="N1015">
        <v>107.3</v>
      </c>
      <c r="O1015">
        <v>108.1</v>
      </c>
      <c r="P1015">
        <v>-0.8</v>
      </c>
      <c r="Q1015">
        <v>98</v>
      </c>
      <c r="R1015">
        <v>0.318</v>
      </c>
      <c r="S1015">
        <v>9.4E-2</v>
      </c>
      <c r="T1015">
        <v>0.53300000000000003</v>
      </c>
      <c r="U1015">
        <v>0.48799999999999999</v>
      </c>
      <c r="V1015">
        <v>13.9</v>
      </c>
      <c r="W1015">
        <v>31.5</v>
      </c>
      <c r="X1015">
        <v>0.24099999999999999</v>
      </c>
      <c r="Y1015">
        <v>0.49199999999999999</v>
      </c>
      <c r="Z1015">
        <v>15.8</v>
      </c>
      <c r="AA1015">
        <v>66</v>
      </c>
      <c r="AB1015">
        <v>0.28999999999999998</v>
      </c>
      <c r="AC1015" t="s">
        <v>149</v>
      </c>
      <c r="AD1015">
        <v>659602</v>
      </c>
      <c r="AE1015" t="s">
        <v>122</v>
      </c>
    </row>
    <row r="1016" spans="1:31" x14ac:dyDescent="0.2">
      <c r="A1016">
        <v>1990</v>
      </c>
      <c r="B1016" t="s">
        <v>31</v>
      </c>
      <c r="C1016" t="s">
        <v>82</v>
      </c>
      <c r="D1016" t="s">
        <v>83</v>
      </c>
      <c r="E1016" t="b">
        <v>0</v>
      </c>
      <c r="F1016">
        <v>26.2</v>
      </c>
      <c r="G1016">
        <v>22</v>
      </c>
      <c r="H1016">
        <v>60</v>
      </c>
      <c r="I1016">
        <v>29</v>
      </c>
      <c r="J1016">
        <v>53</v>
      </c>
      <c r="K1016">
        <v>-4.2300000000000004</v>
      </c>
      <c r="L1016">
        <v>0.63</v>
      </c>
      <c r="M1016">
        <v>-3.6</v>
      </c>
      <c r="N1016">
        <v>103.6</v>
      </c>
      <c r="O1016">
        <v>108.2</v>
      </c>
      <c r="P1016">
        <v>-4.5999999999999996</v>
      </c>
      <c r="Q1016">
        <v>91.1</v>
      </c>
      <c r="R1016">
        <v>0.311</v>
      </c>
      <c r="S1016">
        <v>4.2999999999999997E-2</v>
      </c>
      <c r="T1016">
        <v>0.499</v>
      </c>
      <c r="U1016">
        <v>0.45100000000000001</v>
      </c>
      <c r="V1016">
        <v>13.3</v>
      </c>
      <c r="W1016">
        <v>34</v>
      </c>
      <c r="X1016">
        <v>0.23200000000000001</v>
      </c>
      <c r="Y1016">
        <v>0.49199999999999999</v>
      </c>
      <c r="Z1016">
        <v>15.5</v>
      </c>
      <c r="AA1016">
        <v>66.2</v>
      </c>
      <c r="AB1016">
        <v>0.29099999999999998</v>
      </c>
      <c r="AC1016" t="s">
        <v>217</v>
      </c>
      <c r="AD1016">
        <v>1072572</v>
      </c>
      <c r="AE1016" t="s">
        <v>122</v>
      </c>
    </row>
    <row r="1017" spans="1:31" x14ac:dyDescent="0.2">
      <c r="A1017">
        <v>1990</v>
      </c>
      <c r="B1017" t="s">
        <v>31</v>
      </c>
      <c r="C1017" t="s">
        <v>150</v>
      </c>
      <c r="D1017" t="s">
        <v>151</v>
      </c>
      <c r="E1017" t="b">
        <v>0</v>
      </c>
      <c r="F1017">
        <v>26.6</v>
      </c>
      <c r="G1017">
        <v>17</v>
      </c>
      <c r="H1017">
        <v>65</v>
      </c>
      <c r="I1017">
        <v>21</v>
      </c>
      <c r="J1017">
        <v>61</v>
      </c>
      <c r="K1017">
        <v>-7.87</v>
      </c>
      <c r="L1017">
        <v>0.05</v>
      </c>
      <c r="M1017">
        <v>-7.82</v>
      </c>
      <c r="N1017">
        <v>100.7</v>
      </c>
      <c r="O1017">
        <v>108.6</v>
      </c>
      <c r="P1017">
        <v>-7.9</v>
      </c>
      <c r="Q1017">
        <v>99.3</v>
      </c>
      <c r="R1017">
        <v>0.317</v>
      </c>
      <c r="S1017">
        <v>6.8000000000000005E-2</v>
      </c>
      <c r="T1017">
        <v>0.48599999999999999</v>
      </c>
      <c r="U1017">
        <v>0.435</v>
      </c>
      <c r="V1017">
        <v>13.9</v>
      </c>
      <c r="W1017">
        <v>34.5</v>
      </c>
      <c r="X1017">
        <v>0.23699999999999999</v>
      </c>
      <c r="Y1017">
        <v>0.495</v>
      </c>
      <c r="Z1017">
        <v>14.9</v>
      </c>
      <c r="AA1017">
        <v>67</v>
      </c>
      <c r="AB1017">
        <v>0.27200000000000002</v>
      </c>
      <c r="AC1017" t="s">
        <v>204</v>
      </c>
      <c r="AD1017">
        <v>473760</v>
      </c>
      <c r="AE1017" t="s">
        <v>122</v>
      </c>
    </row>
    <row r="1018" spans="1:31" x14ac:dyDescent="0.2">
      <c r="A1018">
        <v>1990</v>
      </c>
      <c r="B1018" t="s">
        <v>31</v>
      </c>
      <c r="C1018" t="s">
        <v>88</v>
      </c>
      <c r="D1018" t="s">
        <v>89</v>
      </c>
      <c r="E1018" t="b">
        <v>1</v>
      </c>
      <c r="F1018">
        <v>26.5</v>
      </c>
      <c r="G1018">
        <v>45</v>
      </c>
      <c r="H1018">
        <v>37</v>
      </c>
      <c r="I1018">
        <v>45</v>
      </c>
      <c r="J1018">
        <v>37</v>
      </c>
      <c r="K1018">
        <v>1.41</v>
      </c>
      <c r="L1018">
        <v>-0.63</v>
      </c>
      <c r="M1018">
        <v>0.78</v>
      </c>
      <c r="N1018">
        <v>109.4</v>
      </c>
      <c r="O1018">
        <v>108</v>
      </c>
      <c r="P1018">
        <v>1.4</v>
      </c>
      <c r="Q1018">
        <v>98.2</v>
      </c>
      <c r="R1018">
        <v>0.33100000000000002</v>
      </c>
      <c r="S1018">
        <v>0.1</v>
      </c>
      <c r="T1018">
        <v>0.54700000000000004</v>
      </c>
      <c r="U1018">
        <v>0.501</v>
      </c>
      <c r="V1018">
        <v>14.8</v>
      </c>
      <c r="W1018">
        <v>34.200000000000003</v>
      </c>
      <c r="X1018">
        <v>0.25</v>
      </c>
      <c r="Y1018">
        <v>0.48199999999999998</v>
      </c>
      <c r="Z1018">
        <v>13.3</v>
      </c>
      <c r="AA1018">
        <v>66</v>
      </c>
      <c r="AB1018">
        <v>0.215</v>
      </c>
      <c r="AC1018" t="s">
        <v>90</v>
      </c>
      <c r="AD1018">
        <v>730432</v>
      </c>
      <c r="AE1018" t="s">
        <v>122</v>
      </c>
    </row>
    <row r="1019" spans="1:31" x14ac:dyDescent="0.2">
      <c r="A1019">
        <v>1990</v>
      </c>
      <c r="B1019" t="s">
        <v>31</v>
      </c>
      <c r="C1019" t="s">
        <v>94</v>
      </c>
      <c r="D1019" t="s">
        <v>95</v>
      </c>
      <c r="E1019" t="b">
        <v>0</v>
      </c>
      <c r="F1019">
        <v>26.5</v>
      </c>
      <c r="G1019">
        <v>18</v>
      </c>
      <c r="H1019">
        <v>64</v>
      </c>
      <c r="I1019">
        <v>21</v>
      </c>
      <c r="J1019">
        <v>61</v>
      </c>
      <c r="K1019">
        <v>-8.91</v>
      </c>
      <c r="L1019">
        <v>0.19</v>
      </c>
      <c r="M1019">
        <v>-8.73</v>
      </c>
      <c r="N1019">
        <v>105.8</v>
      </c>
      <c r="O1019">
        <v>114.3</v>
      </c>
      <c r="P1019">
        <v>-8.5</v>
      </c>
      <c r="Q1019">
        <v>104.1</v>
      </c>
      <c r="R1019">
        <v>0.36199999999999999</v>
      </c>
      <c r="S1019">
        <v>5.1999999999999998E-2</v>
      </c>
      <c r="T1019">
        <v>0.52100000000000002</v>
      </c>
      <c r="U1019">
        <v>0.46700000000000003</v>
      </c>
      <c r="V1019">
        <v>13.9</v>
      </c>
      <c r="W1019">
        <v>33.700000000000003</v>
      </c>
      <c r="X1019">
        <v>0.27400000000000002</v>
      </c>
      <c r="Y1019">
        <v>0.51100000000000001</v>
      </c>
      <c r="Z1019">
        <v>12.1</v>
      </c>
      <c r="AA1019">
        <v>67.8</v>
      </c>
      <c r="AB1019">
        <v>0.245</v>
      </c>
      <c r="AC1019" t="s">
        <v>194</v>
      </c>
      <c r="AD1019">
        <v>617468</v>
      </c>
      <c r="AE1019" t="s">
        <v>122</v>
      </c>
    </row>
    <row r="1020" spans="1:31" x14ac:dyDescent="0.2">
      <c r="A1020">
        <v>1990</v>
      </c>
      <c r="B1020" t="s">
        <v>31</v>
      </c>
      <c r="C1020" t="s">
        <v>97</v>
      </c>
      <c r="D1020" t="s">
        <v>98</v>
      </c>
      <c r="E1020" t="b">
        <v>1</v>
      </c>
      <c r="F1020">
        <v>27.4</v>
      </c>
      <c r="G1020">
        <v>53</v>
      </c>
      <c r="H1020">
        <v>29</v>
      </c>
      <c r="I1020">
        <v>54</v>
      </c>
      <c r="J1020">
        <v>28</v>
      </c>
      <c r="K1020">
        <v>4.99</v>
      </c>
      <c r="L1020">
        <v>-0.75</v>
      </c>
      <c r="M1020">
        <v>4.2300000000000004</v>
      </c>
      <c r="N1020">
        <v>113.5</v>
      </c>
      <c r="O1020">
        <v>108.4</v>
      </c>
      <c r="P1020">
        <v>5.0999999999999996</v>
      </c>
      <c r="Q1020">
        <v>96.5</v>
      </c>
      <c r="R1020">
        <v>0.35699999999999998</v>
      </c>
      <c r="S1020">
        <v>7.6999999999999999E-2</v>
      </c>
      <c r="T1020">
        <v>0.55600000000000005</v>
      </c>
      <c r="U1020">
        <v>0.502</v>
      </c>
      <c r="V1020">
        <v>12.9</v>
      </c>
      <c r="W1020">
        <v>32</v>
      </c>
      <c r="X1020">
        <v>0.28100000000000003</v>
      </c>
      <c r="Y1020">
        <v>0.495</v>
      </c>
      <c r="Z1020">
        <v>13.3</v>
      </c>
      <c r="AA1020">
        <v>68.400000000000006</v>
      </c>
      <c r="AB1020">
        <v>0.223</v>
      </c>
      <c r="AC1020" t="s">
        <v>211</v>
      </c>
      <c r="AD1020">
        <v>565926</v>
      </c>
      <c r="AE1020" t="s">
        <v>122</v>
      </c>
    </row>
    <row r="1021" spans="1:31" x14ac:dyDescent="0.2">
      <c r="A1021">
        <v>1990</v>
      </c>
      <c r="B1021" t="s">
        <v>31</v>
      </c>
      <c r="C1021" t="s">
        <v>100</v>
      </c>
      <c r="D1021" t="s">
        <v>101</v>
      </c>
      <c r="E1021" t="b">
        <v>1</v>
      </c>
      <c r="F1021">
        <v>26.7</v>
      </c>
      <c r="G1021">
        <v>54</v>
      </c>
      <c r="H1021">
        <v>28</v>
      </c>
      <c r="I1021">
        <v>58</v>
      </c>
      <c r="J1021">
        <v>24</v>
      </c>
      <c r="K1021">
        <v>7.1</v>
      </c>
      <c r="L1021">
        <v>-0.01</v>
      </c>
      <c r="M1021">
        <v>7.09</v>
      </c>
      <c r="N1021">
        <v>113.1</v>
      </c>
      <c r="O1021">
        <v>106.2</v>
      </c>
      <c r="P1021">
        <v>6.9</v>
      </c>
      <c r="Q1021">
        <v>100.7</v>
      </c>
      <c r="R1021">
        <v>0.38</v>
      </c>
      <c r="S1021">
        <v>7.5999999999999998E-2</v>
      </c>
      <c r="T1021">
        <v>0.56499999999999995</v>
      </c>
      <c r="U1021">
        <v>0.50900000000000001</v>
      </c>
      <c r="V1021">
        <v>13.3</v>
      </c>
      <c r="W1021">
        <v>31.1</v>
      </c>
      <c r="X1021">
        <v>0.30199999999999999</v>
      </c>
      <c r="Y1021">
        <v>0.47799999999999998</v>
      </c>
      <c r="Z1021">
        <v>12.8</v>
      </c>
      <c r="AA1021">
        <v>68.8</v>
      </c>
      <c r="AB1021">
        <v>0.20899999999999999</v>
      </c>
      <c r="AC1021" t="s">
        <v>215</v>
      </c>
      <c r="AD1021">
        <v>578661</v>
      </c>
      <c r="AE1021" t="s">
        <v>122</v>
      </c>
    </row>
    <row r="1022" spans="1:31" x14ac:dyDescent="0.2">
      <c r="A1022">
        <v>1990</v>
      </c>
      <c r="B1022" t="s">
        <v>31</v>
      </c>
      <c r="C1022" t="s">
        <v>103</v>
      </c>
      <c r="D1022" t="s">
        <v>104</v>
      </c>
      <c r="E1022" t="b">
        <v>1</v>
      </c>
      <c r="F1022">
        <v>26.7</v>
      </c>
      <c r="G1022">
        <v>59</v>
      </c>
      <c r="H1022">
        <v>23</v>
      </c>
      <c r="I1022">
        <v>57</v>
      </c>
      <c r="J1022">
        <v>25</v>
      </c>
      <c r="K1022">
        <v>6.32</v>
      </c>
      <c r="L1022">
        <v>0.16</v>
      </c>
      <c r="M1022">
        <v>6.48</v>
      </c>
      <c r="N1022">
        <v>110.5</v>
      </c>
      <c r="O1022">
        <v>104.4</v>
      </c>
      <c r="P1022">
        <v>6.1</v>
      </c>
      <c r="Q1022">
        <v>102.3</v>
      </c>
      <c r="R1022">
        <v>0.36199999999999999</v>
      </c>
      <c r="S1022">
        <v>7.4999999999999997E-2</v>
      </c>
      <c r="T1022">
        <v>0.53500000000000003</v>
      </c>
      <c r="U1022">
        <v>0.48599999999999999</v>
      </c>
      <c r="V1022">
        <v>13.4</v>
      </c>
      <c r="W1022">
        <v>36.5</v>
      </c>
      <c r="X1022">
        <v>0.26900000000000002</v>
      </c>
      <c r="Y1022">
        <v>0.47899999999999998</v>
      </c>
      <c r="Z1022">
        <v>15.2</v>
      </c>
      <c r="AA1022">
        <v>70.8</v>
      </c>
      <c r="AB1022">
        <v>0.26500000000000001</v>
      </c>
      <c r="AC1022" t="s">
        <v>207</v>
      </c>
      <c r="AD1022">
        <v>528132</v>
      </c>
      <c r="AE1022" t="s">
        <v>122</v>
      </c>
    </row>
    <row r="1023" spans="1:31" x14ac:dyDescent="0.2">
      <c r="A1023">
        <v>1990</v>
      </c>
      <c r="B1023" t="s">
        <v>31</v>
      </c>
      <c r="C1023" t="s">
        <v>106</v>
      </c>
      <c r="D1023" t="s">
        <v>107</v>
      </c>
      <c r="E1023" t="b">
        <v>0</v>
      </c>
      <c r="F1023">
        <v>26.4</v>
      </c>
      <c r="G1023">
        <v>23</v>
      </c>
      <c r="H1023">
        <v>59</v>
      </c>
      <c r="I1023">
        <v>28</v>
      </c>
      <c r="J1023">
        <v>54</v>
      </c>
      <c r="K1023">
        <v>-5.0599999999999996</v>
      </c>
      <c r="L1023">
        <v>0.65</v>
      </c>
      <c r="M1023">
        <v>-4.41</v>
      </c>
      <c r="N1023">
        <v>104.8</v>
      </c>
      <c r="O1023">
        <v>110</v>
      </c>
      <c r="P1023">
        <v>-5.2</v>
      </c>
      <c r="Q1023">
        <v>96.7</v>
      </c>
      <c r="R1023">
        <v>0.27800000000000002</v>
      </c>
      <c r="S1023">
        <v>9.1999999999999998E-2</v>
      </c>
      <c r="T1023">
        <v>0.52700000000000002</v>
      </c>
      <c r="U1023">
        <v>0.48399999999999999</v>
      </c>
      <c r="V1023">
        <v>13.5</v>
      </c>
      <c r="W1023">
        <v>27.3</v>
      </c>
      <c r="X1023">
        <v>0.215</v>
      </c>
      <c r="Y1023">
        <v>0.48399999999999999</v>
      </c>
      <c r="Z1023">
        <v>12.5</v>
      </c>
      <c r="AA1023">
        <v>67.3</v>
      </c>
      <c r="AB1023">
        <v>0.255</v>
      </c>
      <c r="AC1023" t="s">
        <v>161</v>
      </c>
      <c r="AD1023">
        <v>697667</v>
      </c>
      <c r="AE1023" t="s">
        <v>122</v>
      </c>
    </row>
    <row r="1024" spans="1:31" x14ac:dyDescent="0.2">
      <c r="A1024">
        <v>1990</v>
      </c>
      <c r="B1024" t="s">
        <v>31</v>
      </c>
      <c r="C1024" t="s">
        <v>109</v>
      </c>
      <c r="D1024" t="s">
        <v>110</v>
      </c>
      <c r="E1024" t="b">
        <v>1</v>
      </c>
      <c r="F1024">
        <v>26.4</v>
      </c>
      <c r="G1024">
        <v>56</v>
      </c>
      <c r="H1024">
        <v>26</v>
      </c>
      <c r="I1024">
        <v>50</v>
      </c>
      <c r="J1024">
        <v>32</v>
      </c>
      <c r="K1024">
        <v>3.49</v>
      </c>
      <c r="L1024">
        <v>0.09</v>
      </c>
      <c r="M1024">
        <v>3.58</v>
      </c>
      <c r="N1024">
        <v>107.7</v>
      </c>
      <c r="O1024">
        <v>104.2</v>
      </c>
      <c r="P1024">
        <v>3.5</v>
      </c>
      <c r="Q1024">
        <v>98.5</v>
      </c>
      <c r="R1024">
        <v>0.36199999999999999</v>
      </c>
      <c r="S1024">
        <v>3.2000000000000001E-2</v>
      </c>
      <c r="T1024">
        <v>0.53700000000000003</v>
      </c>
      <c r="U1024">
        <v>0.48799999999999999</v>
      </c>
      <c r="V1024">
        <v>14.7</v>
      </c>
      <c r="W1024">
        <v>34.200000000000003</v>
      </c>
      <c r="X1024">
        <v>0.27</v>
      </c>
      <c r="Y1024">
        <v>0.47699999999999998</v>
      </c>
      <c r="Z1024">
        <v>15</v>
      </c>
      <c r="AA1024">
        <v>68.7</v>
      </c>
      <c r="AB1024">
        <v>0.23499999999999999</v>
      </c>
      <c r="AC1024" t="s">
        <v>213</v>
      </c>
      <c r="AD1024">
        <v>586787</v>
      </c>
      <c r="AE1024" t="s">
        <v>122</v>
      </c>
    </row>
    <row r="1025" spans="1:31" x14ac:dyDescent="0.2">
      <c r="A1025">
        <v>1990</v>
      </c>
      <c r="B1025" t="s">
        <v>31</v>
      </c>
      <c r="C1025" t="s">
        <v>163</v>
      </c>
      <c r="D1025" t="s">
        <v>164</v>
      </c>
      <c r="E1025" t="b">
        <v>0</v>
      </c>
      <c r="F1025">
        <v>25.6</v>
      </c>
      <c r="G1025">
        <v>41</v>
      </c>
      <c r="H1025">
        <v>41</v>
      </c>
      <c r="I1025">
        <v>44</v>
      </c>
      <c r="J1025">
        <v>38</v>
      </c>
      <c r="K1025">
        <v>1.04</v>
      </c>
      <c r="L1025">
        <v>0.36</v>
      </c>
      <c r="M1025">
        <v>1.4</v>
      </c>
      <c r="N1025">
        <v>110.9</v>
      </c>
      <c r="O1025">
        <v>109.8</v>
      </c>
      <c r="P1025">
        <v>1.1000000000000001</v>
      </c>
      <c r="Q1025">
        <v>95.3</v>
      </c>
      <c r="R1025">
        <v>0.29899999999999999</v>
      </c>
      <c r="S1025">
        <v>0.09</v>
      </c>
      <c r="T1025">
        <v>0.53500000000000003</v>
      </c>
      <c r="U1025">
        <v>0.49399999999999999</v>
      </c>
      <c r="V1025">
        <v>14</v>
      </c>
      <c r="W1025">
        <v>37.5</v>
      </c>
      <c r="X1025">
        <v>0.222</v>
      </c>
      <c r="Y1025">
        <v>0.499</v>
      </c>
      <c r="Z1025">
        <v>14.3</v>
      </c>
      <c r="AA1025">
        <v>69.099999999999994</v>
      </c>
      <c r="AB1025">
        <v>0.29699999999999999</v>
      </c>
      <c r="AC1025" t="s">
        <v>212</v>
      </c>
      <c r="AD1025">
        <v>473277</v>
      </c>
      <c r="AE1025" t="s">
        <v>122</v>
      </c>
    </row>
    <row r="1026" spans="1:31" x14ac:dyDescent="0.2">
      <c r="A1026">
        <v>1990</v>
      </c>
      <c r="B1026" t="s">
        <v>31</v>
      </c>
      <c r="C1026" t="s">
        <v>115</v>
      </c>
      <c r="D1026" t="s">
        <v>116</v>
      </c>
      <c r="E1026" t="b">
        <v>1</v>
      </c>
      <c r="F1026">
        <v>27.6</v>
      </c>
      <c r="G1026">
        <v>55</v>
      </c>
      <c r="H1026">
        <v>27</v>
      </c>
      <c r="I1026">
        <v>54</v>
      </c>
      <c r="J1026">
        <v>28</v>
      </c>
      <c r="K1026">
        <v>4.79</v>
      </c>
      <c r="L1026">
        <v>0.03</v>
      </c>
      <c r="M1026">
        <v>4.82</v>
      </c>
      <c r="N1026">
        <v>110.3</v>
      </c>
      <c r="O1026">
        <v>105.4</v>
      </c>
      <c r="P1026">
        <v>4.9000000000000004</v>
      </c>
      <c r="Q1026">
        <v>96.1</v>
      </c>
      <c r="R1026">
        <v>0.377</v>
      </c>
      <c r="S1026">
        <v>9.6000000000000002E-2</v>
      </c>
      <c r="T1026">
        <v>0.56999999999999995</v>
      </c>
      <c r="U1026">
        <v>0.52200000000000002</v>
      </c>
      <c r="V1026">
        <v>15.5</v>
      </c>
      <c r="W1026">
        <v>30.1</v>
      </c>
      <c r="X1026">
        <v>0.28399999999999997</v>
      </c>
      <c r="Y1026">
        <v>0.46800000000000003</v>
      </c>
      <c r="Z1026">
        <v>13.4</v>
      </c>
      <c r="AA1026">
        <v>69.5</v>
      </c>
      <c r="AB1026">
        <v>0.26800000000000002</v>
      </c>
      <c r="AC1026" t="s">
        <v>216</v>
      </c>
      <c r="AD1026">
        <v>517256</v>
      </c>
      <c r="AE1026" t="s">
        <v>122</v>
      </c>
    </row>
    <row r="1027" spans="1:31" x14ac:dyDescent="0.2">
      <c r="A1027">
        <v>1990</v>
      </c>
      <c r="B1027" t="s">
        <v>31</v>
      </c>
      <c r="C1027" t="s">
        <v>200</v>
      </c>
      <c r="D1027" t="s">
        <v>201</v>
      </c>
      <c r="E1027" t="b">
        <v>0</v>
      </c>
      <c r="F1027">
        <v>27.5</v>
      </c>
      <c r="G1027">
        <v>31</v>
      </c>
      <c r="H1027">
        <v>51</v>
      </c>
      <c r="I1027">
        <v>35</v>
      </c>
      <c r="J1027">
        <v>47</v>
      </c>
      <c r="K1027">
        <v>-2.16</v>
      </c>
      <c r="L1027">
        <v>-0.27</v>
      </c>
      <c r="M1027">
        <v>-2.4300000000000002</v>
      </c>
      <c r="N1027">
        <v>107.5</v>
      </c>
      <c r="O1027">
        <v>109.7</v>
      </c>
      <c r="P1027">
        <v>-2.2000000000000002</v>
      </c>
      <c r="Q1027">
        <v>99.4</v>
      </c>
      <c r="R1027">
        <v>0.27600000000000002</v>
      </c>
      <c r="S1027">
        <v>2.5999999999999999E-2</v>
      </c>
      <c r="T1027">
        <v>0.51900000000000002</v>
      </c>
      <c r="U1027">
        <v>0.47699999999999998</v>
      </c>
      <c r="V1027">
        <v>12.4</v>
      </c>
      <c r="W1027">
        <v>32.4</v>
      </c>
      <c r="X1027">
        <v>0.21099999999999999</v>
      </c>
      <c r="Y1027">
        <v>0.48399999999999999</v>
      </c>
      <c r="Z1027">
        <v>12.4</v>
      </c>
      <c r="AA1027">
        <v>67.2</v>
      </c>
      <c r="AB1027">
        <v>0.249</v>
      </c>
      <c r="AC1027" t="s">
        <v>214</v>
      </c>
      <c r="AD1027">
        <v>458332</v>
      </c>
      <c r="AE1027" t="s">
        <v>122</v>
      </c>
    </row>
    <row r="1028" spans="1:31" x14ac:dyDescent="0.2">
      <c r="A1028">
        <v>1990</v>
      </c>
      <c r="B1028" t="s">
        <v>31</v>
      </c>
      <c r="C1028" t="s">
        <v>121</v>
      </c>
      <c r="D1028" t="s">
        <v>122</v>
      </c>
      <c r="E1028" t="b">
        <v>0</v>
      </c>
      <c r="F1028">
        <v>27.1</v>
      </c>
      <c r="G1028" t="s">
        <v>122</v>
      </c>
      <c r="H1028" t="s">
        <v>122</v>
      </c>
      <c r="I1028">
        <v>41</v>
      </c>
      <c r="J1028">
        <v>41</v>
      </c>
      <c r="K1028">
        <v>0</v>
      </c>
      <c r="L1028">
        <v>0</v>
      </c>
      <c r="M1028">
        <v>0</v>
      </c>
      <c r="N1028">
        <v>108.1</v>
      </c>
      <c r="O1028">
        <v>108.1</v>
      </c>
      <c r="P1028" t="s">
        <v>122</v>
      </c>
      <c r="Q1028">
        <v>98.3</v>
      </c>
      <c r="R1028">
        <v>0.32700000000000001</v>
      </c>
      <c r="S1028">
        <v>7.5999999999999998E-2</v>
      </c>
      <c r="T1028">
        <v>0.53700000000000003</v>
      </c>
      <c r="U1028">
        <v>0.48899999999999999</v>
      </c>
      <c r="V1028">
        <v>13.9</v>
      </c>
      <c r="W1028">
        <v>32.1</v>
      </c>
      <c r="X1028">
        <v>0.25</v>
      </c>
      <c r="Y1028">
        <v>0.48899999999999999</v>
      </c>
      <c r="Z1028">
        <v>13.9</v>
      </c>
      <c r="AA1028">
        <v>67.900000000000006</v>
      </c>
      <c r="AB1028">
        <v>0.25</v>
      </c>
      <c r="AC1028" t="s">
        <v>122</v>
      </c>
      <c r="AD1028">
        <v>638071</v>
      </c>
      <c r="AE1028">
        <v>17582</v>
      </c>
    </row>
    <row r="1029" spans="1:31" x14ac:dyDescent="0.2">
      <c r="A1029">
        <v>1989</v>
      </c>
      <c r="B1029" t="s">
        <v>31</v>
      </c>
      <c r="C1029" t="s">
        <v>32</v>
      </c>
      <c r="D1029" t="s">
        <v>33</v>
      </c>
      <c r="E1029" t="b">
        <v>1</v>
      </c>
      <c r="F1029">
        <v>28.5</v>
      </c>
      <c r="G1029">
        <v>52</v>
      </c>
      <c r="H1029">
        <v>30</v>
      </c>
      <c r="I1029">
        <v>54</v>
      </c>
      <c r="J1029">
        <v>28</v>
      </c>
      <c r="K1029">
        <v>4.91</v>
      </c>
      <c r="L1029">
        <v>0.35</v>
      </c>
      <c r="M1029">
        <v>5.26</v>
      </c>
      <c r="N1029">
        <v>112.2</v>
      </c>
      <c r="O1029">
        <v>107.2</v>
      </c>
      <c r="P1029">
        <v>5</v>
      </c>
      <c r="Q1029">
        <v>98.3</v>
      </c>
      <c r="R1029">
        <v>0.375</v>
      </c>
      <c r="S1029">
        <v>5.5E-2</v>
      </c>
      <c r="T1029">
        <v>0.54</v>
      </c>
      <c r="U1029">
        <v>0.48</v>
      </c>
      <c r="V1029">
        <v>13.5</v>
      </c>
      <c r="W1029">
        <v>37.1</v>
      </c>
      <c r="X1029">
        <v>0.3</v>
      </c>
      <c r="Y1029">
        <v>0.48199999999999998</v>
      </c>
      <c r="Z1029">
        <v>15.4</v>
      </c>
      <c r="AA1029">
        <v>64.7</v>
      </c>
      <c r="AB1029">
        <v>0.25600000000000001</v>
      </c>
      <c r="AC1029" t="s">
        <v>198</v>
      </c>
      <c r="AD1029">
        <v>644291</v>
      </c>
      <c r="AE1029" t="s">
        <v>122</v>
      </c>
    </row>
    <row r="1030" spans="1:31" x14ac:dyDescent="0.2">
      <c r="A1030">
        <v>1989</v>
      </c>
      <c r="B1030" t="s">
        <v>31</v>
      </c>
      <c r="C1030" t="s">
        <v>35</v>
      </c>
      <c r="D1030" t="s">
        <v>36</v>
      </c>
      <c r="E1030" t="b">
        <v>1</v>
      </c>
      <c r="F1030">
        <v>28.5</v>
      </c>
      <c r="G1030">
        <v>42</v>
      </c>
      <c r="H1030">
        <v>40</v>
      </c>
      <c r="I1030">
        <v>44</v>
      </c>
      <c r="J1030">
        <v>38</v>
      </c>
      <c r="K1030">
        <v>1.1599999999999999</v>
      </c>
      <c r="L1030">
        <v>0.1</v>
      </c>
      <c r="M1030">
        <v>1.26</v>
      </c>
      <c r="N1030">
        <v>110.8</v>
      </c>
      <c r="O1030">
        <v>109.6</v>
      </c>
      <c r="P1030">
        <v>1.2</v>
      </c>
      <c r="Q1030">
        <v>98.1</v>
      </c>
      <c r="R1030">
        <v>0.32900000000000001</v>
      </c>
      <c r="S1030">
        <v>4.2999999999999997E-2</v>
      </c>
      <c r="T1030">
        <v>0.54800000000000004</v>
      </c>
      <c r="U1030">
        <v>0.498</v>
      </c>
      <c r="V1030">
        <v>14</v>
      </c>
      <c r="W1030">
        <v>34.700000000000003</v>
      </c>
      <c r="X1030">
        <v>0.25800000000000001</v>
      </c>
      <c r="Y1030">
        <v>0.49299999999999999</v>
      </c>
      <c r="Z1030">
        <v>12.7</v>
      </c>
      <c r="AA1030">
        <v>70</v>
      </c>
      <c r="AB1030">
        <v>0.248</v>
      </c>
      <c r="AC1030" t="s">
        <v>206</v>
      </c>
      <c r="AD1030">
        <v>611537</v>
      </c>
      <c r="AE1030" t="s">
        <v>122</v>
      </c>
    </row>
    <row r="1031" spans="1:31" x14ac:dyDescent="0.2">
      <c r="A1031">
        <v>1989</v>
      </c>
      <c r="B1031" t="s">
        <v>31</v>
      </c>
      <c r="C1031" t="s">
        <v>44</v>
      </c>
      <c r="D1031" t="s">
        <v>182</v>
      </c>
      <c r="E1031" t="b">
        <v>0</v>
      </c>
      <c r="F1031">
        <v>27.2</v>
      </c>
      <c r="G1031">
        <v>20</v>
      </c>
      <c r="H1031">
        <v>62</v>
      </c>
      <c r="I1031">
        <v>21</v>
      </c>
      <c r="J1031">
        <v>61</v>
      </c>
      <c r="K1031">
        <v>-8.52</v>
      </c>
      <c r="L1031">
        <v>0.79</v>
      </c>
      <c r="M1031">
        <v>-7.74</v>
      </c>
      <c r="N1031">
        <v>103.7</v>
      </c>
      <c r="O1031">
        <v>112.1</v>
      </c>
      <c r="P1031">
        <v>-8.4</v>
      </c>
      <c r="Q1031">
        <v>100.3</v>
      </c>
      <c r="R1031">
        <v>0.27700000000000002</v>
      </c>
      <c r="S1031">
        <v>5.8000000000000003E-2</v>
      </c>
      <c r="T1031">
        <v>0.51400000000000001</v>
      </c>
      <c r="U1031">
        <v>0.47</v>
      </c>
      <c r="V1031">
        <v>13.7</v>
      </c>
      <c r="W1031">
        <v>30.3</v>
      </c>
      <c r="X1031">
        <v>0.21299999999999999</v>
      </c>
      <c r="Y1031">
        <v>0.50800000000000001</v>
      </c>
      <c r="Z1031">
        <v>14.7</v>
      </c>
      <c r="AA1031">
        <v>64.900000000000006</v>
      </c>
      <c r="AB1031">
        <v>0.28699999999999998</v>
      </c>
      <c r="AC1031" t="s">
        <v>177</v>
      </c>
      <c r="AD1031">
        <v>949858</v>
      </c>
      <c r="AE1031" t="s">
        <v>122</v>
      </c>
    </row>
    <row r="1032" spans="1:31" x14ac:dyDescent="0.2">
      <c r="A1032">
        <v>1989</v>
      </c>
      <c r="B1032" t="s">
        <v>31</v>
      </c>
      <c r="C1032" t="s">
        <v>41</v>
      </c>
      <c r="D1032" t="s">
        <v>42</v>
      </c>
      <c r="E1032" t="b">
        <v>1</v>
      </c>
      <c r="F1032">
        <v>26.4</v>
      </c>
      <c r="G1032">
        <v>47</v>
      </c>
      <c r="H1032">
        <v>35</v>
      </c>
      <c r="I1032">
        <v>45</v>
      </c>
      <c r="J1032">
        <v>37</v>
      </c>
      <c r="K1032">
        <v>1.44</v>
      </c>
      <c r="L1032">
        <v>0.69</v>
      </c>
      <c r="M1032">
        <v>2.13</v>
      </c>
      <c r="N1032">
        <v>109.1</v>
      </c>
      <c r="O1032">
        <v>107.7</v>
      </c>
      <c r="P1032">
        <v>1.4</v>
      </c>
      <c r="Q1032">
        <v>97</v>
      </c>
      <c r="R1032">
        <v>0.30199999999999999</v>
      </c>
      <c r="S1032">
        <v>7.5999999999999998E-2</v>
      </c>
      <c r="T1032">
        <v>0.55300000000000005</v>
      </c>
      <c r="U1032">
        <v>0.50700000000000001</v>
      </c>
      <c r="V1032">
        <v>14.4</v>
      </c>
      <c r="W1032">
        <v>30.7</v>
      </c>
      <c r="X1032">
        <v>0.23799999999999999</v>
      </c>
      <c r="Y1032">
        <v>0.48699999999999999</v>
      </c>
      <c r="Z1032">
        <v>13.5</v>
      </c>
      <c r="AA1032">
        <v>69.5</v>
      </c>
      <c r="AB1032">
        <v>0.23899999999999999</v>
      </c>
      <c r="AC1032" t="s">
        <v>209</v>
      </c>
      <c r="AD1032">
        <v>736962</v>
      </c>
      <c r="AE1032" t="s">
        <v>122</v>
      </c>
    </row>
    <row r="1033" spans="1:31" x14ac:dyDescent="0.2">
      <c r="A1033">
        <v>1989</v>
      </c>
      <c r="B1033" t="s">
        <v>31</v>
      </c>
      <c r="C1033" t="s">
        <v>47</v>
      </c>
      <c r="D1033" t="s">
        <v>48</v>
      </c>
      <c r="E1033" t="b">
        <v>1</v>
      </c>
      <c r="F1033">
        <v>26.1</v>
      </c>
      <c r="G1033">
        <v>57</v>
      </c>
      <c r="H1033">
        <v>25</v>
      </c>
      <c r="I1033">
        <v>60</v>
      </c>
      <c r="J1033">
        <v>22</v>
      </c>
      <c r="K1033">
        <v>7.6</v>
      </c>
      <c r="L1033">
        <v>0.35</v>
      </c>
      <c r="M1033">
        <v>7.95</v>
      </c>
      <c r="N1033">
        <v>110.6</v>
      </c>
      <c r="O1033">
        <v>102.9</v>
      </c>
      <c r="P1033">
        <v>7.7</v>
      </c>
      <c r="Q1033">
        <v>98</v>
      </c>
      <c r="R1033">
        <v>0.35299999999999998</v>
      </c>
      <c r="S1033">
        <v>6.9000000000000006E-2</v>
      </c>
      <c r="T1033">
        <v>0.55900000000000005</v>
      </c>
      <c r="U1033">
        <v>0.51400000000000001</v>
      </c>
      <c r="V1033">
        <v>14.2</v>
      </c>
      <c r="W1033">
        <v>31.2</v>
      </c>
      <c r="X1033">
        <v>0.26400000000000001</v>
      </c>
      <c r="Y1033">
        <v>0.47299999999999998</v>
      </c>
      <c r="Z1033">
        <v>15</v>
      </c>
      <c r="AA1033">
        <v>67.099999999999994</v>
      </c>
      <c r="AB1033">
        <v>0.185</v>
      </c>
      <c r="AC1033" t="s">
        <v>210</v>
      </c>
      <c r="AD1033">
        <v>721426</v>
      </c>
      <c r="AE1033" t="s">
        <v>122</v>
      </c>
    </row>
    <row r="1034" spans="1:31" x14ac:dyDescent="0.2">
      <c r="A1034">
        <v>1989</v>
      </c>
      <c r="B1034" t="s">
        <v>31</v>
      </c>
      <c r="C1034" t="s">
        <v>50</v>
      </c>
      <c r="D1034" t="s">
        <v>51</v>
      </c>
      <c r="E1034" t="b">
        <v>0</v>
      </c>
      <c r="F1034">
        <v>28.6</v>
      </c>
      <c r="G1034">
        <v>38</v>
      </c>
      <c r="H1034">
        <v>44</v>
      </c>
      <c r="I1034">
        <v>38</v>
      </c>
      <c r="J1034">
        <v>44</v>
      </c>
      <c r="K1034">
        <v>-1.21</v>
      </c>
      <c r="L1034">
        <v>-0.59</v>
      </c>
      <c r="M1034">
        <v>-1.79</v>
      </c>
      <c r="N1034">
        <v>107.4</v>
      </c>
      <c r="O1034">
        <v>108.6</v>
      </c>
      <c r="P1034">
        <v>-1.2</v>
      </c>
      <c r="Q1034">
        <v>95.9</v>
      </c>
      <c r="R1034">
        <v>0.32700000000000001</v>
      </c>
      <c r="S1034">
        <v>9.8000000000000004E-2</v>
      </c>
      <c r="T1034">
        <v>0.53600000000000003</v>
      </c>
      <c r="U1034">
        <v>0.48399999999999999</v>
      </c>
      <c r="V1034">
        <v>13.5</v>
      </c>
      <c r="W1034">
        <v>29.5</v>
      </c>
      <c r="X1034">
        <v>0.25800000000000001</v>
      </c>
      <c r="Y1034">
        <v>0.48</v>
      </c>
      <c r="Z1034">
        <v>12.5</v>
      </c>
      <c r="AA1034">
        <v>66.099999999999994</v>
      </c>
      <c r="AB1034">
        <v>0.215</v>
      </c>
      <c r="AC1034" t="s">
        <v>184</v>
      </c>
      <c r="AD1034">
        <v>695056</v>
      </c>
      <c r="AE1034" t="s">
        <v>122</v>
      </c>
    </row>
    <row r="1035" spans="1:31" x14ac:dyDescent="0.2">
      <c r="A1035">
        <v>1989</v>
      </c>
      <c r="B1035" t="s">
        <v>31</v>
      </c>
      <c r="C1035" t="s">
        <v>53</v>
      </c>
      <c r="D1035" t="s">
        <v>54</v>
      </c>
      <c r="E1035" t="b">
        <v>1</v>
      </c>
      <c r="F1035">
        <v>29.8</v>
      </c>
      <c r="G1035">
        <v>44</v>
      </c>
      <c r="H1035">
        <v>38</v>
      </c>
      <c r="I1035">
        <v>45</v>
      </c>
      <c r="J1035">
        <v>37</v>
      </c>
      <c r="K1035">
        <v>1.7</v>
      </c>
      <c r="L1035">
        <v>-0.78</v>
      </c>
      <c r="M1035">
        <v>0.91</v>
      </c>
      <c r="N1035">
        <v>108.6</v>
      </c>
      <c r="O1035">
        <v>107.1</v>
      </c>
      <c r="P1035">
        <v>1.5</v>
      </c>
      <c r="Q1035">
        <v>107.5</v>
      </c>
      <c r="R1035">
        <v>0.28399999999999997</v>
      </c>
      <c r="S1035">
        <v>8.3000000000000004E-2</v>
      </c>
      <c r="T1035">
        <v>0.52800000000000002</v>
      </c>
      <c r="U1035">
        <v>0.48199999999999998</v>
      </c>
      <c r="V1035">
        <v>11.8</v>
      </c>
      <c r="W1035">
        <v>29.6</v>
      </c>
      <c r="X1035">
        <v>0.224</v>
      </c>
      <c r="Y1035">
        <v>0.505</v>
      </c>
      <c r="Z1035">
        <v>15.6</v>
      </c>
      <c r="AA1035">
        <v>68.900000000000006</v>
      </c>
      <c r="AB1035">
        <v>0.26400000000000001</v>
      </c>
      <c r="AC1035" t="s">
        <v>189</v>
      </c>
      <c r="AD1035">
        <v>527337</v>
      </c>
      <c r="AE1035" t="s">
        <v>122</v>
      </c>
    </row>
    <row r="1036" spans="1:31" x14ac:dyDescent="0.2">
      <c r="A1036">
        <v>1989</v>
      </c>
      <c r="B1036" t="s">
        <v>31</v>
      </c>
      <c r="C1036" t="s">
        <v>56</v>
      </c>
      <c r="D1036" t="s">
        <v>57</v>
      </c>
      <c r="E1036" t="b">
        <v>1</v>
      </c>
      <c r="F1036">
        <v>28.7</v>
      </c>
      <c r="G1036">
        <v>63</v>
      </c>
      <c r="H1036">
        <v>19</v>
      </c>
      <c r="I1036">
        <v>56</v>
      </c>
      <c r="J1036">
        <v>26</v>
      </c>
      <c r="K1036">
        <v>5.8</v>
      </c>
      <c r="L1036">
        <v>0.44</v>
      </c>
      <c r="M1036">
        <v>6.24</v>
      </c>
      <c r="N1036">
        <v>110.8</v>
      </c>
      <c r="O1036">
        <v>104.7</v>
      </c>
      <c r="P1036">
        <v>6.1</v>
      </c>
      <c r="Q1036">
        <v>95.5</v>
      </c>
      <c r="R1036">
        <v>0.34599999999999997</v>
      </c>
      <c r="S1036">
        <v>5.8000000000000003E-2</v>
      </c>
      <c r="T1036">
        <v>0.55100000000000005</v>
      </c>
      <c r="U1036">
        <v>0.502</v>
      </c>
      <c r="V1036">
        <v>14.4</v>
      </c>
      <c r="W1036">
        <v>34.5</v>
      </c>
      <c r="X1036">
        <v>0.26600000000000001</v>
      </c>
      <c r="Y1036">
        <v>0.45800000000000002</v>
      </c>
      <c r="Z1036">
        <v>13.2</v>
      </c>
      <c r="AA1036">
        <v>69.2</v>
      </c>
      <c r="AB1036">
        <v>0.26</v>
      </c>
      <c r="AC1036" t="s">
        <v>137</v>
      </c>
      <c r="AD1036">
        <v>879405</v>
      </c>
      <c r="AE1036" t="s">
        <v>122</v>
      </c>
    </row>
    <row r="1037" spans="1:31" x14ac:dyDescent="0.2">
      <c r="A1037">
        <v>1989</v>
      </c>
      <c r="B1037" t="s">
        <v>31</v>
      </c>
      <c r="C1037" t="s">
        <v>59</v>
      </c>
      <c r="D1037" t="s">
        <v>60</v>
      </c>
      <c r="E1037" t="b">
        <v>1</v>
      </c>
      <c r="F1037">
        <v>26</v>
      </c>
      <c r="G1037">
        <v>43</v>
      </c>
      <c r="H1037">
        <v>39</v>
      </c>
      <c r="I1037">
        <v>40</v>
      </c>
      <c r="J1037">
        <v>42</v>
      </c>
      <c r="K1037">
        <v>-0.3</v>
      </c>
      <c r="L1037">
        <v>-0.28999999999999998</v>
      </c>
      <c r="M1037">
        <v>-0.59</v>
      </c>
      <c r="N1037">
        <v>107.4</v>
      </c>
      <c r="O1037">
        <v>107.7</v>
      </c>
      <c r="P1037">
        <v>-0.3</v>
      </c>
      <c r="Q1037">
        <v>107.3</v>
      </c>
      <c r="R1037">
        <v>0.29899999999999999</v>
      </c>
      <c r="S1037">
        <v>7.9000000000000001E-2</v>
      </c>
      <c r="T1037">
        <v>0.52900000000000003</v>
      </c>
      <c r="U1037">
        <v>0.48</v>
      </c>
      <c r="V1037">
        <v>14.2</v>
      </c>
      <c r="W1037">
        <v>33.4</v>
      </c>
      <c r="X1037">
        <v>0.23899999999999999</v>
      </c>
      <c r="Y1037">
        <v>0.47899999999999998</v>
      </c>
      <c r="Z1037">
        <v>14.6</v>
      </c>
      <c r="AA1037">
        <v>64.099999999999994</v>
      </c>
      <c r="AB1037">
        <v>0.24</v>
      </c>
      <c r="AC1037" t="s">
        <v>203</v>
      </c>
      <c r="AD1037">
        <v>587820</v>
      </c>
      <c r="AE1037" t="s">
        <v>122</v>
      </c>
    </row>
    <row r="1038" spans="1:31" x14ac:dyDescent="0.2">
      <c r="A1038">
        <v>1989</v>
      </c>
      <c r="B1038" t="s">
        <v>31</v>
      </c>
      <c r="C1038" t="s">
        <v>62</v>
      </c>
      <c r="D1038" t="s">
        <v>63</v>
      </c>
      <c r="E1038" t="b">
        <v>1</v>
      </c>
      <c r="F1038">
        <v>26.8</v>
      </c>
      <c r="G1038">
        <v>45</v>
      </c>
      <c r="H1038">
        <v>37</v>
      </c>
      <c r="I1038">
        <v>44</v>
      </c>
      <c r="J1038">
        <v>38</v>
      </c>
      <c r="K1038">
        <v>0.95</v>
      </c>
      <c r="L1038">
        <v>-0.73</v>
      </c>
      <c r="M1038">
        <v>0.22</v>
      </c>
      <c r="N1038">
        <v>105.7</v>
      </c>
      <c r="O1038">
        <v>104.8</v>
      </c>
      <c r="P1038">
        <v>0.9</v>
      </c>
      <c r="Q1038">
        <v>101.8</v>
      </c>
      <c r="R1038">
        <v>0.35099999999999998</v>
      </c>
      <c r="S1038">
        <v>7.2999999999999995E-2</v>
      </c>
      <c r="T1038">
        <v>0.53500000000000003</v>
      </c>
      <c r="U1038">
        <v>0.48599999999999999</v>
      </c>
      <c r="V1038">
        <v>15.9</v>
      </c>
      <c r="W1038">
        <v>33.299999999999997</v>
      </c>
      <c r="X1038">
        <v>0.26500000000000001</v>
      </c>
      <c r="Y1038">
        <v>0.48099999999999998</v>
      </c>
      <c r="Z1038">
        <v>14.9</v>
      </c>
      <c r="AA1038">
        <v>69</v>
      </c>
      <c r="AB1038">
        <v>0.248</v>
      </c>
      <c r="AC1038" t="s">
        <v>195</v>
      </c>
      <c r="AD1038">
        <v>680728</v>
      </c>
      <c r="AE1038" t="s">
        <v>122</v>
      </c>
    </row>
    <row r="1039" spans="1:31" x14ac:dyDescent="0.2">
      <c r="A1039">
        <v>1989</v>
      </c>
      <c r="B1039" t="s">
        <v>31</v>
      </c>
      <c r="C1039" t="s">
        <v>65</v>
      </c>
      <c r="D1039" t="s">
        <v>66</v>
      </c>
      <c r="E1039" t="b">
        <v>0</v>
      </c>
      <c r="F1039">
        <v>25.2</v>
      </c>
      <c r="G1039">
        <v>28</v>
      </c>
      <c r="H1039">
        <v>54</v>
      </c>
      <c r="I1039">
        <v>30</v>
      </c>
      <c r="J1039">
        <v>52</v>
      </c>
      <c r="K1039">
        <v>-4.17</v>
      </c>
      <c r="L1039">
        <v>1.17</v>
      </c>
      <c r="M1039">
        <v>-3</v>
      </c>
      <c r="N1039">
        <v>106.8</v>
      </c>
      <c r="O1039">
        <v>111</v>
      </c>
      <c r="P1039">
        <v>-4.2</v>
      </c>
      <c r="Q1039">
        <v>99.2</v>
      </c>
      <c r="R1039">
        <v>0.32800000000000001</v>
      </c>
      <c r="S1039">
        <v>8.8999999999999996E-2</v>
      </c>
      <c r="T1039">
        <v>0.55200000000000005</v>
      </c>
      <c r="U1039">
        <v>0.502</v>
      </c>
      <c r="V1039">
        <v>16.3</v>
      </c>
      <c r="W1039">
        <v>31.5</v>
      </c>
      <c r="X1039">
        <v>0.25800000000000001</v>
      </c>
      <c r="Y1039">
        <v>0.47799999999999998</v>
      </c>
      <c r="Z1039">
        <v>12.4</v>
      </c>
      <c r="AA1039">
        <v>66</v>
      </c>
      <c r="AB1039">
        <v>0.27500000000000002</v>
      </c>
      <c r="AC1039" t="s">
        <v>190</v>
      </c>
      <c r="AD1039">
        <v>335298</v>
      </c>
      <c r="AE1039" t="s">
        <v>122</v>
      </c>
    </row>
    <row r="1040" spans="1:31" x14ac:dyDescent="0.2">
      <c r="A1040">
        <v>1989</v>
      </c>
      <c r="B1040" t="s">
        <v>31</v>
      </c>
      <c r="C1040" t="s">
        <v>68</v>
      </c>
      <c r="D1040" t="s">
        <v>69</v>
      </c>
      <c r="E1040" t="b">
        <v>0</v>
      </c>
      <c r="F1040">
        <v>24.6</v>
      </c>
      <c r="G1040">
        <v>21</v>
      </c>
      <c r="H1040">
        <v>61</v>
      </c>
      <c r="I1040">
        <v>18</v>
      </c>
      <c r="J1040">
        <v>64</v>
      </c>
      <c r="K1040">
        <v>-9.91</v>
      </c>
      <c r="L1040">
        <v>0.41</v>
      </c>
      <c r="M1040">
        <v>-9.5</v>
      </c>
      <c r="N1040">
        <v>100.8</v>
      </c>
      <c r="O1040">
        <v>110.2</v>
      </c>
      <c r="P1040">
        <v>-9.4</v>
      </c>
      <c r="Q1040">
        <v>104.4</v>
      </c>
      <c r="R1040">
        <v>0.29899999999999999</v>
      </c>
      <c r="S1040">
        <v>3.2000000000000001E-2</v>
      </c>
      <c r="T1040">
        <v>0.51800000000000002</v>
      </c>
      <c r="U1040">
        <v>0.47799999999999998</v>
      </c>
      <c r="V1040">
        <v>16.5</v>
      </c>
      <c r="W1040">
        <v>31.2</v>
      </c>
      <c r="X1040">
        <v>0.216</v>
      </c>
      <c r="Y1040">
        <v>0.497</v>
      </c>
      <c r="Z1040">
        <v>14.1</v>
      </c>
      <c r="AA1040">
        <v>64</v>
      </c>
      <c r="AB1040">
        <v>0.23699999999999999</v>
      </c>
      <c r="AC1040" t="s">
        <v>191</v>
      </c>
      <c r="AD1040">
        <v>286614</v>
      </c>
      <c r="AE1040" t="s">
        <v>122</v>
      </c>
    </row>
    <row r="1041" spans="1:31" x14ac:dyDescent="0.2">
      <c r="A1041">
        <v>1989</v>
      </c>
      <c r="B1041" t="s">
        <v>31</v>
      </c>
      <c r="C1041" t="s">
        <v>71</v>
      </c>
      <c r="D1041" t="s">
        <v>72</v>
      </c>
      <c r="E1041" t="b">
        <v>1</v>
      </c>
      <c r="F1041">
        <v>29.5</v>
      </c>
      <c r="G1041">
        <v>57</v>
      </c>
      <c r="H1041">
        <v>25</v>
      </c>
      <c r="I1041">
        <v>58</v>
      </c>
      <c r="J1041">
        <v>24</v>
      </c>
      <c r="K1041">
        <v>7.17</v>
      </c>
      <c r="L1041">
        <v>-0.79</v>
      </c>
      <c r="M1041">
        <v>6.38</v>
      </c>
      <c r="N1041">
        <v>113.8</v>
      </c>
      <c r="O1041">
        <v>106.7</v>
      </c>
      <c r="P1041">
        <v>7.1</v>
      </c>
      <c r="Q1041">
        <v>100.1</v>
      </c>
      <c r="R1041">
        <v>0.35099999999999998</v>
      </c>
      <c r="S1041">
        <v>9.2999999999999999E-2</v>
      </c>
      <c r="T1041">
        <v>0.56999999999999995</v>
      </c>
      <c r="U1041">
        <v>0.51800000000000002</v>
      </c>
      <c r="V1041">
        <v>14</v>
      </c>
      <c r="W1041">
        <v>33</v>
      </c>
      <c r="X1041">
        <v>0.28199999999999997</v>
      </c>
      <c r="Y1041">
        <v>0.48199999999999998</v>
      </c>
      <c r="Z1041">
        <v>13</v>
      </c>
      <c r="AA1041">
        <v>68.900000000000006</v>
      </c>
      <c r="AB1041">
        <v>0.20499999999999999</v>
      </c>
      <c r="AC1041" t="s">
        <v>192</v>
      </c>
      <c r="AD1041">
        <v>717349</v>
      </c>
      <c r="AE1041" t="s">
        <v>122</v>
      </c>
    </row>
    <row r="1042" spans="1:31" x14ac:dyDescent="0.2">
      <c r="A1042">
        <v>1989</v>
      </c>
      <c r="B1042" t="s">
        <v>31</v>
      </c>
      <c r="C1042" t="s">
        <v>76</v>
      </c>
      <c r="D1042" t="s">
        <v>77</v>
      </c>
      <c r="E1042" t="b">
        <v>0</v>
      </c>
      <c r="F1042">
        <v>25.2</v>
      </c>
      <c r="G1042">
        <v>15</v>
      </c>
      <c r="H1042">
        <v>67</v>
      </c>
      <c r="I1042">
        <v>15</v>
      </c>
      <c r="J1042">
        <v>67</v>
      </c>
      <c r="K1042">
        <v>-11.23</v>
      </c>
      <c r="L1042">
        <v>0.1</v>
      </c>
      <c r="M1042">
        <v>-11.13</v>
      </c>
      <c r="N1042">
        <v>97.8</v>
      </c>
      <c r="O1042">
        <v>109</v>
      </c>
      <c r="P1042">
        <v>-11.2</v>
      </c>
      <c r="Q1042">
        <v>99.1</v>
      </c>
      <c r="R1042">
        <v>0.29599999999999999</v>
      </c>
      <c r="S1042">
        <v>4.2000000000000003E-2</v>
      </c>
      <c r="T1042">
        <v>0.498</v>
      </c>
      <c r="U1042">
        <v>0.45900000000000002</v>
      </c>
      <c r="V1042">
        <v>17.7</v>
      </c>
      <c r="W1042">
        <v>35.6</v>
      </c>
      <c r="X1042">
        <v>0.20799999999999999</v>
      </c>
      <c r="Y1042">
        <v>0.499</v>
      </c>
      <c r="Z1042">
        <v>16</v>
      </c>
      <c r="AA1042">
        <v>65</v>
      </c>
      <c r="AB1042">
        <v>0.29199999999999998</v>
      </c>
      <c r="AC1042" t="s">
        <v>193</v>
      </c>
      <c r="AD1042">
        <v>612754</v>
      </c>
      <c r="AE1042" t="s">
        <v>122</v>
      </c>
    </row>
    <row r="1043" spans="1:31" x14ac:dyDescent="0.2">
      <c r="A1043">
        <v>1989</v>
      </c>
      <c r="B1043" t="s">
        <v>31</v>
      </c>
      <c r="C1043" t="s">
        <v>79</v>
      </c>
      <c r="D1043" t="s">
        <v>80</v>
      </c>
      <c r="E1043" t="b">
        <v>1</v>
      </c>
      <c r="F1043">
        <v>28.5</v>
      </c>
      <c r="G1043">
        <v>49</v>
      </c>
      <c r="H1043">
        <v>33</v>
      </c>
      <c r="I1043">
        <v>50</v>
      </c>
      <c r="J1043">
        <v>32</v>
      </c>
      <c r="K1043">
        <v>3.61</v>
      </c>
      <c r="L1043">
        <v>0.5</v>
      </c>
      <c r="M1043">
        <v>4.1100000000000003</v>
      </c>
      <c r="N1043">
        <v>110.1</v>
      </c>
      <c r="O1043">
        <v>106.4</v>
      </c>
      <c r="P1043">
        <v>3.7</v>
      </c>
      <c r="Q1043">
        <v>98.6</v>
      </c>
      <c r="R1043">
        <v>0.33200000000000002</v>
      </c>
      <c r="S1043">
        <v>7.9000000000000001E-2</v>
      </c>
      <c r="T1043">
        <v>0.54400000000000004</v>
      </c>
      <c r="U1043">
        <v>0.48699999999999999</v>
      </c>
      <c r="V1043">
        <v>13.7</v>
      </c>
      <c r="W1043">
        <v>32.700000000000003</v>
      </c>
      <c r="X1043">
        <v>0.27300000000000002</v>
      </c>
      <c r="Y1043">
        <v>0.49299999999999999</v>
      </c>
      <c r="Z1043">
        <v>16.100000000000001</v>
      </c>
      <c r="AA1043">
        <v>67.5</v>
      </c>
      <c r="AB1043">
        <v>0.26600000000000001</v>
      </c>
      <c r="AC1043" t="s">
        <v>149</v>
      </c>
      <c r="AD1043">
        <v>700984</v>
      </c>
      <c r="AE1043" t="s">
        <v>122</v>
      </c>
    </row>
    <row r="1044" spans="1:31" x14ac:dyDescent="0.2">
      <c r="A1044">
        <v>1989</v>
      </c>
      <c r="B1044" t="s">
        <v>31</v>
      </c>
      <c r="C1044" t="s">
        <v>150</v>
      </c>
      <c r="D1044" t="s">
        <v>151</v>
      </c>
      <c r="E1044" t="b">
        <v>0</v>
      </c>
      <c r="F1044">
        <v>26.8</v>
      </c>
      <c r="G1044">
        <v>26</v>
      </c>
      <c r="H1044">
        <v>56</v>
      </c>
      <c r="I1044">
        <v>25</v>
      </c>
      <c r="J1044">
        <v>57</v>
      </c>
      <c r="K1044">
        <v>-6.35</v>
      </c>
      <c r="L1044">
        <v>0.66</v>
      </c>
      <c r="M1044">
        <v>-5.69</v>
      </c>
      <c r="N1044">
        <v>103</v>
      </c>
      <c r="O1044">
        <v>109.3</v>
      </c>
      <c r="P1044">
        <v>-6.3</v>
      </c>
      <c r="Q1044">
        <v>100.1</v>
      </c>
      <c r="R1044">
        <v>0.313</v>
      </c>
      <c r="S1044">
        <v>7.9000000000000001E-2</v>
      </c>
      <c r="T1044">
        <v>0.51700000000000002</v>
      </c>
      <c r="U1044">
        <v>0.47399999999999998</v>
      </c>
      <c r="V1044">
        <v>15</v>
      </c>
      <c r="W1044">
        <v>32.700000000000003</v>
      </c>
      <c r="X1044">
        <v>0.22900000000000001</v>
      </c>
      <c r="Y1044">
        <v>0.50800000000000001</v>
      </c>
      <c r="Z1044">
        <v>14.4</v>
      </c>
      <c r="AA1044">
        <v>70.099999999999994</v>
      </c>
      <c r="AB1044">
        <v>0.24399999999999999</v>
      </c>
      <c r="AC1044" t="s">
        <v>204</v>
      </c>
      <c r="AD1044">
        <v>378397</v>
      </c>
      <c r="AE1044" t="s">
        <v>122</v>
      </c>
    </row>
    <row r="1045" spans="1:31" x14ac:dyDescent="0.2">
      <c r="A1045">
        <v>1989</v>
      </c>
      <c r="B1045" t="s">
        <v>31</v>
      </c>
      <c r="C1045" t="s">
        <v>88</v>
      </c>
      <c r="D1045" t="s">
        <v>89</v>
      </c>
      <c r="E1045" t="b">
        <v>1</v>
      </c>
      <c r="F1045">
        <v>25.3</v>
      </c>
      <c r="G1045">
        <v>52</v>
      </c>
      <c r="H1045">
        <v>30</v>
      </c>
      <c r="I1045">
        <v>50</v>
      </c>
      <c r="J1045">
        <v>32</v>
      </c>
      <c r="K1045">
        <v>3.77</v>
      </c>
      <c r="L1045">
        <v>-0.15</v>
      </c>
      <c r="M1045">
        <v>3.62</v>
      </c>
      <c r="N1045">
        <v>111.1</v>
      </c>
      <c r="O1045">
        <v>107.5</v>
      </c>
      <c r="P1045">
        <v>3.6</v>
      </c>
      <c r="Q1045">
        <v>104.4</v>
      </c>
      <c r="R1045">
        <v>0.311</v>
      </c>
      <c r="S1045">
        <v>0.151</v>
      </c>
      <c r="T1045">
        <v>0.55300000000000005</v>
      </c>
      <c r="U1045">
        <v>0.51200000000000001</v>
      </c>
      <c r="V1045">
        <v>15.4</v>
      </c>
      <c r="W1045">
        <v>36.200000000000003</v>
      </c>
      <c r="X1045">
        <v>0.23400000000000001</v>
      </c>
      <c r="Y1045">
        <v>0.504</v>
      </c>
      <c r="Z1045">
        <v>16.7</v>
      </c>
      <c r="AA1045">
        <v>65.099999999999994</v>
      </c>
      <c r="AB1045">
        <v>0.249</v>
      </c>
      <c r="AC1045" t="s">
        <v>90</v>
      </c>
      <c r="AD1045">
        <v>746851</v>
      </c>
      <c r="AE1045" t="s">
        <v>122</v>
      </c>
    </row>
    <row r="1046" spans="1:31" x14ac:dyDescent="0.2">
      <c r="A1046">
        <v>1989</v>
      </c>
      <c r="B1046" t="s">
        <v>31</v>
      </c>
      <c r="C1046" t="s">
        <v>97</v>
      </c>
      <c r="D1046" t="s">
        <v>98</v>
      </c>
      <c r="E1046" t="b">
        <v>1</v>
      </c>
      <c r="F1046">
        <v>27</v>
      </c>
      <c r="G1046">
        <v>46</v>
      </c>
      <c r="H1046">
        <v>36</v>
      </c>
      <c r="I1046">
        <v>45</v>
      </c>
      <c r="J1046">
        <v>37</v>
      </c>
      <c r="K1046">
        <v>1.5</v>
      </c>
      <c r="L1046">
        <v>0.18</v>
      </c>
      <c r="M1046">
        <v>1.68</v>
      </c>
      <c r="N1046">
        <v>113</v>
      </c>
      <c r="O1046">
        <v>111.5</v>
      </c>
      <c r="P1046">
        <v>1.5</v>
      </c>
      <c r="Q1046">
        <v>98.5</v>
      </c>
      <c r="R1046">
        <v>0.34799999999999998</v>
      </c>
      <c r="S1046">
        <v>0.09</v>
      </c>
      <c r="T1046">
        <v>0.55200000000000005</v>
      </c>
      <c r="U1046">
        <v>0.5</v>
      </c>
      <c r="V1046">
        <v>12.8</v>
      </c>
      <c r="W1046">
        <v>32.200000000000003</v>
      </c>
      <c r="X1046">
        <v>0.27400000000000002</v>
      </c>
      <c r="Y1046">
        <v>0.51300000000000001</v>
      </c>
      <c r="Z1046">
        <v>13.4</v>
      </c>
      <c r="AA1046">
        <v>67.2</v>
      </c>
      <c r="AB1046">
        <v>0.215</v>
      </c>
      <c r="AC1046" t="s">
        <v>211</v>
      </c>
      <c r="AD1046">
        <v>531715</v>
      </c>
      <c r="AE1046" t="s">
        <v>122</v>
      </c>
    </row>
    <row r="1047" spans="1:31" x14ac:dyDescent="0.2">
      <c r="A1047">
        <v>1989</v>
      </c>
      <c r="B1047" t="s">
        <v>31</v>
      </c>
      <c r="C1047" t="s">
        <v>100</v>
      </c>
      <c r="D1047" t="s">
        <v>101</v>
      </c>
      <c r="E1047" t="b">
        <v>1</v>
      </c>
      <c r="F1047">
        <v>25.7</v>
      </c>
      <c r="G1047">
        <v>55</v>
      </c>
      <c r="H1047">
        <v>27</v>
      </c>
      <c r="I1047">
        <v>59</v>
      </c>
      <c r="J1047">
        <v>23</v>
      </c>
      <c r="K1047">
        <v>7.7</v>
      </c>
      <c r="L1047">
        <v>-0.86</v>
      </c>
      <c r="M1047">
        <v>6.84</v>
      </c>
      <c r="N1047">
        <v>113.1</v>
      </c>
      <c r="O1047">
        <v>105.7</v>
      </c>
      <c r="P1047">
        <v>7.4</v>
      </c>
      <c r="Q1047">
        <v>104.5</v>
      </c>
      <c r="R1047">
        <v>0.34399999999999997</v>
      </c>
      <c r="S1047">
        <v>6.4000000000000001E-2</v>
      </c>
      <c r="T1047">
        <v>0.56000000000000005</v>
      </c>
      <c r="U1047">
        <v>0.50900000000000001</v>
      </c>
      <c r="V1047">
        <v>12.8</v>
      </c>
      <c r="W1047">
        <v>30.8</v>
      </c>
      <c r="X1047">
        <v>0.27200000000000002</v>
      </c>
      <c r="Y1047">
        <v>0.47599999999999998</v>
      </c>
      <c r="Z1047">
        <v>13.5</v>
      </c>
      <c r="AA1047">
        <v>67.7</v>
      </c>
      <c r="AB1047">
        <v>0.22500000000000001</v>
      </c>
      <c r="AC1047" t="s">
        <v>215</v>
      </c>
      <c r="AD1047">
        <v>447061</v>
      </c>
      <c r="AE1047" t="s">
        <v>122</v>
      </c>
    </row>
    <row r="1048" spans="1:31" x14ac:dyDescent="0.2">
      <c r="A1048">
        <v>1989</v>
      </c>
      <c r="B1048" t="s">
        <v>31</v>
      </c>
      <c r="C1048" t="s">
        <v>103</v>
      </c>
      <c r="D1048" t="s">
        <v>104</v>
      </c>
      <c r="E1048" t="b">
        <v>1</v>
      </c>
      <c r="F1048">
        <v>26.9</v>
      </c>
      <c r="G1048">
        <v>39</v>
      </c>
      <c r="H1048">
        <v>43</v>
      </c>
      <c r="I1048">
        <v>45</v>
      </c>
      <c r="J1048">
        <v>37</v>
      </c>
      <c r="K1048">
        <v>1.46</v>
      </c>
      <c r="L1048">
        <v>-0.55000000000000004</v>
      </c>
      <c r="M1048">
        <v>0.92</v>
      </c>
      <c r="N1048">
        <v>109.4</v>
      </c>
      <c r="O1048">
        <v>108</v>
      </c>
      <c r="P1048">
        <v>1.4</v>
      </c>
      <c r="Q1048">
        <v>103.9</v>
      </c>
      <c r="R1048">
        <v>0.31</v>
      </c>
      <c r="S1048">
        <v>8.3000000000000004E-2</v>
      </c>
      <c r="T1048">
        <v>0.53</v>
      </c>
      <c r="U1048">
        <v>0.48799999999999999</v>
      </c>
      <c r="V1048">
        <v>13.9</v>
      </c>
      <c r="W1048">
        <v>36.700000000000003</v>
      </c>
      <c r="X1048">
        <v>0.23</v>
      </c>
      <c r="Y1048">
        <v>0.501</v>
      </c>
      <c r="Z1048">
        <v>15.7</v>
      </c>
      <c r="AA1048">
        <v>67.400000000000006</v>
      </c>
      <c r="AB1048">
        <v>0.26400000000000001</v>
      </c>
      <c r="AC1048" t="s">
        <v>207</v>
      </c>
      <c r="AD1048">
        <v>527008</v>
      </c>
      <c r="AE1048" t="s">
        <v>122</v>
      </c>
    </row>
    <row r="1049" spans="1:31" x14ac:dyDescent="0.2">
      <c r="A1049">
        <v>1989</v>
      </c>
      <c r="B1049" t="s">
        <v>31</v>
      </c>
      <c r="C1049" t="s">
        <v>106</v>
      </c>
      <c r="D1049" t="s">
        <v>107</v>
      </c>
      <c r="E1049" t="b">
        <v>0</v>
      </c>
      <c r="F1049">
        <v>25.2</v>
      </c>
      <c r="G1049">
        <v>27</v>
      </c>
      <c r="H1049">
        <v>55</v>
      </c>
      <c r="I1049">
        <v>27</v>
      </c>
      <c r="J1049">
        <v>55</v>
      </c>
      <c r="K1049">
        <v>-5.55</v>
      </c>
      <c r="L1049">
        <v>0.2</v>
      </c>
      <c r="M1049">
        <v>-5.35</v>
      </c>
      <c r="N1049">
        <v>104.5</v>
      </c>
      <c r="O1049">
        <v>110</v>
      </c>
      <c r="P1049">
        <v>-5.5</v>
      </c>
      <c r="Q1049">
        <v>100.5</v>
      </c>
      <c r="R1049">
        <v>0.28599999999999998</v>
      </c>
      <c r="S1049">
        <v>0.112</v>
      </c>
      <c r="T1049">
        <v>0.52300000000000002</v>
      </c>
      <c r="U1049">
        <v>0.47799999999999998</v>
      </c>
      <c r="V1049">
        <v>14.2</v>
      </c>
      <c r="W1049">
        <v>30.5</v>
      </c>
      <c r="X1049">
        <v>0.22</v>
      </c>
      <c r="Y1049">
        <v>0.496</v>
      </c>
      <c r="Z1049">
        <v>13.2</v>
      </c>
      <c r="AA1049">
        <v>67.7</v>
      </c>
      <c r="AB1049">
        <v>0.23499999999999999</v>
      </c>
      <c r="AC1049" t="s">
        <v>161</v>
      </c>
      <c r="AD1049">
        <v>677197</v>
      </c>
      <c r="AE1049" t="s">
        <v>122</v>
      </c>
    </row>
    <row r="1050" spans="1:31" x14ac:dyDescent="0.2">
      <c r="A1050">
        <v>1989</v>
      </c>
      <c r="B1050" t="s">
        <v>31</v>
      </c>
      <c r="C1050" t="s">
        <v>109</v>
      </c>
      <c r="D1050" t="s">
        <v>110</v>
      </c>
      <c r="E1050" t="b">
        <v>0</v>
      </c>
      <c r="F1050">
        <v>25.6</v>
      </c>
      <c r="G1050">
        <v>21</v>
      </c>
      <c r="H1050">
        <v>61</v>
      </c>
      <c r="I1050">
        <v>23</v>
      </c>
      <c r="J1050">
        <v>59</v>
      </c>
      <c r="K1050">
        <v>-7.28</v>
      </c>
      <c r="L1050">
        <v>-0.17</v>
      </c>
      <c r="M1050">
        <v>-7.45</v>
      </c>
      <c r="N1050">
        <v>100.9</v>
      </c>
      <c r="O1050">
        <v>107.9</v>
      </c>
      <c r="P1050">
        <v>-7</v>
      </c>
      <c r="Q1050">
        <v>104.1</v>
      </c>
      <c r="R1050">
        <v>0.31900000000000001</v>
      </c>
      <c r="S1050">
        <v>0.04</v>
      </c>
      <c r="T1050">
        <v>0.51200000000000001</v>
      </c>
      <c r="U1050">
        <v>0.47199999999999998</v>
      </c>
      <c r="V1050">
        <v>16.8</v>
      </c>
      <c r="W1050">
        <v>34.5</v>
      </c>
      <c r="X1050">
        <v>0.223</v>
      </c>
      <c r="Y1050">
        <v>0.5</v>
      </c>
      <c r="Z1050">
        <v>17.2</v>
      </c>
      <c r="AA1050">
        <v>63.5</v>
      </c>
      <c r="AB1050">
        <v>0.29399999999999998</v>
      </c>
      <c r="AC1050" t="s">
        <v>213</v>
      </c>
      <c r="AD1050">
        <v>323573</v>
      </c>
      <c r="AE1050" t="s">
        <v>122</v>
      </c>
    </row>
    <row r="1051" spans="1:31" x14ac:dyDescent="0.2">
      <c r="A1051">
        <v>1989</v>
      </c>
      <c r="B1051" t="s">
        <v>31</v>
      </c>
      <c r="C1051" t="s">
        <v>163</v>
      </c>
      <c r="D1051" t="s">
        <v>164</v>
      </c>
      <c r="E1051" t="b">
        <v>1</v>
      </c>
      <c r="F1051">
        <v>26.3</v>
      </c>
      <c r="G1051">
        <v>47</v>
      </c>
      <c r="H1051">
        <v>35</v>
      </c>
      <c r="I1051">
        <v>48</v>
      </c>
      <c r="J1051">
        <v>34</v>
      </c>
      <c r="K1051">
        <v>2.9</v>
      </c>
      <c r="L1051">
        <v>-0.46</v>
      </c>
      <c r="M1051">
        <v>2.44</v>
      </c>
      <c r="N1051">
        <v>111.5</v>
      </c>
      <c r="O1051">
        <v>108.6</v>
      </c>
      <c r="P1051">
        <v>2.9</v>
      </c>
      <c r="Q1051">
        <v>100.1</v>
      </c>
      <c r="R1051">
        <v>0.318</v>
      </c>
      <c r="S1051">
        <v>0.104</v>
      </c>
      <c r="T1051">
        <v>0.53900000000000003</v>
      </c>
      <c r="U1051">
        <v>0.496</v>
      </c>
      <c r="V1051">
        <v>14.1</v>
      </c>
      <c r="W1051">
        <v>38.299999999999997</v>
      </c>
      <c r="X1051">
        <v>0.23699999999999999</v>
      </c>
      <c r="Y1051">
        <v>0.498</v>
      </c>
      <c r="Z1051">
        <v>16</v>
      </c>
      <c r="AA1051">
        <v>65.3</v>
      </c>
      <c r="AB1051">
        <v>0.27100000000000002</v>
      </c>
      <c r="AC1051" t="s">
        <v>212</v>
      </c>
      <c r="AD1051">
        <v>456765</v>
      </c>
      <c r="AE1051" t="s">
        <v>122</v>
      </c>
    </row>
    <row r="1052" spans="1:31" x14ac:dyDescent="0.2">
      <c r="A1052">
        <v>1989</v>
      </c>
      <c r="B1052" t="s">
        <v>31</v>
      </c>
      <c r="C1052" t="s">
        <v>115</v>
      </c>
      <c r="D1052" t="s">
        <v>116</v>
      </c>
      <c r="E1052" t="b">
        <v>1</v>
      </c>
      <c r="F1052">
        <v>27.4</v>
      </c>
      <c r="G1052">
        <v>51</v>
      </c>
      <c r="H1052">
        <v>31</v>
      </c>
      <c r="I1052">
        <v>55</v>
      </c>
      <c r="J1052">
        <v>27</v>
      </c>
      <c r="K1052">
        <v>5.0199999999999996</v>
      </c>
      <c r="L1052">
        <v>-1.01</v>
      </c>
      <c r="M1052">
        <v>4.01</v>
      </c>
      <c r="N1052">
        <v>106.6</v>
      </c>
      <c r="O1052">
        <v>101.5</v>
      </c>
      <c r="P1052">
        <v>5.0999999999999996</v>
      </c>
      <c r="Q1052">
        <v>98</v>
      </c>
      <c r="R1052">
        <v>0.41599999999999998</v>
      </c>
      <c r="S1052">
        <v>5.8000000000000003E-2</v>
      </c>
      <c r="T1052">
        <v>0.55000000000000004</v>
      </c>
      <c r="U1052">
        <v>0.49099999999999999</v>
      </c>
      <c r="V1052">
        <v>16.399999999999999</v>
      </c>
      <c r="W1052">
        <v>32</v>
      </c>
      <c r="X1052">
        <v>0.32</v>
      </c>
      <c r="Y1052">
        <v>0.44700000000000001</v>
      </c>
      <c r="Z1052">
        <v>13.9</v>
      </c>
      <c r="AA1052">
        <v>68.099999999999994</v>
      </c>
      <c r="AB1052">
        <v>0.246</v>
      </c>
      <c r="AC1052" t="s">
        <v>216</v>
      </c>
      <c r="AD1052">
        <v>509501</v>
      </c>
      <c r="AE1052" t="s">
        <v>122</v>
      </c>
    </row>
    <row r="1053" spans="1:31" x14ac:dyDescent="0.2">
      <c r="A1053">
        <v>1989</v>
      </c>
      <c r="B1053" t="s">
        <v>31</v>
      </c>
      <c r="C1053" t="s">
        <v>200</v>
      </c>
      <c r="D1053" t="s">
        <v>201</v>
      </c>
      <c r="E1053" t="b">
        <v>0</v>
      </c>
      <c r="F1053">
        <v>26.2</v>
      </c>
      <c r="G1053">
        <v>40</v>
      </c>
      <c r="H1053">
        <v>42</v>
      </c>
      <c r="I1053">
        <v>35</v>
      </c>
      <c r="J1053">
        <v>47</v>
      </c>
      <c r="K1053">
        <v>-2.16</v>
      </c>
      <c r="L1053">
        <v>0.39</v>
      </c>
      <c r="M1053">
        <v>-1.77</v>
      </c>
      <c r="N1053">
        <v>106.4</v>
      </c>
      <c r="O1053">
        <v>108.5</v>
      </c>
      <c r="P1053">
        <v>-2.1</v>
      </c>
      <c r="Q1053">
        <v>100.8</v>
      </c>
      <c r="R1053">
        <v>0.30499999999999999</v>
      </c>
      <c r="S1053">
        <v>3.2000000000000001E-2</v>
      </c>
      <c r="T1053">
        <v>0.51600000000000001</v>
      </c>
      <c r="U1053">
        <v>0.46700000000000003</v>
      </c>
      <c r="V1053">
        <v>13</v>
      </c>
      <c r="W1053">
        <v>33.1</v>
      </c>
      <c r="X1053">
        <v>0.23599999999999999</v>
      </c>
      <c r="Y1053">
        <v>0.49299999999999999</v>
      </c>
      <c r="Z1053">
        <v>14.2</v>
      </c>
      <c r="AA1053">
        <v>67.5</v>
      </c>
      <c r="AB1053">
        <v>0.26700000000000002</v>
      </c>
      <c r="AC1053" t="s">
        <v>214</v>
      </c>
      <c r="AD1053">
        <v>253980</v>
      </c>
      <c r="AE1053" t="s">
        <v>122</v>
      </c>
    </row>
    <row r="1054" spans="1:31" x14ac:dyDescent="0.2">
      <c r="A1054">
        <v>1989</v>
      </c>
      <c r="B1054" t="s">
        <v>31</v>
      </c>
      <c r="C1054" t="s">
        <v>121</v>
      </c>
      <c r="D1054" t="s">
        <v>122</v>
      </c>
      <c r="E1054" t="b">
        <v>0</v>
      </c>
      <c r="F1054">
        <v>27</v>
      </c>
      <c r="G1054" t="s">
        <v>122</v>
      </c>
      <c r="H1054" t="s">
        <v>122</v>
      </c>
      <c r="I1054">
        <v>41</v>
      </c>
      <c r="J1054">
        <v>41</v>
      </c>
      <c r="K1054">
        <v>0</v>
      </c>
      <c r="L1054">
        <v>0</v>
      </c>
      <c r="M1054">
        <v>0</v>
      </c>
      <c r="N1054">
        <v>107.8</v>
      </c>
      <c r="O1054">
        <v>107.8</v>
      </c>
      <c r="P1054" t="s">
        <v>122</v>
      </c>
      <c r="Q1054">
        <v>100.6</v>
      </c>
      <c r="R1054">
        <v>0.32400000000000001</v>
      </c>
      <c r="S1054">
        <v>7.3999999999999996E-2</v>
      </c>
      <c r="T1054">
        <v>0.53700000000000003</v>
      </c>
      <c r="U1054">
        <v>0.48899999999999999</v>
      </c>
      <c r="V1054">
        <v>14.5</v>
      </c>
      <c r="W1054">
        <v>33</v>
      </c>
      <c r="X1054">
        <v>0.249</v>
      </c>
      <c r="Y1054">
        <v>0.48899999999999999</v>
      </c>
      <c r="Z1054">
        <v>14.5</v>
      </c>
      <c r="AA1054">
        <v>67</v>
      </c>
      <c r="AB1054">
        <v>0.249</v>
      </c>
      <c r="AC1054" t="s">
        <v>122</v>
      </c>
      <c r="AD1054">
        <v>581579</v>
      </c>
      <c r="AE1054" t="s">
        <v>122</v>
      </c>
    </row>
    <row r="1055" spans="1:31" x14ac:dyDescent="0.2">
      <c r="A1055">
        <v>1988</v>
      </c>
      <c r="B1055" t="s">
        <v>31</v>
      </c>
      <c r="C1055" t="s">
        <v>32</v>
      </c>
      <c r="D1055" t="s">
        <v>33</v>
      </c>
      <c r="E1055" t="b">
        <v>1</v>
      </c>
      <c r="F1055">
        <v>26.8</v>
      </c>
      <c r="G1055">
        <v>50</v>
      </c>
      <c r="H1055">
        <v>32</v>
      </c>
      <c r="I1055">
        <v>51</v>
      </c>
      <c r="J1055">
        <v>31</v>
      </c>
      <c r="K1055">
        <v>3.6</v>
      </c>
      <c r="L1055">
        <v>0.42</v>
      </c>
      <c r="M1055">
        <v>4.0199999999999996</v>
      </c>
      <c r="N1055">
        <v>111.3</v>
      </c>
      <c r="O1055">
        <v>107.6</v>
      </c>
      <c r="P1055">
        <v>3.7</v>
      </c>
      <c r="Q1055">
        <v>96.4</v>
      </c>
      <c r="R1055">
        <v>0.34399999999999997</v>
      </c>
      <c r="S1055">
        <v>0.04</v>
      </c>
      <c r="T1055">
        <v>0.54100000000000004</v>
      </c>
      <c r="U1055">
        <v>0.49099999999999999</v>
      </c>
      <c r="V1055">
        <v>13</v>
      </c>
      <c r="W1055">
        <v>34.299999999999997</v>
      </c>
      <c r="X1055">
        <v>0.26400000000000001</v>
      </c>
      <c r="Y1055">
        <v>0.48099999999999998</v>
      </c>
      <c r="Z1055">
        <v>14.2</v>
      </c>
      <c r="AA1055">
        <v>67.3</v>
      </c>
      <c r="AB1055">
        <v>0.28000000000000003</v>
      </c>
      <c r="AC1055" t="s">
        <v>198</v>
      </c>
      <c r="AD1055">
        <v>572460</v>
      </c>
      <c r="AE1055" t="s">
        <v>122</v>
      </c>
    </row>
    <row r="1056" spans="1:31" x14ac:dyDescent="0.2">
      <c r="A1056">
        <v>1988</v>
      </c>
      <c r="B1056" t="s">
        <v>31</v>
      </c>
      <c r="C1056" t="s">
        <v>35</v>
      </c>
      <c r="D1056" t="s">
        <v>36</v>
      </c>
      <c r="E1056" t="b">
        <v>1</v>
      </c>
      <c r="F1056">
        <v>29.8</v>
      </c>
      <c r="G1056">
        <v>57</v>
      </c>
      <c r="H1056">
        <v>25</v>
      </c>
      <c r="I1056">
        <v>56</v>
      </c>
      <c r="J1056">
        <v>26</v>
      </c>
      <c r="K1056">
        <v>5.94</v>
      </c>
      <c r="L1056">
        <v>0.22</v>
      </c>
      <c r="M1056">
        <v>6.15</v>
      </c>
      <c r="N1056">
        <v>115.4</v>
      </c>
      <c r="O1056">
        <v>109.4</v>
      </c>
      <c r="P1056">
        <v>6</v>
      </c>
      <c r="Q1056">
        <v>97.9</v>
      </c>
      <c r="R1056">
        <v>0.33300000000000002</v>
      </c>
      <c r="S1056">
        <v>0.10199999999999999</v>
      </c>
      <c r="T1056">
        <v>0.58799999999999997</v>
      </c>
      <c r="U1056">
        <v>0.54100000000000004</v>
      </c>
      <c r="V1056">
        <v>14.1</v>
      </c>
      <c r="W1056">
        <v>29.8</v>
      </c>
      <c r="X1056">
        <v>0.26700000000000002</v>
      </c>
      <c r="Y1056">
        <v>0.48899999999999999</v>
      </c>
      <c r="Z1056">
        <v>12.5</v>
      </c>
      <c r="AA1056">
        <v>68.5</v>
      </c>
      <c r="AB1056">
        <v>0.23699999999999999</v>
      </c>
      <c r="AC1056" t="s">
        <v>206</v>
      </c>
      <c r="AD1056">
        <v>611231</v>
      </c>
      <c r="AE1056" t="s">
        <v>122</v>
      </c>
    </row>
    <row r="1057" spans="1:31" x14ac:dyDescent="0.2">
      <c r="A1057">
        <v>1988</v>
      </c>
      <c r="B1057" t="s">
        <v>31</v>
      </c>
      <c r="C1057" t="s">
        <v>41</v>
      </c>
      <c r="D1057" t="s">
        <v>42</v>
      </c>
      <c r="E1057" t="b">
        <v>1</v>
      </c>
      <c r="F1057">
        <v>25.5</v>
      </c>
      <c r="G1057">
        <v>50</v>
      </c>
      <c r="H1057">
        <v>32</v>
      </c>
      <c r="I1057">
        <v>50</v>
      </c>
      <c r="J1057">
        <v>32</v>
      </c>
      <c r="K1057">
        <v>3.4</v>
      </c>
      <c r="L1057">
        <v>0.35</v>
      </c>
      <c r="M1057">
        <v>3.76</v>
      </c>
      <c r="N1057">
        <v>109</v>
      </c>
      <c r="O1057">
        <v>105.5</v>
      </c>
      <c r="P1057">
        <v>3.5</v>
      </c>
      <c r="Q1057">
        <v>95.5</v>
      </c>
      <c r="R1057">
        <v>0.317</v>
      </c>
      <c r="S1057">
        <v>3.5000000000000003E-2</v>
      </c>
      <c r="T1057">
        <v>0.53900000000000003</v>
      </c>
      <c r="U1057">
        <v>0.49399999999999999</v>
      </c>
      <c r="V1057">
        <v>13.6</v>
      </c>
      <c r="W1057">
        <v>34</v>
      </c>
      <c r="X1057">
        <v>0.24</v>
      </c>
      <c r="Y1057">
        <v>0.47799999999999998</v>
      </c>
      <c r="Z1057">
        <v>13.5</v>
      </c>
      <c r="AA1057">
        <v>70.599999999999994</v>
      </c>
      <c r="AB1057">
        <v>0.24</v>
      </c>
      <c r="AC1057" t="s">
        <v>209</v>
      </c>
      <c r="AD1057">
        <v>740411</v>
      </c>
      <c r="AE1057" t="s">
        <v>122</v>
      </c>
    </row>
    <row r="1058" spans="1:31" x14ac:dyDescent="0.2">
      <c r="A1058">
        <v>1988</v>
      </c>
      <c r="B1058" t="s">
        <v>31</v>
      </c>
      <c r="C1058" t="s">
        <v>47</v>
      </c>
      <c r="D1058" t="s">
        <v>48</v>
      </c>
      <c r="E1058" t="b">
        <v>1</v>
      </c>
      <c r="F1058">
        <v>24.6</v>
      </c>
      <c r="G1058">
        <v>42</v>
      </c>
      <c r="H1058">
        <v>40</v>
      </c>
      <c r="I1058">
        <v>43</v>
      </c>
      <c r="J1058">
        <v>39</v>
      </c>
      <c r="K1058">
        <v>0.76</v>
      </c>
      <c r="L1058">
        <v>0.52</v>
      </c>
      <c r="M1058">
        <v>1.28</v>
      </c>
      <c r="N1058">
        <v>106.8</v>
      </c>
      <c r="O1058">
        <v>106</v>
      </c>
      <c r="P1058">
        <v>0.8</v>
      </c>
      <c r="Q1058">
        <v>97.3</v>
      </c>
      <c r="R1058">
        <v>0.36099999999999999</v>
      </c>
      <c r="S1058">
        <v>0.05</v>
      </c>
      <c r="T1058">
        <v>0.54700000000000004</v>
      </c>
      <c r="U1058">
        <v>0.5</v>
      </c>
      <c r="V1058">
        <v>15.5</v>
      </c>
      <c r="W1058">
        <v>31</v>
      </c>
      <c r="X1058">
        <v>0.26800000000000002</v>
      </c>
      <c r="Y1058">
        <v>0.48499999999999999</v>
      </c>
      <c r="Z1058">
        <v>15.2</v>
      </c>
      <c r="AA1058">
        <v>66.400000000000006</v>
      </c>
      <c r="AB1058">
        <v>0.22700000000000001</v>
      </c>
      <c r="AC1058" t="s">
        <v>210</v>
      </c>
      <c r="AD1058">
        <v>504847</v>
      </c>
      <c r="AE1058" t="s">
        <v>122</v>
      </c>
    </row>
    <row r="1059" spans="1:31" x14ac:dyDescent="0.2">
      <c r="A1059">
        <v>1988</v>
      </c>
      <c r="B1059" t="s">
        <v>31</v>
      </c>
      <c r="C1059" t="s">
        <v>50</v>
      </c>
      <c r="D1059" t="s">
        <v>51</v>
      </c>
      <c r="E1059" t="b">
        <v>1</v>
      </c>
      <c r="F1059">
        <v>27</v>
      </c>
      <c r="G1059">
        <v>53</v>
      </c>
      <c r="H1059">
        <v>29</v>
      </c>
      <c r="I1059">
        <v>52</v>
      </c>
      <c r="J1059">
        <v>30</v>
      </c>
      <c r="K1059">
        <v>4.37</v>
      </c>
      <c r="L1059">
        <v>-0.77</v>
      </c>
      <c r="M1059">
        <v>3.59</v>
      </c>
      <c r="N1059">
        <v>112.2</v>
      </c>
      <c r="O1059">
        <v>107.7</v>
      </c>
      <c r="P1059">
        <v>4.5</v>
      </c>
      <c r="Q1059">
        <v>97</v>
      </c>
      <c r="R1059">
        <v>0.34899999999999998</v>
      </c>
      <c r="S1059">
        <v>7.2999999999999995E-2</v>
      </c>
      <c r="T1059">
        <v>0.54</v>
      </c>
      <c r="U1059">
        <v>0.48499999999999999</v>
      </c>
      <c r="V1059">
        <v>13.2</v>
      </c>
      <c r="W1059">
        <v>37.5</v>
      </c>
      <c r="X1059">
        <v>0.27500000000000002</v>
      </c>
      <c r="Y1059">
        <v>0.48099999999999998</v>
      </c>
      <c r="Z1059">
        <v>13</v>
      </c>
      <c r="AA1059">
        <v>67.5</v>
      </c>
      <c r="AB1059">
        <v>0.20300000000000001</v>
      </c>
      <c r="AC1059" t="s">
        <v>184</v>
      </c>
      <c r="AD1059">
        <v>695592</v>
      </c>
      <c r="AE1059" t="s">
        <v>122</v>
      </c>
    </row>
    <row r="1060" spans="1:31" x14ac:dyDescent="0.2">
      <c r="A1060">
        <v>1988</v>
      </c>
      <c r="B1060" t="s">
        <v>31</v>
      </c>
      <c r="C1060" t="s">
        <v>53</v>
      </c>
      <c r="D1060" t="s">
        <v>54</v>
      </c>
      <c r="E1060" t="b">
        <v>1</v>
      </c>
      <c r="F1060">
        <v>28.7</v>
      </c>
      <c r="G1060">
        <v>54</v>
      </c>
      <c r="H1060">
        <v>28</v>
      </c>
      <c r="I1060">
        <v>51</v>
      </c>
      <c r="J1060">
        <v>31</v>
      </c>
      <c r="K1060">
        <v>4.07</v>
      </c>
      <c r="L1060">
        <v>-0.75</v>
      </c>
      <c r="M1060">
        <v>3.32</v>
      </c>
      <c r="N1060">
        <v>110.1</v>
      </c>
      <c r="O1060">
        <v>106.3</v>
      </c>
      <c r="P1060">
        <v>3.8</v>
      </c>
      <c r="Q1060">
        <v>105.5</v>
      </c>
      <c r="R1060">
        <v>0.28799999999999998</v>
      </c>
      <c r="S1060">
        <v>7.0999999999999994E-2</v>
      </c>
      <c r="T1060">
        <v>0.53400000000000003</v>
      </c>
      <c r="U1060">
        <v>0.48599999999999999</v>
      </c>
      <c r="V1060">
        <v>11.7</v>
      </c>
      <c r="W1060">
        <v>29.7</v>
      </c>
      <c r="X1060">
        <v>0.23100000000000001</v>
      </c>
      <c r="Y1060">
        <v>0.498</v>
      </c>
      <c r="Z1060">
        <v>16</v>
      </c>
      <c r="AA1060">
        <v>67.400000000000006</v>
      </c>
      <c r="AB1060">
        <v>0.26</v>
      </c>
      <c r="AC1060" t="s">
        <v>189</v>
      </c>
      <c r="AD1060">
        <v>520881</v>
      </c>
      <c r="AE1060" t="s">
        <v>122</v>
      </c>
    </row>
    <row r="1061" spans="1:31" x14ac:dyDescent="0.2">
      <c r="A1061">
        <v>1988</v>
      </c>
      <c r="B1061" t="s">
        <v>31</v>
      </c>
      <c r="C1061" t="s">
        <v>56</v>
      </c>
      <c r="D1061" t="s">
        <v>57</v>
      </c>
      <c r="E1061" t="b">
        <v>1</v>
      </c>
      <c r="F1061">
        <v>27.5</v>
      </c>
      <c r="G1061">
        <v>54</v>
      </c>
      <c r="H1061">
        <v>28</v>
      </c>
      <c r="I1061">
        <v>54</v>
      </c>
      <c r="J1061">
        <v>28</v>
      </c>
      <c r="K1061">
        <v>5.17</v>
      </c>
      <c r="L1061">
        <v>0.28999999999999998</v>
      </c>
      <c r="M1061">
        <v>5.46</v>
      </c>
      <c r="N1061">
        <v>110.5</v>
      </c>
      <c r="O1061">
        <v>105.3</v>
      </c>
      <c r="P1061">
        <v>5.2</v>
      </c>
      <c r="Q1061">
        <v>98.3</v>
      </c>
      <c r="R1061">
        <v>0.372</v>
      </c>
      <c r="S1061">
        <v>2.9000000000000001E-2</v>
      </c>
      <c r="T1061">
        <v>0.54800000000000004</v>
      </c>
      <c r="U1061">
        <v>0.497</v>
      </c>
      <c r="V1061">
        <v>14.2</v>
      </c>
      <c r="W1061">
        <v>34.200000000000003</v>
      </c>
      <c r="X1061">
        <v>0.28199999999999997</v>
      </c>
      <c r="Y1061">
        <v>0.47499999999999998</v>
      </c>
      <c r="Z1061">
        <v>14</v>
      </c>
      <c r="AA1061">
        <v>68.5</v>
      </c>
      <c r="AB1061">
        <v>0.245</v>
      </c>
      <c r="AC1061" t="s">
        <v>218</v>
      </c>
      <c r="AD1061">
        <v>1066505</v>
      </c>
      <c r="AE1061" t="s">
        <v>122</v>
      </c>
    </row>
    <row r="1062" spans="1:31" x14ac:dyDescent="0.2">
      <c r="A1062">
        <v>1988</v>
      </c>
      <c r="B1062" t="s">
        <v>31</v>
      </c>
      <c r="C1062" t="s">
        <v>59</v>
      </c>
      <c r="D1062" t="s">
        <v>60</v>
      </c>
      <c r="E1062" t="b">
        <v>0</v>
      </c>
      <c r="F1062">
        <v>25.4</v>
      </c>
      <c r="G1062">
        <v>20</v>
      </c>
      <c r="H1062">
        <v>62</v>
      </c>
      <c r="I1062">
        <v>21</v>
      </c>
      <c r="J1062">
        <v>61</v>
      </c>
      <c r="K1062">
        <v>-8.32</v>
      </c>
      <c r="L1062">
        <v>-0.06</v>
      </c>
      <c r="M1062">
        <v>-8.3800000000000008</v>
      </c>
      <c r="N1062">
        <v>104.7</v>
      </c>
      <c r="O1062">
        <v>112.9</v>
      </c>
      <c r="P1062">
        <v>-8.1999999999999993</v>
      </c>
      <c r="Q1062">
        <v>101.6</v>
      </c>
      <c r="R1062">
        <v>0.29799999999999999</v>
      </c>
      <c r="S1062">
        <v>4.2000000000000003E-2</v>
      </c>
      <c r="T1062">
        <v>0.52400000000000002</v>
      </c>
      <c r="U1062">
        <v>0.47399999999999998</v>
      </c>
      <c r="V1062">
        <v>14.3</v>
      </c>
      <c r="W1062">
        <v>31.2</v>
      </c>
      <c r="X1062">
        <v>0.23699999999999999</v>
      </c>
      <c r="Y1062">
        <v>0.51100000000000001</v>
      </c>
      <c r="Z1062">
        <v>14.4</v>
      </c>
      <c r="AA1062">
        <v>65.099999999999994</v>
      </c>
      <c r="AB1062">
        <v>0.28299999999999997</v>
      </c>
      <c r="AC1062" t="s">
        <v>203</v>
      </c>
      <c r="AD1062">
        <v>440294</v>
      </c>
      <c r="AE1062" t="s">
        <v>122</v>
      </c>
    </row>
    <row r="1063" spans="1:31" x14ac:dyDescent="0.2">
      <c r="A1063">
        <v>1988</v>
      </c>
      <c r="B1063" t="s">
        <v>31</v>
      </c>
      <c r="C1063" t="s">
        <v>62</v>
      </c>
      <c r="D1063" t="s">
        <v>63</v>
      </c>
      <c r="E1063" t="b">
        <v>1</v>
      </c>
      <c r="F1063">
        <v>27.7</v>
      </c>
      <c r="G1063">
        <v>46</v>
      </c>
      <c r="H1063">
        <v>36</v>
      </c>
      <c r="I1063">
        <v>45</v>
      </c>
      <c r="J1063">
        <v>37</v>
      </c>
      <c r="K1063">
        <v>1.39</v>
      </c>
      <c r="L1063">
        <v>-0.56999999999999995</v>
      </c>
      <c r="M1063">
        <v>0.82</v>
      </c>
      <c r="N1063">
        <v>107.1</v>
      </c>
      <c r="O1063">
        <v>105.7</v>
      </c>
      <c r="P1063">
        <v>1.4</v>
      </c>
      <c r="Q1063">
        <v>101.8</v>
      </c>
      <c r="R1063">
        <v>0.33800000000000002</v>
      </c>
      <c r="S1063">
        <v>0.04</v>
      </c>
      <c r="T1063">
        <v>0.52900000000000003</v>
      </c>
      <c r="U1063">
        <v>0.47599999999999998</v>
      </c>
      <c r="V1063">
        <v>13.9</v>
      </c>
      <c r="W1063">
        <v>33.1</v>
      </c>
      <c r="X1063">
        <v>0.26300000000000001</v>
      </c>
      <c r="Y1063">
        <v>0.47299999999999998</v>
      </c>
      <c r="Z1063">
        <v>14.2</v>
      </c>
      <c r="AA1063">
        <v>66.7</v>
      </c>
      <c r="AB1063">
        <v>0.24299999999999999</v>
      </c>
      <c r="AC1063" t="s">
        <v>195</v>
      </c>
      <c r="AD1063">
        <v>681051</v>
      </c>
      <c r="AE1063" t="s">
        <v>122</v>
      </c>
    </row>
    <row r="1064" spans="1:31" x14ac:dyDescent="0.2">
      <c r="A1064">
        <v>1988</v>
      </c>
      <c r="B1064" t="s">
        <v>31</v>
      </c>
      <c r="C1064" t="s">
        <v>65</v>
      </c>
      <c r="D1064" t="s">
        <v>66</v>
      </c>
      <c r="E1064" t="b">
        <v>0</v>
      </c>
      <c r="F1064">
        <v>25.7</v>
      </c>
      <c r="G1064">
        <v>38</v>
      </c>
      <c r="H1064">
        <v>44</v>
      </c>
      <c r="I1064">
        <v>39</v>
      </c>
      <c r="J1064">
        <v>43</v>
      </c>
      <c r="K1064">
        <v>-0.79</v>
      </c>
      <c r="L1064">
        <v>0.62</v>
      </c>
      <c r="M1064">
        <v>-0.18</v>
      </c>
      <c r="N1064">
        <v>106.6</v>
      </c>
      <c r="O1064">
        <v>107.4</v>
      </c>
      <c r="P1064">
        <v>-0.8</v>
      </c>
      <c r="Q1064">
        <v>98</v>
      </c>
      <c r="R1064">
        <v>0.27700000000000002</v>
      </c>
      <c r="S1064">
        <v>6.8000000000000005E-2</v>
      </c>
      <c r="T1064">
        <v>0.53500000000000003</v>
      </c>
      <c r="U1064">
        <v>0.49199999999999999</v>
      </c>
      <c r="V1064">
        <v>14.1</v>
      </c>
      <c r="W1064">
        <v>30.1</v>
      </c>
      <c r="X1064">
        <v>0.216</v>
      </c>
      <c r="Y1064">
        <v>0.48099999999999998</v>
      </c>
      <c r="Z1064">
        <v>13.5</v>
      </c>
      <c r="AA1064">
        <v>67.900000000000006</v>
      </c>
      <c r="AB1064">
        <v>0.26300000000000001</v>
      </c>
      <c r="AC1064" t="s">
        <v>190</v>
      </c>
      <c r="AD1064">
        <v>502244</v>
      </c>
      <c r="AE1064" t="s">
        <v>122</v>
      </c>
    </row>
    <row r="1065" spans="1:31" x14ac:dyDescent="0.2">
      <c r="A1065">
        <v>1988</v>
      </c>
      <c r="B1065" t="s">
        <v>31</v>
      </c>
      <c r="C1065" t="s">
        <v>68</v>
      </c>
      <c r="D1065" t="s">
        <v>69</v>
      </c>
      <c r="E1065" t="b">
        <v>0</v>
      </c>
      <c r="F1065">
        <v>26.2</v>
      </c>
      <c r="G1065">
        <v>17</v>
      </c>
      <c r="H1065">
        <v>65</v>
      </c>
      <c r="I1065">
        <v>16</v>
      </c>
      <c r="J1065">
        <v>66</v>
      </c>
      <c r="K1065">
        <v>-10.32</v>
      </c>
      <c r="L1065">
        <v>7.0000000000000007E-2</v>
      </c>
      <c r="M1065">
        <v>-10.24</v>
      </c>
      <c r="N1065">
        <v>97.4</v>
      </c>
      <c r="O1065">
        <v>107.6</v>
      </c>
      <c r="P1065">
        <v>-10.199999999999999</v>
      </c>
      <c r="Q1065">
        <v>100.8</v>
      </c>
      <c r="R1065">
        <v>0.32</v>
      </c>
      <c r="S1065">
        <v>4.3999999999999997E-2</v>
      </c>
      <c r="T1065">
        <v>0.49399999999999999</v>
      </c>
      <c r="U1065">
        <v>0.44900000000000001</v>
      </c>
      <c r="V1065">
        <v>15.7</v>
      </c>
      <c r="W1065">
        <v>30.9</v>
      </c>
      <c r="X1065">
        <v>0.22900000000000001</v>
      </c>
      <c r="Y1065">
        <v>0.48599999999999999</v>
      </c>
      <c r="Z1065">
        <v>14.8</v>
      </c>
      <c r="AA1065">
        <v>65.400000000000006</v>
      </c>
      <c r="AB1065">
        <v>0.24399999999999999</v>
      </c>
      <c r="AC1065" t="s">
        <v>191</v>
      </c>
      <c r="AD1065">
        <v>345589</v>
      </c>
      <c r="AE1065" t="s">
        <v>122</v>
      </c>
    </row>
    <row r="1066" spans="1:31" x14ac:dyDescent="0.2">
      <c r="A1066">
        <v>1988</v>
      </c>
      <c r="B1066" t="s">
        <v>31</v>
      </c>
      <c r="C1066" t="s">
        <v>71</v>
      </c>
      <c r="D1066" t="s">
        <v>72</v>
      </c>
      <c r="E1066" t="b">
        <v>1</v>
      </c>
      <c r="F1066">
        <v>28.9</v>
      </c>
      <c r="G1066">
        <v>62</v>
      </c>
      <c r="H1066">
        <v>20</v>
      </c>
      <c r="I1066">
        <v>56</v>
      </c>
      <c r="J1066">
        <v>26</v>
      </c>
      <c r="K1066">
        <v>5.84</v>
      </c>
      <c r="L1066">
        <v>-1.03</v>
      </c>
      <c r="M1066">
        <v>4.8099999999999996</v>
      </c>
      <c r="N1066">
        <v>113.1</v>
      </c>
      <c r="O1066">
        <v>107.3</v>
      </c>
      <c r="P1066">
        <v>5.8</v>
      </c>
      <c r="Q1066">
        <v>99.1</v>
      </c>
      <c r="R1066">
        <v>0.35</v>
      </c>
      <c r="S1066">
        <v>6.8000000000000005E-2</v>
      </c>
      <c r="T1066">
        <v>0.56599999999999995</v>
      </c>
      <c r="U1066">
        <v>0.51500000000000001</v>
      </c>
      <c r="V1066">
        <v>13.9</v>
      </c>
      <c r="W1066">
        <v>32.299999999999997</v>
      </c>
      <c r="X1066">
        <v>0.27600000000000002</v>
      </c>
      <c r="Y1066">
        <v>0.48399999999999999</v>
      </c>
      <c r="Z1066">
        <v>13</v>
      </c>
      <c r="AA1066">
        <v>67.900000000000006</v>
      </c>
      <c r="AB1066">
        <v>0.20599999999999999</v>
      </c>
      <c r="AC1066" t="s">
        <v>219</v>
      </c>
      <c r="AD1066">
        <v>708477</v>
      </c>
      <c r="AE1066" t="s">
        <v>122</v>
      </c>
    </row>
    <row r="1067" spans="1:31" x14ac:dyDescent="0.2">
      <c r="A1067">
        <v>1988</v>
      </c>
      <c r="B1067" t="s">
        <v>31</v>
      </c>
      <c r="C1067" t="s">
        <v>79</v>
      </c>
      <c r="D1067" t="s">
        <v>80</v>
      </c>
      <c r="E1067" t="b">
        <v>1</v>
      </c>
      <c r="F1067">
        <v>28.6</v>
      </c>
      <c r="G1067">
        <v>42</v>
      </c>
      <c r="H1067">
        <v>40</v>
      </c>
      <c r="I1067">
        <v>42</v>
      </c>
      <c r="J1067">
        <v>40</v>
      </c>
      <c r="K1067">
        <v>0.54</v>
      </c>
      <c r="L1067">
        <v>0.68</v>
      </c>
      <c r="M1067">
        <v>1.21</v>
      </c>
      <c r="N1067">
        <v>108.2</v>
      </c>
      <c r="O1067">
        <v>107.6</v>
      </c>
      <c r="P1067">
        <v>0.6</v>
      </c>
      <c r="Q1067">
        <v>97.6</v>
      </c>
      <c r="R1067">
        <v>0.33400000000000002</v>
      </c>
      <c r="S1067">
        <v>5.8000000000000003E-2</v>
      </c>
      <c r="T1067">
        <v>0.53600000000000003</v>
      </c>
      <c r="U1067">
        <v>0.48499999999999999</v>
      </c>
      <c r="V1067">
        <v>13.6</v>
      </c>
      <c r="W1067">
        <v>31.8</v>
      </c>
      <c r="X1067">
        <v>0.25900000000000001</v>
      </c>
      <c r="Y1067">
        <v>0.48299999999999998</v>
      </c>
      <c r="Z1067">
        <v>14.2</v>
      </c>
      <c r="AA1067">
        <v>66.599999999999994</v>
      </c>
      <c r="AB1067">
        <v>0.25900000000000001</v>
      </c>
      <c r="AC1067" t="s">
        <v>220</v>
      </c>
      <c r="AD1067">
        <v>441615</v>
      </c>
      <c r="AE1067" t="s">
        <v>122</v>
      </c>
    </row>
    <row r="1068" spans="1:31" x14ac:dyDescent="0.2">
      <c r="A1068">
        <v>1988</v>
      </c>
      <c r="B1068" t="s">
        <v>31</v>
      </c>
      <c r="C1068" t="s">
        <v>150</v>
      </c>
      <c r="D1068" t="s">
        <v>151</v>
      </c>
      <c r="E1068" t="b">
        <v>0</v>
      </c>
      <c r="F1068">
        <v>26.7</v>
      </c>
      <c r="G1068">
        <v>19</v>
      </c>
      <c r="H1068">
        <v>63</v>
      </c>
      <c r="I1068">
        <v>21</v>
      </c>
      <c r="J1068">
        <v>61</v>
      </c>
      <c r="K1068">
        <v>-8.11</v>
      </c>
      <c r="L1068">
        <v>1.1299999999999999</v>
      </c>
      <c r="M1068">
        <v>-6.98</v>
      </c>
      <c r="N1068">
        <v>101.4</v>
      </c>
      <c r="O1068">
        <v>109.6</v>
      </c>
      <c r="P1068">
        <v>-8.1999999999999993</v>
      </c>
      <c r="Q1068">
        <v>98.6</v>
      </c>
      <c r="R1068">
        <v>0.33700000000000002</v>
      </c>
      <c r="S1068">
        <v>6.6000000000000003E-2</v>
      </c>
      <c r="T1068">
        <v>0.52300000000000002</v>
      </c>
      <c r="U1068">
        <v>0.47799999999999998</v>
      </c>
      <c r="V1068">
        <v>16</v>
      </c>
      <c r="W1068">
        <v>30.4</v>
      </c>
      <c r="X1068">
        <v>0.245</v>
      </c>
      <c r="Y1068">
        <v>0.50600000000000001</v>
      </c>
      <c r="Z1068">
        <v>15.2</v>
      </c>
      <c r="AA1068">
        <v>68.599999999999994</v>
      </c>
      <c r="AB1068">
        <v>0.27400000000000002</v>
      </c>
      <c r="AC1068" t="s">
        <v>204</v>
      </c>
      <c r="AD1068">
        <v>476054</v>
      </c>
      <c r="AE1068" t="s">
        <v>122</v>
      </c>
    </row>
    <row r="1069" spans="1:31" x14ac:dyDescent="0.2">
      <c r="A1069">
        <v>1988</v>
      </c>
      <c r="B1069" t="s">
        <v>31</v>
      </c>
      <c r="C1069" t="s">
        <v>88</v>
      </c>
      <c r="D1069" t="s">
        <v>89</v>
      </c>
      <c r="E1069" t="b">
        <v>1</v>
      </c>
      <c r="F1069">
        <v>25.3</v>
      </c>
      <c r="G1069">
        <v>38</v>
      </c>
      <c r="H1069">
        <v>44</v>
      </c>
      <c r="I1069">
        <v>40</v>
      </c>
      <c r="J1069">
        <v>42</v>
      </c>
      <c r="K1069">
        <v>-0.49</v>
      </c>
      <c r="L1069">
        <v>0.63</v>
      </c>
      <c r="M1069">
        <v>0.14000000000000001</v>
      </c>
      <c r="N1069">
        <v>105.9</v>
      </c>
      <c r="O1069">
        <v>106.4</v>
      </c>
      <c r="P1069">
        <v>-0.5</v>
      </c>
      <c r="Q1069">
        <v>99.1</v>
      </c>
      <c r="R1069">
        <v>0.31900000000000001</v>
      </c>
      <c r="S1069">
        <v>7.8E-2</v>
      </c>
      <c r="T1069">
        <v>0.52500000000000002</v>
      </c>
      <c r="U1069">
        <v>0.47699999999999998</v>
      </c>
      <c r="V1069">
        <v>15.5</v>
      </c>
      <c r="W1069">
        <v>36</v>
      </c>
      <c r="X1069">
        <v>0.24199999999999999</v>
      </c>
      <c r="Y1069">
        <v>0.48599999999999999</v>
      </c>
      <c r="Z1069">
        <v>17</v>
      </c>
      <c r="AA1069">
        <v>65.5</v>
      </c>
      <c r="AB1069">
        <v>0.32400000000000001</v>
      </c>
      <c r="AC1069" t="s">
        <v>90</v>
      </c>
      <c r="AD1069">
        <v>586752</v>
      </c>
      <c r="AE1069" t="s">
        <v>122</v>
      </c>
    </row>
    <row r="1070" spans="1:31" x14ac:dyDescent="0.2">
      <c r="A1070">
        <v>1988</v>
      </c>
      <c r="B1070" t="s">
        <v>31</v>
      </c>
      <c r="C1070" t="s">
        <v>97</v>
      </c>
      <c r="D1070" t="s">
        <v>98</v>
      </c>
      <c r="E1070" t="b">
        <v>0</v>
      </c>
      <c r="F1070">
        <v>27.2</v>
      </c>
      <c r="G1070">
        <v>36</v>
      </c>
      <c r="H1070">
        <v>46</v>
      </c>
      <c r="I1070">
        <v>37</v>
      </c>
      <c r="J1070">
        <v>45</v>
      </c>
      <c r="K1070">
        <v>-1.44</v>
      </c>
      <c r="L1070">
        <v>0.65</v>
      </c>
      <c r="M1070">
        <v>-0.79</v>
      </c>
      <c r="N1070">
        <v>108.8</v>
      </c>
      <c r="O1070">
        <v>110.3</v>
      </c>
      <c r="P1070">
        <v>-1.5</v>
      </c>
      <c r="Q1070">
        <v>96</v>
      </c>
      <c r="R1070">
        <v>0.40300000000000002</v>
      </c>
      <c r="S1070">
        <v>6.9000000000000006E-2</v>
      </c>
      <c r="T1070">
        <v>0.54300000000000004</v>
      </c>
      <c r="U1070">
        <v>0.48499999999999999</v>
      </c>
      <c r="V1070">
        <v>15.2</v>
      </c>
      <c r="W1070">
        <v>35.4</v>
      </c>
      <c r="X1070">
        <v>0.308</v>
      </c>
      <c r="Y1070">
        <v>0.50600000000000001</v>
      </c>
      <c r="Z1070">
        <v>13.8</v>
      </c>
      <c r="AA1070">
        <v>67.5</v>
      </c>
      <c r="AB1070">
        <v>0.23200000000000001</v>
      </c>
      <c r="AC1070" t="s">
        <v>211</v>
      </c>
      <c r="AD1070">
        <v>505245</v>
      </c>
      <c r="AE1070" t="s">
        <v>122</v>
      </c>
    </row>
    <row r="1071" spans="1:31" x14ac:dyDescent="0.2">
      <c r="A1071">
        <v>1988</v>
      </c>
      <c r="B1071" t="s">
        <v>31</v>
      </c>
      <c r="C1071" t="s">
        <v>100</v>
      </c>
      <c r="D1071" t="s">
        <v>101</v>
      </c>
      <c r="E1071" t="b">
        <v>0</v>
      </c>
      <c r="F1071">
        <v>27.5</v>
      </c>
      <c r="G1071">
        <v>28</v>
      </c>
      <c r="H1071">
        <v>54</v>
      </c>
      <c r="I1071">
        <v>30</v>
      </c>
      <c r="J1071">
        <v>52</v>
      </c>
      <c r="K1071">
        <v>-4.4800000000000004</v>
      </c>
      <c r="L1071">
        <v>-0.33</v>
      </c>
      <c r="M1071">
        <v>-4.8</v>
      </c>
      <c r="N1071">
        <v>107</v>
      </c>
      <c r="O1071">
        <v>111.4</v>
      </c>
      <c r="P1071">
        <v>-4.4000000000000004</v>
      </c>
      <c r="Q1071">
        <v>101.2</v>
      </c>
      <c r="R1071">
        <v>0.30099999999999999</v>
      </c>
      <c r="S1071">
        <v>4.9000000000000002E-2</v>
      </c>
      <c r="T1071">
        <v>0.53800000000000003</v>
      </c>
      <c r="U1071">
        <v>0.49399999999999999</v>
      </c>
      <c r="V1071">
        <v>14.6</v>
      </c>
      <c r="W1071">
        <v>31.5</v>
      </c>
      <c r="X1071">
        <v>0.23</v>
      </c>
      <c r="Y1071">
        <v>0.50700000000000001</v>
      </c>
      <c r="Z1071">
        <v>13.4</v>
      </c>
      <c r="AA1071">
        <v>68.3</v>
      </c>
      <c r="AB1071">
        <v>0.26500000000000001</v>
      </c>
      <c r="AC1071" t="s">
        <v>215</v>
      </c>
      <c r="AD1071">
        <v>452354</v>
      </c>
      <c r="AE1071" t="s">
        <v>122</v>
      </c>
    </row>
    <row r="1072" spans="1:31" x14ac:dyDescent="0.2">
      <c r="A1072">
        <v>1988</v>
      </c>
      <c r="B1072" t="s">
        <v>31</v>
      </c>
      <c r="C1072" t="s">
        <v>103</v>
      </c>
      <c r="D1072" t="s">
        <v>104</v>
      </c>
      <c r="E1072" t="b">
        <v>1</v>
      </c>
      <c r="F1072">
        <v>27.1</v>
      </c>
      <c r="G1072">
        <v>53</v>
      </c>
      <c r="H1072">
        <v>29</v>
      </c>
      <c r="I1072">
        <v>52</v>
      </c>
      <c r="J1072">
        <v>30</v>
      </c>
      <c r="K1072">
        <v>4.5199999999999996</v>
      </c>
      <c r="L1072">
        <v>-0.94</v>
      </c>
      <c r="M1072">
        <v>3.59</v>
      </c>
      <c r="N1072">
        <v>111.8</v>
      </c>
      <c r="O1072">
        <v>107.4</v>
      </c>
      <c r="P1072">
        <v>4.4000000000000004</v>
      </c>
      <c r="Q1072">
        <v>103.6</v>
      </c>
      <c r="R1072">
        <v>0.36199999999999999</v>
      </c>
      <c r="S1072">
        <v>5.0999999999999997E-2</v>
      </c>
      <c r="T1072">
        <v>0.55000000000000004</v>
      </c>
      <c r="U1072">
        <v>0.499</v>
      </c>
      <c r="V1072">
        <v>13.5</v>
      </c>
      <c r="W1072">
        <v>34.299999999999997</v>
      </c>
      <c r="X1072">
        <v>0.27900000000000003</v>
      </c>
      <c r="Y1072">
        <v>0.48499999999999999</v>
      </c>
      <c r="Z1072">
        <v>14.5</v>
      </c>
      <c r="AA1072">
        <v>68.400000000000006</v>
      </c>
      <c r="AB1072">
        <v>0.27500000000000002</v>
      </c>
      <c r="AC1072" t="s">
        <v>207</v>
      </c>
      <c r="AD1072">
        <v>519306</v>
      </c>
      <c r="AE1072" t="s">
        <v>122</v>
      </c>
    </row>
    <row r="1073" spans="1:31" x14ac:dyDescent="0.2">
      <c r="A1073">
        <v>1988</v>
      </c>
      <c r="B1073" t="s">
        <v>31</v>
      </c>
      <c r="C1073" t="s">
        <v>106</v>
      </c>
      <c r="D1073" t="s">
        <v>107</v>
      </c>
      <c r="E1073" t="b">
        <v>0</v>
      </c>
      <c r="F1073">
        <v>26.1</v>
      </c>
      <c r="G1073">
        <v>24</v>
      </c>
      <c r="H1073">
        <v>58</v>
      </c>
      <c r="I1073">
        <v>27</v>
      </c>
      <c r="J1073">
        <v>55</v>
      </c>
      <c r="K1073">
        <v>-5.76</v>
      </c>
      <c r="L1073">
        <v>-0.08</v>
      </c>
      <c r="M1073">
        <v>-5.84</v>
      </c>
      <c r="N1073">
        <v>106.5</v>
      </c>
      <c r="O1073">
        <v>112.1</v>
      </c>
      <c r="P1073">
        <v>-5.6</v>
      </c>
      <c r="Q1073">
        <v>100.9</v>
      </c>
      <c r="R1073">
        <v>0.317</v>
      </c>
      <c r="S1073">
        <v>6.0999999999999999E-2</v>
      </c>
      <c r="T1073">
        <v>0.53</v>
      </c>
      <c r="U1073">
        <v>0.48099999999999998</v>
      </c>
      <c r="V1073">
        <v>14.8</v>
      </c>
      <c r="W1073">
        <v>33.700000000000003</v>
      </c>
      <c r="X1073">
        <v>0.245</v>
      </c>
      <c r="Y1073">
        <v>0.50600000000000001</v>
      </c>
      <c r="Z1073">
        <v>12.3</v>
      </c>
      <c r="AA1073">
        <v>68.099999999999994</v>
      </c>
      <c r="AB1073">
        <v>0.23699999999999999</v>
      </c>
      <c r="AC1073" t="s">
        <v>221</v>
      </c>
      <c r="AD1073">
        <v>423653</v>
      </c>
      <c r="AE1073" t="s">
        <v>122</v>
      </c>
    </row>
    <row r="1074" spans="1:31" x14ac:dyDescent="0.2">
      <c r="A1074">
        <v>1988</v>
      </c>
      <c r="B1074" t="s">
        <v>31</v>
      </c>
      <c r="C1074" t="s">
        <v>109</v>
      </c>
      <c r="D1074" t="s">
        <v>110</v>
      </c>
      <c r="E1074" t="b">
        <v>1</v>
      </c>
      <c r="F1074">
        <v>26.2</v>
      </c>
      <c r="G1074">
        <v>31</v>
      </c>
      <c r="H1074">
        <v>51</v>
      </c>
      <c r="I1074">
        <v>29</v>
      </c>
      <c r="J1074">
        <v>53</v>
      </c>
      <c r="K1074">
        <v>-4.88</v>
      </c>
      <c r="L1074">
        <v>-0.14000000000000001</v>
      </c>
      <c r="M1074">
        <v>-5.0199999999999996</v>
      </c>
      <c r="N1074">
        <v>108.2</v>
      </c>
      <c r="O1074">
        <v>112.8</v>
      </c>
      <c r="P1074">
        <v>-4.5999999999999996</v>
      </c>
      <c r="Q1074">
        <v>104.4</v>
      </c>
      <c r="R1074">
        <v>0.31900000000000001</v>
      </c>
      <c r="S1074">
        <v>5.5E-2</v>
      </c>
      <c r="T1074">
        <v>0.54</v>
      </c>
      <c r="U1074">
        <v>0.499</v>
      </c>
      <c r="V1074">
        <v>14.1</v>
      </c>
      <c r="W1074">
        <v>32</v>
      </c>
      <c r="X1074">
        <v>0.23400000000000001</v>
      </c>
      <c r="Y1074">
        <v>0.51200000000000001</v>
      </c>
      <c r="Z1074">
        <v>14</v>
      </c>
      <c r="AA1074">
        <v>64.400000000000006</v>
      </c>
      <c r="AB1074">
        <v>0.24199999999999999</v>
      </c>
      <c r="AC1074" t="s">
        <v>213</v>
      </c>
      <c r="AD1074">
        <v>334354</v>
      </c>
      <c r="AE1074" t="s">
        <v>122</v>
      </c>
    </row>
    <row r="1075" spans="1:31" x14ac:dyDescent="0.2">
      <c r="A1075">
        <v>1988</v>
      </c>
      <c r="B1075" t="s">
        <v>31</v>
      </c>
      <c r="C1075" t="s">
        <v>163</v>
      </c>
      <c r="D1075" t="s">
        <v>164</v>
      </c>
      <c r="E1075" t="b">
        <v>1</v>
      </c>
      <c r="F1075">
        <v>25.6</v>
      </c>
      <c r="G1075">
        <v>44</v>
      </c>
      <c r="H1075">
        <v>38</v>
      </c>
      <c r="I1075">
        <v>46</v>
      </c>
      <c r="J1075">
        <v>36</v>
      </c>
      <c r="K1075">
        <v>2.06</v>
      </c>
      <c r="L1075">
        <v>-0.77</v>
      </c>
      <c r="M1075">
        <v>1.29</v>
      </c>
      <c r="N1075">
        <v>110.2</v>
      </c>
      <c r="O1075">
        <v>108.1</v>
      </c>
      <c r="P1075">
        <v>2.1</v>
      </c>
      <c r="Q1075">
        <v>100.2</v>
      </c>
      <c r="R1075">
        <v>0.32800000000000001</v>
      </c>
      <c r="S1075">
        <v>8.5999999999999993E-2</v>
      </c>
      <c r="T1075">
        <v>0.53600000000000003</v>
      </c>
      <c r="U1075">
        <v>0.49099999999999999</v>
      </c>
      <c r="V1075">
        <v>13.9</v>
      </c>
      <c r="W1075">
        <v>36.299999999999997</v>
      </c>
      <c r="X1075">
        <v>0.245</v>
      </c>
      <c r="Y1075">
        <v>0.495</v>
      </c>
      <c r="Z1075">
        <v>15.9</v>
      </c>
      <c r="AA1075">
        <v>67.2</v>
      </c>
      <c r="AB1075">
        <v>0.33</v>
      </c>
      <c r="AC1075" t="s">
        <v>212</v>
      </c>
      <c r="AD1075">
        <v>475983</v>
      </c>
      <c r="AE1075" t="s">
        <v>122</v>
      </c>
    </row>
    <row r="1076" spans="1:31" x14ac:dyDescent="0.2">
      <c r="A1076">
        <v>1988</v>
      </c>
      <c r="B1076" t="s">
        <v>31</v>
      </c>
      <c r="C1076" t="s">
        <v>115</v>
      </c>
      <c r="D1076" t="s">
        <v>116</v>
      </c>
      <c r="E1076" t="b">
        <v>1</v>
      </c>
      <c r="F1076">
        <v>27.3</v>
      </c>
      <c r="G1076">
        <v>47</v>
      </c>
      <c r="H1076">
        <v>35</v>
      </c>
      <c r="I1076">
        <v>51</v>
      </c>
      <c r="J1076">
        <v>31</v>
      </c>
      <c r="K1076">
        <v>3.68</v>
      </c>
      <c r="L1076">
        <v>-0.73</v>
      </c>
      <c r="M1076">
        <v>2.96</v>
      </c>
      <c r="N1076">
        <v>106.8</v>
      </c>
      <c r="O1076">
        <v>103.1</v>
      </c>
      <c r="P1076">
        <v>3.7</v>
      </c>
      <c r="Q1076">
        <v>101.5</v>
      </c>
      <c r="R1076">
        <v>0.33900000000000002</v>
      </c>
      <c r="S1076">
        <v>5.7000000000000002E-2</v>
      </c>
      <c r="T1076">
        <v>0.54600000000000004</v>
      </c>
      <c r="U1076">
        <v>0.5</v>
      </c>
      <c r="V1076">
        <v>15.4</v>
      </c>
      <c r="W1076">
        <v>30.4</v>
      </c>
      <c r="X1076">
        <v>0.254</v>
      </c>
      <c r="Y1076">
        <v>0.45900000000000002</v>
      </c>
      <c r="Z1076">
        <v>14.9</v>
      </c>
      <c r="AA1076">
        <v>66.7</v>
      </c>
      <c r="AB1076">
        <v>0.26200000000000001</v>
      </c>
      <c r="AC1076" t="s">
        <v>216</v>
      </c>
      <c r="AD1076">
        <v>503969</v>
      </c>
      <c r="AE1076" t="s">
        <v>122</v>
      </c>
    </row>
    <row r="1077" spans="1:31" x14ac:dyDescent="0.2">
      <c r="A1077">
        <v>1988</v>
      </c>
      <c r="B1077" t="s">
        <v>31</v>
      </c>
      <c r="C1077" t="s">
        <v>200</v>
      </c>
      <c r="D1077" t="s">
        <v>201</v>
      </c>
      <c r="E1077" t="b">
        <v>1</v>
      </c>
      <c r="F1077">
        <v>26.6</v>
      </c>
      <c r="G1077">
        <v>38</v>
      </c>
      <c r="H1077">
        <v>44</v>
      </c>
      <c r="I1077">
        <v>39</v>
      </c>
      <c r="J1077">
        <v>43</v>
      </c>
      <c r="K1077">
        <v>-0.77</v>
      </c>
      <c r="L1077">
        <v>0.61</v>
      </c>
      <c r="M1077">
        <v>-0.16</v>
      </c>
      <c r="N1077">
        <v>106.5</v>
      </c>
      <c r="O1077">
        <v>107.2</v>
      </c>
      <c r="P1077">
        <v>-0.7</v>
      </c>
      <c r="Q1077">
        <v>98.1</v>
      </c>
      <c r="R1077">
        <v>0.34599999999999997</v>
      </c>
      <c r="S1077">
        <v>1.9E-2</v>
      </c>
      <c r="T1077">
        <v>0.52400000000000002</v>
      </c>
      <c r="U1077">
        <v>0.47</v>
      </c>
      <c r="V1077">
        <v>14.4</v>
      </c>
      <c r="W1077">
        <v>34.200000000000003</v>
      </c>
      <c r="X1077">
        <v>0.26700000000000002</v>
      </c>
      <c r="Y1077">
        <v>0.48699999999999999</v>
      </c>
      <c r="Z1077">
        <v>14.4</v>
      </c>
      <c r="AA1077">
        <v>65.2</v>
      </c>
      <c r="AB1077">
        <v>0.23100000000000001</v>
      </c>
      <c r="AC1077" t="s">
        <v>214</v>
      </c>
      <c r="AD1077">
        <v>433376</v>
      </c>
      <c r="AE1077" t="s">
        <v>122</v>
      </c>
    </row>
    <row r="1078" spans="1:31" x14ac:dyDescent="0.2">
      <c r="A1078">
        <v>1988</v>
      </c>
      <c r="B1078" t="s">
        <v>31</v>
      </c>
      <c r="C1078" t="s">
        <v>121</v>
      </c>
      <c r="D1078" t="s">
        <v>122</v>
      </c>
      <c r="E1078" t="b">
        <v>0</v>
      </c>
      <c r="F1078">
        <v>26.8</v>
      </c>
      <c r="G1078" t="s">
        <v>122</v>
      </c>
      <c r="H1078" t="s">
        <v>122</v>
      </c>
      <c r="I1078">
        <v>41</v>
      </c>
      <c r="J1078">
        <v>41</v>
      </c>
      <c r="K1078">
        <v>0</v>
      </c>
      <c r="L1078">
        <v>0</v>
      </c>
      <c r="M1078">
        <v>0</v>
      </c>
      <c r="N1078">
        <v>108</v>
      </c>
      <c r="O1078">
        <v>108</v>
      </c>
      <c r="P1078" t="s">
        <v>122</v>
      </c>
      <c r="Q1078">
        <v>99.6</v>
      </c>
      <c r="R1078">
        <v>0.33200000000000002</v>
      </c>
      <c r="S1078">
        <v>5.7000000000000002E-2</v>
      </c>
      <c r="T1078">
        <v>0.53800000000000003</v>
      </c>
      <c r="U1078">
        <v>0.48899999999999999</v>
      </c>
      <c r="V1078">
        <v>14.3</v>
      </c>
      <c r="W1078">
        <v>32.799999999999997</v>
      </c>
      <c r="X1078">
        <v>0.254</v>
      </c>
      <c r="Y1078">
        <v>0.48899999999999999</v>
      </c>
      <c r="Z1078">
        <v>14.3</v>
      </c>
      <c r="AA1078">
        <v>67.2</v>
      </c>
      <c r="AB1078">
        <v>0.254</v>
      </c>
      <c r="AC1078" t="s">
        <v>122</v>
      </c>
      <c r="AD1078">
        <v>545315</v>
      </c>
      <c r="AE1078" t="s">
        <v>122</v>
      </c>
    </row>
    <row r="1079" spans="1:31" x14ac:dyDescent="0.2">
      <c r="A1079">
        <v>1987</v>
      </c>
      <c r="B1079" t="s">
        <v>31</v>
      </c>
      <c r="C1079" t="s">
        <v>32</v>
      </c>
      <c r="D1079" t="s">
        <v>33</v>
      </c>
      <c r="E1079" t="b">
        <v>1</v>
      </c>
      <c r="F1079">
        <v>26.1</v>
      </c>
      <c r="G1079">
        <v>57</v>
      </c>
      <c r="H1079">
        <v>25</v>
      </c>
      <c r="I1079">
        <v>59</v>
      </c>
      <c r="J1079">
        <v>23</v>
      </c>
      <c r="K1079">
        <v>7.23</v>
      </c>
      <c r="L1079">
        <v>-0.05</v>
      </c>
      <c r="M1079">
        <v>7.18</v>
      </c>
      <c r="N1079">
        <v>112.6</v>
      </c>
      <c r="O1079">
        <v>105.2</v>
      </c>
      <c r="P1079">
        <v>7.4</v>
      </c>
      <c r="Q1079">
        <v>97.4</v>
      </c>
      <c r="R1079">
        <v>0.373</v>
      </c>
      <c r="S1079">
        <v>0.06</v>
      </c>
      <c r="T1079">
        <v>0.54300000000000004</v>
      </c>
      <c r="U1079">
        <v>0.49</v>
      </c>
      <c r="V1079">
        <v>13.3</v>
      </c>
      <c r="W1079">
        <v>37.200000000000003</v>
      </c>
      <c r="X1079">
        <v>0.28299999999999997</v>
      </c>
      <c r="Y1079">
        <v>0.46</v>
      </c>
      <c r="Z1079">
        <v>13.9</v>
      </c>
      <c r="AA1079">
        <v>67.400000000000006</v>
      </c>
      <c r="AB1079">
        <v>0.28399999999999997</v>
      </c>
      <c r="AC1079" t="s">
        <v>198</v>
      </c>
      <c r="AD1079">
        <v>549526</v>
      </c>
      <c r="AE1079" t="s">
        <v>122</v>
      </c>
    </row>
    <row r="1080" spans="1:31" x14ac:dyDescent="0.2">
      <c r="A1080">
        <v>1987</v>
      </c>
      <c r="B1080" t="s">
        <v>31</v>
      </c>
      <c r="C1080" t="s">
        <v>35</v>
      </c>
      <c r="D1080" t="s">
        <v>36</v>
      </c>
      <c r="E1080" t="b">
        <v>1</v>
      </c>
      <c r="F1080">
        <v>29.4</v>
      </c>
      <c r="G1080">
        <v>59</v>
      </c>
      <c r="H1080">
        <v>23</v>
      </c>
      <c r="I1080">
        <v>57</v>
      </c>
      <c r="J1080">
        <v>25</v>
      </c>
      <c r="K1080">
        <v>6.65</v>
      </c>
      <c r="L1080">
        <v>-0.08</v>
      </c>
      <c r="M1080">
        <v>6.57</v>
      </c>
      <c r="N1080">
        <v>113.5</v>
      </c>
      <c r="O1080">
        <v>106.8</v>
      </c>
      <c r="P1080">
        <v>6.7</v>
      </c>
      <c r="Q1080">
        <v>98.6</v>
      </c>
      <c r="R1080">
        <v>0.30499999999999999</v>
      </c>
      <c r="S1080">
        <v>0.08</v>
      </c>
      <c r="T1080">
        <v>0.57699999999999996</v>
      </c>
      <c r="U1080">
        <v>0.53200000000000003</v>
      </c>
      <c r="V1080">
        <v>14</v>
      </c>
      <c r="W1080">
        <v>29</v>
      </c>
      <c r="X1080">
        <v>0.247</v>
      </c>
      <c r="Y1080">
        <v>0.47099999999999997</v>
      </c>
      <c r="Z1080">
        <v>12</v>
      </c>
      <c r="AA1080">
        <v>67.599999999999994</v>
      </c>
      <c r="AB1080">
        <v>0.217</v>
      </c>
      <c r="AC1080" t="s">
        <v>206</v>
      </c>
      <c r="AD1080">
        <v>611222</v>
      </c>
      <c r="AE1080">
        <v>14890</v>
      </c>
    </row>
    <row r="1081" spans="1:31" x14ac:dyDescent="0.2">
      <c r="A1081">
        <v>1987</v>
      </c>
      <c r="B1081" t="s">
        <v>31</v>
      </c>
      <c r="C1081" t="s">
        <v>41</v>
      </c>
      <c r="D1081" t="s">
        <v>42</v>
      </c>
      <c r="E1081" t="b">
        <v>1</v>
      </c>
      <c r="F1081">
        <v>25.4</v>
      </c>
      <c r="G1081">
        <v>40</v>
      </c>
      <c r="H1081">
        <v>42</v>
      </c>
      <c r="I1081">
        <v>43</v>
      </c>
      <c r="J1081">
        <v>39</v>
      </c>
      <c r="K1081">
        <v>0.89</v>
      </c>
      <c r="L1081">
        <v>0.37</v>
      </c>
      <c r="M1081">
        <v>1.26</v>
      </c>
      <c r="N1081">
        <v>108.6</v>
      </c>
      <c r="O1081">
        <v>107.6</v>
      </c>
      <c r="P1081">
        <v>1</v>
      </c>
      <c r="Q1081">
        <v>95.8</v>
      </c>
      <c r="R1081">
        <v>0.315</v>
      </c>
      <c r="S1081">
        <v>4.2000000000000003E-2</v>
      </c>
      <c r="T1081">
        <v>0.52800000000000002</v>
      </c>
      <c r="U1081">
        <v>0.47799999999999998</v>
      </c>
      <c r="V1081">
        <v>13.4</v>
      </c>
      <c r="W1081">
        <v>35</v>
      </c>
      <c r="X1081">
        <v>0.245</v>
      </c>
      <c r="Y1081">
        <v>0.49099999999999999</v>
      </c>
      <c r="Z1081">
        <v>13.8</v>
      </c>
      <c r="AA1081">
        <v>70</v>
      </c>
      <c r="AB1081">
        <v>0.251</v>
      </c>
      <c r="AC1081" t="s">
        <v>209</v>
      </c>
      <c r="AD1081">
        <v>650818</v>
      </c>
      <c r="AE1081" t="s">
        <v>122</v>
      </c>
    </row>
    <row r="1082" spans="1:31" x14ac:dyDescent="0.2">
      <c r="A1082">
        <v>1987</v>
      </c>
      <c r="B1082" t="s">
        <v>31</v>
      </c>
      <c r="C1082" t="s">
        <v>47</v>
      </c>
      <c r="D1082" t="s">
        <v>48</v>
      </c>
      <c r="E1082" t="b">
        <v>0</v>
      </c>
      <c r="F1082">
        <v>24.6</v>
      </c>
      <c r="G1082">
        <v>31</v>
      </c>
      <c r="H1082">
        <v>51</v>
      </c>
      <c r="I1082">
        <v>31</v>
      </c>
      <c r="J1082">
        <v>51</v>
      </c>
      <c r="K1082">
        <v>-3.82</v>
      </c>
      <c r="L1082">
        <v>0.63</v>
      </c>
      <c r="M1082">
        <v>-3.19</v>
      </c>
      <c r="N1082">
        <v>102.6</v>
      </c>
      <c r="O1082">
        <v>106.4</v>
      </c>
      <c r="P1082">
        <v>-3.8</v>
      </c>
      <c r="Q1082">
        <v>101.3</v>
      </c>
      <c r="R1082">
        <v>0.35899999999999999</v>
      </c>
      <c r="S1082">
        <v>4.7E-2</v>
      </c>
      <c r="T1082">
        <v>0.51900000000000002</v>
      </c>
      <c r="U1082">
        <v>0.47599999999999998</v>
      </c>
      <c r="V1082">
        <v>16.399999999999999</v>
      </c>
      <c r="W1082">
        <v>34.4</v>
      </c>
      <c r="X1082">
        <v>0.25</v>
      </c>
      <c r="Y1082">
        <v>0.48399999999999999</v>
      </c>
      <c r="Z1082">
        <v>14.2</v>
      </c>
      <c r="AA1082">
        <v>65.900000000000006</v>
      </c>
      <c r="AB1082">
        <v>0.224</v>
      </c>
      <c r="AC1082" t="s">
        <v>210</v>
      </c>
      <c r="AD1082">
        <v>447125</v>
      </c>
      <c r="AE1082" t="s">
        <v>122</v>
      </c>
    </row>
    <row r="1083" spans="1:31" x14ac:dyDescent="0.2">
      <c r="A1083">
        <v>1987</v>
      </c>
      <c r="B1083" t="s">
        <v>31</v>
      </c>
      <c r="C1083" t="s">
        <v>50</v>
      </c>
      <c r="D1083" t="s">
        <v>51</v>
      </c>
      <c r="E1083" t="b">
        <v>1</v>
      </c>
      <c r="F1083">
        <v>26.4</v>
      </c>
      <c r="G1083">
        <v>55</v>
      </c>
      <c r="H1083">
        <v>27</v>
      </c>
      <c r="I1083">
        <v>56</v>
      </c>
      <c r="J1083">
        <v>26</v>
      </c>
      <c r="K1083">
        <v>6.3</v>
      </c>
      <c r="L1083">
        <v>-0.77</v>
      </c>
      <c r="M1083">
        <v>5.54</v>
      </c>
      <c r="N1083">
        <v>114.9</v>
      </c>
      <c r="O1083">
        <v>108.7</v>
      </c>
      <c r="P1083">
        <v>6.2</v>
      </c>
      <c r="Q1083">
        <v>100.5</v>
      </c>
      <c r="R1083">
        <v>0.36899999999999999</v>
      </c>
      <c r="S1083">
        <v>8.8999999999999996E-2</v>
      </c>
      <c r="T1083">
        <v>0.55800000000000005</v>
      </c>
      <c r="U1083">
        <v>0.503</v>
      </c>
      <c r="V1083">
        <v>12.3</v>
      </c>
      <c r="W1083">
        <v>33.799999999999997</v>
      </c>
      <c r="X1083">
        <v>0.29099999999999998</v>
      </c>
      <c r="Y1083">
        <v>0.48599999999999999</v>
      </c>
      <c r="Z1083">
        <v>13.5</v>
      </c>
      <c r="AA1083">
        <v>66.5</v>
      </c>
      <c r="AB1083">
        <v>0.23300000000000001</v>
      </c>
      <c r="AC1083" t="s">
        <v>184</v>
      </c>
      <c r="AD1083">
        <v>696333</v>
      </c>
      <c r="AE1083" t="s">
        <v>122</v>
      </c>
    </row>
    <row r="1084" spans="1:31" x14ac:dyDescent="0.2">
      <c r="A1084">
        <v>1987</v>
      </c>
      <c r="B1084" t="s">
        <v>31</v>
      </c>
      <c r="C1084" t="s">
        <v>53</v>
      </c>
      <c r="D1084" t="s">
        <v>54</v>
      </c>
      <c r="E1084" t="b">
        <v>1</v>
      </c>
      <c r="F1084">
        <v>28.2</v>
      </c>
      <c r="G1084">
        <v>37</v>
      </c>
      <c r="H1084">
        <v>45</v>
      </c>
      <c r="I1084">
        <v>39</v>
      </c>
      <c r="J1084">
        <v>43</v>
      </c>
      <c r="K1084">
        <v>-0.87</v>
      </c>
      <c r="L1084">
        <v>-0.28000000000000003</v>
      </c>
      <c r="M1084">
        <v>-1.1399999999999999</v>
      </c>
      <c r="N1084">
        <v>109.3</v>
      </c>
      <c r="O1084">
        <v>110.2</v>
      </c>
      <c r="P1084">
        <v>-0.9</v>
      </c>
      <c r="Q1084">
        <v>106.2</v>
      </c>
      <c r="R1084">
        <v>0.32300000000000001</v>
      </c>
      <c r="S1084">
        <v>4.9000000000000002E-2</v>
      </c>
      <c r="T1084">
        <v>0.52700000000000002</v>
      </c>
      <c r="U1084">
        <v>0.47799999999999998</v>
      </c>
      <c r="V1084">
        <v>11.8</v>
      </c>
      <c r="W1084">
        <v>32.200000000000003</v>
      </c>
      <c r="X1084">
        <v>0.248</v>
      </c>
      <c r="Y1084">
        <v>0.503</v>
      </c>
      <c r="Z1084">
        <v>15.4</v>
      </c>
      <c r="AA1084">
        <v>67</v>
      </c>
      <c r="AB1084">
        <v>0.307</v>
      </c>
      <c r="AC1084" t="s">
        <v>189</v>
      </c>
      <c r="AD1084">
        <v>494943</v>
      </c>
      <c r="AE1084" t="s">
        <v>122</v>
      </c>
    </row>
    <row r="1085" spans="1:31" x14ac:dyDescent="0.2">
      <c r="A1085">
        <v>1987</v>
      </c>
      <c r="B1085" t="s">
        <v>31</v>
      </c>
      <c r="C1085" t="s">
        <v>56</v>
      </c>
      <c r="D1085" t="s">
        <v>57</v>
      </c>
      <c r="E1085" t="b">
        <v>1</v>
      </c>
      <c r="F1085">
        <v>26.8</v>
      </c>
      <c r="G1085">
        <v>52</v>
      </c>
      <c r="H1085">
        <v>30</v>
      </c>
      <c r="I1085">
        <v>50</v>
      </c>
      <c r="J1085">
        <v>32</v>
      </c>
      <c r="K1085">
        <v>3.44</v>
      </c>
      <c r="L1085">
        <v>7.0000000000000007E-2</v>
      </c>
      <c r="M1085">
        <v>3.51</v>
      </c>
      <c r="N1085">
        <v>109.2</v>
      </c>
      <c r="O1085">
        <v>105.8</v>
      </c>
      <c r="P1085">
        <v>3.4</v>
      </c>
      <c r="Q1085">
        <v>101</v>
      </c>
      <c r="R1085">
        <v>0.36</v>
      </c>
      <c r="S1085">
        <v>2.3E-2</v>
      </c>
      <c r="T1085">
        <v>0.54400000000000004</v>
      </c>
      <c r="U1085">
        <v>0.49199999999999999</v>
      </c>
      <c r="V1085">
        <v>14.5</v>
      </c>
      <c r="W1085">
        <v>34.700000000000003</v>
      </c>
      <c r="X1085">
        <v>0.27500000000000002</v>
      </c>
      <c r="Y1085">
        <v>0.47099999999999997</v>
      </c>
      <c r="Z1085">
        <v>13.3</v>
      </c>
      <c r="AA1085">
        <v>69.900000000000006</v>
      </c>
      <c r="AB1085">
        <v>0.26700000000000002</v>
      </c>
      <c r="AC1085" t="s">
        <v>218</v>
      </c>
      <c r="AD1085">
        <v>907520</v>
      </c>
      <c r="AE1085" t="s">
        <v>122</v>
      </c>
    </row>
    <row r="1086" spans="1:31" x14ac:dyDescent="0.2">
      <c r="A1086">
        <v>1987</v>
      </c>
      <c r="B1086" t="s">
        <v>31</v>
      </c>
      <c r="C1086" t="s">
        <v>59</v>
      </c>
      <c r="D1086" t="s">
        <v>60</v>
      </c>
      <c r="E1086" t="b">
        <v>1</v>
      </c>
      <c r="F1086">
        <v>26.9</v>
      </c>
      <c r="G1086">
        <v>42</v>
      </c>
      <c r="H1086">
        <v>40</v>
      </c>
      <c r="I1086">
        <v>35</v>
      </c>
      <c r="J1086">
        <v>47</v>
      </c>
      <c r="K1086">
        <v>-2.34</v>
      </c>
      <c r="L1086">
        <v>-0.2</v>
      </c>
      <c r="M1086">
        <v>-2.54</v>
      </c>
      <c r="N1086">
        <v>108.9</v>
      </c>
      <c r="O1086">
        <v>111.2</v>
      </c>
      <c r="P1086">
        <v>-2.2999999999999998</v>
      </c>
      <c r="Q1086">
        <v>101.7</v>
      </c>
      <c r="R1086">
        <v>0.34100000000000003</v>
      </c>
      <c r="S1086">
        <v>4.9000000000000002E-2</v>
      </c>
      <c r="T1086">
        <v>0.53900000000000003</v>
      </c>
      <c r="U1086">
        <v>0.48699999999999999</v>
      </c>
      <c r="V1086">
        <v>13.7</v>
      </c>
      <c r="W1086">
        <v>32.5</v>
      </c>
      <c r="X1086">
        <v>0.26600000000000001</v>
      </c>
      <c r="Y1086">
        <v>0.503</v>
      </c>
      <c r="Z1086">
        <v>14.2</v>
      </c>
      <c r="AA1086">
        <v>65.3</v>
      </c>
      <c r="AB1086">
        <v>0.27200000000000002</v>
      </c>
      <c r="AC1086" t="s">
        <v>203</v>
      </c>
      <c r="AD1086">
        <v>423997</v>
      </c>
      <c r="AE1086">
        <v>9465</v>
      </c>
    </row>
    <row r="1087" spans="1:31" x14ac:dyDescent="0.2">
      <c r="A1087">
        <v>1987</v>
      </c>
      <c r="B1087" t="s">
        <v>31</v>
      </c>
      <c r="C1087" t="s">
        <v>62</v>
      </c>
      <c r="D1087" t="s">
        <v>63</v>
      </c>
      <c r="E1087" t="b">
        <v>1</v>
      </c>
      <c r="F1087">
        <v>26.1</v>
      </c>
      <c r="G1087">
        <v>42</v>
      </c>
      <c r="H1087">
        <v>40</v>
      </c>
      <c r="I1087">
        <v>44</v>
      </c>
      <c r="J1087">
        <v>38</v>
      </c>
      <c r="K1087">
        <v>1</v>
      </c>
      <c r="L1087">
        <v>-0.4</v>
      </c>
      <c r="M1087">
        <v>0.6</v>
      </c>
      <c r="N1087">
        <v>106.5</v>
      </c>
      <c r="O1087">
        <v>105.5</v>
      </c>
      <c r="P1087">
        <v>1</v>
      </c>
      <c r="Q1087">
        <v>99.9</v>
      </c>
      <c r="R1087">
        <v>0.32400000000000001</v>
      </c>
      <c r="S1087">
        <v>4.4999999999999998E-2</v>
      </c>
      <c r="T1087">
        <v>0.52800000000000002</v>
      </c>
      <c r="U1087">
        <v>0.48299999999999998</v>
      </c>
      <c r="V1087">
        <v>14.3</v>
      </c>
      <c r="W1087">
        <v>33.5</v>
      </c>
      <c r="X1087">
        <v>0.24</v>
      </c>
      <c r="Y1087">
        <v>0.47</v>
      </c>
      <c r="Z1087">
        <v>14.1</v>
      </c>
      <c r="AA1087">
        <v>68</v>
      </c>
      <c r="AB1087">
        <v>0.26100000000000001</v>
      </c>
      <c r="AC1087" t="s">
        <v>195</v>
      </c>
      <c r="AD1087">
        <v>660175</v>
      </c>
      <c r="AE1087" t="s">
        <v>122</v>
      </c>
    </row>
    <row r="1088" spans="1:31" x14ac:dyDescent="0.2">
      <c r="A1088">
        <v>1987</v>
      </c>
      <c r="B1088" t="s">
        <v>31</v>
      </c>
      <c r="C1088" t="s">
        <v>65</v>
      </c>
      <c r="D1088" t="s">
        <v>66</v>
      </c>
      <c r="E1088" t="b">
        <v>1</v>
      </c>
      <c r="F1088">
        <v>25.9</v>
      </c>
      <c r="G1088">
        <v>41</v>
      </c>
      <c r="H1088">
        <v>41</v>
      </c>
      <c r="I1088">
        <v>39</v>
      </c>
      <c r="J1088">
        <v>43</v>
      </c>
      <c r="K1088">
        <v>-0.65</v>
      </c>
      <c r="L1088">
        <v>0.47</v>
      </c>
      <c r="M1088">
        <v>-0.17</v>
      </c>
      <c r="N1088">
        <v>106</v>
      </c>
      <c r="O1088">
        <v>106.6</v>
      </c>
      <c r="P1088">
        <v>-0.6</v>
      </c>
      <c r="Q1088">
        <v>98.8</v>
      </c>
      <c r="R1088">
        <v>0.29599999999999999</v>
      </c>
      <c r="S1088">
        <v>4.2999999999999997E-2</v>
      </c>
      <c r="T1088">
        <v>0.52500000000000002</v>
      </c>
      <c r="U1088">
        <v>0.47799999999999998</v>
      </c>
      <c r="V1088">
        <v>13.4</v>
      </c>
      <c r="W1088">
        <v>30.5</v>
      </c>
      <c r="X1088">
        <v>0.23200000000000001</v>
      </c>
      <c r="Y1088">
        <v>0.48699999999999999</v>
      </c>
      <c r="Z1088">
        <v>14.9</v>
      </c>
      <c r="AA1088">
        <v>68.8</v>
      </c>
      <c r="AB1088">
        <v>0.28100000000000003</v>
      </c>
      <c r="AC1088" t="s">
        <v>190</v>
      </c>
      <c r="AD1088">
        <v>521007</v>
      </c>
      <c r="AE1088" t="s">
        <v>122</v>
      </c>
    </row>
    <row r="1089" spans="1:31" x14ac:dyDescent="0.2">
      <c r="A1089">
        <v>1987</v>
      </c>
      <c r="B1089" t="s">
        <v>31</v>
      </c>
      <c r="C1089" t="s">
        <v>68</v>
      </c>
      <c r="D1089" t="s">
        <v>69</v>
      </c>
      <c r="E1089" t="b">
        <v>0</v>
      </c>
      <c r="F1089">
        <v>26.2</v>
      </c>
      <c r="G1089">
        <v>12</v>
      </c>
      <c r="H1089">
        <v>70</v>
      </c>
      <c r="I1089">
        <v>16</v>
      </c>
      <c r="J1089">
        <v>66</v>
      </c>
      <c r="K1089">
        <v>-11.43</v>
      </c>
      <c r="L1089">
        <v>0.42</v>
      </c>
      <c r="M1089">
        <v>-11</v>
      </c>
      <c r="N1089">
        <v>101.2</v>
      </c>
      <c r="O1089">
        <v>112.3</v>
      </c>
      <c r="P1089">
        <v>-11.1</v>
      </c>
      <c r="Q1089">
        <v>102.7</v>
      </c>
      <c r="R1089">
        <v>0.34300000000000003</v>
      </c>
      <c r="S1089">
        <v>4.7E-2</v>
      </c>
      <c r="T1089">
        <v>0.50800000000000001</v>
      </c>
      <c r="U1089">
        <v>0.45700000000000002</v>
      </c>
      <c r="V1089">
        <v>15</v>
      </c>
      <c r="W1089">
        <v>31.8</v>
      </c>
      <c r="X1089">
        <v>0.255</v>
      </c>
      <c r="Y1089">
        <v>0.52600000000000002</v>
      </c>
      <c r="Z1089">
        <v>15.5</v>
      </c>
      <c r="AA1089">
        <v>64.3</v>
      </c>
      <c r="AB1089">
        <v>0.25800000000000001</v>
      </c>
      <c r="AC1089" t="s">
        <v>191</v>
      </c>
      <c r="AD1089">
        <v>316140</v>
      </c>
      <c r="AE1089" t="s">
        <v>122</v>
      </c>
    </row>
    <row r="1090" spans="1:31" x14ac:dyDescent="0.2">
      <c r="A1090">
        <v>1987</v>
      </c>
      <c r="B1090" t="s">
        <v>31</v>
      </c>
      <c r="C1090" t="s">
        <v>71</v>
      </c>
      <c r="D1090" t="s">
        <v>72</v>
      </c>
      <c r="E1090" t="b">
        <v>1</v>
      </c>
      <c r="F1090">
        <v>27.8</v>
      </c>
      <c r="G1090">
        <v>65</v>
      </c>
      <c r="H1090">
        <v>17</v>
      </c>
      <c r="I1090">
        <v>62</v>
      </c>
      <c r="J1090">
        <v>20</v>
      </c>
      <c r="K1090">
        <v>9.3000000000000007</v>
      </c>
      <c r="L1090">
        <v>-0.99</v>
      </c>
      <c r="M1090">
        <v>8.32</v>
      </c>
      <c r="N1090">
        <v>115.6</v>
      </c>
      <c r="O1090">
        <v>106.5</v>
      </c>
      <c r="P1090">
        <v>9.1</v>
      </c>
      <c r="Q1090">
        <v>101.6</v>
      </c>
      <c r="R1090">
        <v>0.35199999999999998</v>
      </c>
      <c r="S1090">
        <v>6.2E-2</v>
      </c>
      <c r="T1090">
        <v>0.57699999999999996</v>
      </c>
      <c r="U1090">
        <v>0.52800000000000002</v>
      </c>
      <c r="V1090">
        <v>14</v>
      </c>
      <c r="W1090">
        <v>34.1</v>
      </c>
      <c r="X1090">
        <v>0.27800000000000002</v>
      </c>
      <c r="Y1090">
        <v>0.47599999999999998</v>
      </c>
      <c r="Z1090">
        <v>13.8</v>
      </c>
      <c r="AA1090">
        <v>66.3</v>
      </c>
      <c r="AB1090">
        <v>0.23</v>
      </c>
      <c r="AC1090" t="s">
        <v>219</v>
      </c>
      <c r="AD1090">
        <v>681207</v>
      </c>
      <c r="AE1090" t="s">
        <v>122</v>
      </c>
    </row>
    <row r="1091" spans="1:31" x14ac:dyDescent="0.2">
      <c r="A1091">
        <v>1987</v>
      </c>
      <c r="B1091" t="s">
        <v>31</v>
      </c>
      <c r="C1091" t="s">
        <v>79</v>
      </c>
      <c r="D1091" t="s">
        <v>80</v>
      </c>
      <c r="E1091" t="b">
        <v>1</v>
      </c>
      <c r="F1091">
        <v>27.7</v>
      </c>
      <c r="G1091">
        <v>50</v>
      </c>
      <c r="H1091">
        <v>32</v>
      </c>
      <c r="I1091">
        <v>51</v>
      </c>
      <c r="J1091">
        <v>31</v>
      </c>
      <c r="K1091">
        <v>3.91</v>
      </c>
      <c r="L1091">
        <v>0.12</v>
      </c>
      <c r="M1091">
        <v>4.04</v>
      </c>
      <c r="N1091">
        <v>109.5</v>
      </c>
      <c r="O1091">
        <v>105.6</v>
      </c>
      <c r="P1091">
        <v>3.9</v>
      </c>
      <c r="Q1091">
        <v>100.3</v>
      </c>
      <c r="R1091">
        <v>0.35</v>
      </c>
      <c r="S1091">
        <v>7.9000000000000001E-2</v>
      </c>
      <c r="T1091">
        <v>0.53900000000000003</v>
      </c>
      <c r="U1091">
        <v>0.48699999999999999</v>
      </c>
      <c r="V1091">
        <v>13</v>
      </c>
      <c r="W1091">
        <v>31.1</v>
      </c>
      <c r="X1091">
        <v>0.26800000000000002</v>
      </c>
      <c r="Y1091">
        <v>0.47899999999999998</v>
      </c>
      <c r="Z1091">
        <v>16</v>
      </c>
      <c r="AA1091">
        <v>66.099999999999994</v>
      </c>
      <c r="AB1091">
        <v>0.307</v>
      </c>
      <c r="AC1091" t="s">
        <v>220</v>
      </c>
      <c r="AD1091">
        <v>451797</v>
      </c>
      <c r="AE1091" t="s">
        <v>122</v>
      </c>
    </row>
    <row r="1092" spans="1:31" x14ac:dyDescent="0.2">
      <c r="A1092">
        <v>1987</v>
      </c>
      <c r="B1092" t="s">
        <v>31</v>
      </c>
      <c r="C1092" t="s">
        <v>150</v>
      </c>
      <c r="D1092" t="s">
        <v>151</v>
      </c>
      <c r="E1092" t="b">
        <v>0</v>
      </c>
      <c r="F1092">
        <v>26.2</v>
      </c>
      <c r="G1092">
        <v>24</v>
      </c>
      <c r="H1092">
        <v>58</v>
      </c>
      <c r="I1092">
        <v>28</v>
      </c>
      <c r="J1092">
        <v>54</v>
      </c>
      <c r="K1092">
        <v>-5.05</v>
      </c>
      <c r="L1092">
        <v>0.63</v>
      </c>
      <c r="M1092">
        <v>-4.42</v>
      </c>
      <c r="N1092">
        <v>105.6</v>
      </c>
      <c r="O1092">
        <v>110.5</v>
      </c>
      <c r="P1092">
        <v>-4.9000000000000004</v>
      </c>
      <c r="Q1092">
        <v>101.8</v>
      </c>
      <c r="R1092">
        <v>0.36799999999999999</v>
      </c>
      <c r="S1092">
        <v>6.3E-2</v>
      </c>
      <c r="T1092">
        <v>0.54</v>
      </c>
      <c r="U1092">
        <v>0.48699999999999999</v>
      </c>
      <c r="V1092">
        <v>16.399999999999999</v>
      </c>
      <c r="W1092">
        <v>33.200000000000003</v>
      </c>
      <c r="X1092">
        <v>0.28199999999999997</v>
      </c>
      <c r="Y1092">
        <v>0.48799999999999999</v>
      </c>
      <c r="Z1092">
        <v>13.8</v>
      </c>
      <c r="AA1092">
        <v>68.099999999999994</v>
      </c>
      <c r="AB1092">
        <v>0.33</v>
      </c>
      <c r="AC1092" t="s">
        <v>204</v>
      </c>
      <c r="AD1092">
        <v>452704</v>
      </c>
      <c r="AE1092">
        <v>11449</v>
      </c>
    </row>
    <row r="1093" spans="1:31" x14ac:dyDescent="0.2">
      <c r="A1093">
        <v>1987</v>
      </c>
      <c r="B1093" t="s">
        <v>31</v>
      </c>
      <c r="C1093" t="s">
        <v>88</v>
      </c>
      <c r="D1093" t="s">
        <v>89</v>
      </c>
      <c r="E1093" t="b">
        <v>0</v>
      </c>
      <c r="F1093">
        <v>26.4</v>
      </c>
      <c r="G1093">
        <v>24</v>
      </c>
      <c r="H1093">
        <v>58</v>
      </c>
      <c r="I1093">
        <v>25</v>
      </c>
      <c r="J1093">
        <v>57</v>
      </c>
      <c r="K1093">
        <v>-6.27</v>
      </c>
      <c r="L1093">
        <v>0.85</v>
      </c>
      <c r="M1093">
        <v>-5.42</v>
      </c>
      <c r="N1093">
        <v>104.8</v>
      </c>
      <c r="O1093">
        <v>111.1</v>
      </c>
      <c r="P1093">
        <v>-6.3</v>
      </c>
      <c r="Q1093">
        <v>98.5</v>
      </c>
      <c r="R1093">
        <v>0.33600000000000002</v>
      </c>
      <c r="S1093">
        <v>5.2999999999999999E-2</v>
      </c>
      <c r="T1093">
        <v>0.52800000000000002</v>
      </c>
      <c r="U1093">
        <v>0.48299999999999998</v>
      </c>
      <c r="V1093">
        <v>15</v>
      </c>
      <c r="W1093">
        <v>31.2</v>
      </c>
      <c r="X1093">
        <v>0.246</v>
      </c>
      <c r="Y1093">
        <v>0.497</v>
      </c>
      <c r="Z1093">
        <v>14.6</v>
      </c>
      <c r="AA1093">
        <v>61.9</v>
      </c>
      <c r="AB1093">
        <v>0.27</v>
      </c>
      <c r="AC1093" t="s">
        <v>90</v>
      </c>
      <c r="AD1093">
        <v>538048</v>
      </c>
      <c r="AE1093" t="s">
        <v>122</v>
      </c>
    </row>
    <row r="1094" spans="1:31" x14ac:dyDescent="0.2">
      <c r="A1094">
        <v>1987</v>
      </c>
      <c r="B1094" t="s">
        <v>31</v>
      </c>
      <c r="C1094" t="s">
        <v>97</v>
      </c>
      <c r="D1094" t="s">
        <v>98</v>
      </c>
      <c r="E1094" t="b">
        <v>1</v>
      </c>
      <c r="F1094">
        <v>26.6</v>
      </c>
      <c r="G1094">
        <v>45</v>
      </c>
      <c r="H1094">
        <v>37</v>
      </c>
      <c r="I1094">
        <v>40</v>
      </c>
      <c r="J1094">
        <v>42</v>
      </c>
      <c r="K1094">
        <v>-0.2</v>
      </c>
      <c r="L1094">
        <v>0.31</v>
      </c>
      <c r="M1094">
        <v>0.11</v>
      </c>
      <c r="N1094">
        <v>108.3</v>
      </c>
      <c r="O1094">
        <v>108.5</v>
      </c>
      <c r="P1094">
        <v>-0.2</v>
      </c>
      <c r="Q1094">
        <v>97.3</v>
      </c>
      <c r="R1094">
        <v>0.38500000000000001</v>
      </c>
      <c r="S1094">
        <v>0.05</v>
      </c>
      <c r="T1094">
        <v>0.54900000000000004</v>
      </c>
      <c r="U1094">
        <v>0.497</v>
      </c>
      <c r="V1094">
        <v>16.100000000000001</v>
      </c>
      <c r="W1094">
        <v>34.9</v>
      </c>
      <c r="X1094">
        <v>0.28999999999999998</v>
      </c>
      <c r="Y1094">
        <v>0.499</v>
      </c>
      <c r="Z1094">
        <v>14.5</v>
      </c>
      <c r="AA1094">
        <v>65.7</v>
      </c>
      <c r="AB1094">
        <v>0.215</v>
      </c>
      <c r="AC1094" t="s">
        <v>211</v>
      </c>
      <c r="AD1094">
        <v>587748</v>
      </c>
      <c r="AE1094" t="s">
        <v>122</v>
      </c>
    </row>
    <row r="1095" spans="1:31" x14ac:dyDescent="0.2">
      <c r="A1095">
        <v>1987</v>
      </c>
      <c r="B1095" t="s">
        <v>31</v>
      </c>
      <c r="C1095" t="s">
        <v>100</v>
      </c>
      <c r="D1095" t="s">
        <v>101</v>
      </c>
      <c r="E1095" t="b">
        <v>0</v>
      </c>
      <c r="F1095">
        <v>26</v>
      </c>
      <c r="G1095">
        <v>36</v>
      </c>
      <c r="H1095">
        <v>46</v>
      </c>
      <c r="I1095">
        <v>35</v>
      </c>
      <c r="J1095">
        <v>47</v>
      </c>
      <c r="K1095">
        <v>-2.44</v>
      </c>
      <c r="L1095">
        <v>-0.19</v>
      </c>
      <c r="M1095">
        <v>-2.63</v>
      </c>
      <c r="N1095">
        <v>108</v>
      </c>
      <c r="O1095">
        <v>110.3</v>
      </c>
      <c r="P1095">
        <v>-2.2999999999999998</v>
      </c>
      <c r="Q1095">
        <v>102</v>
      </c>
      <c r="R1095">
        <v>0.34799999999999998</v>
      </c>
      <c r="S1095">
        <v>3.5000000000000003E-2</v>
      </c>
      <c r="T1095">
        <v>0.55000000000000004</v>
      </c>
      <c r="U1095">
        <v>0.501</v>
      </c>
      <c r="V1095">
        <v>15.3</v>
      </c>
      <c r="W1095">
        <v>32.1</v>
      </c>
      <c r="X1095">
        <v>0.26400000000000001</v>
      </c>
      <c r="Y1095">
        <v>0.502</v>
      </c>
      <c r="Z1095">
        <v>14.4</v>
      </c>
      <c r="AA1095">
        <v>65.7</v>
      </c>
      <c r="AB1095">
        <v>0.26500000000000001</v>
      </c>
      <c r="AC1095" t="s">
        <v>215</v>
      </c>
      <c r="AD1095">
        <v>458347</v>
      </c>
      <c r="AE1095" t="s">
        <v>122</v>
      </c>
    </row>
    <row r="1096" spans="1:31" x14ac:dyDescent="0.2">
      <c r="A1096">
        <v>1987</v>
      </c>
      <c r="B1096" t="s">
        <v>31</v>
      </c>
      <c r="C1096" t="s">
        <v>103</v>
      </c>
      <c r="D1096" t="s">
        <v>104</v>
      </c>
      <c r="E1096" t="b">
        <v>1</v>
      </c>
      <c r="F1096">
        <v>26.9</v>
      </c>
      <c r="G1096">
        <v>49</v>
      </c>
      <c r="H1096">
        <v>33</v>
      </c>
      <c r="I1096">
        <v>49</v>
      </c>
      <c r="J1096">
        <v>33</v>
      </c>
      <c r="K1096">
        <v>3.13</v>
      </c>
      <c r="L1096">
        <v>-0.56999999999999995</v>
      </c>
      <c r="M1096">
        <v>2.57</v>
      </c>
      <c r="N1096">
        <v>111.5</v>
      </c>
      <c r="O1096">
        <v>108.6</v>
      </c>
      <c r="P1096">
        <v>2.9</v>
      </c>
      <c r="Q1096">
        <v>105</v>
      </c>
      <c r="R1096">
        <v>0.40400000000000003</v>
      </c>
      <c r="S1096">
        <v>4.7E-2</v>
      </c>
      <c r="T1096">
        <v>0.56599999999999995</v>
      </c>
      <c r="U1096">
        <v>0.51</v>
      </c>
      <c r="V1096">
        <v>15.3</v>
      </c>
      <c r="W1096">
        <v>34.1</v>
      </c>
      <c r="X1096">
        <v>0.313</v>
      </c>
      <c r="Y1096">
        <v>0.49299999999999999</v>
      </c>
      <c r="Z1096">
        <v>14.8</v>
      </c>
      <c r="AA1096">
        <v>66.599999999999994</v>
      </c>
      <c r="AB1096">
        <v>0.26500000000000001</v>
      </c>
      <c r="AC1096" t="s">
        <v>207</v>
      </c>
      <c r="AD1096">
        <v>519306</v>
      </c>
      <c r="AE1096" t="s">
        <v>122</v>
      </c>
    </row>
    <row r="1097" spans="1:31" x14ac:dyDescent="0.2">
      <c r="A1097">
        <v>1987</v>
      </c>
      <c r="B1097" t="s">
        <v>31</v>
      </c>
      <c r="C1097" t="s">
        <v>106</v>
      </c>
      <c r="D1097" t="s">
        <v>107</v>
      </c>
      <c r="E1097" t="b">
        <v>0</v>
      </c>
      <c r="F1097">
        <v>26.3</v>
      </c>
      <c r="G1097">
        <v>29</v>
      </c>
      <c r="H1097">
        <v>53</v>
      </c>
      <c r="I1097">
        <v>33</v>
      </c>
      <c r="J1097">
        <v>49</v>
      </c>
      <c r="K1097">
        <v>-3.22</v>
      </c>
      <c r="L1097">
        <v>-0.12</v>
      </c>
      <c r="M1097">
        <v>-3.34</v>
      </c>
      <c r="N1097">
        <v>108.9</v>
      </c>
      <c r="O1097">
        <v>112.1</v>
      </c>
      <c r="P1097">
        <v>-3.2</v>
      </c>
      <c r="Q1097">
        <v>101.3</v>
      </c>
      <c r="R1097">
        <v>0.33400000000000002</v>
      </c>
      <c r="S1097">
        <v>4.1000000000000002E-2</v>
      </c>
      <c r="T1097">
        <v>0.53500000000000003</v>
      </c>
      <c r="U1097">
        <v>0.48</v>
      </c>
      <c r="V1097">
        <v>14.2</v>
      </c>
      <c r="W1097">
        <v>35.200000000000003</v>
      </c>
      <c r="X1097">
        <v>0.26600000000000001</v>
      </c>
      <c r="Y1097">
        <v>0.498</v>
      </c>
      <c r="Z1097">
        <v>12.4</v>
      </c>
      <c r="AA1097">
        <v>67.8</v>
      </c>
      <c r="AB1097">
        <v>0.25700000000000001</v>
      </c>
      <c r="AC1097" t="s">
        <v>221</v>
      </c>
      <c r="AD1097">
        <v>423653</v>
      </c>
      <c r="AE1097" t="s">
        <v>122</v>
      </c>
    </row>
    <row r="1098" spans="1:31" x14ac:dyDescent="0.2">
      <c r="A1098">
        <v>1987</v>
      </c>
      <c r="B1098" t="s">
        <v>31</v>
      </c>
      <c r="C1098" t="s">
        <v>109</v>
      </c>
      <c r="D1098" t="s">
        <v>110</v>
      </c>
      <c r="E1098" t="b">
        <v>0</v>
      </c>
      <c r="F1098">
        <v>27.1</v>
      </c>
      <c r="G1098">
        <v>28</v>
      </c>
      <c r="H1098">
        <v>54</v>
      </c>
      <c r="I1098">
        <v>28</v>
      </c>
      <c r="J1098">
        <v>54</v>
      </c>
      <c r="K1098">
        <v>-5.0999999999999996</v>
      </c>
      <c r="L1098">
        <v>0.01</v>
      </c>
      <c r="M1098">
        <v>-5.09</v>
      </c>
      <c r="N1098">
        <v>105.9</v>
      </c>
      <c r="O1098">
        <v>110.8</v>
      </c>
      <c r="P1098">
        <v>-4.9000000000000004</v>
      </c>
      <c r="Q1098">
        <v>101.7</v>
      </c>
      <c r="R1098">
        <v>0.307</v>
      </c>
      <c r="S1098">
        <v>5.3999999999999999E-2</v>
      </c>
      <c r="T1098">
        <v>0.52500000000000002</v>
      </c>
      <c r="U1098">
        <v>0.48199999999999998</v>
      </c>
      <c r="V1098">
        <v>14.2</v>
      </c>
      <c r="W1098">
        <v>34.299999999999997</v>
      </c>
      <c r="X1098">
        <v>0.22800000000000001</v>
      </c>
      <c r="Y1098">
        <v>0.51400000000000001</v>
      </c>
      <c r="Z1098">
        <v>14.5</v>
      </c>
      <c r="AA1098">
        <v>68.099999999999994</v>
      </c>
      <c r="AB1098">
        <v>0.24399999999999999</v>
      </c>
      <c r="AC1098" t="s">
        <v>213</v>
      </c>
      <c r="AD1098">
        <v>341132</v>
      </c>
      <c r="AE1098" t="s">
        <v>122</v>
      </c>
    </row>
    <row r="1099" spans="1:31" x14ac:dyDescent="0.2">
      <c r="A1099">
        <v>1987</v>
      </c>
      <c r="B1099" t="s">
        <v>31</v>
      </c>
      <c r="C1099" t="s">
        <v>163</v>
      </c>
      <c r="D1099" t="s">
        <v>164</v>
      </c>
      <c r="E1099" t="b">
        <v>1</v>
      </c>
      <c r="F1099">
        <v>26.1</v>
      </c>
      <c r="G1099">
        <v>39</v>
      </c>
      <c r="H1099">
        <v>43</v>
      </c>
      <c r="I1099">
        <v>42</v>
      </c>
      <c r="J1099">
        <v>40</v>
      </c>
      <c r="K1099">
        <v>0.46</v>
      </c>
      <c r="L1099">
        <v>-0.39</v>
      </c>
      <c r="M1099">
        <v>0.08</v>
      </c>
      <c r="N1099">
        <v>110.7</v>
      </c>
      <c r="O1099">
        <v>110.3</v>
      </c>
      <c r="P1099">
        <v>0.4</v>
      </c>
      <c r="Q1099">
        <v>101.8</v>
      </c>
      <c r="R1099">
        <v>0.34499999999999997</v>
      </c>
      <c r="S1099">
        <v>7.6999999999999999E-2</v>
      </c>
      <c r="T1099">
        <v>0.54300000000000004</v>
      </c>
      <c r="U1099">
        <v>0.495</v>
      </c>
      <c r="V1099">
        <v>15</v>
      </c>
      <c r="W1099">
        <v>37.6</v>
      </c>
      <c r="X1099">
        <v>0.26100000000000001</v>
      </c>
      <c r="Y1099">
        <v>0.48599999999999999</v>
      </c>
      <c r="Z1099">
        <v>13.5</v>
      </c>
      <c r="AA1099">
        <v>66</v>
      </c>
      <c r="AB1099">
        <v>0.29599999999999999</v>
      </c>
      <c r="AC1099" t="s">
        <v>212</v>
      </c>
      <c r="AD1099">
        <v>356352</v>
      </c>
      <c r="AE1099" t="s">
        <v>122</v>
      </c>
    </row>
    <row r="1100" spans="1:31" x14ac:dyDescent="0.2">
      <c r="A1100">
        <v>1987</v>
      </c>
      <c r="B1100" t="s">
        <v>31</v>
      </c>
      <c r="C1100" t="s">
        <v>115</v>
      </c>
      <c r="D1100" t="s">
        <v>116</v>
      </c>
      <c r="E1100" t="b">
        <v>1</v>
      </c>
      <c r="F1100">
        <v>26.9</v>
      </c>
      <c r="G1100">
        <v>44</v>
      </c>
      <c r="H1100">
        <v>38</v>
      </c>
      <c r="I1100">
        <v>42</v>
      </c>
      <c r="J1100">
        <v>40</v>
      </c>
      <c r="K1100">
        <v>0.4</v>
      </c>
      <c r="L1100">
        <v>-0.36</v>
      </c>
      <c r="M1100">
        <v>0.04</v>
      </c>
      <c r="N1100">
        <v>104.1</v>
      </c>
      <c r="O1100">
        <v>103.7</v>
      </c>
      <c r="P1100">
        <v>0.4</v>
      </c>
      <c r="Q1100">
        <v>103.2</v>
      </c>
      <c r="R1100">
        <v>0.318</v>
      </c>
      <c r="S1100">
        <v>0.06</v>
      </c>
      <c r="T1100">
        <v>0.51600000000000001</v>
      </c>
      <c r="U1100">
        <v>0.47299999999999998</v>
      </c>
      <c r="V1100">
        <v>14.1</v>
      </c>
      <c r="W1100">
        <v>31.2</v>
      </c>
      <c r="X1100">
        <v>0.23100000000000001</v>
      </c>
      <c r="Y1100">
        <v>0.46600000000000003</v>
      </c>
      <c r="Z1100">
        <v>15.7</v>
      </c>
      <c r="AA1100">
        <v>65.2</v>
      </c>
      <c r="AB1100">
        <v>0.26900000000000002</v>
      </c>
      <c r="AC1100" t="s">
        <v>216</v>
      </c>
      <c r="AD1100">
        <v>491382</v>
      </c>
      <c r="AE1100" t="s">
        <v>122</v>
      </c>
    </row>
    <row r="1101" spans="1:31" x14ac:dyDescent="0.2">
      <c r="A1101">
        <v>1987</v>
      </c>
      <c r="B1101" t="s">
        <v>31</v>
      </c>
      <c r="C1101" t="s">
        <v>200</v>
      </c>
      <c r="D1101" t="s">
        <v>201</v>
      </c>
      <c r="E1101" t="b">
        <v>1</v>
      </c>
      <c r="F1101">
        <v>25.9</v>
      </c>
      <c r="G1101">
        <v>42</v>
      </c>
      <c r="H1101">
        <v>40</v>
      </c>
      <c r="I1101">
        <v>37</v>
      </c>
      <c r="J1101">
        <v>45</v>
      </c>
      <c r="K1101">
        <v>-1.37</v>
      </c>
      <c r="L1101">
        <v>0.35</v>
      </c>
      <c r="M1101">
        <v>-1.02</v>
      </c>
      <c r="N1101">
        <v>105.7</v>
      </c>
      <c r="O1101">
        <v>107</v>
      </c>
      <c r="P1101">
        <v>-1.3</v>
      </c>
      <c r="Q1101">
        <v>100.2</v>
      </c>
      <c r="R1101">
        <v>0.34200000000000003</v>
      </c>
      <c r="S1101">
        <v>2.9000000000000001E-2</v>
      </c>
      <c r="T1101">
        <v>0.51100000000000001</v>
      </c>
      <c r="U1101">
        <v>0.45700000000000002</v>
      </c>
      <c r="V1101">
        <v>13.3</v>
      </c>
      <c r="W1101">
        <v>34.5</v>
      </c>
      <c r="X1101">
        <v>0.26200000000000001</v>
      </c>
      <c r="Y1101">
        <v>0.48</v>
      </c>
      <c r="Z1101">
        <v>14.6</v>
      </c>
      <c r="AA1101">
        <v>63.4</v>
      </c>
      <c r="AB1101">
        <v>0.222</v>
      </c>
      <c r="AC1101" t="s">
        <v>214</v>
      </c>
      <c r="AD1101">
        <v>485316</v>
      </c>
      <c r="AE1101" t="s">
        <v>122</v>
      </c>
    </row>
    <row r="1102" spans="1:31" x14ac:dyDescent="0.2">
      <c r="A1102">
        <v>1987</v>
      </c>
      <c r="B1102" t="s">
        <v>31</v>
      </c>
      <c r="C1102" t="s">
        <v>121</v>
      </c>
      <c r="D1102" t="s">
        <v>122</v>
      </c>
      <c r="E1102" t="b">
        <v>0</v>
      </c>
      <c r="F1102">
        <v>26.6</v>
      </c>
      <c r="G1102" t="s">
        <v>122</v>
      </c>
      <c r="H1102" t="s">
        <v>122</v>
      </c>
      <c r="I1102">
        <v>41</v>
      </c>
      <c r="J1102">
        <v>41</v>
      </c>
      <c r="K1102">
        <v>0</v>
      </c>
      <c r="L1102">
        <v>-0.01</v>
      </c>
      <c r="M1102">
        <v>-0.01</v>
      </c>
      <c r="N1102">
        <v>108.3</v>
      </c>
      <c r="O1102">
        <v>108.3</v>
      </c>
      <c r="P1102" t="s">
        <v>122</v>
      </c>
      <c r="Q1102">
        <v>100.8</v>
      </c>
      <c r="R1102">
        <v>0.34300000000000003</v>
      </c>
      <c r="S1102">
        <v>5.2999999999999999E-2</v>
      </c>
      <c r="T1102">
        <v>0.53800000000000003</v>
      </c>
      <c r="U1102">
        <v>0.48799999999999999</v>
      </c>
      <c r="V1102">
        <v>14.3</v>
      </c>
      <c r="W1102">
        <v>33.4</v>
      </c>
      <c r="X1102">
        <v>0.26200000000000001</v>
      </c>
      <c r="Y1102">
        <v>0.48799999999999999</v>
      </c>
      <c r="Z1102">
        <v>14.3</v>
      </c>
      <c r="AA1102">
        <v>66.599999999999994</v>
      </c>
      <c r="AB1102">
        <v>0.26200000000000001</v>
      </c>
      <c r="AC1102" t="s">
        <v>122</v>
      </c>
      <c r="AD1102">
        <v>524600</v>
      </c>
      <c r="AE1102">
        <v>11375</v>
      </c>
    </row>
    <row r="1103" spans="1:31" x14ac:dyDescent="0.2">
      <c r="A1103">
        <v>1986</v>
      </c>
      <c r="B1103" t="s">
        <v>31</v>
      </c>
      <c r="C1103" t="s">
        <v>32</v>
      </c>
      <c r="D1103" t="s">
        <v>33</v>
      </c>
      <c r="E1103" t="b">
        <v>1</v>
      </c>
      <c r="F1103">
        <v>25.3</v>
      </c>
      <c r="G1103">
        <v>50</v>
      </c>
      <c r="H1103">
        <v>32</v>
      </c>
      <c r="I1103">
        <v>47</v>
      </c>
      <c r="J1103">
        <v>35</v>
      </c>
      <c r="K1103">
        <v>2.37</v>
      </c>
      <c r="L1103">
        <v>0.22</v>
      </c>
      <c r="M1103">
        <v>2.59</v>
      </c>
      <c r="N1103">
        <v>107.9</v>
      </c>
      <c r="O1103">
        <v>105.6</v>
      </c>
      <c r="P1103">
        <v>2.2999999999999998</v>
      </c>
      <c r="Q1103">
        <v>100</v>
      </c>
      <c r="R1103">
        <v>0.38500000000000001</v>
      </c>
      <c r="S1103">
        <v>2.4E-2</v>
      </c>
      <c r="T1103">
        <v>0.54200000000000004</v>
      </c>
      <c r="U1103">
        <v>0.49299999999999999</v>
      </c>
      <c r="V1103">
        <v>15.3</v>
      </c>
      <c r="W1103">
        <v>34.9</v>
      </c>
      <c r="X1103">
        <v>0.28199999999999997</v>
      </c>
      <c r="Y1103">
        <v>0.48099999999999998</v>
      </c>
      <c r="Z1103">
        <v>15.4</v>
      </c>
      <c r="AA1103">
        <v>66.7</v>
      </c>
      <c r="AB1103">
        <v>0.26900000000000002</v>
      </c>
      <c r="AC1103" t="s">
        <v>198</v>
      </c>
      <c r="AD1103">
        <v>377351</v>
      </c>
      <c r="AE1103">
        <v>9334</v>
      </c>
    </row>
    <row r="1104" spans="1:31" x14ac:dyDescent="0.2">
      <c r="A1104">
        <v>1986</v>
      </c>
      <c r="B1104" t="s">
        <v>31</v>
      </c>
      <c r="C1104" t="s">
        <v>35</v>
      </c>
      <c r="D1104" t="s">
        <v>36</v>
      </c>
      <c r="E1104" t="b">
        <v>1</v>
      </c>
      <c r="F1104">
        <v>29.3</v>
      </c>
      <c r="G1104">
        <v>67</v>
      </c>
      <c r="H1104">
        <v>15</v>
      </c>
      <c r="I1104">
        <v>63</v>
      </c>
      <c r="J1104">
        <v>19</v>
      </c>
      <c r="K1104">
        <v>9.41</v>
      </c>
      <c r="L1104">
        <v>-0.36</v>
      </c>
      <c r="M1104">
        <v>9.06</v>
      </c>
      <c r="N1104">
        <v>111.8</v>
      </c>
      <c r="O1104">
        <v>102.6</v>
      </c>
      <c r="P1104">
        <v>9.1999999999999993</v>
      </c>
      <c r="Q1104">
        <v>101.2</v>
      </c>
      <c r="R1104">
        <v>0.307</v>
      </c>
      <c r="S1104">
        <v>5.3999999999999999E-2</v>
      </c>
      <c r="T1104">
        <v>0.56399999999999995</v>
      </c>
      <c r="U1104">
        <v>0.51800000000000002</v>
      </c>
      <c r="V1104">
        <v>14.1</v>
      </c>
      <c r="W1104">
        <v>31.3</v>
      </c>
      <c r="X1104">
        <v>0.24399999999999999</v>
      </c>
      <c r="Y1104">
        <v>0.46600000000000003</v>
      </c>
      <c r="Z1104">
        <v>13</v>
      </c>
      <c r="AA1104">
        <v>71.7</v>
      </c>
      <c r="AB1104">
        <v>0.216</v>
      </c>
      <c r="AC1104" t="s">
        <v>206</v>
      </c>
      <c r="AD1104">
        <v>610571</v>
      </c>
      <c r="AE1104">
        <v>14890</v>
      </c>
    </row>
    <row r="1105" spans="1:31" x14ac:dyDescent="0.2">
      <c r="A1105">
        <v>1986</v>
      </c>
      <c r="B1105" t="s">
        <v>31</v>
      </c>
      <c r="C1105" t="s">
        <v>41</v>
      </c>
      <c r="D1105" t="s">
        <v>42</v>
      </c>
      <c r="E1105" t="b">
        <v>1</v>
      </c>
      <c r="F1105">
        <v>26.6</v>
      </c>
      <c r="G1105">
        <v>30</v>
      </c>
      <c r="H1105">
        <v>52</v>
      </c>
      <c r="I1105">
        <v>31</v>
      </c>
      <c r="J1105">
        <v>51</v>
      </c>
      <c r="K1105">
        <v>-3.8</v>
      </c>
      <c r="L1105">
        <v>0.69</v>
      </c>
      <c r="M1105">
        <v>-3.12</v>
      </c>
      <c r="N1105">
        <v>108.6</v>
      </c>
      <c r="O1105">
        <v>112.4</v>
      </c>
      <c r="P1105">
        <v>-3.8</v>
      </c>
      <c r="Q1105">
        <v>99.7</v>
      </c>
      <c r="R1105">
        <v>0.34599999999999997</v>
      </c>
      <c r="S1105">
        <v>4.3999999999999997E-2</v>
      </c>
      <c r="T1105">
        <v>0.53800000000000003</v>
      </c>
      <c r="U1105">
        <v>0.48699999999999999</v>
      </c>
      <c r="V1105">
        <v>14.7</v>
      </c>
      <c r="W1105">
        <v>35.1</v>
      </c>
      <c r="X1105">
        <v>0.26600000000000001</v>
      </c>
      <c r="Y1105">
        <v>0.50900000000000001</v>
      </c>
      <c r="Z1105">
        <v>13.5</v>
      </c>
      <c r="AA1105">
        <v>67.400000000000006</v>
      </c>
      <c r="AB1105">
        <v>0.28000000000000003</v>
      </c>
      <c r="AC1105" t="s">
        <v>209</v>
      </c>
      <c r="AD1105">
        <v>469226</v>
      </c>
      <c r="AE1105">
        <v>11445</v>
      </c>
    </row>
    <row r="1106" spans="1:31" x14ac:dyDescent="0.2">
      <c r="A1106">
        <v>1986</v>
      </c>
      <c r="B1106" t="s">
        <v>31</v>
      </c>
      <c r="C1106" t="s">
        <v>47</v>
      </c>
      <c r="D1106" t="s">
        <v>48</v>
      </c>
      <c r="E1106" t="b">
        <v>0</v>
      </c>
      <c r="F1106">
        <v>27</v>
      </c>
      <c r="G1106">
        <v>29</v>
      </c>
      <c r="H1106">
        <v>53</v>
      </c>
      <c r="I1106">
        <v>34</v>
      </c>
      <c r="J1106">
        <v>48</v>
      </c>
      <c r="K1106">
        <v>-2.87</v>
      </c>
      <c r="L1106">
        <v>0.68</v>
      </c>
      <c r="M1106">
        <v>-2.19</v>
      </c>
      <c r="N1106">
        <v>105.5</v>
      </c>
      <c r="O1106">
        <v>108.3</v>
      </c>
      <c r="P1106">
        <v>-2.8</v>
      </c>
      <c r="Q1106">
        <v>101.6</v>
      </c>
      <c r="R1106">
        <v>0.32100000000000001</v>
      </c>
      <c r="S1106">
        <v>5.3999999999999999E-2</v>
      </c>
      <c r="T1106">
        <v>0.53500000000000003</v>
      </c>
      <c r="U1106">
        <v>0.49</v>
      </c>
      <c r="V1106">
        <v>14.6</v>
      </c>
      <c r="W1106">
        <v>30.3</v>
      </c>
      <c r="X1106">
        <v>0.24099999999999999</v>
      </c>
      <c r="Y1106">
        <v>0.48</v>
      </c>
      <c r="Z1106">
        <v>13.6</v>
      </c>
      <c r="AA1106">
        <v>68.5</v>
      </c>
      <c r="AB1106">
        <v>0.29199999999999998</v>
      </c>
      <c r="AC1106" t="s">
        <v>210</v>
      </c>
      <c r="AD1106">
        <v>391842</v>
      </c>
      <c r="AE1106">
        <v>10450</v>
      </c>
    </row>
    <row r="1107" spans="1:31" x14ac:dyDescent="0.2">
      <c r="A1107">
        <v>1986</v>
      </c>
      <c r="B1107" t="s">
        <v>31</v>
      </c>
      <c r="C1107" t="s">
        <v>50</v>
      </c>
      <c r="D1107" t="s">
        <v>51</v>
      </c>
      <c r="E1107" t="b">
        <v>1</v>
      </c>
      <c r="F1107">
        <v>25.8</v>
      </c>
      <c r="G1107">
        <v>44</v>
      </c>
      <c r="H1107">
        <v>38</v>
      </c>
      <c r="I1107">
        <v>44</v>
      </c>
      <c r="J1107">
        <v>38</v>
      </c>
      <c r="K1107">
        <v>1.1000000000000001</v>
      </c>
      <c r="L1107">
        <v>-0.4</v>
      </c>
      <c r="M1107">
        <v>0.7</v>
      </c>
      <c r="N1107">
        <v>112.1</v>
      </c>
      <c r="O1107">
        <v>111</v>
      </c>
      <c r="P1107">
        <v>1.1000000000000001</v>
      </c>
      <c r="Q1107">
        <v>102.2</v>
      </c>
      <c r="R1107">
        <v>0.36399999999999999</v>
      </c>
      <c r="S1107">
        <v>6.0999999999999999E-2</v>
      </c>
      <c r="T1107">
        <v>0.56200000000000006</v>
      </c>
      <c r="U1107">
        <v>0.51</v>
      </c>
      <c r="V1107">
        <v>13.3</v>
      </c>
      <c r="W1107">
        <v>30</v>
      </c>
      <c r="X1107">
        <v>0.28299999999999997</v>
      </c>
      <c r="Y1107">
        <v>0.50800000000000001</v>
      </c>
      <c r="Z1107">
        <v>13</v>
      </c>
      <c r="AA1107">
        <v>66.8</v>
      </c>
      <c r="AB1107">
        <v>0.20100000000000001</v>
      </c>
      <c r="AC1107" t="s">
        <v>184</v>
      </c>
      <c r="AD1107">
        <v>693052</v>
      </c>
      <c r="AE1107">
        <v>16776</v>
      </c>
    </row>
    <row r="1108" spans="1:31" x14ac:dyDescent="0.2">
      <c r="A1108">
        <v>1986</v>
      </c>
      <c r="B1108" t="s">
        <v>31</v>
      </c>
      <c r="C1108" t="s">
        <v>53</v>
      </c>
      <c r="D1108" t="s">
        <v>54</v>
      </c>
      <c r="E1108" t="b">
        <v>1</v>
      </c>
      <c r="F1108">
        <v>28.1</v>
      </c>
      <c r="G1108">
        <v>47</v>
      </c>
      <c r="H1108">
        <v>35</v>
      </c>
      <c r="I1108">
        <v>44</v>
      </c>
      <c r="J1108">
        <v>38</v>
      </c>
      <c r="K1108">
        <v>1.3</v>
      </c>
      <c r="L1108">
        <v>-0.42</v>
      </c>
      <c r="M1108">
        <v>0.89</v>
      </c>
      <c r="N1108">
        <v>107.1</v>
      </c>
      <c r="O1108">
        <v>105.9</v>
      </c>
      <c r="P1108">
        <v>1.2</v>
      </c>
      <c r="Q1108">
        <v>106.7</v>
      </c>
      <c r="R1108">
        <v>0.307</v>
      </c>
      <c r="S1108">
        <v>3.9E-2</v>
      </c>
      <c r="T1108">
        <v>0.52700000000000002</v>
      </c>
      <c r="U1108">
        <v>0.47499999999999998</v>
      </c>
      <c r="V1108">
        <v>13</v>
      </c>
      <c r="W1108">
        <v>30.9</v>
      </c>
      <c r="X1108">
        <v>0.245</v>
      </c>
      <c r="Y1108">
        <v>0.495</v>
      </c>
      <c r="Z1108">
        <v>16.899999999999999</v>
      </c>
      <c r="AA1108">
        <v>64.099999999999994</v>
      </c>
      <c r="AB1108">
        <v>0.26600000000000001</v>
      </c>
      <c r="AC1108" t="s">
        <v>189</v>
      </c>
      <c r="AD1108">
        <v>531824</v>
      </c>
      <c r="AE1108">
        <v>12610</v>
      </c>
    </row>
    <row r="1109" spans="1:31" x14ac:dyDescent="0.2">
      <c r="A1109">
        <v>1986</v>
      </c>
      <c r="B1109" t="s">
        <v>31</v>
      </c>
      <c r="C1109" t="s">
        <v>56</v>
      </c>
      <c r="D1109" t="s">
        <v>57</v>
      </c>
      <c r="E1109" t="b">
        <v>1</v>
      </c>
      <c r="F1109">
        <v>26.5</v>
      </c>
      <c r="G1109">
        <v>46</v>
      </c>
      <c r="H1109">
        <v>36</v>
      </c>
      <c r="I1109">
        <v>44</v>
      </c>
      <c r="J1109">
        <v>38</v>
      </c>
      <c r="K1109">
        <v>1.17</v>
      </c>
      <c r="L1109">
        <v>0.27</v>
      </c>
      <c r="M1109">
        <v>1.44</v>
      </c>
      <c r="N1109">
        <v>109</v>
      </c>
      <c r="O1109">
        <v>107.9</v>
      </c>
      <c r="P1109">
        <v>1.1000000000000001</v>
      </c>
      <c r="Q1109">
        <v>104.2</v>
      </c>
      <c r="R1109">
        <v>0.29699999999999999</v>
      </c>
      <c r="S1109">
        <v>2.3E-2</v>
      </c>
      <c r="T1109">
        <v>0.53400000000000003</v>
      </c>
      <c r="U1109">
        <v>0.48799999999999999</v>
      </c>
      <c r="V1109">
        <v>13.3</v>
      </c>
      <c r="W1109">
        <v>33.5</v>
      </c>
      <c r="X1109">
        <v>0.23200000000000001</v>
      </c>
      <c r="Y1109">
        <v>0.496</v>
      </c>
      <c r="Z1109">
        <v>14.9</v>
      </c>
      <c r="AA1109">
        <v>67.599999999999994</v>
      </c>
      <c r="AB1109">
        <v>0.26600000000000001</v>
      </c>
      <c r="AC1109" t="s">
        <v>218</v>
      </c>
      <c r="AD1109">
        <v>695233</v>
      </c>
      <c r="AE1109">
        <v>16384</v>
      </c>
    </row>
    <row r="1110" spans="1:31" x14ac:dyDescent="0.2">
      <c r="A1110">
        <v>1986</v>
      </c>
      <c r="B1110" t="s">
        <v>31</v>
      </c>
      <c r="C1110" t="s">
        <v>59</v>
      </c>
      <c r="D1110" t="s">
        <v>60</v>
      </c>
      <c r="E1110" t="b">
        <v>0</v>
      </c>
      <c r="F1110">
        <v>26.8</v>
      </c>
      <c r="G1110">
        <v>30</v>
      </c>
      <c r="H1110">
        <v>52</v>
      </c>
      <c r="I1110">
        <v>33</v>
      </c>
      <c r="J1110">
        <v>49</v>
      </c>
      <c r="K1110">
        <v>-3.45</v>
      </c>
      <c r="L1110">
        <v>-0.14000000000000001</v>
      </c>
      <c r="M1110">
        <v>-3.59</v>
      </c>
      <c r="N1110">
        <v>108.3</v>
      </c>
      <c r="O1110">
        <v>111.6</v>
      </c>
      <c r="P1110">
        <v>-3.3</v>
      </c>
      <c r="Q1110">
        <v>104.2</v>
      </c>
      <c r="R1110">
        <v>0.33300000000000002</v>
      </c>
      <c r="S1110">
        <v>3.6999999999999998E-2</v>
      </c>
      <c r="T1110">
        <v>0.53600000000000003</v>
      </c>
      <c r="U1110">
        <v>0.48799999999999999</v>
      </c>
      <c r="V1110">
        <v>13.9</v>
      </c>
      <c r="W1110">
        <v>33.5</v>
      </c>
      <c r="X1110">
        <v>0.253</v>
      </c>
      <c r="Y1110">
        <v>0.52400000000000002</v>
      </c>
      <c r="Z1110">
        <v>14.9</v>
      </c>
      <c r="AA1110">
        <v>66.7</v>
      </c>
      <c r="AB1110">
        <v>0.24099999999999999</v>
      </c>
      <c r="AC1110" t="s">
        <v>203</v>
      </c>
      <c r="AD1110">
        <v>401205</v>
      </c>
      <c r="AE1110">
        <v>10901</v>
      </c>
    </row>
    <row r="1111" spans="1:31" x14ac:dyDescent="0.2">
      <c r="A1111">
        <v>1986</v>
      </c>
      <c r="B1111" t="s">
        <v>31</v>
      </c>
      <c r="C1111" t="s">
        <v>62</v>
      </c>
      <c r="D1111" t="s">
        <v>63</v>
      </c>
      <c r="E1111" t="b">
        <v>1</v>
      </c>
      <c r="F1111">
        <v>26</v>
      </c>
      <c r="G1111">
        <v>51</v>
      </c>
      <c r="H1111">
        <v>31</v>
      </c>
      <c r="I1111">
        <v>48</v>
      </c>
      <c r="J1111">
        <v>34</v>
      </c>
      <c r="K1111">
        <v>2.61</v>
      </c>
      <c r="L1111">
        <v>-0.51</v>
      </c>
      <c r="M1111">
        <v>2.1</v>
      </c>
      <c r="N1111">
        <v>110.1</v>
      </c>
      <c r="O1111">
        <v>107.6</v>
      </c>
      <c r="P1111">
        <v>2.5</v>
      </c>
      <c r="Q1111">
        <v>103.5</v>
      </c>
      <c r="R1111">
        <v>0.317</v>
      </c>
      <c r="S1111">
        <v>0.04</v>
      </c>
      <c r="T1111">
        <v>0.53600000000000003</v>
      </c>
      <c r="U1111">
        <v>0.496</v>
      </c>
      <c r="V1111">
        <v>13.6</v>
      </c>
      <c r="W1111">
        <v>35.5</v>
      </c>
      <c r="X1111">
        <v>0.23200000000000001</v>
      </c>
      <c r="Y1111">
        <v>0.497</v>
      </c>
      <c r="Z1111">
        <v>14.8</v>
      </c>
      <c r="AA1111">
        <v>67.2</v>
      </c>
      <c r="AB1111">
        <v>0.24299999999999999</v>
      </c>
      <c r="AC1111" t="s">
        <v>195</v>
      </c>
      <c r="AD1111">
        <v>604644</v>
      </c>
      <c r="AE1111">
        <v>13513</v>
      </c>
    </row>
    <row r="1112" spans="1:31" x14ac:dyDescent="0.2">
      <c r="A1112">
        <v>1986</v>
      </c>
      <c r="B1112" t="s">
        <v>31</v>
      </c>
      <c r="C1112" t="s">
        <v>65</v>
      </c>
      <c r="D1112" t="s">
        <v>66</v>
      </c>
      <c r="E1112" t="b">
        <v>0</v>
      </c>
      <c r="F1112">
        <v>25</v>
      </c>
      <c r="G1112">
        <v>26</v>
      </c>
      <c r="H1112">
        <v>56</v>
      </c>
      <c r="I1112">
        <v>32</v>
      </c>
      <c r="J1112">
        <v>50</v>
      </c>
      <c r="K1112">
        <v>-3.33</v>
      </c>
      <c r="L1112">
        <v>0.67</v>
      </c>
      <c r="M1112">
        <v>-2.66</v>
      </c>
      <c r="N1112">
        <v>102.6</v>
      </c>
      <c r="O1112">
        <v>105.9</v>
      </c>
      <c r="P1112">
        <v>-3.3</v>
      </c>
      <c r="Q1112">
        <v>100.9</v>
      </c>
      <c r="R1112">
        <v>0.30499999999999999</v>
      </c>
      <c r="S1112">
        <v>0.02</v>
      </c>
      <c r="T1112">
        <v>0.52500000000000002</v>
      </c>
      <c r="U1112">
        <v>0.48299999999999998</v>
      </c>
      <c r="V1112">
        <v>15.7</v>
      </c>
      <c r="W1112">
        <v>31.5</v>
      </c>
      <c r="X1112">
        <v>0.22600000000000001</v>
      </c>
      <c r="Y1112">
        <v>0.47899999999999998</v>
      </c>
      <c r="Z1112">
        <v>13.7</v>
      </c>
      <c r="AA1112">
        <v>71.3</v>
      </c>
      <c r="AB1112">
        <v>0.27700000000000002</v>
      </c>
      <c r="AC1112" t="s">
        <v>190</v>
      </c>
      <c r="AD1112">
        <v>460969</v>
      </c>
      <c r="AE1112">
        <v>13168</v>
      </c>
    </row>
    <row r="1113" spans="1:31" x14ac:dyDescent="0.2">
      <c r="A1113">
        <v>1986</v>
      </c>
      <c r="B1113" t="s">
        <v>31</v>
      </c>
      <c r="C1113" t="s">
        <v>68</v>
      </c>
      <c r="D1113" t="s">
        <v>69</v>
      </c>
      <c r="E1113" t="b">
        <v>0</v>
      </c>
      <c r="F1113">
        <v>27</v>
      </c>
      <c r="G1113">
        <v>32</v>
      </c>
      <c r="H1113">
        <v>50</v>
      </c>
      <c r="I1113">
        <v>24</v>
      </c>
      <c r="J1113">
        <v>58</v>
      </c>
      <c r="K1113">
        <v>-6.93</v>
      </c>
      <c r="L1113">
        <v>0.1</v>
      </c>
      <c r="M1113">
        <v>-6.83</v>
      </c>
      <c r="N1113">
        <v>105.4</v>
      </c>
      <c r="O1113">
        <v>112.1</v>
      </c>
      <c r="P1113">
        <v>-6.7</v>
      </c>
      <c r="Q1113">
        <v>102.7</v>
      </c>
      <c r="R1113">
        <v>0.374</v>
      </c>
      <c r="S1113">
        <v>3.2000000000000001E-2</v>
      </c>
      <c r="T1113">
        <v>0.53400000000000003</v>
      </c>
      <c r="U1113">
        <v>0.47699999999999998</v>
      </c>
      <c r="V1113">
        <v>15.3</v>
      </c>
      <c r="W1113">
        <v>32</v>
      </c>
      <c r="X1113">
        <v>0.28799999999999998</v>
      </c>
      <c r="Y1113">
        <v>0.51200000000000001</v>
      </c>
      <c r="Z1113">
        <v>14</v>
      </c>
      <c r="AA1113">
        <v>64</v>
      </c>
      <c r="AB1113">
        <v>0.22500000000000001</v>
      </c>
      <c r="AC1113" t="s">
        <v>191</v>
      </c>
      <c r="AD1113">
        <v>337814</v>
      </c>
      <c r="AE1113">
        <v>7663</v>
      </c>
    </row>
    <row r="1114" spans="1:31" x14ac:dyDescent="0.2">
      <c r="A1114">
        <v>1986</v>
      </c>
      <c r="B1114" t="s">
        <v>31</v>
      </c>
      <c r="C1114" t="s">
        <v>71</v>
      </c>
      <c r="D1114" t="s">
        <v>72</v>
      </c>
      <c r="E1114" t="b">
        <v>1</v>
      </c>
      <c r="F1114">
        <v>28.1</v>
      </c>
      <c r="G1114">
        <v>62</v>
      </c>
      <c r="H1114">
        <v>20</v>
      </c>
      <c r="I1114">
        <v>59</v>
      </c>
      <c r="J1114">
        <v>23</v>
      </c>
      <c r="K1114">
        <v>7.74</v>
      </c>
      <c r="L1114">
        <v>-0.91</v>
      </c>
      <c r="M1114">
        <v>6.84</v>
      </c>
      <c r="N1114">
        <v>113.3</v>
      </c>
      <c r="O1114">
        <v>105.8</v>
      </c>
      <c r="P1114">
        <v>7.5</v>
      </c>
      <c r="Q1114">
        <v>102.7</v>
      </c>
      <c r="R1114">
        <v>0.317</v>
      </c>
      <c r="S1114">
        <v>5.6000000000000001E-2</v>
      </c>
      <c r="T1114">
        <v>0.57499999999999996</v>
      </c>
      <c r="U1114">
        <v>0.53200000000000003</v>
      </c>
      <c r="V1114">
        <v>14.9</v>
      </c>
      <c r="W1114">
        <v>33.1</v>
      </c>
      <c r="X1114">
        <v>0.247</v>
      </c>
      <c r="Y1114">
        <v>0.48399999999999999</v>
      </c>
      <c r="Z1114">
        <v>13.5</v>
      </c>
      <c r="AA1114">
        <v>69.8</v>
      </c>
      <c r="AB1114">
        <v>0.23899999999999999</v>
      </c>
      <c r="AC1114" t="s">
        <v>219</v>
      </c>
      <c r="AD1114">
        <v>691071</v>
      </c>
      <c r="AE1114">
        <v>16839</v>
      </c>
    </row>
    <row r="1115" spans="1:31" x14ac:dyDescent="0.2">
      <c r="A1115">
        <v>1986</v>
      </c>
      <c r="B1115" t="s">
        <v>31</v>
      </c>
      <c r="C1115" t="s">
        <v>79</v>
      </c>
      <c r="D1115" t="s">
        <v>80</v>
      </c>
      <c r="E1115" t="b">
        <v>1</v>
      </c>
      <c r="F1115">
        <v>26</v>
      </c>
      <c r="G1115">
        <v>57</v>
      </c>
      <c r="H1115">
        <v>25</v>
      </c>
      <c r="I1115">
        <v>62</v>
      </c>
      <c r="J1115">
        <v>20</v>
      </c>
      <c r="K1115">
        <v>9.0399999999999991</v>
      </c>
      <c r="L1115">
        <v>-0.35</v>
      </c>
      <c r="M1115">
        <v>8.69</v>
      </c>
      <c r="N1115">
        <v>111.4</v>
      </c>
      <c r="O1115">
        <v>102.7</v>
      </c>
      <c r="P1115">
        <v>8.6999999999999993</v>
      </c>
      <c r="Q1115">
        <v>102.1</v>
      </c>
      <c r="R1115">
        <v>0.36899999999999999</v>
      </c>
      <c r="S1115">
        <v>5.1999999999999998E-2</v>
      </c>
      <c r="T1115">
        <v>0.55200000000000005</v>
      </c>
      <c r="U1115">
        <v>0.501</v>
      </c>
      <c r="V1115">
        <v>13.9</v>
      </c>
      <c r="W1115">
        <v>33.799999999999997</v>
      </c>
      <c r="X1115">
        <v>0.28199999999999997</v>
      </c>
      <c r="Y1115">
        <v>0.47299999999999998</v>
      </c>
      <c r="Z1115">
        <v>16.600000000000001</v>
      </c>
      <c r="AA1115">
        <v>67.400000000000006</v>
      </c>
      <c r="AB1115">
        <v>0.28100000000000003</v>
      </c>
      <c r="AC1115" t="s">
        <v>220</v>
      </c>
      <c r="AD1115">
        <v>443064</v>
      </c>
      <c r="AE1115">
        <v>10451</v>
      </c>
    </row>
    <row r="1116" spans="1:31" x14ac:dyDescent="0.2">
      <c r="A1116">
        <v>1986</v>
      </c>
      <c r="B1116" t="s">
        <v>31</v>
      </c>
      <c r="C1116" t="s">
        <v>150</v>
      </c>
      <c r="D1116" t="s">
        <v>151</v>
      </c>
      <c r="E1116" t="b">
        <v>1</v>
      </c>
      <c r="F1116">
        <v>27.5</v>
      </c>
      <c r="G1116">
        <v>39</v>
      </c>
      <c r="H1116">
        <v>43</v>
      </c>
      <c r="I1116">
        <v>36</v>
      </c>
      <c r="J1116">
        <v>46</v>
      </c>
      <c r="K1116">
        <v>-1.99</v>
      </c>
      <c r="L1116">
        <v>0.6</v>
      </c>
      <c r="M1116">
        <v>-1.39</v>
      </c>
      <c r="N1116">
        <v>105</v>
      </c>
      <c r="O1116">
        <v>106.9</v>
      </c>
      <c r="P1116">
        <v>-1.9</v>
      </c>
      <c r="Q1116">
        <v>103.3</v>
      </c>
      <c r="R1116">
        <v>0.32800000000000001</v>
      </c>
      <c r="S1116">
        <v>2.9000000000000001E-2</v>
      </c>
      <c r="T1116">
        <v>0.53600000000000003</v>
      </c>
      <c r="U1116">
        <v>0.48899999999999999</v>
      </c>
      <c r="V1116">
        <v>15.9</v>
      </c>
      <c r="W1116">
        <v>33.299999999999997</v>
      </c>
      <c r="X1116">
        <v>0.248</v>
      </c>
      <c r="Y1116">
        <v>0.499</v>
      </c>
      <c r="Z1116">
        <v>15.5</v>
      </c>
      <c r="AA1116">
        <v>70.599999999999994</v>
      </c>
      <c r="AB1116">
        <v>0.28199999999999997</v>
      </c>
      <c r="AC1116" t="s">
        <v>204</v>
      </c>
      <c r="AD1116">
        <v>482854</v>
      </c>
      <c r="AE1116">
        <v>11777</v>
      </c>
    </row>
    <row r="1117" spans="1:31" x14ac:dyDescent="0.2">
      <c r="A1117">
        <v>1986</v>
      </c>
      <c r="B1117" t="s">
        <v>31</v>
      </c>
      <c r="C1117" t="s">
        <v>88</v>
      </c>
      <c r="D1117" t="s">
        <v>89</v>
      </c>
      <c r="E1117" t="b">
        <v>0</v>
      </c>
      <c r="F1117">
        <v>25.5</v>
      </c>
      <c r="G1117">
        <v>23</v>
      </c>
      <c r="H1117">
        <v>59</v>
      </c>
      <c r="I1117">
        <v>26</v>
      </c>
      <c r="J1117">
        <v>56</v>
      </c>
      <c r="K1117">
        <v>-5.61</v>
      </c>
      <c r="L1117">
        <v>0.79</v>
      </c>
      <c r="M1117">
        <v>-4.82</v>
      </c>
      <c r="N1117">
        <v>99.5</v>
      </c>
      <c r="O1117">
        <v>105.2</v>
      </c>
      <c r="P1117">
        <v>-5.7</v>
      </c>
      <c r="Q1117">
        <v>98.6</v>
      </c>
      <c r="R1117">
        <v>0.318</v>
      </c>
      <c r="S1117">
        <v>3.4000000000000002E-2</v>
      </c>
      <c r="T1117">
        <v>0.505</v>
      </c>
      <c r="U1117">
        <v>0.46600000000000003</v>
      </c>
      <c r="V1117">
        <v>15.2</v>
      </c>
      <c r="W1117">
        <v>29.5</v>
      </c>
      <c r="X1117">
        <v>0.218</v>
      </c>
      <c r="Y1117">
        <v>0.48399999999999999</v>
      </c>
      <c r="Z1117">
        <v>17.100000000000001</v>
      </c>
      <c r="AA1117">
        <v>65</v>
      </c>
      <c r="AB1117">
        <v>0.315</v>
      </c>
      <c r="AC1117" t="s">
        <v>90</v>
      </c>
      <c r="AD1117">
        <v>592484</v>
      </c>
      <c r="AE1117">
        <v>14452</v>
      </c>
    </row>
    <row r="1118" spans="1:31" x14ac:dyDescent="0.2">
      <c r="A1118">
        <v>1986</v>
      </c>
      <c r="B1118" t="s">
        <v>31</v>
      </c>
      <c r="C1118" t="s">
        <v>97</v>
      </c>
      <c r="D1118" t="s">
        <v>98</v>
      </c>
      <c r="E1118" t="b">
        <v>1</v>
      </c>
      <c r="F1118">
        <v>28</v>
      </c>
      <c r="G1118">
        <v>54</v>
      </c>
      <c r="H1118">
        <v>28</v>
      </c>
      <c r="I1118">
        <v>47</v>
      </c>
      <c r="J1118">
        <v>35</v>
      </c>
      <c r="K1118">
        <v>2.35</v>
      </c>
      <c r="L1118">
        <v>0.11</v>
      </c>
      <c r="M1118">
        <v>2.46</v>
      </c>
      <c r="N1118">
        <v>108.6</v>
      </c>
      <c r="O1118">
        <v>106.3</v>
      </c>
      <c r="P1118">
        <v>2.2999999999999998</v>
      </c>
      <c r="Q1118">
        <v>100.5</v>
      </c>
      <c r="R1118">
        <v>0.39800000000000002</v>
      </c>
      <c r="S1118">
        <v>3.2000000000000001E-2</v>
      </c>
      <c r="T1118">
        <v>0.54600000000000004</v>
      </c>
      <c r="U1118">
        <v>0.49</v>
      </c>
      <c r="V1118">
        <v>16.100000000000001</v>
      </c>
      <c r="W1118">
        <v>37.299999999999997</v>
      </c>
      <c r="X1118">
        <v>0.30199999999999999</v>
      </c>
      <c r="Y1118">
        <v>0.499</v>
      </c>
      <c r="Z1118">
        <v>15.6</v>
      </c>
      <c r="AA1118">
        <v>66.7</v>
      </c>
      <c r="AB1118">
        <v>0.21099999999999999</v>
      </c>
      <c r="AC1118" t="s">
        <v>211</v>
      </c>
      <c r="AD1118">
        <v>513459</v>
      </c>
      <c r="AE1118">
        <v>9803</v>
      </c>
    </row>
    <row r="1119" spans="1:31" x14ac:dyDescent="0.2">
      <c r="A1119">
        <v>1986</v>
      </c>
      <c r="B1119" t="s">
        <v>31</v>
      </c>
      <c r="C1119" t="s">
        <v>100</v>
      </c>
      <c r="D1119" t="s">
        <v>101</v>
      </c>
      <c r="E1119" t="b">
        <v>0</v>
      </c>
      <c r="F1119">
        <v>26.3</v>
      </c>
      <c r="G1119">
        <v>32</v>
      </c>
      <c r="H1119">
        <v>50</v>
      </c>
      <c r="I1119">
        <v>33</v>
      </c>
      <c r="J1119">
        <v>49</v>
      </c>
      <c r="K1119">
        <v>-2.99</v>
      </c>
      <c r="L1119">
        <v>-0.17</v>
      </c>
      <c r="M1119">
        <v>-3.16</v>
      </c>
      <c r="N1119">
        <v>104.3</v>
      </c>
      <c r="O1119">
        <v>107.2</v>
      </c>
      <c r="P1119">
        <v>-2.9</v>
      </c>
      <c r="Q1119">
        <v>104.8</v>
      </c>
      <c r="R1119">
        <v>0.38400000000000001</v>
      </c>
      <c r="S1119">
        <v>2.5999999999999999E-2</v>
      </c>
      <c r="T1119">
        <v>0.55200000000000005</v>
      </c>
      <c r="U1119">
        <v>0.50600000000000001</v>
      </c>
      <c r="V1119">
        <v>17.7</v>
      </c>
      <c r="W1119">
        <v>31.3</v>
      </c>
      <c r="X1119">
        <v>0.27900000000000003</v>
      </c>
      <c r="Y1119">
        <v>0.495</v>
      </c>
      <c r="Z1119">
        <v>15.1</v>
      </c>
      <c r="AA1119">
        <v>68.3</v>
      </c>
      <c r="AB1119">
        <v>0.27900000000000003</v>
      </c>
      <c r="AC1119" t="s">
        <v>215</v>
      </c>
      <c r="AD1119">
        <v>455763</v>
      </c>
      <c r="AE1119">
        <v>10826</v>
      </c>
    </row>
    <row r="1120" spans="1:31" x14ac:dyDescent="0.2">
      <c r="A1120">
        <v>1986</v>
      </c>
      <c r="B1120" t="s">
        <v>31</v>
      </c>
      <c r="C1120" t="s">
        <v>103</v>
      </c>
      <c r="D1120" t="s">
        <v>104</v>
      </c>
      <c r="E1120" t="b">
        <v>1</v>
      </c>
      <c r="F1120">
        <v>26.6</v>
      </c>
      <c r="G1120">
        <v>40</v>
      </c>
      <c r="H1120">
        <v>42</v>
      </c>
      <c r="I1120">
        <v>44</v>
      </c>
      <c r="J1120">
        <v>38</v>
      </c>
      <c r="K1120">
        <v>1.06</v>
      </c>
      <c r="L1120">
        <v>-0.45</v>
      </c>
      <c r="M1120">
        <v>0.61</v>
      </c>
      <c r="N1120">
        <v>109.2</v>
      </c>
      <c r="O1120">
        <v>108.2</v>
      </c>
      <c r="P1120">
        <v>1</v>
      </c>
      <c r="Q1120">
        <v>104.5</v>
      </c>
      <c r="R1120">
        <v>0.38400000000000001</v>
      </c>
      <c r="S1120">
        <v>3.7999999999999999E-2</v>
      </c>
      <c r="T1120">
        <v>0.55400000000000005</v>
      </c>
      <c r="U1120">
        <v>0.501</v>
      </c>
      <c r="V1120">
        <v>15.2</v>
      </c>
      <c r="W1120">
        <v>32.799999999999997</v>
      </c>
      <c r="X1120">
        <v>0.29399999999999998</v>
      </c>
      <c r="Y1120">
        <v>0.50700000000000001</v>
      </c>
      <c r="Z1120">
        <v>16.399999999999999</v>
      </c>
      <c r="AA1120">
        <v>66.3</v>
      </c>
      <c r="AB1120">
        <v>0.27500000000000002</v>
      </c>
      <c r="AC1120" t="s">
        <v>207</v>
      </c>
      <c r="AD1120">
        <v>519306</v>
      </c>
      <c r="AE1120">
        <v>12666</v>
      </c>
    </row>
    <row r="1121" spans="1:31" x14ac:dyDescent="0.2">
      <c r="A1121">
        <v>1986</v>
      </c>
      <c r="B1121" t="s">
        <v>31</v>
      </c>
      <c r="C1121" t="s">
        <v>106</v>
      </c>
      <c r="D1121" t="s">
        <v>107</v>
      </c>
      <c r="E1121" t="b">
        <v>1</v>
      </c>
      <c r="F1121">
        <v>26.6</v>
      </c>
      <c r="G1121">
        <v>37</v>
      </c>
      <c r="H1121">
        <v>45</v>
      </c>
      <c r="I1121">
        <v>33</v>
      </c>
      <c r="J1121">
        <v>49</v>
      </c>
      <c r="K1121">
        <v>-3.07</v>
      </c>
      <c r="L1121">
        <v>-0.12</v>
      </c>
      <c r="M1121">
        <v>-3.19</v>
      </c>
      <c r="N1121">
        <v>106.2</v>
      </c>
      <c r="O1121">
        <v>109.2</v>
      </c>
      <c r="P1121">
        <v>-3</v>
      </c>
      <c r="Q1121">
        <v>102</v>
      </c>
      <c r="R1121">
        <v>0.32400000000000001</v>
      </c>
      <c r="S1121">
        <v>1.9E-2</v>
      </c>
      <c r="T1121">
        <v>0.54100000000000004</v>
      </c>
      <c r="U1121">
        <v>0.49199999999999999</v>
      </c>
      <c r="V1121">
        <v>15.7</v>
      </c>
      <c r="W1121">
        <v>32.700000000000003</v>
      </c>
      <c r="X1121">
        <v>0.252</v>
      </c>
      <c r="Y1121">
        <v>0.499</v>
      </c>
      <c r="Z1121">
        <v>14.4</v>
      </c>
      <c r="AA1121">
        <v>67.5</v>
      </c>
      <c r="AB1121">
        <v>0.27300000000000002</v>
      </c>
      <c r="AC1121" t="s">
        <v>221</v>
      </c>
      <c r="AD1121">
        <v>423653</v>
      </c>
      <c r="AE1121">
        <v>10333</v>
      </c>
    </row>
    <row r="1122" spans="1:31" x14ac:dyDescent="0.2">
      <c r="A1122">
        <v>1986</v>
      </c>
      <c r="B1122" t="s">
        <v>31</v>
      </c>
      <c r="C1122" t="s">
        <v>109</v>
      </c>
      <c r="D1122" t="s">
        <v>110</v>
      </c>
      <c r="E1122" t="b">
        <v>1</v>
      </c>
      <c r="F1122">
        <v>27.8</v>
      </c>
      <c r="G1122">
        <v>35</v>
      </c>
      <c r="H1122">
        <v>47</v>
      </c>
      <c r="I1122">
        <v>36</v>
      </c>
      <c r="J1122">
        <v>46</v>
      </c>
      <c r="K1122">
        <v>-1.85</v>
      </c>
      <c r="L1122">
        <v>-0.2</v>
      </c>
      <c r="M1122">
        <v>-2.06</v>
      </c>
      <c r="N1122">
        <v>106.5</v>
      </c>
      <c r="O1122">
        <v>108.2</v>
      </c>
      <c r="P1122">
        <v>-1.7</v>
      </c>
      <c r="Q1122">
        <v>103.8</v>
      </c>
      <c r="R1122">
        <v>0.35499999999999998</v>
      </c>
      <c r="S1122">
        <v>2.8000000000000001E-2</v>
      </c>
      <c r="T1122">
        <v>0.55500000000000005</v>
      </c>
      <c r="U1122">
        <v>0.50900000000000001</v>
      </c>
      <c r="V1122">
        <v>16.5</v>
      </c>
      <c r="W1122">
        <v>31.7</v>
      </c>
      <c r="X1122">
        <v>0.26500000000000001</v>
      </c>
      <c r="Y1122">
        <v>0.499</v>
      </c>
      <c r="Z1122">
        <v>15.2</v>
      </c>
      <c r="AA1122">
        <v>67.599999999999994</v>
      </c>
      <c r="AB1122">
        <v>0.26</v>
      </c>
      <c r="AC1122" t="s">
        <v>213</v>
      </c>
      <c r="AD1122">
        <v>336369</v>
      </c>
      <c r="AE1122">
        <v>6967</v>
      </c>
    </row>
    <row r="1123" spans="1:31" x14ac:dyDescent="0.2">
      <c r="A1123">
        <v>1986</v>
      </c>
      <c r="B1123" t="s">
        <v>31</v>
      </c>
      <c r="C1123" t="s">
        <v>163</v>
      </c>
      <c r="D1123" t="s">
        <v>164</v>
      </c>
      <c r="E1123" t="b">
        <v>0</v>
      </c>
      <c r="F1123">
        <v>26.6</v>
      </c>
      <c r="G1123">
        <v>31</v>
      </c>
      <c r="H1123">
        <v>51</v>
      </c>
      <c r="I1123">
        <v>41</v>
      </c>
      <c r="J1123">
        <v>41</v>
      </c>
      <c r="K1123">
        <v>-0.1</v>
      </c>
      <c r="L1123">
        <v>-0.37</v>
      </c>
      <c r="M1123">
        <v>-0.47</v>
      </c>
      <c r="N1123">
        <v>105.9</v>
      </c>
      <c r="O1123">
        <v>106</v>
      </c>
      <c r="P1123">
        <v>-0.1</v>
      </c>
      <c r="Q1123">
        <v>97.4</v>
      </c>
      <c r="R1123">
        <v>0.33</v>
      </c>
      <c r="S1123">
        <v>4.2000000000000003E-2</v>
      </c>
      <c r="T1123">
        <v>0.53</v>
      </c>
      <c r="U1123">
        <v>0.47799999999999998</v>
      </c>
      <c r="V1123">
        <v>15.1</v>
      </c>
      <c r="W1123">
        <v>33.200000000000003</v>
      </c>
      <c r="X1123">
        <v>0.25700000000000001</v>
      </c>
      <c r="Y1123">
        <v>0.49199999999999999</v>
      </c>
      <c r="Z1123">
        <v>15.7</v>
      </c>
      <c r="AA1123">
        <v>68.7</v>
      </c>
      <c r="AB1123">
        <v>0.28199999999999997</v>
      </c>
      <c r="AC1123" t="s">
        <v>212</v>
      </c>
      <c r="AD1123">
        <v>329296</v>
      </c>
      <c r="AE1123">
        <v>9374</v>
      </c>
    </row>
    <row r="1124" spans="1:31" x14ac:dyDescent="0.2">
      <c r="A1124">
        <v>1986</v>
      </c>
      <c r="B1124" t="s">
        <v>31</v>
      </c>
      <c r="C1124" t="s">
        <v>115</v>
      </c>
      <c r="D1124" t="s">
        <v>116</v>
      </c>
      <c r="E1124" t="b">
        <v>1</v>
      </c>
      <c r="F1124">
        <v>26.3</v>
      </c>
      <c r="G1124">
        <v>42</v>
      </c>
      <c r="H1124">
        <v>40</v>
      </c>
      <c r="I1124">
        <v>40</v>
      </c>
      <c r="J1124">
        <v>42</v>
      </c>
      <c r="K1124">
        <v>-0.37</v>
      </c>
      <c r="L1124">
        <v>-0.3</v>
      </c>
      <c r="M1124">
        <v>-0.67</v>
      </c>
      <c r="N1124">
        <v>104.2</v>
      </c>
      <c r="O1124">
        <v>104.6</v>
      </c>
      <c r="P1124">
        <v>-0.4</v>
      </c>
      <c r="Q1124">
        <v>103.3</v>
      </c>
      <c r="R1124">
        <v>0.38</v>
      </c>
      <c r="S1124">
        <v>2.4E-2</v>
      </c>
      <c r="T1124">
        <v>0.53600000000000003</v>
      </c>
      <c r="U1124">
        <v>0.49</v>
      </c>
      <c r="V1124">
        <v>15.5</v>
      </c>
      <c r="W1124">
        <v>29.8</v>
      </c>
      <c r="X1124">
        <v>0.27200000000000002</v>
      </c>
      <c r="Y1124">
        <v>0.47699999999999998</v>
      </c>
      <c r="Z1124">
        <v>15.4</v>
      </c>
      <c r="AA1124">
        <v>67.2</v>
      </c>
      <c r="AB1124">
        <v>0.25800000000000001</v>
      </c>
      <c r="AC1124" t="s">
        <v>216</v>
      </c>
      <c r="AD1124">
        <v>477833</v>
      </c>
      <c r="AE1124">
        <v>11030</v>
      </c>
    </row>
    <row r="1125" spans="1:31" x14ac:dyDescent="0.2">
      <c r="A1125">
        <v>1986</v>
      </c>
      <c r="B1125" t="s">
        <v>31</v>
      </c>
      <c r="C1125" t="s">
        <v>200</v>
      </c>
      <c r="D1125" t="s">
        <v>201</v>
      </c>
      <c r="E1125" t="b">
        <v>1</v>
      </c>
      <c r="F1125">
        <v>27.1</v>
      </c>
      <c r="G1125">
        <v>39</v>
      </c>
      <c r="H1125">
        <v>43</v>
      </c>
      <c r="I1125">
        <v>36</v>
      </c>
      <c r="J1125">
        <v>46</v>
      </c>
      <c r="K1125">
        <v>-1.8</v>
      </c>
      <c r="L1125">
        <v>0.53</v>
      </c>
      <c r="M1125">
        <v>-1.28</v>
      </c>
      <c r="N1125">
        <v>103</v>
      </c>
      <c r="O1125">
        <v>104.8</v>
      </c>
      <c r="P1125">
        <v>-1.8</v>
      </c>
      <c r="Q1125">
        <v>99.1</v>
      </c>
      <c r="R1125">
        <v>0.32</v>
      </c>
      <c r="S1125">
        <v>5.7000000000000002E-2</v>
      </c>
      <c r="T1125">
        <v>0.51800000000000002</v>
      </c>
      <c r="U1125">
        <v>0.47099999999999997</v>
      </c>
      <c r="V1125">
        <v>14.2</v>
      </c>
      <c r="W1125">
        <v>29.1</v>
      </c>
      <c r="X1125">
        <v>0.23799999999999999</v>
      </c>
      <c r="Y1125">
        <v>0.47199999999999998</v>
      </c>
      <c r="Z1125">
        <v>14.2</v>
      </c>
      <c r="AA1125">
        <v>66.099999999999994</v>
      </c>
      <c r="AB1125">
        <v>0.224</v>
      </c>
      <c r="AC1125" t="s">
        <v>214</v>
      </c>
      <c r="AD1125">
        <v>373802</v>
      </c>
      <c r="AE1125">
        <v>8465</v>
      </c>
    </row>
    <row r="1126" spans="1:31" x14ac:dyDescent="0.2">
      <c r="A1126">
        <v>1986</v>
      </c>
      <c r="B1126" t="s">
        <v>31</v>
      </c>
      <c r="C1126" t="s">
        <v>121</v>
      </c>
      <c r="D1126" t="s">
        <v>122</v>
      </c>
      <c r="E1126" t="b">
        <v>0</v>
      </c>
      <c r="F1126">
        <v>26.8</v>
      </c>
      <c r="G1126" t="s">
        <v>122</v>
      </c>
      <c r="H1126" t="s">
        <v>122</v>
      </c>
      <c r="I1126">
        <v>41</v>
      </c>
      <c r="J1126">
        <v>41</v>
      </c>
      <c r="K1126">
        <v>0</v>
      </c>
      <c r="L1126">
        <v>0</v>
      </c>
      <c r="M1126">
        <v>0</v>
      </c>
      <c r="N1126">
        <v>107.2</v>
      </c>
      <c r="O1126">
        <v>107.2</v>
      </c>
      <c r="P1126" t="s">
        <v>122</v>
      </c>
      <c r="Q1126">
        <v>102.1</v>
      </c>
      <c r="R1126">
        <v>0.34100000000000003</v>
      </c>
      <c r="S1126">
        <v>3.7999999999999999E-2</v>
      </c>
      <c r="T1126">
        <v>0.54100000000000004</v>
      </c>
      <c r="U1126">
        <v>0.49299999999999999</v>
      </c>
      <c r="V1126">
        <v>14.9</v>
      </c>
      <c r="W1126">
        <v>32.4</v>
      </c>
      <c r="X1126">
        <v>0.25800000000000001</v>
      </c>
      <c r="Y1126">
        <v>0.49299999999999999</v>
      </c>
      <c r="Z1126">
        <v>14.9</v>
      </c>
      <c r="AA1126">
        <v>67.599999999999994</v>
      </c>
      <c r="AB1126">
        <v>0.25800000000000001</v>
      </c>
      <c r="AC1126" t="s">
        <v>122</v>
      </c>
      <c r="AD1126">
        <v>487508</v>
      </c>
      <c r="AE1126">
        <v>12858</v>
      </c>
    </row>
    <row r="1127" spans="1:31" x14ac:dyDescent="0.2">
      <c r="A1127">
        <v>1985</v>
      </c>
      <c r="B1127" t="s">
        <v>31</v>
      </c>
      <c r="C1127" t="s">
        <v>32</v>
      </c>
      <c r="D1127" t="s">
        <v>33</v>
      </c>
      <c r="E1127" t="b">
        <v>0</v>
      </c>
      <c r="F1127">
        <v>25.5</v>
      </c>
      <c r="G1127">
        <v>34</v>
      </c>
      <c r="H1127">
        <v>48</v>
      </c>
      <c r="I1127">
        <v>37</v>
      </c>
      <c r="J1127">
        <v>45</v>
      </c>
      <c r="K1127">
        <v>-1.45</v>
      </c>
      <c r="L1127">
        <v>0.31</v>
      </c>
      <c r="M1127">
        <v>-1.1399999999999999</v>
      </c>
      <c r="N1127">
        <v>105.9</v>
      </c>
      <c r="O1127">
        <v>107.3</v>
      </c>
      <c r="P1127">
        <v>-1.4</v>
      </c>
      <c r="Q1127">
        <v>99.8</v>
      </c>
      <c r="R1127">
        <v>0.33300000000000002</v>
      </c>
      <c r="S1127">
        <v>3.3000000000000002E-2</v>
      </c>
      <c r="T1127">
        <v>0.53600000000000003</v>
      </c>
      <c r="U1127">
        <v>0.48899999999999999</v>
      </c>
      <c r="V1127">
        <v>15.3</v>
      </c>
      <c r="W1127">
        <v>32.5</v>
      </c>
      <c r="X1127">
        <v>0.25</v>
      </c>
      <c r="Y1127">
        <v>0.48499999999999999</v>
      </c>
      <c r="Z1127">
        <v>15.2</v>
      </c>
      <c r="AA1127">
        <v>63.8</v>
      </c>
      <c r="AB1127">
        <v>0.249</v>
      </c>
      <c r="AC1127" t="s">
        <v>198</v>
      </c>
      <c r="AD1127">
        <v>290746</v>
      </c>
      <c r="AE1127" t="s">
        <v>122</v>
      </c>
    </row>
    <row r="1128" spans="1:31" x14ac:dyDescent="0.2">
      <c r="A1128">
        <v>1985</v>
      </c>
      <c r="B1128" t="s">
        <v>31</v>
      </c>
      <c r="C1128" t="s">
        <v>35</v>
      </c>
      <c r="D1128" t="s">
        <v>36</v>
      </c>
      <c r="E1128" t="b">
        <v>1</v>
      </c>
      <c r="F1128">
        <v>28.5</v>
      </c>
      <c r="G1128">
        <v>63</v>
      </c>
      <c r="H1128">
        <v>19</v>
      </c>
      <c r="I1128">
        <v>57</v>
      </c>
      <c r="J1128">
        <v>25</v>
      </c>
      <c r="K1128">
        <v>6.65</v>
      </c>
      <c r="L1128">
        <v>-0.18</v>
      </c>
      <c r="M1128">
        <v>6.47</v>
      </c>
      <c r="N1128">
        <v>112.8</v>
      </c>
      <c r="O1128">
        <v>106.3</v>
      </c>
      <c r="P1128">
        <v>6.5</v>
      </c>
      <c r="Q1128">
        <v>101.6</v>
      </c>
      <c r="R1128">
        <v>0.315</v>
      </c>
      <c r="S1128">
        <v>4.2000000000000003E-2</v>
      </c>
      <c r="T1128">
        <v>0.56399999999999995</v>
      </c>
      <c r="U1128">
        <v>0.51500000000000001</v>
      </c>
      <c r="V1128">
        <v>13.8</v>
      </c>
      <c r="W1128">
        <v>32.799999999999997</v>
      </c>
      <c r="X1128">
        <v>0.254</v>
      </c>
      <c r="Y1128">
        <v>0.48099999999999998</v>
      </c>
      <c r="Z1128">
        <v>12.6</v>
      </c>
      <c r="AA1128">
        <v>70.400000000000006</v>
      </c>
      <c r="AB1128">
        <v>0.19800000000000001</v>
      </c>
      <c r="AC1128" t="s">
        <v>206</v>
      </c>
      <c r="AD1128">
        <v>610547</v>
      </c>
      <c r="AE1128">
        <v>14890</v>
      </c>
    </row>
    <row r="1129" spans="1:31" x14ac:dyDescent="0.2">
      <c r="A1129">
        <v>1985</v>
      </c>
      <c r="B1129" t="s">
        <v>31</v>
      </c>
      <c r="C1129" t="s">
        <v>41</v>
      </c>
      <c r="D1129" t="s">
        <v>42</v>
      </c>
      <c r="E1129" t="b">
        <v>1</v>
      </c>
      <c r="F1129">
        <v>25.2</v>
      </c>
      <c r="G1129">
        <v>38</v>
      </c>
      <c r="H1129">
        <v>44</v>
      </c>
      <c r="I1129">
        <v>39</v>
      </c>
      <c r="J1129">
        <v>43</v>
      </c>
      <c r="K1129">
        <v>-0.84</v>
      </c>
      <c r="L1129">
        <v>0.34</v>
      </c>
      <c r="M1129">
        <v>-0.5</v>
      </c>
      <c r="N1129">
        <v>108.7</v>
      </c>
      <c r="O1129">
        <v>109.6</v>
      </c>
      <c r="P1129">
        <v>-0.9</v>
      </c>
      <c r="Q1129">
        <v>99.4</v>
      </c>
      <c r="R1129">
        <v>0.36599999999999999</v>
      </c>
      <c r="S1129">
        <v>2.3E-2</v>
      </c>
      <c r="T1129">
        <v>0.55600000000000005</v>
      </c>
      <c r="U1129">
        <v>0.502</v>
      </c>
      <c r="V1129">
        <v>15.4</v>
      </c>
      <c r="W1129">
        <v>32.200000000000003</v>
      </c>
      <c r="X1129">
        <v>0.28699999999999998</v>
      </c>
      <c r="Y1129">
        <v>0.495</v>
      </c>
      <c r="Z1129">
        <v>13.8</v>
      </c>
      <c r="AA1129">
        <v>67.5</v>
      </c>
      <c r="AB1129">
        <v>0.25700000000000001</v>
      </c>
      <c r="AC1129" t="s">
        <v>209</v>
      </c>
      <c r="AD1129">
        <v>487297</v>
      </c>
      <c r="AE1129" t="s">
        <v>122</v>
      </c>
    </row>
    <row r="1130" spans="1:31" x14ac:dyDescent="0.2">
      <c r="A1130">
        <v>1985</v>
      </c>
      <c r="B1130" t="s">
        <v>31</v>
      </c>
      <c r="C1130" t="s">
        <v>47</v>
      </c>
      <c r="D1130" t="s">
        <v>48</v>
      </c>
      <c r="E1130" t="b">
        <v>1</v>
      </c>
      <c r="F1130">
        <v>26.6</v>
      </c>
      <c r="G1130">
        <v>36</v>
      </c>
      <c r="H1130">
        <v>46</v>
      </c>
      <c r="I1130">
        <v>34</v>
      </c>
      <c r="J1130">
        <v>48</v>
      </c>
      <c r="K1130">
        <v>-2.76</v>
      </c>
      <c r="L1130">
        <v>0.48</v>
      </c>
      <c r="M1130">
        <v>-2.27</v>
      </c>
      <c r="N1130">
        <v>106</v>
      </c>
      <c r="O1130">
        <v>108.7</v>
      </c>
      <c r="P1130">
        <v>-2.7</v>
      </c>
      <c r="Q1130">
        <v>101.9</v>
      </c>
      <c r="R1130">
        <v>0.33800000000000002</v>
      </c>
      <c r="S1130">
        <v>4.4999999999999998E-2</v>
      </c>
      <c r="T1130">
        <v>0.52600000000000002</v>
      </c>
      <c r="U1130">
        <v>0.47799999999999998</v>
      </c>
      <c r="V1130">
        <v>14.1</v>
      </c>
      <c r="W1130">
        <v>32.9</v>
      </c>
      <c r="X1130">
        <v>0.254</v>
      </c>
      <c r="Y1130">
        <v>0.48299999999999998</v>
      </c>
      <c r="Z1130">
        <v>13.7</v>
      </c>
      <c r="AA1130">
        <v>66.900000000000006</v>
      </c>
      <c r="AB1130">
        <v>0.26500000000000001</v>
      </c>
      <c r="AC1130" t="s">
        <v>210</v>
      </c>
      <c r="AD1130">
        <v>324004</v>
      </c>
      <c r="AE1130">
        <v>7618</v>
      </c>
    </row>
    <row r="1131" spans="1:31" x14ac:dyDescent="0.2">
      <c r="A1131">
        <v>1985</v>
      </c>
      <c r="B1131" t="s">
        <v>31</v>
      </c>
      <c r="C1131" t="s">
        <v>50</v>
      </c>
      <c r="D1131" t="s">
        <v>51</v>
      </c>
      <c r="E1131" t="b">
        <v>1</v>
      </c>
      <c r="F1131">
        <v>25</v>
      </c>
      <c r="G1131">
        <v>44</v>
      </c>
      <c r="H1131">
        <v>38</v>
      </c>
      <c r="I1131">
        <v>47</v>
      </c>
      <c r="J1131">
        <v>35</v>
      </c>
      <c r="K1131">
        <v>2.17</v>
      </c>
      <c r="L1131">
        <v>-0.37</v>
      </c>
      <c r="M1131">
        <v>1.8</v>
      </c>
      <c r="N1131">
        <v>111.5</v>
      </c>
      <c r="O1131">
        <v>109.3</v>
      </c>
      <c r="P1131">
        <v>2.2000000000000002</v>
      </c>
      <c r="Q1131">
        <v>98.8</v>
      </c>
      <c r="R1131">
        <v>0.31900000000000001</v>
      </c>
      <c r="S1131">
        <v>6.0999999999999999E-2</v>
      </c>
      <c r="T1131">
        <v>0.54900000000000004</v>
      </c>
      <c r="U1131">
        <v>0.499</v>
      </c>
      <c r="V1131">
        <v>12.5</v>
      </c>
      <c r="W1131">
        <v>30.7</v>
      </c>
      <c r="X1131">
        <v>0.253</v>
      </c>
      <c r="Y1131">
        <v>0.51</v>
      </c>
      <c r="Z1131">
        <v>14.2</v>
      </c>
      <c r="AA1131">
        <v>68.8</v>
      </c>
      <c r="AB1131">
        <v>0.221</v>
      </c>
      <c r="AC1131" t="s">
        <v>184</v>
      </c>
      <c r="AD1131">
        <v>683916</v>
      </c>
      <c r="AE1131" t="s">
        <v>122</v>
      </c>
    </row>
    <row r="1132" spans="1:31" x14ac:dyDescent="0.2">
      <c r="A1132">
        <v>1985</v>
      </c>
      <c r="B1132" t="s">
        <v>31</v>
      </c>
      <c r="C1132" t="s">
        <v>53</v>
      </c>
      <c r="D1132" t="s">
        <v>54</v>
      </c>
      <c r="E1132" t="b">
        <v>1</v>
      </c>
      <c r="F1132">
        <v>28.3</v>
      </c>
      <c r="G1132">
        <v>52</v>
      </c>
      <c r="H1132">
        <v>30</v>
      </c>
      <c r="I1132">
        <v>47</v>
      </c>
      <c r="J1132">
        <v>35</v>
      </c>
      <c r="K1132">
        <v>2.44</v>
      </c>
      <c r="L1132">
        <v>-0.39</v>
      </c>
      <c r="M1132">
        <v>2.0499999999999998</v>
      </c>
      <c r="N1132">
        <v>110.7</v>
      </c>
      <c r="O1132">
        <v>108.4</v>
      </c>
      <c r="P1132">
        <v>2.2999999999999998</v>
      </c>
      <c r="Q1132">
        <v>107.6</v>
      </c>
      <c r="R1132">
        <v>0.32200000000000001</v>
      </c>
      <c r="S1132">
        <v>2.9000000000000001E-2</v>
      </c>
      <c r="T1132">
        <v>0.54</v>
      </c>
      <c r="U1132">
        <v>0.49099999999999999</v>
      </c>
      <c r="V1132">
        <v>13.2</v>
      </c>
      <c r="W1132">
        <v>33.6</v>
      </c>
      <c r="X1132">
        <v>0.253</v>
      </c>
      <c r="Y1132">
        <v>0.51600000000000001</v>
      </c>
      <c r="Z1132">
        <v>17</v>
      </c>
      <c r="AA1132">
        <v>66.099999999999994</v>
      </c>
      <c r="AB1132">
        <v>0.27500000000000002</v>
      </c>
      <c r="AC1132" t="s">
        <v>189</v>
      </c>
      <c r="AD1132">
        <v>448546</v>
      </c>
      <c r="AE1132" t="s">
        <v>122</v>
      </c>
    </row>
    <row r="1133" spans="1:31" x14ac:dyDescent="0.2">
      <c r="A1133">
        <v>1985</v>
      </c>
      <c r="B1133" t="s">
        <v>31</v>
      </c>
      <c r="C1133" t="s">
        <v>56</v>
      </c>
      <c r="D1133" t="s">
        <v>57</v>
      </c>
      <c r="E1133" t="b">
        <v>1</v>
      </c>
      <c r="F1133">
        <v>26.9</v>
      </c>
      <c r="G1133">
        <v>46</v>
      </c>
      <c r="H1133">
        <v>36</v>
      </c>
      <c r="I1133">
        <v>47</v>
      </c>
      <c r="J1133">
        <v>35</v>
      </c>
      <c r="K1133">
        <v>2.4900000000000002</v>
      </c>
      <c r="L1133">
        <v>0.24</v>
      </c>
      <c r="M1133">
        <v>2.73</v>
      </c>
      <c r="N1133">
        <v>109.6</v>
      </c>
      <c r="O1133">
        <v>107.2</v>
      </c>
      <c r="P1133">
        <v>2.4</v>
      </c>
      <c r="Q1133">
        <v>105</v>
      </c>
      <c r="R1133">
        <v>0.28299999999999997</v>
      </c>
      <c r="S1133">
        <v>2.5000000000000001E-2</v>
      </c>
      <c r="T1133">
        <v>0.52900000000000003</v>
      </c>
      <c r="U1133">
        <v>0.48299999999999998</v>
      </c>
      <c r="V1133">
        <v>13</v>
      </c>
      <c r="W1133">
        <v>35.4</v>
      </c>
      <c r="X1133">
        <v>0.223</v>
      </c>
      <c r="Y1133">
        <v>0.501</v>
      </c>
      <c r="Z1133">
        <v>14.9</v>
      </c>
      <c r="AA1133">
        <v>69.599999999999994</v>
      </c>
      <c r="AB1133">
        <v>0.245</v>
      </c>
      <c r="AC1133" t="s">
        <v>218</v>
      </c>
      <c r="AD1133">
        <v>691550</v>
      </c>
      <c r="AE1133" t="s">
        <v>122</v>
      </c>
    </row>
    <row r="1134" spans="1:31" x14ac:dyDescent="0.2">
      <c r="A1134">
        <v>1985</v>
      </c>
      <c r="B1134" t="s">
        <v>31</v>
      </c>
      <c r="C1134" t="s">
        <v>59</v>
      </c>
      <c r="D1134" t="s">
        <v>60</v>
      </c>
      <c r="E1134" t="b">
        <v>0</v>
      </c>
      <c r="F1134">
        <v>26.1</v>
      </c>
      <c r="G1134">
        <v>22</v>
      </c>
      <c r="H1134">
        <v>60</v>
      </c>
      <c r="I1134">
        <v>24</v>
      </c>
      <c r="J1134">
        <v>58</v>
      </c>
      <c r="K1134">
        <v>-7.34</v>
      </c>
      <c r="L1134">
        <v>0.13</v>
      </c>
      <c r="M1134">
        <v>-7.21</v>
      </c>
      <c r="N1134">
        <v>106</v>
      </c>
      <c r="O1134">
        <v>113</v>
      </c>
      <c r="P1134">
        <v>-7</v>
      </c>
      <c r="Q1134">
        <v>103.2</v>
      </c>
      <c r="R1134">
        <v>0.33500000000000002</v>
      </c>
      <c r="S1134">
        <v>5.2999999999999999E-2</v>
      </c>
      <c r="T1134">
        <v>0.52200000000000002</v>
      </c>
      <c r="U1134">
        <v>0.47</v>
      </c>
      <c r="V1134">
        <v>14.4</v>
      </c>
      <c r="W1134">
        <v>34.5</v>
      </c>
      <c r="X1134">
        <v>0.25700000000000001</v>
      </c>
      <c r="Y1134">
        <v>0.54</v>
      </c>
      <c r="Z1134">
        <v>16.100000000000001</v>
      </c>
      <c r="AA1134">
        <v>66</v>
      </c>
      <c r="AB1134">
        <v>0.26800000000000002</v>
      </c>
      <c r="AC1134" t="s">
        <v>203</v>
      </c>
      <c r="AD1134">
        <v>300586</v>
      </c>
      <c r="AE1134" t="s">
        <v>122</v>
      </c>
    </row>
    <row r="1135" spans="1:31" x14ac:dyDescent="0.2">
      <c r="A1135">
        <v>1985</v>
      </c>
      <c r="B1135" t="s">
        <v>31</v>
      </c>
      <c r="C1135" t="s">
        <v>62</v>
      </c>
      <c r="D1135" t="s">
        <v>63</v>
      </c>
      <c r="E1135" t="b">
        <v>1</v>
      </c>
      <c r="F1135">
        <v>25.3</v>
      </c>
      <c r="G1135">
        <v>48</v>
      </c>
      <c r="H1135">
        <v>34</v>
      </c>
      <c r="I1135">
        <v>45</v>
      </c>
      <c r="J1135">
        <v>37</v>
      </c>
      <c r="K1135">
        <v>1.72</v>
      </c>
      <c r="L1135">
        <v>-0.34</v>
      </c>
      <c r="M1135">
        <v>1.38</v>
      </c>
      <c r="N1135">
        <v>107.9</v>
      </c>
      <c r="O1135">
        <v>106.3</v>
      </c>
      <c r="P1135">
        <v>1.6</v>
      </c>
      <c r="Q1135">
        <v>102.2</v>
      </c>
      <c r="R1135">
        <v>0.30399999999999999</v>
      </c>
      <c r="S1135">
        <v>2.5000000000000001E-2</v>
      </c>
      <c r="T1135">
        <v>0.54</v>
      </c>
      <c r="U1135">
        <v>0.50700000000000001</v>
      </c>
      <c r="V1135">
        <v>16</v>
      </c>
      <c r="W1135">
        <v>37.4</v>
      </c>
      <c r="X1135">
        <v>0.21299999999999999</v>
      </c>
      <c r="Y1135">
        <v>0.48699999999999999</v>
      </c>
      <c r="Z1135">
        <v>15.2</v>
      </c>
      <c r="AA1135">
        <v>67.400000000000006</v>
      </c>
      <c r="AB1135">
        <v>0.25900000000000001</v>
      </c>
      <c r="AC1135" t="s">
        <v>195</v>
      </c>
      <c r="AD1135">
        <v>553014</v>
      </c>
      <c r="AE1135" t="s">
        <v>122</v>
      </c>
    </row>
    <row r="1136" spans="1:31" x14ac:dyDescent="0.2">
      <c r="A1136">
        <v>1985</v>
      </c>
      <c r="B1136" t="s">
        <v>31</v>
      </c>
      <c r="C1136" t="s">
        <v>65</v>
      </c>
      <c r="D1136" t="s">
        <v>66</v>
      </c>
      <c r="E1136" t="b">
        <v>0</v>
      </c>
      <c r="F1136">
        <v>24.1</v>
      </c>
      <c r="G1136">
        <v>22</v>
      </c>
      <c r="H1136">
        <v>60</v>
      </c>
      <c r="I1136">
        <v>26</v>
      </c>
      <c r="J1136">
        <v>56</v>
      </c>
      <c r="K1136">
        <v>-6.21</v>
      </c>
      <c r="L1136">
        <v>0.75</v>
      </c>
      <c r="M1136">
        <v>-5.46</v>
      </c>
      <c r="N1136">
        <v>102.5</v>
      </c>
      <c r="O1136">
        <v>108.4</v>
      </c>
      <c r="P1136">
        <v>-5.9</v>
      </c>
      <c r="Q1136">
        <v>105.1</v>
      </c>
      <c r="R1136">
        <v>0.34399999999999997</v>
      </c>
      <c r="S1136">
        <v>2.1000000000000001E-2</v>
      </c>
      <c r="T1136">
        <v>0.52700000000000002</v>
      </c>
      <c r="U1136">
        <v>0.47799999999999998</v>
      </c>
      <c r="V1136">
        <v>16.100000000000001</v>
      </c>
      <c r="W1136">
        <v>31.7</v>
      </c>
      <c r="X1136">
        <v>0.255</v>
      </c>
      <c r="Y1136">
        <v>0.499</v>
      </c>
      <c r="Z1136">
        <v>14.3</v>
      </c>
      <c r="AA1136">
        <v>70.5</v>
      </c>
      <c r="AB1136">
        <v>0.28199999999999997</v>
      </c>
      <c r="AC1136" t="s">
        <v>190</v>
      </c>
      <c r="AD1136">
        <v>438377</v>
      </c>
      <c r="AE1136" t="s">
        <v>122</v>
      </c>
    </row>
    <row r="1137" spans="1:31" x14ac:dyDescent="0.2">
      <c r="A1137">
        <v>1985</v>
      </c>
      <c r="B1137" t="s">
        <v>31</v>
      </c>
      <c r="C1137" t="s">
        <v>222</v>
      </c>
      <c r="D1137" t="s">
        <v>223</v>
      </c>
      <c r="E1137" t="b">
        <v>0</v>
      </c>
      <c r="F1137">
        <v>26.1</v>
      </c>
      <c r="G1137">
        <v>31</v>
      </c>
      <c r="H1137">
        <v>51</v>
      </c>
      <c r="I1137">
        <v>34</v>
      </c>
      <c r="J1137">
        <v>48</v>
      </c>
      <c r="K1137">
        <v>-2.67</v>
      </c>
      <c r="L1137">
        <v>-0.04</v>
      </c>
      <c r="M1137">
        <v>-2.71</v>
      </c>
      <c r="N1137">
        <v>109.5</v>
      </c>
      <c r="O1137">
        <v>112.1</v>
      </c>
      <c r="P1137">
        <v>-2.6</v>
      </c>
      <c r="Q1137">
        <v>104.4</v>
      </c>
      <c r="R1137">
        <v>0.35699999999999998</v>
      </c>
      <c r="S1137">
        <v>3.3000000000000002E-2</v>
      </c>
      <c r="T1137">
        <v>0.55900000000000005</v>
      </c>
      <c r="U1137">
        <v>0.50800000000000001</v>
      </c>
      <c r="V1137">
        <v>15.9</v>
      </c>
      <c r="W1137">
        <v>34</v>
      </c>
      <c r="X1137">
        <v>0.27800000000000002</v>
      </c>
      <c r="Y1137">
        <v>0.51400000000000001</v>
      </c>
      <c r="Z1137">
        <v>14.2</v>
      </c>
      <c r="AA1137">
        <v>66.599999999999994</v>
      </c>
      <c r="AB1137">
        <v>0.26200000000000001</v>
      </c>
      <c r="AC1137" t="s">
        <v>224</v>
      </c>
      <c r="AD1137">
        <v>262813</v>
      </c>
      <c r="AE1137" t="s">
        <v>122</v>
      </c>
    </row>
    <row r="1138" spans="1:31" x14ac:dyDescent="0.2">
      <c r="A1138">
        <v>1985</v>
      </c>
      <c r="B1138" t="s">
        <v>31</v>
      </c>
      <c r="C1138" t="s">
        <v>68</v>
      </c>
      <c r="D1138" t="s">
        <v>69</v>
      </c>
      <c r="E1138" t="b">
        <v>0</v>
      </c>
      <c r="F1138">
        <v>27.3</v>
      </c>
      <c r="G1138">
        <v>31</v>
      </c>
      <c r="H1138">
        <v>51</v>
      </c>
      <c r="I1138">
        <v>30</v>
      </c>
      <c r="J1138">
        <v>52</v>
      </c>
      <c r="K1138">
        <v>-4.49</v>
      </c>
      <c r="L1138">
        <v>-7.0000000000000007E-2</v>
      </c>
      <c r="M1138">
        <v>-4.55</v>
      </c>
      <c r="N1138">
        <v>105.8</v>
      </c>
      <c r="O1138">
        <v>110.3</v>
      </c>
      <c r="P1138">
        <v>-4.5</v>
      </c>
      <c r="Q1138">
        <v>100.9</v>
      </c>
      <c r="R1138">
        <v>0.31</v>
      </c>
      <c r="S1138">
        <v>2.5999999999999999E-2</v>
      </c>
      <c r="T1138">
        <v>0.54300000000000004</v>
      </c>
      <c r="U1138">
        <v>0.499</v>
      </c>
      <c r="V1138">
        <v>16.399999999999999</v>
      </c>
      <c r="W1138">
        <v>33.799999999999997</v>
      </c>
      <c r="X1138">
        <v>0.23499999999999999</v>
      </c>
      <c r="Y1138">
        <v>0.495</v>
      </c>
      <c r="Z1138">
        <v>12.7</v>
      </c>
      <c r="AA1138">
        <v>66.099999999999994</v>
      </c>
      <c r="AB1138">
        <v>0.21</v>
      </c>
      <c r="AC1138" t="s">
        <v>191</v>
      </c>
      <c r="AD1138">
        <v>384519</v>
      </c>
      <c r="AE1138" t="s">
        <v>122</v>
      </c>
    </row>
    <row r="1139" spans="1:31" x14ac:dyDescent="0.2">
      <c r="A1139">
        <v>1985</v>
      </c>
      <c r="B1139" t="s">
        <v>31</v>
      </c>
      <c r="C1139" t="s">
        <v>71</v>
      </c>
      <c r="D1139" t="s">
        <v>72</v>
      </c>
      <c r="E1139" t="b">
        <v>1</v>
      </c>
      <c r="F1139">
        <v>27.4</v>
      </c>
      <c r="G1139">
        <v>62</v>
      </c>
      <c r="H1139">
        <v>20</v>
      </c>
      <c r="I1139">
        <v>58</v>
      </c>
      <c r="J1139">
        <v>24</v>
      </c>
      <c r="K1139">
        <v>7.35</v>
      </c>
      <c r="L1139">
        <v>-0.87</v>
      </c>
      <c r="M1139">
        <v>6.48</v>
      </c>
      <c r="N1139">
        <v>114.1</v>
      </c>
      <c r="O1139">
        <v>107</v>
      </c>
      <c r="P1139">
        <v>7.1</v>
      </c>
      <c r="Q1139">
        <v>103.2</v>
      </c>
      <c r="R1139">
        <v>0.308</v>
      </c>
      <c r="S1139">
        <v>4.1000000000000002E-2</v>
      </c>
      <c r="T1139">
        <v>0.58899999999999997</v>
      </c>
      <c r="U1139">
        <v>0.55100000000000005</v>
      </c>
      <c r="V1139">
        <v>15.7</v>
      </c>
      <c r="W1139">
        <v>33.799999999999997</v>
      </c>
      <c r="X1139">
        <v>0.23499999999999999</v>
      </c>
      <c r="Y1139">
        <v>0.48499999999999999</v>
      </c>
      <c r="Z1139">
        <v>13.7</v>
      </c>
      <c r="AA1139">
        <v>67.099999999999994</v>
      </c>
      <c r="AB1139">
        <v>0.22</v>
      </c>
      <c r="AC1139" t="s">
        <v>219</v>
      </c>
      <c r="AD1139">
        <v>610361</v>
      </c>
      <c r="AE1139">
        <v>15505</v>
      </c>
    </row>
    <row r="1140" spans="1:31" x14ac:dyDescent="0.2">
      <c r="A1140">
        <v>1985</v>
      </c>
      <c r="B1140" t="s">
        <v>31</v>
      </c>
      <c r="C1140" t="s">
        <v>79</v>
      </c>
      <c r="D1140" t="s">
        <v>80</v>
      </c>
      <c r="E1140" t="b">
        <v>1</v>
      </c>
      <c r="F1140">
        <v>25.7</v>
      </c>
      <c r="G1140">
        <v>59</v>
      </c>
      <c r="H1140">
        <v>23</v>
      </c>
      <c r="I1140">
        <v>58</v>
      </c>
      <c r="J1140">
        <v>24</v>
      </c>
      <c r="K1140">
        <v>6.85</v>
      </c>
      <c r="L1140">
        <v>-0.16</v>
      </c>
      <c r="M1140">
        <v>6.69</v>
      </c>
      <c r="N1140">
        <v>110.5</v>
      </c>
      <c r="O1140">
        <v>103.6</v>
      </c>
      <c r="P1140">
        <v>6.9</v>
      </c>
      <c r="Q1140">
        <v>99.7</v>
      </c>
      <c r="R1140">
        <v>0.34100000000000003</v>
      </c>
      <c r="S1140">
        <v>4.1000000000000002E-2</v>
      </c>
      <c r="T1140">
        <v>0.54500000000000004</v>
      </c>
      <c r="U1140">
        <v>0.497</v>
      </c>
      <c r="V1140">
        <v>14.2</v>
      </c>
      <c r="W1140">
        <v>35.4</v>
      </c>
      <c r="X1140">
        <v>0.25800000000000001</v>
      </c>
      <c r="Y1140">
        <v>0.46700000000000003</v>
      </c>
      <c r="Z1140">
        <v>16.100000000000001</v>
      </c>
      <c r="AA1140">
        <v>65.599999999999994</v>
      </c>
      <c r="AB1140">
        <v>0.28999999999999998</v>
      </c>
      <c r="AC1140" t="s">
        <v>220</v>
      </c>
      <c r="AD1140">
        <v>422924</v>
      </c>
      <c r="AE1140" t="s">
        <v>122</v>
      </c>
    </row>
    <row r="1141" spans="1:31" x14ac:dyDescent="0.2">
      <c r="A1141">
        <v>1985</v>
      </c>
      <c r="B1141" t="s">
        <v>31</v>
      </c>
      <c r="C1141" t="s">
        <v>150</v>
      </c>
      <c r="D1141" t="s">
        <v>151</v>
      </c>
      <c r="E1141" t="b">
        <v>1</v>
      </c>
      <c r="F1141">
        <v>26.5</v>
      </c>
      <c r="G1141">
        <v>42</v>
      </c>
      <c r="H1141">
        <v>40</v>
      </c>
      <c r="I1141">
        <v>42</v>
      </c>
      <c r="J1141">
        <v>40</v>
      </c>
      <c r="K1141">
        <v>0.23</v>
      </c>
      <c r="L1141">
        <v>0.41</v>
      </c>
      <c r="M1141">
        <v>0.64</v>
      </c>
      <c r="N1141">
        <v>107.9</v>
      </c>
      <c r="O1141">
        <v>107.7</v>
      </c>
      <c r="P1141">
        <v>0.2</v>
      </c>
      <c r="Q1141">
        <v>101</v>
      </c>
      <c r="R1141">
        <v>0.3</v>
      </c>
      <c r="S1141">
        <v>0.03</v>
      </c>
      <c r="T1141">
        <v>0.53200000000000003</v>
      </c>
      <c r="U1141">
        <v>0.49299999999999999</v>
      </c>
      <c r="V1141">
        <v>13.8</v>
      </c>
      <c r="W1141">
        <v>33.9</v>
      </c>
      <c r="X1141">
        <v>0.219</v>
      </c>
      <c r="Y1141">
        <v>0.505</v>
      </c>
      <c r="Z1141">
        <v>15.6</v>
      </c>
      <c r="AA1141">
        <v>68.2</v>
      </c>
      <c r="AB1141">
        <v>0.26300000000000001</v>
      </c>
      <c r="AC1141" t="s">
        <v>204</v>
      </c>
      <c r="AD1141">
        <v>502177</v>
      </c>
      <c r="AE1141" t="s">
        <v>122</v>
      </c>
    </row>
    <row r="1142" spans="1:31" x14ac:dyDescent="0.2">
      <c r="A1142">
        <v>1985</v>
      </c>
      <c r="B1142" t="s">
        <v>31</v>
      </c>
      <c r="C1142" t="s">
        <v>88</v>
      </c>
      <c r="D1142" t="s">
        <v>89</v>
      </c>
      <c r="E1142" t="b">
        <v>0</v>
      </c>
      <c r="F1142">
        <v>25.8</v>
      </c>
      <c r="G1142">
        <v>24</v>
      </c>
      <c r="H1142">
        <v>58</v>
      </c>
      <c r="I1142">
        <v>29</v>
      </c>
      <c r="J1142">
        <v>53</v>
      </c>
      <c r="K1142">
        <v>-4.63</v>
      </c>
      <c r="L1142">
        <v>0.54</v>
      </c>
      <c r="M1142">
        <v>-4.09</v>
      </c>
      <c r="N1142">
        <v>104.9</v>
      </c>
      <c r="O1142">
        <v>109.6</v>
      </c>
      <c r="P1142">
        <v>-4.7</v>
      </c>
      <c r="Q1142">
        <v>99.5</v>
      </c>
      <c r="R1142">
        <v>0.33100000000000002</v>
      </c>
      <c r="S1142">
        <v>2.8000000000000001E-2</v>
      </c>
      <c r="T1142">
        <v>0.53</v>
      </c>
      <c r="U1142">
        <v>0.48699999999999999</v>
      </c>
      <c r="V1142">
        <v>15.2</v>
      </c>
      <c r="W1142">
        <v>31.7</v>
      </c>
      <c r="X1142">
        <v>0.24</v>
      </c>
      <c r="Y1142">
        <v>0.499</v>
      </c>
      <c r="Z1142">
        <v>16.5</v>
      </c>
      <c r="AA1142">
        <v>63.3</v>
      </c>
      <c r="AB1142">
        <v>0.33900000000000002</v>
      </c>
      <c r="AC1142" t="s">
        <v>90</v>
      </c>
      <c r="AD1142">
        <v>457137</v>
      </c>
      <c r="AE1142" t="s">
        <v>122</v>
      </c>
    </row>
    <row r="1143" spans="1:31" x14ac:dyDescent="0.2">
      <c r="A1143">
        <v>1985</v>
      </c>
      <c r="B1143" t="s">
        <v>31</v>
      </c>
      <c r="C1143" t="s">
        <v>97</v>
      </c>
      <c r="D1143" t="s">
        <v>98</v>
      </c>
      <c r="E1143" t="b">
        <v>1</v>
      </c>
      <c r="F1143">
        <v>27.9</v>
      </c>
      <c r="G1143">
        <v>58</v>
      </c>
      <c r="H1143">
        <v>24</v>
      </c>
      <c r="I1143">
        <v>51</v>
      </c>
      <c r="J1143">
        <v>31</v>
      </c>
      <c r="K1143">
        <v>4.0999999999999996</v>
      </c>
      <c r="L1143">
        <v>7.0000000000000007E-2</v>
      </c>
      <c r="M1143">
        <v>4.17</v>
      </c>
      <c r="N1143">
        <v>111.3</v>
      </c>
      <c r="O1143">
        <v>107.3</v>
      </c>
      <c r="P1143">
        <v>4</v>
      </c>
      <c r="Q1143">
        <v>100.8</v>
      </c>
      <c r="R1143">
        <v>0.41199999999999998</v>
      </c>
      <c r="S1143">
        <v>3.2000000000000001E-2</v>
      </c>
      <c r="T1143">
        <v>0.56100000000000005</v>
      </c>
      <c r="U1143">
        <v>0.497</v>
      </c>
      <c r="V1143">
        <v>16</v>
      </c>
      <c r="W1143">
        <v>37.4</v>
      </c>
      <c r="X1143">
        <v>0.33100000000000002</v>
      </c>
      <c r="Y1143">
        <v>0.49399999999999999</v>
      </c>
      <c r="Z1143">
        <v>15.7</v>
      </c>
      <c r="AA1143">
        <v>66.599999999999994</v>
      </c>
      <c r="AB1143">
        <v>0.25900000000000001</v>
      </c>
      <c r="AC1143" t="s">
        <v>211</v>
      </c>
      <c r="AD1143">
        <v>575415</v>
      </c>
      <c r="AE1143" t="s">
        <v>122</v>
      </c>
    </row>
    <row r="1144" spans="1:31" x14ac:dyDescent="0.2">
      <c r="A1144">
        <v>1985</v>
      </c>
      <c r="B1144" t="s">
        <v>31</v>
      </c>
      <c r="C1144" t="s">
        <v>100</v>
      </c>
      <c r="D1144" t="s">
        <v>101</v>
      </c>
      <c r="E1144" t="b">
        <v>1</v>
      </c>
      <c r="F1144">
        <v>26.4</v>
      </c>
      <c r="G1144">
        <v>36</v>
      </c>
      <c r="H1144">
        <v>46</v>
      </c>
      <c r="I1144">
        <v>35</v>
      </c>
      <c r="J1144">
        <v>47</v>
      </c>
      <c r="K1144">
        <v>-2.11</v>
      </c>
      <c r="L1144">
        <v>-0.23</v>
      </c>
      <c r="M1144">
        <v>-2.34</v>
      </c>
      <c r="N1144">
        <v>104.7</v>
      </c>
      <c r="O1144">
        <v>106.8</v>
      </c>
      <c r="P1144">
        <v>-2.1</v>
      </c>
      <c r="Q1144">
        <v>102.5</v>
      </c>
      <c r="R1144">
        <v>0.31900000000000001</v>
      </c>
      <c r="S1144">
        <v>4.2999999999999997E-2</v>
      </c>
      <c r="T1144">
        <v>0.54400000000000004</v>
      </c>
      <c r="U1144">
        <v>0.497</v>
      </c>
      <c r="V1144">
        <v>16.3</v>
      </c>
      <c r="W1144">
        <v>29.8</v>
      </c>
      <c r="X1144">
        <v>0.246</v>
      </c>
      <c r="Y1144">
        <v>0.498</v>
      </c>
      <c r="Z1144">
        <v>15</v>
      </c>
      <c r="AA1144">
        <v>68.3</v>
      </c>
      <c r="AB1144">
        <v>0.24</v>
      </c>
      <c r="AC1144" t="s">
        <v>215</v>
      </c>
      <c r="AD1144">
        <v>478788</v>
      </c>
      <c r="AE1144" t="s">
        <v>122</v>
      </c>
    </row>
    <row r="1145" spans="1:31" x14ac:dyDescent="0.2">
      <c r="A1145">
        <v>1985</v>
      </c>
      <c r="B1145" t="s">
        <v>31</v>
      </c>
      <c r="C1145" t="s">
        <v>103</v>
      </c>
      <c r="D1145" t="s">
        <v>104</v>
      </c>
      <c r="E1145" t="b">
        <v>1</v>
      </c>
      <c r="F1145">
        <v>25.2</v>
      </c>
      <c r="G1145">
        <v>42</v>
      </c>
      <c r="H1145">
        <v>40</v>
      </c>
      <c r="I1145">
        <v>49</v>
      </c>
      <c r="J1145">
        <v>33</v>
      </c>
      <c r="K1145">
        <v>3.4</v>
      </c>
      <c r="L1145">
        <v>-0.6</v>
      </c>
      <c r="M1145">
        <v>2.8</v>
      </c>
      <c r="N1145">
        <v>110.4</v>
      </c>
      <c r="O1145">
        <v>107.2</v>
      </c>
      <c r="P1145">
        <v>3.2</v>
      </c>
      <c r="Q1145">
        <v>103.5</v>
      </c>
      <c r="R1145">
        <v>0.36199999999999999</v>
      </c>
      <c r="S1145">
        <v>2.7E-2</v>
      </c>
      <c r="T1145">
        <v>0.55400000000000005</v>
      </c>
      <c r="U1145">
        <v>0.50600000000000001</v>
      </c>
      <c r="V1145">
        <v>14.8</v>
      </c>
      <c r="W1145">
        <v>34</v>
      </c>
      <c r="X1145">
        <v>0.27100000000000002</v>
      </c>
      <c r="Y1145">
        <v>0.497</v>
      </c>
      <c r="Z1145">
        <v>15.9</v>
      </c>
      <c r="AA1145">
        <v>64.400000000000006</v>
      </c>
      <c r="AB1145">
        <v>0.23200000000000001</v>
      </c>
      <c r="AC1145" t="s">
        <v>207</v>
      </c>
      <c r="AD1145">
        <v>519306</v>
      </c>
      <c r="AE1145" t="s">
        <v>122</v>
      </c>
    </row>
    <row r="1146" spans="1:31" x14ac:dyDescent="0.2">
      <c r="A1146">
        <v>1985</v>
      </c>
      <c r="B1146" t="s">
        <v>31</v>
      </c>
      <c r="C1146" t="s">
        <v>109</v>
      </c>
      <c r="D1146" t="s">
        <v>110</v>
      </c>
      <c r="E1146" t="b">
        <v>1</v>
      </c>
      <c r="F1146">
        <v>28.1</v>
      </c>
      <c r="G1146">
        <v>41</v>
      </c>
      <c r="H1146">
        <v>41</v>
      </c>
      <c r="I1146">
        <v>43</v>
      </c>
      <c r="J1146">
        <v>39</v>
      </c>
      <c r="K1146">
        <v>0.91</v>
      </c>
      <c r="L1146">
        <v>-0.28999999999999998</v>
      </c>
      <c r="M1146">
        <v>0.63</v>
      </c>
      <c r="N1146">
        <v>109.9</v>
      </c>
      <c r="O1146">
        <v>109</v>
      </c>
      <c r="P1146">
        <v>0.9</v>
      </c>
      <c r="Q1146">
        <v>103.9</v>
      </c>
      <c r="R1146">
        <v>0.35699999999999998</v>
      </c>
      <c r="S1146">
        <v>2.8000000000000001E-2</v>
      </c>
      <c r="T1146">
        <v>0.56499999999999995</v>
      </c>
      <c r="U1146">
        <v>0.51700000000000002</v>
      </c>
      <c r="V1146">
        <v>15.6</v>
      </c>
      <c r="W1146">
        <v>33.200000000000003</v>
      </c>
      <c r="X1146">
        <v>0.27200000000000002</v>
      </c>
      <c r="Y1146">
        <v>0.501</v>
      </c>
      <c r="Z1146">
        <v>15</v>
      </c>
      <c r="AA1146">
        <v>68.5</v>
      </c>
      <c r="AB1146">
        <v>0.26900000000000002</v>
      </c>
      <c r="AC1146" t="s">
        <v>213</v>
      </c>
      <c r="AD1146">
        <v>351950</v>
      </c>
      <c r="AE1146" t="s">
        <v>122</v>
      </c>
    </row>
    <row r="1147" spans="1:31" x14ac:dyDescent="0.2">
      <c r="A1147">
        <v>1985</v>
      </c>
      <c r="B1147" t="s">
        <v>31</v>
      </c>
      <c r="C1147" t="s">
        <v>163</v>
      </c>
      <c r="D1147" t="s">
        <v>164</v>
      </c>
      <c r="E1147" t="b">
        <v>0</v>
      </c>
      <c r="F1147">
        <v>26.4</v>
      </c>
      <c r="G1147">
        <v>31</v>
      </c>
      <c r="H1147">
        <v>51</v>
      </c>
      <c r="I1147">
        <v>27</v>
      </c>
      <c r="J1147">
        <v>55</v>
      </c>
      <c r="K1147">
        <v>-5.44</v>
      </c>
      <c r="L1147">
        <v>0</v>
      </c>
      <c r="M1147">
        <v>-5.44</v>
      </c>
      <c r="N1147">
        <v>102.8</v>
      </c>
      <c r="O1147">
        <v>108.2</v>
      </c>
      <c r="P1147">
        <v>-5.4</v>
      </c>
      <c r="Q1147">
        <v>99.3</v>
      </c>
      <c r="R1147">
        <v>0.33400000000000002</v>
      </c>
      <c r="S1147">
        <v>2.7E-2</v>
      </c>
      <c r="T1147">
        <v>0.52900000000000003</v>
      </c>
      <c r="U1147">
        <v>0.47699999999999998</v>
      </c>
      <c r="V1147">
        <v>15.9</v>
      </c>
      <c r="W1147">
        <v>30</v>
      </c>
      <c r="X1147">
        <v>0.25700000000000001</v>
      </c>
      <c r="Y1147">
        <v>0.498</v>
      </c>
      <c r="Z1147">
        <v>14.6</v>
      </c>
      <c r="AA1147">
        <v>67.3</v>
      </c>
      <c r="AB1147">
        <v>0.23799999999999999</v>
      </c>
      <c r="AC1147" t="s">
        <v>225</v>
      </c>
      <c r="AD1147">
        <v>303344</v>
      </c>
      <c r="AE1147" t="s">
        <v>122</v>
      </c>
    </row>
    <row r="1148" spans="1:31" x14ac:dyDescent="0.2">
      <c r="A1148">
        <v>1985</v>
      </c>
      <c r="B1148" t="s">
        <v>31</v>
      </c>
      <c r="C1148" t="s">
        <v>115</v>
      </c>
      <c r="D1148" t="s">
        <v>116</v>
      </c>
      <c r="E1148" t="b">
        <v>1</v>
      </c>
      <c r="F1148">
        <v>27</v>
      </c>
      <c r="G1148">
        <v>41</v>
      </c>
      <c r="H1148">
        <v>41</v>
      </c>
      <c r="I1148">
        <v>41</v>
      </c>
      <c r="J1148">
        <v>41</v>
      </c>
      <c r="K1148">
        <v>-0.11</v>
      </c>
      <c r="L1148">
        <v>-0.22</v>
      </c>
      <c r="M1148">
        <v>-0.33</v>
      </c>
      <c r="N1148">
        <v>103.3</v>
      </c>
      <c r="O1148">
        <v>103.4</v>
      </c>
      <c r="P1148">
        <v>-0.1</v>
      </c>
      <c r="Q1148">
        <v>105.1</v>
      </c>
      <c r="R1148">
        <v>0.33300000000000002</v>
      </c>
      <c r="S1148">
        <v>4.2000000000000003E-2</v>
      </c>
      <c r="T1148">
        <v>0.53400000000000003</v>
      </c>
      <c r="U1148">
        <v>0.48299999999999998</v>
      </c>
      <c r="V1148">
        <v>15.8</v>
      </c>
      <c r="W1148">
        <v>29</v>
      </c>
      <c r="X1148">
        <v>0.25700000000000001</v>
      </c>
      <c r="Y1148">
        <v>0.46899999999999997</v>
      </c>
      <c r="Z1148">
        <v>15.7</v>
      </c>
      <c r="AA1148">
        <v>65.3</v>
      </c>
      <c r="AB1148">
        <v>0.23799999999999999</v>
      </c>
      <c r="AC1148" t="s">
        <v>216</v>
      </c>
      <c r="AD1148">
        <v>371829</v>
      </c>
      <c r="AE1148" t="s">
        <v>122</v>
      </c>
    </row>
    <row r="1149" spans="1:31" x14ac:dyDescent="0.2">
      <c r="A1149">
        <v>1985</v>
      </c>
      <c r="B1149" t="s">
        <v>31</v>
      </c>
      <c r="C1149" t="s">
        <v>200</v>
      </c>
      <c r="D1149" t="s">
        <v>201</v>
      </c>
      <c r="E1149" t="b">
        <v>1</v>
      </c>
      <c r="F1149">
        <v>27.1</v>
      </c>
      <c r="G1149">
        <v>40</v>
      </c>
      <c r="H1149">
        <v>42</v>
      </c>
      <c r="I1149">
        <v>40</v>
      </c>
      <c r="J1149">
        <v>42</v>
      </c>
      <c r="K1149">
        <v>-0.27</v>
      </c>
      <c r="L1149">
        <v>0.42</v>
      </c>
      <c r="M1149">
        <v>0.15</v>
      </c>
      <c r="N1149">
        <v>104.3</v>
      </c>
      <c r="O1149">
        <v>104.6</v>
      </c>
      <c r="P1149">
        <v>-0.3</v>
      </c>
      <c r="Q1149">
        <v>100.3</v>
      </c>
      <c r="R1149">
        <v>0.26900000000000002</v>
      </c>
      <c r="S1149">
        <v>5.3999999999999999E-2</v>
      </c>
      <c r="T1149">
        <v>0.52400000000000002</v>
      </c>
      <c r="U1149">
        <v>0.48599999999999999</v>
      </c>
      <c r="V1149">
        <v>13.4</v>
      </c>
      <c r="W1149">
        <v>27.5</v>
      </c>
      <c r="X1149">
        <v>0.2</v>
      </c>
      <c r="Y1149">
        <v>0.49099999999999999</v>
      </c>
      <c r="Z1149">
        <v>15.3</v>
      </c>
      <c r="AA1149">
        <v>68.2</v>
      </c>
      <c r="AB1149">
        <v>0.22600000000000001</v>
      </c>
      <c r="AC1149" t="s">
        <v>214</v>
      </c>
      <c r="AD1149">
        <v>383098</v>
      </c>
      <c r="AE1149">
        <v>17042</v>
      </c>
    </row>
    <row r="1150" spans="1:31" x14ac:dyDescent="0.2">
      <c r="A1150">
        <v>1985</v>
      </c>
      <c r="B1150" t="s">
        <v>31</v>
      </c>
      <c r="C1150" t="s">
        <v>121</v>
      </c>
      <c r="D1150" t="s">
        <v>122</v>
      </c>
      <c r="E1150" t="b">
        <v>0</v>
      </c>
      <c r="F1150">
        <v>26.4</v>
      </c>
      <c r="G1150" t="s">
        <v>122</v>
      </c>
      <c r="H1150" t="s">
        <v>122</v>
      </c>
      <c r="I1150">
        <v>41</v>
      </c>
      <c r="J1150">
        <v>41</v>
      </c>
      <c r="K1150">
        <v>0</v>
      </c>
      <c r="L1150">
        <v>0</v>
      </c>
      <c r="M1150">
        <v>0</v>
      </c>
      <c r="N1150">
        <v>107.9</v>
      </c>
      <c r="O1150">
        <v>107.9</v>
      </c>
      <c r="P1150" t="s">
        <v>122</v>
      </c>
      <c r="Q1150">
        <v>102.1</v>
      </c>
      <c r="R1150">
        <v>0.33</v>
      </c>
      <c r="S1150">
        <v>3.5000000000000003E-2</v>
      </c>
      <c r="T1150">
        <v>0.54300000000000004</v>
      </c>
      <c r="U1150">
        <v>0.496</v>
      </c>
      <c r="V1150">
        <v>14.9</v>
      </c>
      <c r="W1150">
        <v>32.9</v>
      </c>
      <c r="X1150">
        <v>0.252</v>
      </c>
      <c r="Y1150">
        <v>0.496</v>
      </c>
      <c r="Z1150">
        <v>14.9</v>
      </c>
      <c r="AA1150">
        <v>67.099999999999994</v>
      </c>
      <c r="AB1150">
        <v>0.252</v>
      </c>
      <c r="AC1150" t="s">
        <v>122</v>
      </c>
      <c r="AD1150">
        <v>454445</v>
      </c>
      <c r="AE1150">
        <v>14856</v>
      </c>
    </row>
    <row r="1151" spans="1:31" x14ac:dyDescent="0.2">
      <c r="A1151">
        <v>1984</v>
      </c>
      <c r="B1151" t="s">
        <v>31</v>
      </c>
      <c r="C1151" t="s">
        <v>32</v>
      </c>
      <c r="D1151" t="s">
        <v>33</v>
      </c>
      <c r="E1151" t="b">
        <v>1</v>
      </c>
      <c r="F1151">
        <v>26.6</v>
      </c>
      <c r="G1151">
        <v>40</v>
      </c>
      <c r="H1151">
        <v>42</v>
      </c>
      <c r="I1151">
        <v>37</v>
      </c>
      <c r="J1151">
        <v>45</v>
      </c>
      <c r="K1151">
        <v>-1.29</v>
      </c>
      <c r="L1151">
        <v>0.22</v>
      </c>
      <c r="M1151">
        <v>-1.08</v>
      </c>
      <c r="N1151">
        <v>105.5</v>
      </c>
      <c r="O1151">
        <v>106.9</v>
      </c>
      <c r="P1151">
        <v>-1.4</v>
      </c>
      <c r="Q1151">
        <v>95.3</v>
      </c>
      <c r="R1151">
        <v>0.35499999999999998</v>
      </c>
      <c r="S1151">
        <v>1.6E-2</v>
      </c>
      <c r="T1151">
        <v>0.52900000000000003</v>
      </c>
      <c r="U1151">
        <v>0.47599999999999998</v>
      </c>
      <c r="V1151">
        <v>14.4</v>
      </c>
      <c r="W1151">
        <v>31.6</v>
      </c>
      <c r="X1151">
        <v>0.27</v>
      </c>
      <c r="Y1151">
        <v>0.48199999999999998</v>
      </c>
      <c r="Z1151">
        <v>15.1</v>
      </c>
      <c r="AA1151">
        <v>65.2</v>
      </c>
      <c r="AB1151">
        <v>0.26800000000000002</v>
      </c>
      <c r="AC1151" t="s">
        <v>198</v>
      </c>
      <c r="AD1151">
        <v>286049</v>
      </c>
      <c r="AE1151" t="s">
        <v>122</v>
      </c>
    </row>
    <row r="1152" spans="1:31" x14ac:dyDescent="0.2">
      <c r="A1152">
        <v>1984</v>
      </c>
      <c r="B1152" t="s">
        <v>31</v>
      </c>
      <c r="C1152" t="s">
        <v>35</v>
      </c>
      <c r="D1152" t="s">
        <v>36</v>
      </c>
      <c r="E1152" t="b">
        <v>1</v>
      </c>
      <c r="F1152">
        <v>28</v>
      </c>
      <c r="G1152">
        <v>62</v>
      </c>
      <c r="H1152">
        <v>20</v>
      </c>
      <c r="I1152">
        <v>57</v>
      </c>
      <c r="J1152">
        <v>25</v>
      </c>
      <c r="K1152">
        <v>6.56</v>
      </c>
      <c r="L1152">
        <v>-0.14000000000000001</v>
      </c>
      <c r="M1152">
        <v>6.42</v>
      </c>
      <c r="N1152">
        <v>110.9</v>
      </c>
      <c r="O1152">
        <v>104.4</v>
      </c>
      <c r="P1152">
        <v>6.5</v>
      </c>
      <c r="Q1152">
        <v>99.7</v>
      </c>
      <c r="R1152">
        <v>0.33300000000000002</v>
      </c>
      <c r="S1152">
        <v>3.2000000000000001E-2</v>
      </c>
      <c r="T1152">
        <v>0.55400000000000005</v>
      </c>
      <c r="U1152">
        <v>0.504</v>
      </c>
      <c r="V1152">
        <v>14.6</v>
      </c>
      <c r="W1152">
        <v>34.200000000000003</v>
      </c>
      <c r="X1152">
        <v>0.26400000000000001</v>
      </c>
      <c r="Y1152">
        <v>0.47499999999999998</v>
      </c>
      <c r="Z1152">
        <v>13.8</v>
      </c>
      <c r="AA1152">
        <v>69.7</v>
      </c>
      <c r="AB1152">
        <v>0.22500000000000001</v>
      </c>
      <c r="AC1152" t="s">
        <v>206</v>
      </c>
      <c r="AD1152">
        <v>606857</v>
      </c>
      <c r="AE1152">
        <v>14890</v>
      </c>
    </row>
    <row r="1153" spans="1:31" x14ac:dyDescent="0.2">
      <c r="A1153">
        <v>1984</v>
      </c>
      <c r="B1153" t="s">
        <v>31</v>
      </c>
      <c r="C1153" t="s">
        <v>41</v>
      </c>
      <c r="D1153" t="s">
        <v>42</v>
      </c>
      <c r="E1153" t="b">
        <v>0</v>
      </c>
      <c r="F1153">
        <v>24.4</v>
      </c>
      <c r="G1153">
        <v>27</v>
      </c>
      <c r="H1153">
        <v>55</v>
      </c>
      <c r="I1153">
        <v>28</v>
      </c>
      <c r="J1153">
        <v>54</v>
      </c>
      <c r="K1153">
        <v>-5.18</v>
      </c>
      <c r="L1153">
        <v>0.5</v>
      </c>
      <c r="M1153">
        <v>-4.6900000000000004</v>
      </c>
      <c r="N1153">
        <v>102.4</v>
      </c>
      <c r="O1153">
        <v>107.5</v>
      </c>
      <c r="P1153">
        <v>-5.0999999999999996</v>
      </c>
      <c r="Q1153">
        <v>99.8</v>
      </c>
      <c r="R1153">
        <v>0.36</v>
      </c>
      <c r="S1153">
        <v>1.7000000000000001E-2</v>
      </c>
      <c r="T1153">
        <v>0.52600000000000002</v>
      </c>
      <c r="U1153">
        <v>0.47499999999999998</v>
      </c>
      <c r="V1153">
        <v>16.3</v>
      </c>
      <c r="W1153">
        <v>32.299999999999997</v>
      </c>
      <c r="X1153">
        <v>0.26800000000000002</v>
      </c>
      <c r="Y1153">
        <v>0.497</v>
      </c>
      <c r="Z1153">
        <v>15.6</v>
      </c>
      <c r="AA1153">
        <v>67.2</v>
      </c>
      <c r="AB1153">
        <v>0.26600000000000001</v>
      </c>
      <c r="AC1153" t="s">
        <v>209</v>
      </c>
      <c r="AD1153">
        <v>256430</v>
      </c>
      <c r="AE1153" t="s">
        <v>122</v>
      </c>
    </row>
    <row r="1154" spans="1:31" x14ac:dyDescent="0.2">
      <c r="A1154">
        <v>1984</v>
      </c>
      <c r="B1154" t="s">
        <v>31</v>
      </c>
      <c r="C1154" t="s">
        <v>47</v>
      </c>
      <c r="D1154" t="s">
        <v>48</v>
      </c>
      <c r="E1154" t="b">
        <v>0</v>
      </c>
      <c r="F1154">
        <v>25.4</v>
      </c>
      <c r="G1154">
        <v>28</v>
      </c>
      <c r="H1154">
        <v>54</v>
      </c>
      <c r="I1154">
        <v>30</v>
      </c>
      <c r="J1154">
        <v>52</v>
      </c>
      <c r="K1154">
        <v>-4.26</v>
      </c>
      <c r="L1154">
        <v>0.55000000000000004</v>
      </c>
      <c r="M1154">
        <v>-3.71</v>
      </c>
      <c r="N1154">
        <v>104.1</v>
      </c>
      <c r="O1154">
        <v>108.5</v>
      </c>
      <c r="P1154">
        <v>-4.4000000000000004</v>
      </c>
      <c r="Q1154">
        <v>97.4</v>
      </c>
      <c r="R1154">
        <v>0.30099999999999999</v>
      </c>
      <c r="S1154">
        <v>2.3E-2</v>
      </c>
      <c r="T1154">
        <v>0.51200000000000001</v>
      </c>
      <c r="U1154">
        <v>0.46800000000000003</v>
      </c>
      <c r="V1154">
        <v>14</v>
      </c>
      <c r="W1154">
        <v>33.5</v>
      </c>
      <c r="X1154">
        <v>0.224</v>
      </c>
      <c r="Y1154">
        <v>0.49</v>
      </c>
      <c r="Z1154">
        <v>13.2</v>
      </c>
      <c r="AA1154">
        <v>70.8</v>
      </c>
      <c r="AB1154">
        <v>0.28000000000000003</v>
      </c>
      <c r="AC1154" t="s">
        <v>210</v>
      </c>
      <c r="AD1154">
        <v>208094</v>
      </c>
      <c r="AE1154" t="s">
        <v>122</v>
      </c>
    </row>
    <row r="1155" spans="1:31" x14ac:dyDescent="0.2">
      <c r="A1155">
        <v>1984</v>
      </c>
      <c r="B1155" t="s">
        <v>31</v>
      </c>
      <c r="C1155" t="s">
        <v>50</v>
      </c>
      <c r="D1155" t="s">
        <v>51</v>
      </c>
      <c r="E1155" t="b">
        <v>1</v>
      </c>
      <c r="F1155">
        <v>24.7</v>
      </c>
      <c r="G1155">
        <v>43</v>
      </c>
      <c r="H1155">
        <v>39</v>
      </c>
      <c r="I1155">
        <v>42</v>
      </c>
      <c r="J1155">
        <v>40</v>
      </c>
      <c r="K1155">
        <v>0.43</v>
      </c>
      <c r="L1155">
        <v>-0.27</v>
      </c>
      <c r="M1155">
        <v>0.15</v>
      </c>
      <c r="N1155">
        <v>110</v>
      </c>
      <c r="O1155">
        <v>109.6</v>
      </c>
      <c r="P1155">
        <v>0.4</v>
      </c>
      <c r="Q1155">
        <v>99</v>
      </c>
      <c r="R1155">
        <v>0.32500000000000001</v>
      </c>
      <c r="S1155">
        <v>2.5000000000000001E-2</v>
      </c>
      <c r="T1155">
        <v>0.54700000000000004</v>
      </c>
      <c r="U1155">
        <v>0.503</v>
      </c>
      <c r="V1155">
        <v>13.6</v>
      </c>
      <c r="W1155">
        <v>31.7</v>
      </c>
      <c r="X1155">
        <v>0.245</v>
      </c>
      <c r="Y1155">
        <v>0.503</v>
      </c>
      <c r="Z1155">
        <v>14.4</v>
      </c>
      <c r="AA1155">
        <v>65.7</v>
      </c>
      <c r="AB1155">
        <v>0.23200000000000001</v>
      </c>
      <c r="AC1155" t="s">
        <v>184</v>
      </c>
      <c r="AD1155">
        <v>538162</v>
      </c>
      <c r="AE1155" t="s">
        <v>122</v>
      </c>
    </row>
    <row r="1156" spans="1:31" x14ac:dyDescent="0.2">
      <c r="A1156">
        <v>1984</v>
      </c>
      <c r="B1156" t="s">
        <v>31</v>
      </c>
      <c r="C1156" t="s">
        <v>53</v>
      </c>
      <c r="D1156" t="s">
        <v>54</v>
      </c>
      <c r="E1156" t="b">
        <v>1</v>
      </c>
      <c r="F1156">
        <v>27</v>
      </c>
      <c r="G1156">
        <v>38</v>
      </c>
      <c r="H1156">
        <v>44</v>
      </c>
      <c r="I1156">
        <v>38</v>
      </c>
      <c r="J1156">
        <v>44</v>
      </c>
      <c r="K1156">
        <v>-1.1000000000000001</v>
      </c>
      <c r="L1156">
        <v>-0.17</v>
      </c>
      <c r="M1156">
        <v>-1.27</v>
      </c>
      <c r="N1156">
        <v>111.3</v>
      </c>
      <c r="O1156">
        <v>112.3</v>
      </c>
      <c r="P1156">
        <v>-1</v>
      </c>
      <c r="Q1156">
        <v>110.5</v>
      </c>
      <c r="R1156">
        <v>0.33700000000000002</v>
      </c>
      <c r="S1156">
        <v>3.2000000000000001E-2</v>
      </c>
      <c r="T1156">
        <v>0.55300000000000005</v>
      </c>
      <c r="U1156">
        <v>0.498</v>
      </c>
      <c r="V1156">
        <v>12.8</v>
      </c>
      <c r="W1156">
        <v>29.3</v>
      </c>
      <c r="X1156">
        <v>0.27600000000000002</v>
      </c>
      <c r="Y1156">
        <v>0.52200000000000002</v>
      </c>
      <c r="Z1156">
        <v>14.6</v>
      </c>
      <c r="AA1156">
        <v>66.599999999999994</v>
      </c>
      <c r="AB1156">
        <v>0.27700000000000002</v>
      </c>
      <c r="AC1156" t="s">
        <v>189</v>
      </c>
      <c r="AD1156">
        <v>462407</v>
      </c>
      <c r="AE1156" t="s">
        <v>122</v>
      </c>
    </row>
    <row r="1157" spans="1:31" x14ac:dyDescent="0.2">
      <c r="A1157">
        <v>1984</v>
      </c>
      <c r="B1157" t="s">
        <v>31</v>
      </c>
      <c r="C1157" t="s">
        <v>56</v>
      </c>
      <c r="D1157" t="s">
        <v>57</v>
      </c>
      <c r="E1157" t="b">
        <v>1</v>
      </c>
      <c r="F1157">
        <v>25.4</v>
      </c>
      <c r="G1157">
        <v>49</v>
      </c>
      <c r="H1157">
        <v>33</v>
      </c>
      <c r="I1157">
        <v>50</v>
      </c>
      <c r="J1157">
        <v>32</v>
      </c>
      <c r="K1157">
        <v>3.59</v>
      </c>
      <c r="L1157">
        <v>-0.06</v>
      </c>
      <c r="M1157">
        <v>3.52</v>
      </c>
      <c r="N1157">
        <v>111.5</v>
      </c>
      <c r="O1157">
        <v>108.1</v>
      </c>
      <c r="P1157">
        <v>3.4</v>
      </c>
      <c r="Q1157">
        <v>103.8</v>
      </c>
      <c r="R1157">
        <v>0.32200000000000001</v>
      </c>
      <c r="S1157">
        <v>1.7999999999999999E-2</v>
      </c>
      <c r="T1157">
        <v>0.53200000000000003</v>
      </c>
      <c r="U1157">
        <v>0.48199999999999998</v>
      </c>
      <c r="V1157">
        <v>12.7</v>
      </c>
      <c r="W1157">
        <v>36.700000000000003</v>
      </c>
      <c r="X1157">
        <v>0.25</v>
      </c>
      <c r="Y1157">
        <v>0.5</v>
      </c>
      <c r="Z1157">
        <v>14.8</v>
      </c>
      <c r="AA1157">
        <v>67.7</v>
      </c>
      <c r="AB1157">
        <v>0.26300000000000001</v>
      </c>
      <c r="AC1157" t="s">
        <v>218</v>
      </c>
      <c r="AD1157">
        <v>652865</v>
      </c>
      <c r="AE1157">
        <v>14673</v>
      </c>
    </row>
    <row r="1158" spans="1:31" x14ac:dyDescent="0.2">
      <c r="A1158">
        <v>1984</v>
      </c>
      <c r="B1158" t="s">
        <v>31</v>
      </c>
      <c r="C1158" t="s">
        <v>59</v>
      </c>
      <c r="D1158" t="s">
        <v>60</v>
      </c>
      <c r="E1158" t="b">
        <v>0</v>
      </c>
      <c r="F1158">
        <v>25.6</v>
      </c>
      <c r="G1158">
        <v>37</v>
      </c>
      <c r="H1158">
        <v>45</v>
      </c>
      <c r="I1158">
        <v>32</v>
      </c>
      <c r="J1158">
        <v>50</v>
      </c>
      <c r="K1158">
        <v>-3.4</v>
      </c>
      <c r="L1158">
        <v>0.05</v>
      </c>
      <c r="M1158">
        <v>-3.35</v>
      </c>
      <c r="N1158">
        <v>105.5</v>
      </c>
      <c r="O1158">
        <v>108.8</v>
      </c>
      <c r="P1158">
        <v>-3.3</v>
      </c>
      <c r="Q1158">
        <v>103.3</v>
      </c>
      <c r="R1158">
        <v>0.34200000000000003</v>
      </c>
      <c r="S1158">
        <v>0.03</v>
      </c>
      <c r="T1158">
        <v>0.52</v>
      </c>
      <c r="U1158">
        <v>0.47099999999999997</v>
      </c>
      <c r="V1158">
        <v>14.9</v>
      </c>
      <c r="W1158">
        <v>35.6</v>
      </c>
      <c r="X1158">
        <v>0.254</v>
      </c>
      <c r="Y1158">
        <v>0.51900000000000002</v>
      </c>
      <c r="Z1158">
        <v>17</v>
      </c>
      <c r="AA1158">
        <v>64.2</v>
      </c>
      <c r="AB1158">
        <v>0.25</v>
      </c>
      <c r="AC1158" t="s">
        <v>203</v>
      </c>
      <c r="AD1158">
        <v>316844</v>
      </c>
      <c r="AE1158" t="s">
        <v>122</v>
      </c>
    </row>
    <row r="1159" spans="1:31" x14ac:dyDescent="0.2">
      <c r="A1159">
        <v>1984</v>
      </c>
      <c r="B1159" t="s">
        <v>31</v>
      </c>
      <c r="C1159" t="s">
        <v>62</v>
      </c>
      <c r="D1159" t="s">
        <v>63</v>
      </c>
      <c r="E1159" t="b">
        <v>0</v>
      </c>
      <c r="F1159">
        <v>26.8</v>
      </c>
      <c r="G1159">
        <v>29</v>
      </c>
      <c r="H1159">
        <v>53</v>
      </c>
      <c r="I1159">
        <v>33</v>
      </c>
      <c r="J1159">
        <v>49</v>
      </c>
      <c r="K1159">
        <v>-3.09</v>
      </c>
      <c r="L1159">
        <v>-0.04</v>
      </c>
      <c r="M1159">
        <v>-3.12</v>
      </c>
      <c r="N1159">
        <v>105.3</v>
      </c>
      <c r="O1159">
        <v>108.2</v>
      </c>
      <c r="P1159">
        <v>-2.9</v>
      </c>
      <c r="Q1159">
        <v>104.7</v>
      </c>
      <c r="R1159">
        <v>0.28399999999999997</v>
      </c>
      <c r="S1159">
        <v>0.02</v>
      </c>
      <c r="T1159">
        <v>0.53500000000000003</v>
      </c>
      <c r="U1159">
        <v>0.497</v>
      </c>
      <c r="V1159">
        <v>15.6</v>
      </c>
      <c r="W1159">
        <v>32.799999999999997</v>
      </c>
      <c r="X1159">
        <v>0.21</v>
      </c>
      <c r="Y1159">
        <v>0.48599999999999999</v>
      </c>
      <c r="Z1159">
        <v>14.1</v>
      </c>
      <c r="AA1159">
        <v>67.5</v>
      </c>
      <c r="AB1159">
        <v>0.28499999999999998</v>
      </c>
      <c r="AC1159" t="s">
        <v>195</v>
      </c>
      <c r="AD1159">
        <v>425755</v>
      </c>
      <c r="AE1159" t="s">
        <v>122</v>
      </c>
    </row>
    <row r="1160" spans="1:31" x14ac:dyDescent="0.2">
      <c r="A1160">
        <v>1984</v>
      </c>
      <c r="B1160" t="s">
        <v>31</v>
      </c>
      <c r="C1160" t="s">
        <v>65</v>
      </c>
      <c r="D1160" t="s">
        <v>66</v>
      </c>
      <c r="E1160" t="b">
        <v>0</v>
      </c>
      <c r="F1160">
        <v>24.4</v>
      </c>
      <c r="G1160">
        <v>26</v>
      </c>
      <c r="H1160">
        <v>56</v>
      </c>
      <c r="I1160">
        <v>28</v>
      </c>
      <c r="J1160">
        <v>54</v>
      </c>
      <c r="K1160">
        <v>-4.82</v>
      </c>
      <c r="L1160">
        <v>0.56999999999999995</v>
      </c>
      <c r="M1160">
        <v>-4.25</v>
      </c>
      <c r="N1160">
        <v>101.8</v>
      </c>
      <c r="O1160">
        <v>106.5</v>
      </c>
      <c r="P1160">
        <v>-4.7</v>
      </c>
      <c r="Q1160">
        <v>102.1</v>
      </c>
      <c r="R1160">
        <v>0.29699999999999999</v>
      </c>
      <c r="S1160">
        <v>2.9000000000000001E-2</v>
      </c>
      <c r="T1160">
        <v>0.53100000000000003</v>
      </c>
      <c r="U1160">
        <v>0.48699999999999999</v>
      </c>
      <c r="V1160">
        <v>15.9</v>
      </c>
      <c r="W1160">
        <v>28.1</v>
      </c>
      <c r="X1160">
        <v>0.22800000000000001</v>
      </c>
      <c r="Y1160">
        <v>0.497</v>
      </c>
      <c r="Z1160">
        <v>16.2</v>
      </c>
      <c r="AA1160">
        <v>66.8</v>
      </c>
      <c r="AB1160">
        <v>0.255</v>
      </c>
      <c r="AC1160" t="s">
        <v>190</v>
      </c>
      <c r="AD1160">
        <v>410626</v>
      </c>
      <c r="AE1160" t="s">
        <v>122</v>
      </c>
    </row>
    <row r="1161" spans="1:31" x14ac:dyDescent="0.2">
      <c r="A1161">
        <v>1984</v>
      </c>
      <c r="B1161" t="s">
        <v>31</v>
      </c>
      <c r="C1161" t="s">
        <v>222</v>
      </c>
      <c r="D1161" t="s">
        <v>223</v>
      </c>
      <c r="E1161" t="b">
        <v>1</v>
      </c>
      <c r="F1161">
        <v>26.2</v>
      </c>
      <c r="G1161">
        <v>38</v>
      </c>
      <c r="H1161">
        <v>44</v>
      </c>
      <c r="I1161">
        <v>37</v>
      </c>
      <c r="J1161">
        <v>45</v>
      </c>
      <c r="K1161">
        <v>-1.48</v>
      </c>
      <c r="L1161">
        <v>-0.15</v>
      </c>
      <c r="M1161">
        <v>-1.62</v>
      </c>
      <c r="N1161">
        <v>106.5</v>
      </c>
      <c r="O1161">
        <v>108</v>
      </c>
      <c r="P1161">
        <v>-1.5</v>
      </c>
      <c r="Q1161">
        <v>102.9</v>
      </c>
      <c r="R1161">
        <v>0.34499999999999997</v>
      </c>
      <c r="S1161">
        <v>2.5999999999999999E-2</v>
      </c>
      <c r="T1161">
        <v>0.54200000000000004</v>
      </c>
      <c r="U1161">
        <v>0.49</v>
      </c>
      <c r="V1161">
        <v>15.3</v>
      </c>
      <c r="W1161">
        <v>32.4</v>
      </c>
      <c r="X1161">
        <v>0.26800000000000002</v>
      </c>
      <c r="Y1161">
        <v>0.505</v>
      </c>
      <c r="Z1161">
        <v>16.100000000000001</v>
      </c>
      <c r="AA1161">
        <v>66.900000000000006</v>
      </c>
      <c r="AB1161">
        <v>0.26600000000000001</v>
      </c>
      <c r="AC1161" t="s">
        <v>224</v>
      </c>
      <c r="AD1161">
        <v>370270</v>
      </c>
      <c r="AE1161" t="s">
        <v>122</v>
      </c>
    </row>
    <row r="1162" spans="1:31" x14ac:dyDescent="0.2">
      <c r="A1162">
        <v>1984</v>
      </c>
      <c r="B1162" t="s">
        <v>31</v>
      </c>
      <c r="C1162" t="s">
        <v>71</v>
      </c>
      <c r="D1162" t="s">
        <v>72</v>
      </c>
      <c r="E1162" t="b">
        <v>1</v>
      </c>
      <c r="F1162">
        <v>27.5</v>
      </c>
      <c r="G1162">
        <v>54</v>
      </c>
      <c r="H1162">
        <v>28</v>
      </c>
      <c r="I1162">
        <v>50</v>
      </c>
      <c r="J1162">
        <v>32</v>
      </c>
      <c r="K1162">
        <v>3.76</v>
      </c>
      <c r="L1162">
        <v>-0.44</v>
      </c>
      <c r="M1162">
        <v>3.32</v>
      </c>
      <c r="N1162">
        <v>110.9</v>
      </c>
      <c r="O1162">
        <v>107.3</v>
      </c>
      <c r="P1162">
        <v>3.6</v>
      </c>
      <c r="Q1162">
        <v>103.7</v>
      </c>
      <c r="R1162">
        <v>0.313</v>
      </c>
      <c r="S1162">
        <v>3.1E-2</v>
      </c>
      <c r="T1162">
        <v>0.57399999999999995</v>
      </c>
      <c r="U1162">
        <v>0.53600000000000003</v>
      </c>
      <c r="V1162">
        <v>16.100000000000001</v>
      </c>
      <c r="W1162">
        <v>33.700000000000003</v>
      </c>
      <c r="X1162">
        <v>0.23599999999999999</v>
      </c>
      <c r="Y1162">
        <v>0.48699999999999999</v>
      </c>
      <c r="Z1162">
        <v>14.3</v>
      </c>
      <c r="AA1162">
        <v>66.599999999999994</v>
      </c>
      <c r="AB1162">
        <v>0.23200000000000001</v>
      </c>
      <c r="AC1162" t="s">
        <v>219</v>
      </c>
      <c r="AD1162">
        <v>622401</v>
      </c>
      <c r="AE1162" t="s">
        <v>122</v>
      </c>
    </row>
    <row r="1163" spans="1:31" x14ac:dyDescent="0.2">
      <c r="A1163">
        <v>1984</v>
      </c>
      <c r="B1163" t="s">
        <v>31</v>
      </c>
      <c r="C1163" t="s">
        <v>79</v>
      </c>
      <c r="D1163" t="s">
        <v>80</v>
      </c>
      <c r="E1163" t="b">
        <v>1</v>
      </c>
      <c r="F1163">
        <v>28.4</v>
      </c>
      <c r="G1163">
        <v>50</v>
      </c>
      <c r="H1163">
        <v>32</v>
      </c>
      <c r="I1163">
        <v>52</v>
      </c>
      <c r="J1163">
        <v>30</v>
      </c>
      <c r="K1163">
        <v>4.16</v>
      </c>
      <c r="L1163">
        <v>-0.12</v>
      </c>
      <c r="M1163">
        <v>4.04</v>
      </c>
      <c r="N1163">
        <v>107.8</v>
      </c>
      <c r="O1163">
        <v>103.6</v>
      </c>
      <c r="P1163">
        <v>4.2</v>
      </c>
      <c r="Q1163">
        <v>96.9</v>
      </c>
      <c r="R1163">
        <v>0.33800000000000002</v>
      </c>
      <c r="S1163">
        <v>3.3000000000000002E-2</v>
      </c>
      <c r="T1163">
        <v>0.54100000000000004</v>
      </c>
      <c r="U1163">
        <v>0.497</v>
      </c>
      <c r="V1163">
        <v>15</v>
      </c>
      <c r="W1163">
        <v>33.700000000000003</v>
      </c>
      <c r="X1163">
        <v>0.25</v>
      </c>
      <c r="Y1163">
        <v>0.45900000000000002</v>
      </c>
      <c r="Z1163">
        <v>14.7</v>
      </c>
      <c r="AA1163">
        <v>65.599999999999994</v>
      </c>
      <c r="AB1163">
        <v>0.26600000000000001</v>
      </c>
      <c r="AC1163" t="s">
        <v>220</v>
      </c>
      <c r="AD1163">
        <v>393301</v>
      </c>
      <c r="AE1163" t="s">
        <v>122</v>
      </c>
    </row>
    <row r="1164" spans="1:31" x14ac:dyDescent="0.2">
      <c r="A1164">
        <v>1984</v>
      </c>
      <c r="B1164" t="s">
        <v>31</v>
      </c>
      <c r="C1164" t="s">
        <v>150</v>
      </c>
      <c r="D1164" t="s">
        <v>151</v>
      </c>
      <c r="E1164" t="b">
        <v>1</v>
      </c>
      <c r="F1164">
        <v>25.5</v>
      </c>
      <c r="G1164">
        <v>45</v>
      </c>
      <c r="H1164">
        <v>37</v>
      </c>
      <c r="I1164">
        <v>44</v>
      </c>
      <c r="J1164">
        <v>38</v>
      </c>
      <c r="K1164">
        <v>1.1000000000000001</v>
      </c>
      <c r="L1164">
        <v>0.17</v>
      </c>
      <c r="M1164">
        <v>1.27</v>
      </c>
      <c r="N1164">
        <v>106.1</v>
      </c>
      <c r="O1164">
        <v>105</v>
      </c>
      <c r="P1164">
        <v>1.1000000000000001</v>
      </c>
      <c r="Q1164">
        <v>103</v>
      </c>
      <c r="R1164">
        <v>0.34300000000000003</v>
      </c>
      <c r="S1164">
        <v>3.2000000000000001E-2</v>
      </c>
      <c r="T1164">
        <v>0.54</v>
      </c>
      <c r="U1164">
        <v>0.501</v>
      </c>
      <c r="V1164">
        <v>16.100000000000001</v>
      </c>
      <c r="W1164">
        <v>34.6</v>
      </c>
      <c r="X1164">
        <v>0.24</v>
      </c>
      <c r="Y1164">
        <v>0.49399999999999999</v>
      </c>
      <c r="Z1164">
        <v>17</v>
      </c>
      <c r="AA1164">
        <v>67.8</v>
      </c>
      <c r="AB1164">
        <v>0.29199999999999998</v>
      </c>
      <c r="AC1164" t="s">
        <v>204</v>
      </c>
      <c r="AD1164">
        <v>499496</v>
      </c>
      <c r="AE1164">
        <v>18364</v>
      </c>
    </row>
    <row r="1165" spans="1:31" x14ac:dyDescent="0.2">
      <c r="A1165">
        <v>1984</v>
      </c>
      <c r="B1165" t="s">
        <v>31</v>
      </c>
      <c r="C1165" t="s">
        <v>88</v>
      </c>
      <c r="D1165" t="s">
        <v>89</v>
      </c>
      <c r="E1165" t="b">
        <v>1</v>
      </c>
      <c r="F1165">
        <v>27.2</v>
      </c>
      <c r="G1165">
        <v>47</v>
      </c>
      <c r="H1165">
        <v>35</v>
      </c>
      <c r="I1165">
        <v>51</v>
      </c>
      <c r="J1165">
        <v>31</v>
      </c>
      <c r="K1165">
        <v>3.84</v>
      </c>
      <c r="L1165">
        <v>-0.05</v>
      </c>
      <c r="M1165">
        <v>3.79</v>
      </c>
      <c r="N1165">
        <v>107</v>
      </c>
      <c r="O1165">
        <v>103.1</v>
      </c>
      <c r="P1165">
        <v>3.9</v>
      </c>
      <c r="Q1165">
        <v>99</v>
      </c>
      <c r="R1165">
        <v>0.36699999999999999</v>
      </c>
      <c r="S1165">
        <v>2.4E-2</v>
      </c>
      <c r="T1165">
        <v>0.55200000000000005</v>
      </c>
      <c r="U1165">
        <v>0.499</v>
      </c>
      <c r="V1165">
        <v>16.7</v>
      </c>
      <c r="W1165">
        <v>33.4</v>
      </c>
      <c r="X1165">
        <v>0.28399999999999997</v>
      </c>
      <c r="Y1165">
        <v>0.49099999999999999</v>
      </c>
      <c r="Z1165">
        <v>17.8</v>
      </c>
      <c r="AA1165">
        <v>68.099999999999994</v>
      </c>
      <c r="AB1165">
        <v>0.28100000000000003</v>
      </c>
      <c r="AC1165" t="s">
        <v>90</v>
      </c>
      <c r="AD1165">
        <v>487649</v>
      </c>
      <c r="AE1165">
        <v>13998</v>
      </c>
    </row>
    <row r="1166" spans="1:31" x14ac:dyDescent="0.2">
      <c r="A1166">
        <v>1984</v>
      </c>
      <c r="B1166" t="s">
        <v>31</v>
      </c>
      <c r="C1166" t="s">
        <v>97</v>
      </c>
      <c r="D1166" t="s">
        <v>98</v>
      </c>
      <c r="E1166" t="b">
        <v>1</v>
      </c>
      <c r="F1166">
        <v>27.7</v>
      </c>
      <c r="G1166">
        <v>52</v>
      </c>
      <c r="H1166">
        <v>30</v>
      </c>
      <c r="I1166">
        <v>47</v>
      </c>
      <c r="J1166">
        <v>35</v>
      </c>
      <c r="K1166">
        <v>2.2000000000000002</v>
      </c>
      <c r="L1166">
        <v>0.2</v>
      </c>
      <c r="M1166">
        <v>2.39</v>
      </c>
      <c r="N1166">
        <v>106.8</v>
      </c>
      <c r="O1166">
        <v>104.6</v>
      </c>
      <c r="P1166">
        <v>2.2000000000000002</v>
      </c>
      <c r="Q1166">
        <v>99.6</v>
      </c>
      <c r="R1166">
        <v>0.39600000000000002</v>
      </c>
      <c r="S1166">
        <v>1.6E-2</v>
      </c>
      <c r="T1166">
        <v>0.55100000000000005</v>
      </c>
      <c r="U1166">
        <v>0.497</v>
      </c>
      <c r="V1166">
        <v>16.899999999999999</v>
      </c>
      <c r="W1166">
        <v>34.6</v>
      </c>
      <c r="X1166">
        <v>0.29899999999999999</v>
      </c>
      <c r="Y1166">
        <v>0.48399999999999999</v>
      </c>
      <c r="Z1166">
        <v>16</v>
      </c>
      <c r="AA1166">
        <v>65.900000000000006</v>
      </c>
      <c r="AB1166">
        <v>0.246</v>
      </c>
      <c r="AC1166" t="s">
        <v>211</v>
      </c>
      <c r="AD1166">
        <v>588139</v>
      </c>
      <c r="AE1166">
        <v>16773</v>
      </c>
    </row>
    <row r="1167" spans="1:31" x14ac:dyDescent="0.2">
      <c r="A1167">
        <v>1984</v>
      </c>
      <c r="B1167" t="s">
        <v>31</v>
      </c>
      <c r="C1167" t="s">
        <v>100</v>
      </c>
      <c r="D1167" t="s">
        <v>101</v>
      </c>
      <c r="E1167" t="b">
        <v>1</v>
      </c>
      <c r="F1167">
        <v>27.2</v>
      </c>
      <c r="G1167">
        <v>41</v>
      </c>
      <c r="H1167">
        <v>41</v>
      </c>
      <c r="I1167">
        <v>43</v>
      </c>
      <c r="J1167">
        <v>39</v>
      </c>
      <c r="K1167">
        <v>0.89</v>
      </c>
      <c r="L1167">
        <v>-0.24</v>
      </c>
      <c r="M1167">
        <v>0.65</v>
      </c>
      <c r="N1167">
        <v>108.9</v>
      </c>
      <c r="O1167">
        <v>108</v>
      </c>
      <c r="P1167">
        <v>0.9</v>
      </c>
      <c r="Q1167">
        <v>101.4</v>
      </c>
      <c r="R1167">
        <v>0.30499999999999999</v>
      </c>
      <c r="S1167">
        <v>0.04</v>
      </c>
      <c r="T1167">
        <v>0.55600000000000005</v>
      </c>
      <c r="U1167">
        <v>0.51400000000000001</v>
      </c>
      <c r="V1167">
        <v>15.1</v>
      </c>
      <c r="W1167">
        <v>31.4</v>
      </c>
      <c r="X1167">
        <v>0.23200000000000001</v>
      </c>
      <c r="Y1167">
        <v>0.501</v>
      </c>
      <c r="Z1167">
        <v>15.3</v>
      </c>
      <c r="AA1167">
        <v>68.3</v>
      </c>
      <c r="AB1167">
        <v>0.27700000000000002</v>
      </c>
      <c r="AC1167" t="s">
        <v>215</v>
      </c>
      <c r="AD1167">
        <v>445788</v>
      </c>
      <c r="AE1167" t="s">
        <v>122</v>
      </c>
    </row>
    <row r="1168" spans="1:31" x14ac:dyDescent="0.2">
      <c r="A1168">
        <v>1984</v>
      </c>
      <c r="B1168" t="s">
        <v>31</v>
      </c>
      <c r="C1168" t="s">
        <v>103</v>
      </c>
      <c r="D1168" t="s">
        <v>104</v>
      </c>
      <c r="E1168" t="b">
        <v>1</v>
      </c>
      <c r="F1168">
        <v>25.8</v>
      </c>
      <c r="G1168">
        <v>48</v>
      </c>
      <c r="H1168">
        <v>34</v>
      </c>
      <c r="I1168">
        <v>50</v>
      </c>
      <c r="J1168">
        <v>32</v>
      </c>
      <c r="K1168">
        <v>3.55</v>
      </c>
      <c r="L1168">
        <v>-0.42</v>
      </c>
      <c r="M1168">
        <v>3.13</v>
      </c>
      <c r="N1168">
        <v>111.2</v>
      </c>
      <c r="O1168">
        <v>107.7</v>
      </c>
      <c r="P1168">
        <v>3.5</v>
      </c>
      <c r="Q1168">
        <v>101.1</v>
      </c>
      <c r="R1168">
        <v>0.36699999999999999</v>
      </c>
      <c r="S1168">
        <v>1.7999999999999999E-2</v>
      </c>
      <c r="T1168">
        <v>0.55600000000000005</v>
      </c>
      <c r="U1168">
        <v>0.50700000000000001</v>
      </c>
      <c r="V1168">
        <v>15.1</v>
      </c>
      <c r="W1168">
        <v>36.4</v>
      </c>
      <c r="X1168">
        <v>0.27700000000000002</v>
      </c>
      <c r="Y1168">
        <v>0.51800000000000002</v>
      </c>
      <c r="Z1168">
        <v>17</v>
      </c>
      <c r="AA1168">
        <v>67.400000000000006</v>
      </c>
      <c r="AB1168">
        <v>0.25900000000000001</v>
      </c>
      <c r="AC1168" t="s">
        <v>207</v>
      </c>
      <c r="AD1168">
        <v>518306</v>
      </c>
      <c r="AE1168" t="s">
        <v>122</v>
      </c>
    </row>
    <row r="1169" spans="1:31" x14ac:dyDescent="0.2">
      <c r="A1169">
        <v>1984</v>
      </c>
      <c r="B1169" t="s">
        <v>31</v>
      </c>
      <c r="C1169" t="s">
        <v>109</v>
      </c>
      <c r="D1169" t="s">
        <v>110</v>
      </c>
      <c r="E1169" t="b">
        <v>0</v>
      </c>
      <c r="F1169">
        <v>27.4</v>
      </c>
      <c r="G1169">
        <v>37</v>
      </c>
      <c r="H1169">
        <v>45</v>
      </c>
      <c r="I1169">
        <v>40</v>
      </c>
      <c r="J1169">
        <v>42</v>
      </c>
      <c r="K1169">
        <v>-0.27</v>
      </c>
      <c r="L1169">
        <v>-0.23</v>
      </c>
      <c r="M1169">
        <v>-0.5</v>
      </c>
      <c r="N1169">
        <v>111.2</v>
      </c>
      <c r="O1169">
        <v>111.4</v>
      </c>
      <c r="P1169">
        <v>-0.2</v>
      </c>
      <c r="Q1169">
        <v>106.5</v>
      </c>
      <c r="R1169">
        <v>0.33700000000000002</v>
      </c>
      <c r="S1169">
        <v>3.4000000000000002E-2</v>
      </c>
      <c r="T1169">
        <v>0.55600000000000005</v>
      </c>
      <c r="U1169">
        <v>0.51100000000000001</v>
      </c>
      <c r="V1169">
        <v>14</v>
      </c>
      <c r="W1169">
        <v>33.4</v>
      </c>
      <c r="X1169">
        <v>0.255</v>
      </c>
      <c r="Y1169">
        <v>0.50800000000000001</v>
      </c>
      <c r="Z1169">
        <v>13.7</v>
      </c>
      <c r="AA1169">
        <v>66.2</v>
      </c>
      <c r="AB1169">
        <v>0.23300000000000001</v>
      </c>
      <c r="AC1169" t="s">
        <v>213</v>
      </c>
      <c r="AD1169">
        <v>375900</v>
      </c>
      <c r="AE1169" t="s">
        <v>122</v>
      </c>
    </row>
    <row r="1170" spans="1:31" x14ac:dyDescent="0.2">
      <c r="A1170">
        <v>1984</v>
      </c>
      <c r="B1170" t="s">
        <v>31</v>
      </c>
      <c r="C1170" t="s">
        <v>226</v>
      </c>
      <c r="D1170" t="s">
        <v>227</v>
      </c>
      <c r="E1170" t="b">
        <v>0</v>
      </c>
      <c r="F1170">
        <v>25.5</v>
      </c>
      <c r="G1170">
        <v>30</v>
      </c>
      <c r="H1170">
        <v>52</v>
      </c>
      <c r="I1170">
        <v>33</v>
      </c>
      <c r="J1170">
        <v>49</v>
      </c>
      <c r="K1170">
        <v>-3.26</v>
      </c>
      <c r="L1170">
        <v>0.04</v>
      </c>
      <c r="M1170">
        <v>-3.21</v>
      </c>
      <c r="N1170">
        <v>109.2</v>
      </c>
      <c r="O1170">
        <v>112.4</v>
      </c>
      <c r="P1170">
        <v>-3.2</v>
      </c>
      <c r="Q1170">
        <v>101.1</v>
      </c>
      <c r="R1170">
        <v>0.33100000000000002</v>
      </c>
      <c r="S1170">
        <v>1.7000000000000001E-2</v>
      </c>
      <c r="T1170">
        <v>0.54100000000000004</v>
      </c>
      <c r="U1170">
        <v>0.498</v>
      </c>
      <c r="V1170">
        <v>15.3</v>
      </c>
      <c r="W1170">
        <v>37.700000000000003</v>
      </c>
      <c r="X1170">
        <v>0.24399999999999999</v>
      </c>
      <c r="Y1170">
        <v>0.51300000000000001</v>
      </c>
      <c r="Z1170">
        <v>12.9</v>
      </c>
      <c r="AA1170">
        <v>68.2</v>
      </c>
      <c r="AB1170">
        <v>0.23599999999999999</v>
      </c>
      <c r="AC1170" t="s">
        <v>228</v>
      </c>
      <c r="AD1170">
        <v>218534</v>
      </c>
      <c r="AE1170" t="s">
        <v>122</v>
      </c>
    </row>
    <row r="1171" spans="1:31" x14ac:dyDescent="0.2">
      <c r="A1171">
        <v>1984</v>
      </c>
      <c r="B1171" t="s">
        <v>31</v>
      </c>
      <c r="C1171" t="s">
        <v>163</v>
      </c>
      <c r="D1171" t="s">
        <v>164</v>
      </c>
      <c r="E1171" t="b">
        <v>1</v>
      </c>
      <c r="F1171">
        <v>27.1</v>
      </c>
      <c r="G1171">
        <v>42</v>
      </c>
      <c r="H1171">
        <v>40</v>
      </c>
      <c r="I1171">
        <v>41</v>
      </c>
      <c r="J1171">
        <v>41</v>
      </c>
      <c r="K1171">
        <v>-0.17</v>
      </c>
      <c r="L1171">
        <v>-0.17</v>
      </c>
      <c r="M1171">
        <v>-0.34</v>
      </c>
      <c r="N1171">
        <v>107.9</v>
      </c>
      <c r="O1171">
        <v>108.1</v>
      </c>
      <c r="P1171">
        <v>-0.2</v>
      </c>
      <c r="Q1171">
        <v>99.7</v>
      </c>
      <c r="R1171">
        <v>0.34699999999999998</v>
      </c>
      <c r="S1171">
        <v>0.02</v>
      </c>
      <c r="T1171">
        <v>0.54300000000000004</v>
      </c>
      <c r="U1171">
        <v>0.49</v>
      </c>
      <c r="V1171">
        <v>14.3</v>
      </c>
      <c r="W1171">
        <v>30.7</v>
      </c>
      <c r="X1171">
        <v>0.27100000000000002</v>
      </c>
      <c r="Y1171">
        <v>0.49199999999999999</v>
      </c>
      <c r="Z1171">
        <v>13.8</v>
      </c>
      <c r="AA1171">
        <v>66.599999999999994</v>
      </c>
      <c r="AB1171">
        <v>0.22600000000000001</v>
      </c>
      <c r="AC1171" t="s">
        <v>225</v>
      </c>
      <c r="AD1171">
        <v>425307</v>
      </c>
      <c r="AE1171" t="s">
        <v>122</v>
      </c>
    </row>
    <row r="1172" spans="1:31" x14ac:dyDescent="0.2">
      <c r="A1172">
        <v>1984</v>
      </c>
      <c r="B1172" t="s">
        <v>31</v>
      </c>
      <c r="C1172" t="s">
        <v>115</v>
      </c>
      <c r="D1172" t="s">
        <v>116</v>
      </c>
      <c r="E1172" t="b">
        <v>1</v>
      </c>
      <c r="F1172">
        <v>26.9</v>
      </c>
      <c r="G1172">
        <v>45</v>
      </c>
      <c r="H1172">
        <v>37</v>
      </c>
      <c r="I1172">
        <v>44</v>
      </c>
      <c r="J1172">
        <v>38</v>
      </c>
      <c r="K1172">
        <v>1.1299999999999999</v>
      </c>
      <c r="L1172">
        <v>-0.32</v>
      </c>
      <c r="M1172">
        <v>0.81</v>
      </c>
      <c r="N1172">
        <v>109</v>
      </c>
      <c r="O1172">
        <v>108</v>
      </c>
      <c r="P1172">
        <v>1</v>
      </c>
      <c r="Q1172">
        <v>104.9</v>
      </c>
      <c r="R1172">
        <v>0.374</v>
      </c>
      <c r="S1172">
        <v>4.3999999999999997E-2</v>
      </c>
      <c r="T1172">
        <v>0.55900000000000005</v>
      </c>
      <c r="U1172">
        <v>0.505</v>
      </c>
      <c r="V1172">
        <v>15.2</v>
      </c>
      <c r="W1172">
        <v>30.8</v>
      </c>
      <c r="X1172">
        <v>0.29199999999999998</v>
      </c>
      <c r="Y1172">
        <v>0.47899999999999998</v>
      </c>
      <c r="Z1172">
        <v>13.9</v>
      </c>
      <c r="AA1172">
        <v>63.4</v>
      </c>
      <c r="AB1172">
        <v>0.22900000000000001</v>
      </c>
      <c r="AC1172" t="s">
        <v>216</v>
      </c>
      <c r="AD1172">
        <v>400065</v>
      </c>
      <c r="AE1172" t="s">
        <v>122</v>
      </c>
    </row>
    <row r="1173" spans="1:31" x14ac:dyDescent="0.2">
      <c r="A1173">
        <v>1984</v>
      </c>
      <c r="B1173" t="s">
        <v>31</v>
      </c>
      <c r="C1173" t="s">
        <v>200</v>
      </c>
      <c r="D1173" t="s">
        <v>201</v>
      </c>
      <c r="E1173" t="b">
        <v>1</v>
      </c>
      <c r="F1173">
        <v>26.2</v>
      </c>
      <c r="G1173">
        <v>35</v>
      </c>
      <c r="H1173">
        <v>47</v>
      </c>
      <c r="I1173">
        <v>33</v>
      </c>
      <c r="J1173">
        <v>49</v>
      </c>
      <c r="K1173">
        <v>-2.89</v>
      </c>
      <c r="L1173">
        <v>0.53</v>
      </c>
      <c r="M1173">
        <v>-2.36</v>
      </c>
      <c r="N1173">
        <v>104.2</v>
      </c>
      <c r="O1173">
        <v>107.2</v>
      </c>
      <c r="P1173">
        <v>-3</v>
      </c>
      <c r="Q1173">
        <v>97.4</v>
      </c>
      <c r="R1173">
        <v>0.31900000000000001</v>
      </c>
      <c r="S1173">
        <v>4.1000000000000002E-2</v>
      </c>
      <c r="T1173">
        <v>0.53500000000000003</v>
      </c>
      <c r="U1173">
        <v>0.48899999999999999</v>
      </c>
      <c r="V1173">
        <v>15.5</v>
      </c>
      <c r="W1173">
        <v>30.1</v>
      </c>
      <c r="X1173">
        <v>0.24099999999999999</v>
      </c>
      <c r="Y1173">
        <v>0.49199999999999999</v>
      </c>
      <c r="Z1173">
        <v>13.7</v>
      </c>
      <c r="AA1173">
        <v>69.7</v>
      </c>
      <c r="AB1173">
        <v>0.23899999999999999</v>
      </c>
      <c r="AC1173" t="s">
        <v>214</v>
      </c>
      <c r="AD1173">
        <v>317447</v>
      </c>
      <c r="AE1173">
        <v>7373</v>
      </c>
    </row>
    <row r="1174" spans="1:31" x14ac:dyDescent="0.2">
      <c r="A1174">
        <v>1984</v>
      </c>
      <c r="B1174" t="s">
        <v>31</v>
      </c>
      <c r="C1174" t="s">
        <v>121</v>
      </c>
      <c r="D1174" t="s">
        <v>122</v>
      </c>
      <c r="E1174" t="b">
        <v>0</v>
      </c>
      <c r="F1174">
        <v>26.4</v>
      </c>
      <c r="G1174" t="s">
        <v>122</v>
      </c>
      <c r="H1174" t="s">
        <v>122</v>
      </c>
      <c r="I1174">
        <v>41</v>
      </c>
      <c r="J1174">
        <v>41</v>
      </c>
      <c r="K1174">
        <v>0</v>
      </c>
      <c r="L1174">
        <v>0</v>
      </c>
      <c r="M1174">
        <v>0</v>
      </c>
      <c r="N1174">
        <v>107.6</v>
      </c>
      <c r="O1174">
        <v>107.6</v>
      </c>
      <c r="P1174" t="s">
        <v>122</v>
      </c>
      <c r="Q1174">
        <v>101.4</v>
      </c>
      <c r="R1174">
        <v>0.33600000000000002</v>
      </c>
      <c r="S1174">
        <v>2.7E-2</v>
      </c>
      <c r="T1174">
        <v>0.54300000000000004</v>
      </c>
      <c r="U1174">
        <v>0.495</v>
      </c>
      <c r="V1174">
        <v>15</v>
      </c>
      <c r="W1174">
        <v>33</v>
      </c>
      <c r="X1174">
        <v>0.255</v>
      </c>
      <c r="Y1174">
        <v>0.495</v>
      </c>
      <c r="Z1174">
        <v>15</v>
      </c>
      <c r="AA1174">
        <v>67</v>
      </c>
      <c r="AB1174">
        <v>0.255</v>
      </c>
      <c r="AC1174" t="s">
        <v>122</v>
      </c>
      <c r="AD1174">
        <v>427247</v>
      </c>
      <c r="AE1174">
        <v>14176</v>
      </c>
    </row>
    <row r="1175" spans="1:31" x14ac:dyDescent="0.2">
      <c r="A1175">
        <v>1983</v>
      </c>
      <c r="B1175" t="s">
        <v>31</v>
      </c>
      <c r="C1175" t="s">
        <v>32</v>
      </c>
      <c r="D1175" t="s">
        <v>33</v>
      </c>
      <c r="E1175" t="b">
        <v>1</v>
      </c>
      <c r="F1175">
        <v>26.6</v>
      </c>
      <c r="G1175">
        <v>43</v>
      </c>
      <c r="H1175">
        <v>39</v>
      </c>
      <c r="I1175">
        <v>38</v>
      </c>
      <c r="J1175">
        <v>44</v>
      </c>
      <c r="K1175">
        <v>-0.95</v>
      </c>
      <c r="L1175">
        <v>0.23</v>
      </c>
      <c r="M1175">
        <v>-0.72</v>
      </c>
      <c r="N1175">
        <v>102.2</v>
      </c>
      <c r="O1175">
        <v>103.2</v>
      </c>
      <c r="P1175">
        <v>-1</v>
      </c>
      <c r="Q1175">
        <v>98.9</v>
      </c>
      <c r="R1175">
        <v>0.29499999999999998</v>
      </c>
      <c r="S1175">
        <v>2.5999999999999999E-2</v>
      </c>
      <c r="T1175">
        <v>0.51600000000000001</v>
      </c>
      <c r="U1175">
        <v>0.47199999999999998</v>
      </c>
      <c r="V1175">
        <v>15</v>
      </c>
      <c r="W1175">
        <v>30.7</v>
      </c>
      <c r="X1175">
        <v>0.222</v>
      </c>
      <c r="Y1175">
        <v>0.47299999999999998</v>
      </c>
      <c r="Z1175">
        <v>15.2</v>
      </c>
      <c r="AA1175">
        <v>65.099999999999994</v>
      </c>
      <c r="AB1175">
        <v>0.223</v>
      </c>
      <c r="AC1175" t="s">
        <v>198</v>
      </c>
      <c r="AD1175">
        <v>292126</v>
      </c>
      <c r="AE1175" t="s">
        <v>122</v>
      </c>
    </row>
    <row r="1176" spans="1:31" x14ac:dyDescent="0.2">
      <c r="A1176">
        <v>1983</v>
      </c>
      <c r="B1176" t="s">
        <v>31</v>
      </c>
      <c r="C1176" t="s">
        <v>35</v>
      </c>
      <c r="D1176" t="s">
        <v>36</v>
      </c>
      <c r="E1176" t="b">
        <v>1</v>
      </c>
      <c r="F1176">
        <v>27.3</v>
      </c>
      <c r="G1176">
        <v>56</v>
      </c>
      <c r="H1176">
        <v>26</v>
      </c>
      <c r="I1176">
        <v>55</v>
      </c>
      <c r="J1176">
        <v>27</v>
      </c>
      <c r="K1176">
        <v>5.35</v>
      </c>
      <c r="L1176">
        <v>-0.01</v>
      </c>
      <c r="M1176">
        <v>5.34</v>
      </c>
      <c r="N1176">
        <v>106.9</v>
      </c>
      <c r="O1176">
        <v>101.8</v>
      </c>
      <c r="P1176">
        <v>5.0999999999999996</v>
      </c>
      <c r="Q1176">
        <v>104</v>
      </c>
      <c r="R1176">
        <v>0.311</v>
      </c>
      <c r="S1176">
        <v>2.5000000000000001E-2</v>
      </c>
      <c r="T1176">
        <v>0.53600000000000003</v>
      </c>
      <c r="U1176">
        <v>0.49399999999999999</v>
      </c>
      <c r="V1176">
        <v>15.2</v>
      </c>
      <c r="W1176">
        <v>34.700000000000003</v>
      </c>
      <c r="X1176">
        <v>0.22900000000000001</v>
      </c>
      <c r="Y1176">
        <v>0.47299999999999998</v>
      </c>
      <c r="Z1176">
        <v>16</v>
      </c>
      <c r="AA1176">
        <v>68.099999999999994</v>
      </c>
      <c r="AB1176">
        <v>0.23599999999999999</v>
      </c>
      <c r="AC1176" t="s">
        <v>206</v>
      </c>
      <c r="AD1176">
        <v>621829</v>
      </c>
      <c r="AE1176">
        <v>15320</v>
      </c>
    </row>
    <row r="1177" spans="1:31" x14ac:dyDescent="0.2">
      <c r="A1177">
        <v>1983</v>
      </c>
      <c r="B1177" t="s">
        <v>31</v>
      </c>
      <c r="C1177" t="s">
        <v>41</v>
      </c>
      <c r="D1177" t="s">
        <v>42</v>
      </c>
      <c r="E1177" t="b">
        <v>0</v>
      </c>
      <c r="F1177">
        <v>24.5</v>
      </c>
      <c r="G1177">
        <v>28</v>
      </c>
      <c r="H1177">
        <v>54</v>
      </c>
      <c r="I1177">
        <v>29</v>
      </c>
      <c r="J1177">
        <v>53</v>
      </c>
      <c r="K1177">
        <v>-4.8899999999999997</v>
      </c>
      <c r="L1177">
        <v>0.48</v>
      </c>
      <c r="M1177">
        <v>-4.41</v>
      </c>
      <c r="N1177">
        <v>103.4</v>
      </c>
      <c r="O1177">
        <v>108</v>
      </c>
      <c r="P1177">
        <v>-4.5999999999999996</v>
      </c>
      <c r="Q1177">
        <v>106.1</v>
      </c>
      <c r="R1177">
        <v>0.36499999999999999</v>
      </c>
      <c r="S1177">
        <v>2.8000000000000001E-2</v>
      </c>
      <c r="T1177">
        <v>0.53200000000000003</v>
      </c>
      <c r="U1177">
        <v>0.48299999999999998</v>
      </c>
      <c r="V1177">
        <v>16.899999999999999</v>
      </c>
      <c r="W1177">
        <v>34</v>
      </c>
      <c r="X1177">
        <v>0.26900000000000002</v>
      </c>
      <c r="Y1177">
        <v>0.498</v>
      </c>
      <c r="Z1177">
        <v>14.3</v>
      </c>
      <c r="AA1177">
        <v>67.900000000000006</v>
      </c>
      <c r="AB1177">
        <v>0.23699999999999999</v>
      </c>
      <c r="AC1177" t="s">
        <v>209</v>
      </c>
      <c r="AD1177">
        <v>296411</v>
      </c>
      <c r="AE1177" t="s">
        <v>122</v>
      </c>
    </row>
    <row r="1178" spans="1:31" x14ac:dyDescent="0.2">
      <c r="A1178">
        <v>1983</v>
      </c>
      <c r="B1178" t="s">
        <v>31</v>
      </c>
      <c r="C1178" t="s">
        <v>47</v>
      </c>
      <c r="D1178" t="s">
        <v>48</v>
      </c>
      <c r="E1178" t="b">
        <v>0</v>
      </c>
      <c r="F1178">
        <v>26.4</v>
      </c>
      <c r="G1178">
        <v>23</v>
      </c>
      <c r="H1178">
        <v>59</v>
      </c>
      <c r="I1178">
        <v>22</v>
      </c>
      <c r="J1178">
        <v>60</v>
      </c>
      <c r="K1178">
        <v>-7.44</v>
      </c>
      <c r="L1178">
        <v>0.66</v>
      </c>
      <c r="M1178">
        <v>-6.78</v>
      </c>
      <c r="N1178">
        <v>99.2</v>
      </c>
      <c r="O1178">
        <v>106.8</v>
      </c>
      <c r="P1178">
        <v>-7.6</v>
      </c>
      <c r="Q1178">
        <v>97.6</v>
      </c>
      <c r="R1178">
        <v>0.28299999999999997</v>
      </c>
      <c r="S1178">
        <v>1.7000000000000001E-2</v>
      </c>
      <c r="T1178">
        <v>0.50600000000000001</v>
      </c>
      <c r="U1178">
        <v>0.46700000000000003</v>
      </c>
      <c r="V1178">
        <v>16.399999999999999</v>
      </c>
      <c r="W1178">
        <v>33</v>
      </c>
      <c r="X1178">
        <v>0.20399999999999999</v>
      </c>
      <c r="Y1178">
        <v>0.49199999999999999</v>
      </c>
      <c r="Z1178">
        <v>13.8</v>
      </c>
      <c r="AA1178">
        <v>71.3</v>
      </c>
      <c r="AB1178">
        <v>0.25800000000000001</v>
      </c>
      <c r="AC1178" t="s">
        <v>210</v>
      </c>
      <c r="AD1178">
        <v>160537</v>
      </c>
      <c r="AE1178">
        <v>3782</v>
      </c>
    </row>
    <row r="1179" spans="1:31" x14ac:dyDescent="0.2">
      <c r="A1179">
        <v>1983</v>
      </c>
      <c r="B1179" t="s">
        <v>31</v>
      </c>
      <c r="C1179" t="s">
        <v>50</v>
      </c>
      <c r="D1179" t="s">
        <v>51</v>
      </c>
      <c r="E1179" t="b">
        <v>0</v>
      </c>
      <c r="F1179">
        <v>24.2</v>
      </c>
      <c r="G1179">
        <v>38</v>
      </c>
      <c r="H1179">
        <v>44</v>
      </c>
      <c r="I1179">
        <v>40</v>
      </c>
      <c r="J1179">
        <v>42</v>
      </c>
      <c r="K1179">
        <v>-0.41</v>
      </c>
      <c r="L1179">
        <v>-0.28999999999999998</v>
      </c>
      <c r="M1179">
        <v>-0.7</v>
      </c>
      <c r="N1179">
        <v>109.4</v>
      </c>
      <c r="O1179">
        <v>109.8</v>
      </c>
      <c r="P1179">
        <v>-0.4</v>
      </c>
      <c r="Q1179">
        <v>102.8</v>
      </c>
      <c r="R1179">
        <v>0.32600000000000001</v>
      </c>
      <c r="S1179">
        <v>2.5000000000000001E-2</v>
      </c>
      <c r="T1179">
        <v>0.53500000000000003</v>
      </c>
      <c r="U1179">
        <v>0.48899999999999999</v>
      </c>
      <c r="V1179">
        <v>13.5</v>
      </c>
      <c r="W1179">
        <v>34.799999999999997</v>
      </c>
      <c r="X1179">
        <v>0.245</v>
      </c>
      <c r="Y1179">
        <v>0.50600000000000001</v>
      </c>
      <c r="Z1179">
        <v>14</v>
      </c>
      <c r="AA1179">
        <v>66.2</v>
      </c>
      <c r="AB1179">
        <v>0.22800000000000001</v>
      </c>
      <c r="AC1179" t="s">
        <v>184</v>
      </c>
      <c r="AD1179">
        <v>487155</v>
      </c>
      <c r="AE1179" t="s">
        <v>122</v>
      </c>
    </row>
    <row r="1180" spans="1:31" x14ac:dyDescent="0.2">
      <c r="A1180">
        <v>1983</v>
      </c>
      <c r="B1180" t="s">
        <v>31</v>
      </c>
      <c r="C1180" t="s">
        <v>53</v>
      </c>
      <c r="D1180" t="s">
        <v>54</v>
      </c>
      <c r="E1180" t="b">
        <v>1</v>
      </c>
      <c r="F1180">
        <v>27.2</v>
      </c>
      <c r="G1180">
        <v>45</v>
      </c>
      <c r="H1180">
        <v>37</v>
      </c>
      <c r="I1180">
        <v>42</v>
      </c>
      <c r="J1180">
        <v>40</v>
      </c>
      <c r="K1180">
        <v>0.62</v>
      </c>
      <c r="L1180">
        <v>-0.36</v>
      </c>
      <c r="M1180">
        <v>0.27</v>
      </c>
      <c r="N1180">
        <v>109.7</v>
      </c>
      <c r="O1180">
        <v>109.1</v>
      </c>
      <c r="P1180">
        <v>0.6</v>
      </c>
      <c r="Q1180">
        <v>112.1</v>
      </c>
      <c r="R1180">
        <v>0.33700000000000002</v>
      </c>
      <c r="S1180">
        <v>1.6E-2</v>
      </c>
      <c r="T1180">
        <v>0.55000000000000004</v>
      </c>
      <c r="U1180">
        <v>0.495</v>
      </c>
      <c r="V1180">
        <v>14</v>
      </c>
      <c r="W1180">
        <v>31</v>
      </c>
      <c r="X1180">
        <v>0.27200000000000002</v>
      </c>
      <c r="Y1180">
        <v>0.50900000000000001</v>
      </c>
      <c r="Z1180">
        <v>15.1</v>
      </c>
      <c r="AA1180">
        <v>64.8</v>
      </c>
      <c r="AB1180">
        <v>0.22</v>
      </c>
      <c r="AC1180" t="s">
        <v>189</v>
      </c>
      <c r="AD1180">
        <v>491253</v>
      </c>
      <c r="AE1180" t="s">
        <v>122</v>
      </c>
    </row>
    <row r="1181" spans="1:31" x14ac:dyDescent="0.2">
      <c r="A1181">
        <v>1983</v>
      </c>
      <c r="B1181" t="s">
        <v>31</v>
      </c>
      <c r="C1181" t="s">
        <v>56</v>
      </c>
      <c r="D1181" t="s">
        <v>57</v>
      </c>
      <c r="E1181" t="b">
        <v>0</v>
      </c>
      <c r="F1181">
        <v>24.6</v>
      </c>
      <c r="G1181">
        <v>37</v>
      </c>
      <c r="H1181">
        <v>45</v>
      </c>
      <c r="I1181">
        <v>40</v>
      </c>
      <c r="J1181">
        <v>42</v>
      </c>
      <c r="K1181">
        <v>-0.4</v>
      </c>
      <c r="L1181">
        <v>0.24</v>
      </c>
      <c r="M1181">
        <v>-0.17</v>
      </c>
      <c r="N1181">
        <v>105.4</v>
      </c>
      <c r="O1181">
        <v>105.8</v>
      </c>
      <c r="P1181">
        <v>-0.4</v>
      </c>
      <c r="Q1181">
        <v>105.8</v>
      </c>
      <c r="R1181">
        <v>0.34</v>
      </c>
      <c r="S1181">
        <v>3.5999999999999997E-2</v>
      </c>
      <c r="T1181">
        <v>0.52900000000000003</v>
      </c>
      <c r="U1181">
        <v>0.48099999999999998</v>
      </c>
      <c r="V1181">
        <v>15.1</v>
      </c>
      <c r="W1181">
        <v>33.6</v>
      </c>
      <c r="X1181">
        <v>0.253</v>
      </c>
      <c r="Y1181">
        <v>0.496</v>
      </c>
      <c r="Z1181">
        <v>15.4</v>
      </c>
      <c r="AA1181">
        <v>66.2</v>
      </c>
      <c r="AB1181">
        <v>0.214</v>
      </c>
      <c r="AC1181" t="s">
        <v>218</v>
      </c>
      <c r="AD1181">
        <v>482571</v>
      </c>
      <c r="AE1181" t="s">
        <v>122</v>
      </c>
    </row>
    <row r="1182" spans="1:31" x14ac:dyDescent="0.2">
      <c r="A1182">
        <v>1983</v>
      </c>
      <c r="B1182" t="s">
        <v>31</v>
      </c>
      <c r="C1182" t="s">
        <v>59</v>
      </c>
      <c r="D1182" t="s">
        <v>60</v>
      </c>
      <c r="E1182" t="b">
        <v>0</v>
      </c>
      <c r="F1182">
        <v>24.7</v>
      </c>
      <c r="G1182">
        <v>30</v>
      </c>
      <c r="H1182">
        <v>52</v>
      </c>
      <c r="I1182">
        <v>32</v>
      </c>
      <c r="J1182">
        <v>50</v>
      </c>
      <c r="K1182">
        <v>-3.62</v>
      </c>
      <c r="L1182">
        <v>0.14000000000000001</v>
      </c>
      <c r="M1182">
        <v>-3.48</v>
      </c>
      <c r="N1182">
        <v>103.9</v>
      </c>
      <c r="O1182">
        <v>107.4</v>
      </c>
      <c r="P1182">
        <v>-3.5</v>
      </c>
      <c r="Q1182">
        <v>104</v>
      </c>
      <c r="R1182">
        <v>0.29299999999999998</v>
      </c>
      <c r="S1182">
        <v>0.02</v>
      </c>
      <c r="T1182">
        <v>0.52600000000000002</v>
      </c>
      <c r="U1182">
        <v>0.48499999999999999</v>
      </c>
      <c r="V1182">
        <v>15.9</v>
      </c>
      <c r="W1182">
        <v>33.9</v>
      </c>
      <c r="X1182">
        <v>0.216</v>
      </c>
      <c r="Y1182">
        <v>0.51300000000000001</v>
      </c>
      <c r="Z1182">
        <v>16.899999999999999</v>
      </c>
      <c r="AA1182">
        <v>64.599999999999994</v>
      </c>
      <c r="AB1182">
        <v>0.24099999999999999</v>
      </c>
      <c r="AC1182" t="s">
        <v>203</v>
      </c>
      <c r="AD1182">
        <v>341365</v>
      </c>
      <c r="AE1182" t="s">
        <v>122</v>
      </c>
    </row>
    <row r="1183" spans="1:31" x14ac:dyDescent="0.2">
      <c r="A1183">
        <v>1983</v>
      </c>
      <c r="B1183" t="s">
        <v>31</v>
      </c>
      <c r="C1183" t="s">
        <v>62</v>
      </c>
      <c r="D1183" t="s">
        <v>63</v>
      </c>
      <c r="E1183" t="b">
        <v>0</v>
      </c>
      <c r="F1183">
        <v>29</v>
      </c>
      <c r="G1183">
        <v>14</v>
      </c>
      <c r="H1183">
        <v>68</v>
      </c>
      <c r="I1183">
        <v>14</v>
      </c>
      <c r="J1183">
        <v>68</v>
      </c>
      <c r="K1183">
        <v>-11.6</v>
      </c>
      <c r="L1183">
        <v>0.48</v>
      </c>
      <c r="M1183">
        <v>-11.12</v>
      </c>
      <c r="N1183">
        <v>97</v>
      </c>
      <c r="O1183">
        <v>108.3</v>
      </c>
      <c r="P1183">
        <v>-11.3</v>
      </c>
      <c r="Q1183">
        <v>102.2</v>
      </c>
      <c r="R1183">
        <v>0.26</v>
      </c>
      <c r="S1183">
        <v>3.5999999999999997E-2</v>
      </c>
      <c r="T1183">
        <v>0.49099999999999999</v>
      </c>
      <c r="U1183">
        <v>0.45300000000000001</v>
      </c>
      <c r="V1183">
        <v>15.9</v>
      </c>
      <c r="W1183">
        <v>30.8</v>
      </c>
      <c r="X1183">
        <v>0.188</v>
      </c>
      <c r="Y1183">
        <v>0.505</v>
      </c>
      <c r="Z1183">
        <v>15.4</v>
      </c>
      <c r="AA1183">
        <v>65.400000000000006</v>
      </c>
      <c r="AB1183">
        <v>0.246</v>
      </c>
      <c r="AC1183" t="s">
        <v>195</v>
      </c>
      <c r="AD1183">
        <v>291315</v>
      </c>
      <c r="AE1183" t="s">
        <v>122</v>
      </c>
    </row>
    <row r="1184" spans="1:31" x14ac:dyDescent="0.2">
      <c r="A1184">
        <v>1983</v>
      </c>
      <c r="B1184" t="s">
        <v>31</v>
      </c>
      <c r="C1184" t="s">
        <v>65</v>
      </c>
      <c r="D1184" t="s">
        <v>66</v>
      </c>
      <c r="E1184" t="b">
        <v>0</v>
      </c>
      <c r="F1184">
        <v>24.9</v>
      </c>
      <c r="G1184">
        <v>20</v>
      </c>
      <c r="H1184">
        <v>62</v>
      </c>
      <c r="I1184">
        <v>27</v>
      </c>
      <c r="J1184">
        <v>55</v>
      </c>
      <c r="K1184">
        <v>-5.85</v>
      </c>
      <c r="L1184">
        <v>0.49</v>
      </c>
      <c r="M1184">
        <v>-5.36</v>
      </c>
      <c r="N1184">
        <v>103.8</v>
      </c>
      <c r="O1184">
        <v>109.4</v>
      </c>
      <c r="P1184">
        <v>-5.6</v>
      </c>
      <c r="Q1184">
        <v>103.9</v>
      </c>
      <c r="R1184">
        <v>0.247</v>
      </c>
      <c r="S1184">
        <v>3.1E-2</v>
      </c>
      <c r="T1184">
        <v>0.52</v>
      </c>
      <c r="U1184">
        <v>0.48299999999999998</v>
      </c>
      <c r="V1184">
        <v>15.2</v>
      </c>
      <c r="W1184">
        <v>33.6</v>
      </c>
      <c r="X1184">
        <v>0.187</v>
      </c>
      <c r="Y1184">
        <v>0.52</v>
      </c>
      <c r="Z1184">
        <v>16.399999999999999</v>
      </c>
      <c r="AA1184">
        <v>65.5</v>
      </c>
      <c r="AB1184">
        <v>0.249</v>
      </c>
      <c r="AC1184" t="s">
        <v>190</v>
      </c>
      <c r="AD1184">
        <v>188642</v>
      </c>
      <c r="AE1184">
        <v>3495</v>
      </c>
    </row>
    <row r="1185" spans="1:31" x14ac:dyDescent="0.2">
      <c r="A1185">
        <v>1983</v>
      </c>
      <c r="B1185" t="s">
        <v>31</v>
      </c>
      <c r="C1185" t="s">
        <v>222</v>
      </c>
      <c r="D1185" t="s">
        <v>223</v>
      </c>
      <c r="E1185" t="b">
        <v>0</v>
      </c>
      <c r="F1185">
        <v>24.5</v>
      </c>
      <c r="G1185">
        <v>45</v>
      </c>
      <c r="H1185">
        <v>37</v>
      </c>
      <c r="I1185">
        <v>45</v>
      </c>
      <c r="J1185">
        <v>37</v>
      </c>
      <c r="K1185">
        <v>1.45</v>
      </c>
      <c r="L1185">
        <v>-0.41</v>
      </c>
      <c r="M1185">
        <v>1.04</v>
      </c>
      <c r="N1185">
        <v>106.2</v>
      </c>
      <c r="O1185">
        <v>104.9</v>
      </c>
      <c r="P1185">
        <v>1.3</v>
      </c>
      <c r="Q1185">
        <v>106.6</v>
      </c>
      <c r="R1185">
        <v>0.33800000000000002</v>
      </c>
      <c r="S1185">
        <v>2.9000000000000001E-2</v>
      </c>
      <c r="T1185">
        <v>0.54200000000000004</v>
      </c>
      <c r="U1185">
        <v>0.5</v>
      </c>
      <c r="V1185">
        <v>16.399999999999999</v>
      </c>
      <c r="W1185">
        <v>34.299999999999997</v>
      </c>
      <c r="X1185">
        <v>0.246</v>
      </c>
      <c r="Y1185">
        <v>0.49</v>
      </c>
      <c r="Z1185">
        <v>16.8</v>
      </c>
      <c r="AA1185">
        <v>65.8</v>
      </c>
      <c r="AB1185">
        <v>0.29099999999999998</v>
      </c>
      <c r="AC1185" t="s">
        <v>224</v>
      </c>
      <c r="AD1185">
        <v>309597</v>
      </c>
      <c r="AE1185" t="s">
        <v>122</v>
      </c>
    </row>
    <row r="1186" spans="1:31" x14ac:dyDescent="0.2">
      <c r="A1186">
        <v>1983</v>
      </c>
      <c r="B1186" t="s">
        <v>31</v>
      </c>
      <c r="C1186" t="s">
        <v>71</v>
      </c>
      <c r="D1186" t="s">
        <v>72</v>
      </c>
      <c r="E1186" t="b">
        <v>1</v>
      </c>
      <c r="F1186">
        <v>26.9</v>
      </c>
      <c r="G1186">
        <v>58</v>
      </c>
      <c r="H1186">
        <v>24</v>
      </c>
      <c r="I1186">
        <v>55</v>
      </c>
      <c r="J1186">
        <v>27</v>
      </c>
      <c r="K1186">
        <v>5.55</v>
      </c>
      <c r="L1186">
        <v>-0.49</v>
      </c>
      <c r="M1186">
        <v>5.0599999999999996</v>
      </c>
      <c r="N1186">
        <v>110.5</v>
      </c>
      <c r="O1186">
        <v>105.2</v>
      </c>
      <c r="P1186">
        <v>5.3</v>
      </c>
      <c r="Q1186">
        <v>103.8</v>
      </c>
      <c r="R1186">
        <v>0.27</v>
      </c>
      <c r="S1186">
        <v>1.2999999999999999E-2</v>
      </c>
      <c r="T1186">
        <v>0.56100000000000005</v>
      </c>
      <c r="U1186">
        <v>0.52800000000000002</v>
      </c>
      <c r="V1186">
        <v>15.9</v>
      </c>
      <c r="W1186">
        <v>36.299999999999997</v>
      </c>
      <c r="X1186">
        <v>0.19900000000000001</v>
      </c>
      <c r="Y1186">
        <v>0.49399999999999999</v>
      </c>
      <c r="Z1186">
        <v>15.5</v>
      </c>
      <c r="AA1186">
        <v>65.3</v>
      </c>
      <c r="AB1186">
        <v>0.191</v>
      </c>
      <c r="AC1186" t="s">
        <v>219</v>
      </c>
      <c r="AD1186">
        <v>598739</v>
      </c>
      <c r="AE1186">
        <v>13763</v>
      </c>
    </row>
    <row r="1187" spans="1:31" x14ac:dyDescent="0.2">
      <c r="A1187">
        <v>1983</v>
      </c>
      <c r="B1187" t="s">
        <v>31</v>
      </c>
      <c r="C1187" t="s">
        <v>79</v>
      </c>
      <c r="D1187" t="s">
        <v>80</v>
      </c>
      <c r="E1187" t="b">
        <v>1</v>
      </c>
      <c r="F1187">
        <v>28.1</v>
      </c>
      <c r="G1187">
        <v>51</v>
      </c>
      <c r="H1187">
        <v>31</v>
      </c>
      <c r="I1187">
        <v>53</v>
      </c>
      <c r="J1187">
        <v>29</v>
      </c>
      <c r="K1187">
        <v>4.4000000000000004</v>
      </c>
      <c r="L1187">
        <v>-0.08</v>
      </c>
      <c r="M1187">
        <v>4.32</v>
      </c>
      <c r="N1187">
        <v>105.8</v>
      </c>
      <c r="O1187">
        <v>101.4</v>
      </c>
      <c r="P1187">
        <v>4.4000000000000004</v>
      </c>
      <c r="Q1187">
        <v>100</v>
      </c>
      <c r="R1187">
        <v>0.32200000000000001</v>
      </c>
      <c r="S1187">
        <v>2.4E-2</v>
      </c>
      <c r="T1187">
        <v>0.53700000000000003</v>
      </c>
      <c r="U1187">
        <v>0.49099999999999999</v>
      </c>
      <c r="V1187">
        <v>15.1</v>
      </c>
      <c r="W1187">
        <v>31.8</v>
      </c>
      <c r="X1187">
        <v>0.24299999999999999</v>
      </c>
      <c r="Y1187">
        <v>0.45900000000000002</v>
      </c>
      <c r="Z1187">
        <v>15.5</v>
      </c>
      <c r="AA1187">
        <v>65.5</v>
      </c>
      <c r="AB1187">
        <v>0.22800000000000001</v>
      </c>
      <c r="AC1187" t="s">
        <v>220</v>
      </c>
      <c r="AD1187">
        <v>425572</v>
      </c>
      <c r="AE1187" t="s">
        <v>122</v>
      </c>
    </row>
    <row r="1188" spans="1:31" x14ac:dyDescent="0.2">
      <c r="A1188">
        <v>1983</v>
      </c>
      <c r="B1188" t="s">
        <v>31</v>
      </c>
      <c r="C1188" t="s">
        <v>150</v>
      </c>
      <c r="D1188" t="s">
        <v>151</v>
      </c>
      <c r="E1188" t="b">
        <v>1</v>
      </c>
      <c r="F1188">
        <v>25.2</v>
      </c>
      <c r="G1188">
        <v>49</v>
      </c>
      <c r="H1188">
        <v>33</v>
      </c>
      <c r="I1188">
        <v>49</v>
      </c>
      <c r="J1188">
        <v>33</v>
      </c>
      <c r="K1188">
        <v>2.77</v>
      </c>
      <c r="L1188">
        <v>0.01</v>
      </c>
      <c r="M1188">
        <v>2.77</v>
      </c>
      <c r="N1188">
        <v>101.6</v>
      </c>
      <c r="O1188">
        <v>98.9</v>
      </c>
      <c r="P1188">
        <v>2.7</v>
      </c>
      <c r="Q1188">
        <v>104</v>
      </c>
      <c r="R1188">
        <v>0.32200000000000001</v>
      </c>
      <c r="S1188">
        <v>2.1000000000000001E-2</v>
      </c>
      <c r="T1188">
        <v>0.53200000000000003</v>
      </c>
      <c r="U1188">
        <v>0.49399999999999999</v>
      </c>
      <c r="V1188">
        <v>18.7</v>
      </c>
      <c r="W1188">
        <v>36.799999999999997</v>
      </c>
      <c r="X1188">
        <v>0.22700000000000001</v>
      </c>
      <c r="Y1188">
        <v>0.48099999999999998</v>
      </c>
      <c r="Z1188">
        <v>18.899999999999999</v>
      </c>
      <c r="AA1188">
        <v>68.8</v>
      </c>
      <c r="AB1188">
        <v>0.251</v>
      </c>
      <c r="AC1188" t="s">
        <v>204</v>
      </c>
      <c r="AD1188">
        <v>530801</v>
      </c>
      <c r="AE1188">
        <v>12946</v>
      </c>
    </row>
    <row r="1189" spans="1:31" x14ac:dyDescent="0.2">
      <c r="A1189">
        <v>1983</v>
      </c>
      <c r="B1189" t="s">
        <v>31</v>
      </c>
      <c r="C1189" t="s">
        <v>88</v>
      </c>
      <c r="D1189" t="s">
        <v>89</v>
      </c>
      <c r="E1189" t="b">
        <v>1</v>
      </c>
      <c r="F1189">
        <v>26.5</v>
      </c>
      <c r="G1189">
        <v>44</v>
      </c>
      <c r="H1189">
        <v>38</v>
      </c>
      <c r="I1189">
        <v>48</v>
      </c>
      <c r="J1189">
        <v>34</v>
      </c>
      <c r="K1189">
        <v>2.4500000000000002</v>
      </c>
      <c r="L1189">
        <v>0.13</v>
      </c>
      <c r="M1189">
        <v>2.58</v>
      </c>
      <c r="N1189">
        <v>102.4</v>
      </c>
      <c r="O1189">
        <v>99.9</v>
      </c>
      <c r="P1189">
        <v>2.5</v>
      </c>
      <c r="Q1189">
        <v>97</v>
      </c>
      <c r="R1189">
        <v>0.33600000000000002</v>
      </c>
      <c r="S1189">
        <v>1.9E-2</v>
      </c>
      <c r="T1189">
        <v>0.52600000000000002</v>
      </c>
      <c r="U1189">
        <v>0.48399999999999999</v>
      </c>
      <c r="V1189">
        <v>16.2</v>
      </c>
      <c r="W1189">
        <v>31.6</v>
      </c>
      <c r="X1189">
        <v>0.23899999999999999</v>
      </c>
      <c r="Y1189">
        <v>0.47799999999999998</v>
      </c>
      <c r="Z1189">
        <v>18.100000000000001</v>
      </c>
      <c r="AA1189">
        <v>67.8</v>
      </c>
      <c r="AB1189">
        <v>0.25700000000000001</v>
      </c>
      <c r="AC1189" t="s">
        <v>90</v>
      </c>
      <c r="AD1189">
        <v>438823</v>
      </c>
      <c r="AE1189">
        <v>7355</v>
      </c>
    </row>
    <row r="1190" spans="1:31" x14ac:dyDescent="0.2">
      <c r="A1190">
        <v>1983</v>
      </c>
      <c r="B1190" t="s">
        <v>31</v>
      </c>
      <c r="C1190" t="s">
        <v>97</v>
      </c>
      <c r="D1190" t="s">
        <v>98</v>
      </c>
      <c r="E1190" t="b">
        <v>1</v>
      </c>
      <c r="F1190">
        <v>26.7</v>
      </c>
      <c r="G1190">
        <v>65</v>
      </c>
      <c r="H1190">
        <v>17</v>
      </c>
      <c r="I1190">
        <v>60</v>
      </c>
      <c r="J1190">
        <v>22</v>
      </c>
      <c r="K1190">
        <v>7.67</v>
      </c>
      <c r="L1190">
        <v>-0.14000000000000001</v>
      </c>
      <c r="M1190">
        <v>7.53</v>
      </c>
      <c r="N1190">
        <v>108.3</v>
      </c>
      <c r="O1190">
        <v>100.9</v>
      </c>
      <c r="P1190">
        <v>7.4</v>
      </c>
      <c r="Q1190">
        <v>102.7</v>
      </c>
      <c r="R1190">
        <v>0.36699999999999999</v>
      </c>
      <c r="S1190">
        <v>1.4999999999999999E-2</v>
      </c>
      <c r="T1190">
        <v>0.54900000000000004</v>
      </c>
      <c r="U1190">
        <v>0.501</v>
      </c>
      <c r="V1190">
        <v>16.3</v>
      </c>
      <c r="W1190">
        <v>37.1</v>
      </c>
      <c r="X1190">
        <v>0.27300000000000002</v>
      </c>
      <c r="Y1190">
        <v>0.46400000000000002</v>
      </c>
      <c r="Z1190">
        <v>15.8</v>
      </c>
      <c r="AA1190">
        <v>66.2</v>
      </c>
      <c r="AB1190">
        <v>0.217</v>
      </c>
      <c r="AC1190" t="s">
        <v>211</v>
      </c>
      <c r="AD1190">
        <v>612203</v>
      </c>
      <c r="AE1190">
        <v>17072</v>
      </c>
    </row>
    <row r="1191" spans="1:31" x14ac:dyDescent="0.2">
      <c r="A1191">
        <v>1983</v>
      </c>
      <c r="B1191" t="s">
        <v>31</v>
      </c>
      <c r="C1191" t="s">
        <v>100</v>
      </c>
      <c r="D1191" t="s">
        <v>101</v>
      </c>
      <c r="E1191" t="b">
        <v>1</v>
      </c>
      <c r="F1191">
        <v>26.6</v>
      </c>
      <c r="G1191">
        <v>53</v>
      </c>
      <c r="H1191">
        <v>29</v>
      </c>
      <c r="I1191">
        <v>54</v>
      </c>
      <c r="J1191">
        <v>28</v>
      </c>
      <c r="K1191">
        <v>5.0599999999999996</v>
      </c>
      <c r="L1191">
        <v>-0.45</v>
      </c>
      <c r="M1191">
        <v>4.6100000000000003</v>
      </c>
      <c r="N1191">
        <v>105.1</v>
      </c>
      <c r="O1191">
        <v>100.1</v>
      </c>
      <c r="P1191">
        <v>5</v>
      </c>
      <c r="Q1191">
        <v>101.6</v>
      </c>
      <c r="R1191">
        <v>0.30599999999999999</v>
      </c>
      <c r="S1191">
        <v>2.1999999999999999E-2</v>
      </c>
      <c r="T1191">
        <v>0.54</v>
      </c>
      <c r="U1191">
        <v>0.499</v>
      </c>
      <c r="V1191">
        <v>16</v>
      </c>
      <c r="W1191">
        <v>32</v>
      </c>
      <c r="X1191">
        <v>0.22700000000000001</v>
      </c>
      <c r="Y1191">
        <v>0.45800000000000002</v>
      </c>
      <c r="Z1191">
        <v>15.9</v>
      </c>
      <c r="AA1191">
        <v>67.5</v>
      </c>
      <c r="AB1191">
        <v>0.23499999999999999</v>
      </c>
      <c r="AC1191" t="s">
        <v>215</v>
      </c>
      <c r="AD1191">
        <v>465603</v>
      </c>
      <c r="AE1191" t="s">
        <v>122</v>
      </c>
    </row>
    <row r="1192" spans="1:31" x14ac:dyDescent="0.2">
      <c r="A1192">
        <v>1983</v>
      </c>
      <c r="B1192" t="s">
        <v>31</v>
      </c>
      <c r="C1192" t="s">
        <v>103</v>
      </c>
      <c r="D1192" t="s">
        <v>104</v>
      </c>
      <c r="E1192" t="b">
        <v>1</v>
      </c>
      <c r="F1192">
        <v>25.5</v>
      </c>
      <c r="G1192">
        <v>46</v>
      </c>
      <c r="H1192">
        <v>36</v>
      </c>
      <c r="I1192">
        <v>47</v>
      </c>
      <c r="J1192">
        <v>35</v>
      </c>
      <c r="K1192">
        <v>2.13</v>
      </c>
      <c r="L1192">
        <v>-0.25</v>
      </c>
      <c r="M1192">
        <v>1.88</v>
      </c>
      <c r="N1192">
        <v>106</v>
      </c>
      <c r="O1192">
        <v>103.9</v>
      </c>
      <c r="P1192">
        <v>2.1</v>
      </c>
      <c r="Q1192">
        <v>101</v>
      </c>
      <c r="R1192">
        <v>0.35299999999999998</v>
      </c>
      <c r="S1192">
        <v>2.1000000000000001E-2</v>
      </c>
      <c r="T1192">
        <v>0.53500000000000003</v>
      </c>
      <c r="U1192">
        <v>0.48799999999999999</v>
      </c>
      <c r="V1192">
        <v>15.4</v>
      </c>
      <c r="W1192">
        <v>33.299999999999997</v>
      </c>
      <c r="X1192">
        <v>0.26</v>
      </c>
      <c r="Y1192">
        <v>0.49</v>
      </c>
      <c r="Z1192">
        <v>16</v>
      </c>
      <c r="AA1192">
        <v>67.900000000000006</v>
      </c>
      <c r="AB1192">
        <v>0.218</v>
      </c>
      <c r="AC1192" t="s">
        <v>207</v>
      </c>
      <c r="AD1192">
        <v>483974</v>
      </c>
      <c r="AE1192" t="s">
        <v>122</v>
      </c>
    </row>
    <row r="1193" spans="1:31" x14ac:dyDescent="0.2">
      <c r="A1193">
        <v>1983</v>
      </c>
      <c r="B1193" t="s">
        <v>31</v>
      </c>
      <c r="C1193" t="s">
        <v>109</v>
      </c>
      <c r="D1193" t="s">
        <v>110</v>
      </c>
      <c r="E1193" t="b">
        <v>1</v>
      </c>
      <c r="F1193">
        <v>27.2</v>
      </c>
      <c r="G1193">
        <v>53</v>
      </c>
      <c r="H1193">
        <v>29</v>
      </c>
      <c r="I1193">
        <v>50</v>
      </c>
      <c r="J1193">
        <v>32</v>
      </c>
      <c r="K1193">
        <v>3.66</v>
      </c>
      <c r="L1193">
        <v>-0.56000000000000005</v>
      </c>
      <c r="M1193">
        <v>3.1</v>
      </c>
      <c r="N1193">
        <v>110.1</v>
      </c>
      <c r="O1193">
        <v>106.6</v>
      </c>
      <c r="P1193">
        <v>3.5</v>
      </c>
      <c r="Q1193">
        <v>103.3</v>
      </c>
      <c r="R1193">
        <v>0.33600000000000002</v>
      </c>
      <c r="S1193">
        <v>4.2000000000000003E-2</v>
      </c>
      <c r="T1193">
        <v>0.55600000000000005</v>
      </c>
      <c r="U1193">
        <v>0.51</v>
      </c>
      <c r="V1193">
        <v>15.1</v>
      </c>
      <c r="W1193">
        <v>35.299999999999997</v>
      </c>
      <c r="X1193">
        <v>0.25700000000000001</v>
      </c>
      <c r="Y1193">
        <v>0.48899999999999999</v>
      </c>
      <c r="Z1193">
        <v>14.4</v>
      </c>
      <c r="AA1193">
        <v>69.099999999999994</v>
      </c>
      <c r="AB1193">
        <v>0.22800000000000001</v>
      </c>
      <c r="AC1193" t="s">
        <v>213</v>
      </c>
      <c r="AD1193">
        <v>379876</v>
      </c>
      <c r="AE1193" t="s">
        <v>122</v>
      </c>
    </row>
    <row r="1194" spans="1:31" x14ac:dyDescent="0.2">
      <c r="A1194">
        <v>1983</v>
      </c>
      <c r="B1194" t="s">
        <v>31</v>
      </c>
      <c r="C1194" t="s">
        <v>226</v>
      </c>
      <c r="D1194" t="s">
        <v>227</v>
      </c>
      <c r="E1194" t="b">
        <v>0</v>
      </c>
      <c r="F1194">
        <v>24.8</v>
      </c>
      <c r="G1194">
        <v>25</v>
      </c>
      <c r="H1194">
        <v>57</v>
      </c>
      <c r="I1194">
        <v>29</v>
      </c>
      <c r="J1194">
        <v>53</v>
      </c>
      <c r="K1194">
        <v>-4.83</v>
      </c>
      <c r="L1194">
        <v>0.22</v>
      </c>
      <c r="M1194">
        <v>-4.6100000000000003</v>
      </c>
      <c r="N1194">
        <v>104.7</v>
      </c>
      <c r="O1194">
        <v>109.3</v>
      </c>
      <c r="P1194">
        <v>-4.5999999999999996</v>
      </c>
      <c r="Q1194">
        <v>103</v>
      </c>
      <c r="R1194">
        <v>0.28799999999999998</v>
      </c>
      <c r="S1194">
        <v>3.4000000000000002E-2</v>
      </c>
      <c r="T1194">
        <v>0.51800000000000002</v>
      </c>
      <c r="U1194">
        <v>0.47899999999999998</v>
      </c>
      <c r="V1194">
        <v>15.7</v>
      </c>
      <c r="W1194">
        <v>37.1</v>
      </c>
      <c r="X1194">
        <v>0.20799999999999999</v>
      </c>
      <c r="Y1194">
        <v>0.53100000000000003</v>
      </c>
      <c r="Z1194">
        <v>17.600000000000001</v>
      </c>
      <c r="AA1194">
        <v>65.8</v>
      </c>
      <c r="AB1194">
        <v>0.28399999999999997</v>
      </c>
      <c r="AC1194" t="s">
        <v>228</v>
      </c>
      <c r="AD1194">
        <v>195883</v>
      </c>
      <c r="AE1194" t="s">
        <v>122</v>
      </c>
    </row>
    <row r="1195" spans="1:31" x14ac:dyDescent="0.2">
      <c r="A1195">
        <v>1983</v>
      </c>
      <c r="B1195" t="s">
        <v>31</v>
      </c>
      <c r="C1195" t="s">
        <v>163</v>
      </c>
      <c r="D1195" t="s">
        <v>164</v>
      </c>
      <c r="E1195" t="b">
        <v>1</v>
      </c>
      <c r="F1195">
        <v>27.4</v>
      </c>
      <c r="G1195">
        <v>48</v>
      </c>
      <c r="H1195">
        <v>34</v>
      </c>
      <c r="I1195">
        <v>49</v>
      </c>
      <c r="J1195">
        <v>33</v>
      </c>
      <c r="K1195">
        <v>3.21</v>
      </c>
      <c r="L1195">
        <v>-0.33</v>
      </c>
      <c r="M1195">
        <v>2.88</v>
      </c>
      <c r="N1195">
        <v>105.9</v>
      </c>
      <c r="O1195">
        <v>102.8</v>
      </c>
      <c r="P1195">
        <v>3.1</v>
      </c>
      <c r="Q1195">
        <v>103.2</v>
      </c>
      <c r="R1195">
        <v>0.33800000000000002</v>
      </c>
      <c r="S1195">
        <v>1.9E-2</v>
      </c>
      <c r="T1195">
        <v>0.53900000000000003</v>
      </c>
      <c r="U1195">
        <v>0.496</v>
      </c>
      <c r="V1195">
        <v>15.5</v>
      </c>
      <c r="W1195">
        <v>32.5</v>
      </c>
      <c r="X1195">
        <v>0.247</v>
      </c>
      <c r="Y1195">
        <v>0.46400000000000002</v>
      </c>
      <c r="Z1195">
        <v>14.3</v>
      </c>
      <c r="AA1195">
        <v>66.2</v>
      </c>
      <c r="AB1195">
        <v>0.21</v>
      </c>
      <c r="AC1195" t="s">
        <v>225</v>
      </c>
      <c r="AD1195">
        <v>539622</v>
      </c>
      <c r="AE1195" t="s">
        <v>122</v>
      </c>
    </row>
    <row r="1196" spans="1:31" x14ac:dyDescent="0.2">
      <c r="A1196">
        <v>1983</v>
      </c>
      <c r="B1196" t="s">
        <v>31</v>
      </c>
      <c r="C1196" t="s">
        <v>115</v>
      </c>
      <c r="D1196" t="s">
        <v>116</v>
      </c>
      <c r="E1196" t="b">
        <v>0</v>
      </c>
      <c r="F1196">
        <v>25.8</v>
      </c>
      <c r="G1196">
        <v>30</v>
      </c>
      <c r="H1196">
        <v>52</v>
      </c>
      <c r="I1196">
        <v>30</v>
      </c>
      <c r="J1196">
        <v>52</v>
      </c>
      <c r="K1196">
        <v>-4.2</v>
      </c>
      <c r="L1196">
        <v>-0.03</v>
      </c>
      <c r="M1196">
        <v>-4.22</v>
      </c>
      <c r="N1196">
        <v>101.2</v>
      </c>
      <c r="O1196">
        <v>105.1</v>
      </c>
      <c r="P1196">
        <v>-3.9</v>
      </c>
      <c r="Q1196">
        <v>107.3</v>
      </c>
      <c r="R1196">
        <v>0.33200000000000002</v>
      </c>
      <c r="S1196">
        <v>2.5000000000000001E-2</v>
      </c>
      <c r="T1196">
        <v>0.53100000000000003</v>
      </c>
      <c r="U1196">
        <v>0.48299999999999998</v>
      </c>
      <c r="V1196">
        <v>16.7</v>
      </c>
      <c r="W1196">
        <v>29</v>
      </c>
      <c r="X1196">
        <v>0.251</v>
      </c>
      <c r="Y1196">
        <v>0.48099999999999998</v>
      </c>
      <c r="Z1196">
        <v>15.2</v>
      </c>
      <c r="AA1196">
        <v>63.9</v>
      </c>
      <c r="AB1196">
        <v>0.20799999999999999</v>
      </c>
      <c r="AC1196" t="s">
        <v>216</v>
      </c>
      <c r="AD1196">
        <v>355219</v>
      </c>
      <c r="AE1196" t="s">
        <v>122</v>
      </c>
    </row>
    <row r="1197" spans="1:31" x14ac:dyDescent="0.2">
      <c r="A1197">
        <v>1983</v>
      </c>
      <c r="B1197" t="s">
        <v>31</v>
      </c>
      <c r="C1197" t="s">
        <v>200</v>
      </c>
      <c r="D1197" t="s">
        <v>201</v>
      </c>
      <c r="E1197" t="b">
        <v>0</v>
      </c>
      <c r="F1197">
        <v>25.8</v>
      </c>
      <c r="G1197">
        <v>42</v>
      </c>
      <c r="H1197">
        <v>40</v>
      </c>
      <c r="I1197">
        <v>41</v>
      </c>
      <c r="J1197">
        <v>41</v>
      </c>
      <c r="K1197">
        <v>-0.13</v>
      </c>
      <c r="L1197">
        <v>0.33</v>
      </c>
      <c r="M1197">
        <v>0.2</v>
      </c>
      <c r="N1197">
        <v>99.1</v>
      </c>
      <c r="O1197">
        <v>99.3</v>
      </c>
      <c r="P1197">
        <v>-0.2</v>
      </c>
      <c r="Q1197">
        <v>99.4</v>
      </c>
      <c r="R1197">
        <v>0.29199999999999998</v>
      </c>
      <c r="S1197">
        <v>3.4000000000000002E-2</v>
      </c>
      <c r="T1197">
        <v>0.51100000000000001</v>
      </c>
      <c r="U1197">
        <v>0.47299999999999998</v>
      </c>
      <c r="V1197">
        <v>16.600000000000001</v>
      </c>
      <c r="W1197">
        <v>30.4</v>
      </c>
      <c r="X1197">
        <v>0.20599999999999999</v>
      </c>
      <c r="Y1197">
        <v>0.47099999999999997</v>
      </c>
      <c r="Z1197">
        <v>16.2</v>
      </c>
      <c r="AA1197">
        <v>68.599999999999994</v>
      </c>
      <c r="AB1197">
        <v>0.214</v>
      </c>
      <c r="AC1197" t="s">
        <v>214</v>
      </c>
      <c r="AD1197">
        <v>368281</v>
      </c>
      <c r="AE1197" t="s">
        <v>122</v>
      </c>
    </row>
    <row r="1198" spans="1:31" x14ac:dyDescent="0.2">
      <c r="A1198">
        <v>1983</v>
      </c>
      <c r="B1198" t="s">
        <v>31</v>
      </c>
      <c r="C1198" t="s">
        <v>121</v>
      </c>
      <c r="D1198" t="s">
        <v>122</v>
      </c>
      <c r="E1198" t="b">
        <v>0</v>
      </c>
      <c r="F1198">
        <v>26.2</v>
      </c>
      <c r="G1198" t="s">
        <v>122</v>
      </c>
      <c r="H1198" t="s">
        <v>122</v>
      </c>
      <c r="I1198">
        <v>41</v>
      </c>
      <c r="J1198">
        <v>41</v>
      </c>
      <c r="K1198">
        <v>0</v>
      </c>
      <c r="L1198">
        <v>0</v>
      </c>
      <c r="M1198">
        <v>0</v>
      </c>
      <c r="N1198">
        <v>104.7</v>
      </c>
      <c r="O1198">
        <v>104.7</v>
      </c>
      <c r="P1198" t="s">
        <v>122</v>
      </c>
      <c r="Q1198">
        <v>103.1</v>
      </c>
      <c r="R1198">
        <v>0.315</v>
      </c>
      <c r="S1198">
        <v>2.5000000000000001E-2</v>
      </c>
      <c r="T1198">
        <v>0.53100000000000003</v>
      </c>
      <c r="U1198">
        <v>0.48799999999999999</v>
      </c>
      <c r="V1198">
        <v>15.8</v>
      </c>
      <c r="W1198">
        <v>33.4</v>
      </c>
      <c r="X1198">
        <v>0.23300000000000001</v>
      </c>
      <c r="Y1198">
        <v>0.48799999999999999</v>
      </c>
      <c r="Z1198">
        <v>15.8</v>
      </c>
      <c r="AA1198">
        <v>66.599999999999994</v>
      </c>
      <c r="AB1198">
        <v>0.23300000000000001</v>
      </c>
      <c r="AC1198" t="s">
        <v>122</v>
      </c>
      <c r="AD1198">
        <v>406843</v>
      </c>
      <c r="AE1198">
        <v>12587</v>
      </c>
    </row>
    <row r="1199" spans="1:31" x14ac:dyDescent="0.2">
      <c r="A1199">
        <v>1982</v>
      </c>
      <c r="B1199" t="s">
        <v>31</v>
      </c>
      <c r="C1199" t="s">
        <v>32</v>
      </c>
      <c r="D1199" t="s">
        <v>33</v>
      </c>
      <c r="E1199" t="b">
        <v>1</v>
      </c>
      <c r="F1199">
        <v>26.5</v>
      </c>
      <c r="G1199">
        <v>42</v>
      </c>
      <c r="H1199">
        <v>40</v>
      </c>
      <c r="I1199">
        <v>43</v>
      </c>
      <c r="J1199">
        <v>39</v>
      </c>
      <c r="K1199">
        <v>0.54</v>
      </c>
      <c r="L1199">
        <v>0.27</v>
      </c>
      <c r="M1199">
        <v>0.81</v>
      </c>
      <c r="N1199">
        <v>105.1</v>
      </c>
      <c r="O1199">
        <v>104.6</v>
      </c>
      <c r="P1199">
        <v>0.5</v>
      </c>
      <c r="Q1199">
        <v>95.1</v>
      </c>
      <c r="R1199">
        <v>0.35199999999999998</v>
      </c>
      <c r="S1199">
        <v>1.9E-2</v>
      </c>
      <c r="T1199">
        <v>0.52900000000000003</v>
      </c>
      <c r="U1199">
        <v>0.47599999999999998</v>
      </c>
      <c r="V1199">
        <v>14.6</v>
      </c>
      <c r="W1199">
        <v>32.200000000000003</v>
      </c>
      <c r="X1199">
        <v>0.27100000000000002</v>
      </c>
      <c r="Y1199">
        <v>0.47299999999999998</v>
      </c>
      <c r="Z1199">
        <v>15.6</v>
      </c>
      <c r="AA1199">
        <v>67.599999999999994</v>
      </c>
      <c r="AB1199">
        <v>0.28199999999999997</v>
      </c>
      <c r="AC1199" t="s">
        <v>198</v>
      </c>
      <c r="AD1199">
        <v>314593</v>
      </c>
      <c r="AE1199" t="s">
        <v>122</v>
      </c>
    </row>
    <row r="1200" spans="1:31" x14ac:dyDescent="0.2">
      <c r="A1200">
        <v>1982</v>
      </c>
      <c r="B1200" t="s">
        <v>31</v>
      </c>
      <c r="C1200" t="s">
        <v>35</v>
      </c>
      <c r="D1200" t="s">
        <v>36</v>
      </c>
      <c r="E1200" t="b">
        <v>1</v>
      </c>
      <c r="F1200">
        <v>27.3</v>
      </c>
      <c r="G1200">
        <v>63</v>
      </c>
      <c r="H1200">
        <v>19</v>
      </c>
      <c r="I1200">
        <v>57</v>
      </c>
      <c r="J1200">
        <v>25</v>
      </c>
      <c r="K1200">
        <v>6.38</v>
      </c>
      <c r="L1200">
        <v>-0.03</v>
      </c>
      <c r="M1200">
        <v>6.35</v>
      </c>
      <c r="N1200">
        <v>109.8</v>
      </c>
      <c r="O1200">
        <v>103.5</v>
      </c>
      <c r="P1200">
        <v>6.3</v>
      </c>
      <c r="Q1200">
        <v>101.5</v>
      </c>
      <c r="R1200">
        <v>0.33500000000000002</v>
      </c>
      <c r="S1200">
        <v>2.5000000000000001E-2</v>
      </c>
      <c r="T1200">
        <v>0.54500000000000004</v>
      </c>
      <c r="U1200">
        <v>0.502</v>
      </c>
      <c r="V1200">
        <v>14.7</v>
      </c>
      <c r="W1200">
        <v>35.799999999999997</v>
      </c>
      <c r="X1200">
        <v>0.248</v>
      </c>
      <c r="Y1200">
        <v>0.47199999999999998</v>
      </c>
      <c r="Z1200">
        <v>14.6</v>
      </c>
      <c r="AA1200">
        <v>67.599999999999994</v>
      </c>
      <c r="AB1200">
        <v>0.22</v>
      </c>
      <c r="AC1200" t="s">
        <v>206</v>
      </c>
      <c r="AD1200">
        <v>612711</v>
      </c>
      <c r="AE1200" t="s">
        <v>122</v>
      </c>
    </row>
    <row r="1201" spans="1:31" x14ac:dyDescent="0.2">
      <c r="A1201">
        <v>1982</v>
      </c>
      <c r="B1201" t="s">
        <v>31</v>
      </c>
      <c r="C1201" t="s">
        <v>41</v>
      </c>
      <c r="D1201" t="s">
        <v>42</v>
      </c>
      <c r="E1201" t="b">
        <v>0</v>
      </c>
      <c r="F1201">
        <v>26.5</v>
      </c>
      <c r="G1201">
        <v>34</v>
      </c>
      <c r="H1201">
        <v>48</v>
      </c>
      <c r="I1201">
        <v>36</v>
      </c>
      <c r="J1201">
        <v>46</v>
      </c>
      <c r="K1201">
        <v>-2.02</v>
      </c>
      <c r="L1201">
        <v>0.45</v>
      </c>
      <c r="M1201">
        <v>-1.57</v>
      </c>
      <c r="N1201">
        <v>106.6</v>
      </c>
      <c r="O1201">
        <v>108.6</v>
      </c>
      <c r="P1201">
        <v>-2</v>
      </c>
      <c r="Q1201">
        <v>99</v>
      </c>
      <c r="R1201">
        <v>0.378</v>
      </c>
      <c r="S1201">
        <v>3.2000000000000001E-2</v>
      </c>
      <c r="T1201">
        <v>0.55700000000000005</v>
      </c>
      <c r="U1201">
        <v>0.505</v>
      </c>
      <c r="V1201">
        <v>17.3</v>
      </c>
      <c r="W1201">
        <v>33.6</v>
      </c>
      <c r="X1201">
        <v>0.28999999999999998</v>
      </c>
      <c r="Y1201">
        <v>0.499</v>
      </c>
      <c r="Z1201">
        <v>13.2</v>
      </c>
      <c r="AA1201">
        <v>69</v>
      </c>
      <c r="AB1201">
        <v>0.20699999999999999</v>
      </c>
      <c r="AC1201" t="s">
        <v>209</v>
      </c>
      <c r="AD1201">
        <v>372613</v>
      </c>
      <c r="AE1201" t="s">
        <v>122</v>
      </c>
    </row>
    <row r="1202" spans="1:31" x14ac:dyDescent="0.2">
      <c r="A1202">
        <v>1982</v>
      </c>
      <c r="B1202" t="s">
        <v>31</v>
      </c>
      <c r="C1202" t="s">
        <v>47</v>
      </c>
      <c r="D1202" t="s">
        <v>48</v>
      </c>
      <c r="E1202" t="b">
        <v>0</v>
      </c>
      <c r="F1202">
        <v>26.1</v>
      </c>
      <c r="G1202">
        <v>15</v>
      </c>
      <c r="H1202">
        <v>67</v>
      </c>
      <c r="I1202">
        <v>20</v>
      </c>
      <c r="J1202">
        <v>62</v>
      </c>
      <c r="K1202">
        <v>-8.51</v>
      </c>
      <c r="L1202">
        <v>0.74</v>
      </c>
      <c r="M1202">
        <v>-7.77</v>
      </c>
      <c r="N1202">
        <v>103.3</v>
      </c>
      <c r="O1202">
        <v>111.8</v>
      </c>
      <c r="P1202">
        <v>-8.5</v>
      </c>
      <c r="Q1202">
        <v>99.3</v>
      </c>
      <c r="R1202">
        <v>0.29699999999999999</v>
      </c>
      <c r="S1202">
        <v>1.9E-2</v>
      </c>
      <c r="T1202">
        <v>0.51</v>
      </c>
      <c r="U1202">
        <v>0.46600000000000003</v>
      </c>
      <c r="V1202">
        <v>13.7</v>
      </c>
      <c r="W1202">
        <v>32</v>
      </c>
      <c r="X1202">
        <v>0.222</v>
      </c>
      <c r="Y1202">
        <v>0.51500000000000001</v>
      </c>
      <c r="Z1202">
        <v>14.7</v>
      </c>
      <c r="AA1202">
        <v>65.900000000000006</v>
      </c>
      <c r="AB1202">
        <v>0.27100000000000002</v>
      </c>
      <c r="AC1202" t="s">
        <v>210</v>
      </c>
      <c r="AD1202">
        <v>232421</v>
      </c>
      <c r="AE1202" t="s">
        <v>122</v>
      </c>
    </row>
    <row r="1203" spans="1:31" x14ac:dyDescent="0.2">
      <c r="A1203">
        <v>1982</v>
      </c>
      <c r="B1203" t="s">
        <v>31</v>
      </c>
      <c r="C1203" t="s">
        <v>50</v>
      </c>
      <c r="D1203" t="s">
        <v>51</v>
      </c>
      <c r="E1203" t="b">
        <v>0</v>
      </c>
      <c r="F1203">
        <v>24.4</v>
      </c>
      <c r="G1203">
        <v>28</v>
      </c>
      <c r="H1203">
        <v>54</v>
      </c>
      <c r="I1203">
        <v>29</v>
      </c>
      <c r="J1203">
        <v>53</v>
      </c>
      <c r="K1203">
        <v>-4.43</v>
      </c>
      <c r="L1203">
        <v>-0.06</v>
      </c>
      <c r="M1203">
        <v>-4.4800000000000004</v>
      </c>
      <c r="N1203">
        <v>105.9</v>
      </c>
      <c r="O1203">
        <v>110.4</v>
      </c>
      <c r="P1203">
        <v>-4.5</v>
      </c>
      <c r="Q1203">
        <v>98.5</v>
      </c>
      <c r="R1203">
        <v>0.32800000000000001</v>
      </c>
      <c r="S1203">
        <v>2.5999999999999999E-2</v>
      </c>
      <c r="T1203">
        <v>0.51900000000000002</v>
      </c>
      <c r="U1203">
        <v>0.47299999999999998</v>
      </c>
      <c r="V1203">
        <v>13.7</v>
      </c>
      <c r="W1203">
        <v>33.9</v>
      </c>
      <c r="X1203">
        <v>0.24099999999999999</v>
      </c>
      <c r="Y1203">
        <v>0.51</v>
      </c>
      <c r="Z1203">
        <v>14.5</v>
      </c>
      <c r="AA1203">
        <v>66.8</v>
      </c>
      <c r="AB1203">
        <v>0.26600000000000001</v>
      </c>
      <c r="AC1203" t="s">
        <v>184</v>
      </c>
      <c r="AD1203">
        <v>380484</v>
      </c>
      <c r="AE1203" t="s">
        <v>122</v>
      </c>
    </row>
    <row r="1204" spans="1:31" x14ac:dyDescent="0.2">
      <c r="A1204">
        <v>1982</v>
      </c>
      <c r="B1204" t="s">
        <v>31</v>
      </c>
      <c r="C1204" t="s">
        <v>53</v>
      </c>
      <c r="D1204" t="s">
        <v>54</v>
      </c>
      <c r="E1204" t="b">
        <v>1</v>
      </c>
      <c r="F1204">
        <v>27</v>
      </c>
      <c r="G1204">
        <v>46</v>
      </c>
      <c r="H1204">
        <v>36</v>
      </c>
      <c r="I1204">
        <v>42</v>
      </c>
      <c r="J1204">
        <v>40</v>
      </c>
      <c r="K1204">
        <v>0.52</v>
      </c>
      <c r="L1204">
        <v>-0.4</v>
      </c>
      <c r="M1204">
        <v>0.13</v>
      </c>
      <c r="N1204">
        <v>114.3</v>
      </c>
      <c r="O1204">
        <v>113.9</v>
      </c>
      <c r="P1204">
        <v>0.4</v>
      </c>
      <c r="Q1204">
        <v>109.8</v>
      </c>
      <c r="R1204">
        <v>0.38900000000000001</v>
      </c>
      <c r="S1204">
        <v>1.9E-2</v>
      </c>
      <c r="T1204">
        <v>0.57799999999999996</v>
      </c>
      <c r="U1204">
        <v>0.52200000000000002</v>
      </c>
      <c r="V1204">
        <v>14.1</v>
      </c>
      <c r="W1204">
        <v>31.8</v>
      </c>
      <c r="X1204">
        <v>0.31</v>
      </c>
      <c r="Y1204">
        <v>0.52800000000000002</v>
      </c>
      <c r="Z1204">
        <v>13.9</v>
      </c>
      <c r="AA1204">
        <v>64.3</v>
      </c>
      <c r="AB1204">
        <v>0.21299999999999999</v>
      </c>
      <c r="AC1204" t="s">
        <v>189</v>
      </c>
      <c r="AD1204">
        <v>456857</v>
      </c>
      <c r="AE1204" t="s">
        <v>122</v>
      </c>
    </row>
    <row r="1205" spans="1:31" x14ac:dyDescent="0.2">
      <c r="A1205">
        <v>1982</v>
      </c>
      <c r="B1205" t="s">
        <v>31</v>
      </c>
      <c r="C1205" t="s">
        <v>56</v>
      </c>
      <c r="D1205" t="s">
        <v>57</v>
      </c>
      <c r="E1205" t="b">
        <v>0</v>
      </c>
      <c r="F1205">
        <v>24.4</v>
      </c>
      <c r="G1205">
        <v>39</v>
      </c>
      <c r="H1205">
        <v>43</v>
      </c>
      <c r="I1205">
        <v>39</v>
      </c>
      <c r="J1205">
        <v>43</v>
      </c>
      <c r="K1205">
        <v>-0.91</v>
      </c>
      <c r="L1205">
        <v>0.28000000000000003</v>
      </c>
      <c r="M1205">
        <v>-0.63</v>
      </c>
      <c r="N1205">
        <v>105.8</v>
      </c>
      <c r="O1205">
        <v>106.6</v>
      </c>
      <c r="P1205">
        <v>-0.8</v>
      </c>
      <c r="Q1205">
        <v>104.3</v>
      </c>
      <c r="R1205">
        <v>0.34899999999999998</v>
      </c>
      <c r="S1205">
        <v>2.9000000000000001E-2</v>
      </c>
      <c r="T1205">
        <v>0.53400000000000003</v>
      </c>
      <c r="U1205">
        <v>0.48499999999999999</v>
      </c>
      <c r="V1205">
        <v>16</v>
      </c>
      <c r="W1205">
        <v>34.799999999999997</v>
      </c>
      <c r="X1205">
        <v>0.26200000000000001</v>
      </c>
      <c r="Y1205">
        <v>0.51200000000000001</v>
      </c>
      <c r="Z1205">
        <v>16.399999999999999</v>
      </c>
      <c r="AA1205">
        <v>66.900000000000006</v>
      </c>
      <c r="AB1205">
        <v>0.224</v>
      </c>
      <c r="AC1205" t="s">
        <v>218</v>
      </c>
      <c r="AD1205">
        <v>391205</v>
      </c>
      <c r="AE1205" t="s">
        <v>122</v>
      </c>
    </row>
    <row r="1206" spans="1:31" x14ac:dyDescent="0.2">
      <c r="A1206">
        <v>1982</v>
      </c>
      <c r="B1206" t="s">
        <v>31</v>
      </c>
      <c r="C1206" t="s">
        <v>59</v>
      </c>
      <c r="D1206" t="s">
        <v>60</v>
      </c>
      <c r="E1206" t="b">
        <v>0</v>
      </c>
      <c r="F1206">
        <v>25.1</v>
      </c>
      <c r="G1206">
        <v>45</v>
      </c>
      <c r="H1206">
        <v>37</v>
      </c>
      <c r="I1206">
        <v>44</v>
      </c>
      <c r="J1206">
        <v>38</v>
      </c>
      <c r="K1206">
        <v>1.04</v>
      </c>
      <c r="L1206">
        <v>-0.24</v>
      </c>
      <c r="M1206">
        <v>0.8</v>
      </c>
      <c r="N1206">
        <v>108.8</v>
      </c>
      <c r="O1206">
        <v>107.7</v>
      </c>
      <c r="P1206">
        <v>1.1000000000000001</v>
      </c>
      <c r="Q1206">
        <v>101.4</v>
      </c>
      <c r="R1206">
        <v>0.32400000000000001</v>
      </c>
      <c r="S1206">
        <v>4.3999999999999997E-2</v>
      </c>
      <c r="T1206">
        <v>0.54100000000000004</v>
      </c>
      <c r="U1206">
        <v>0.502</v>
      </c>
      <c r="V1206">
        <v>14.5</v>
      </c>
      <c r="W1206">
        <v>34.799999999999997</v>
      </c>
      <c r="X1206">
        <v>0.23300000000000001</v>
      </c>
      <c r="Y1206">
        <v>0.49299999999999999</v>
      </c>
      <c r="Z1206">
        <v>14.1</v>
      </c>
      <c r="AA1206">
        <v>68.8</v>
      </c>
      <c r="AB1206">
        <v>0.25600000000000001</v>
      </c>
      <c r="AC1206" t="s">
        <v>203</v>
      </c>
      <c r="AD1206">
        <v>391726</v>
      </c>
      <c r="AE1206" t="s">
        <v>122</v>
      </c>
    </row>
    <row r="1207" spans="1:31" x14ac:dyDescent="0.2">
      <c r="A1207">
        <v>1982</v>
      </c>
      <c r="B1207" t="s">
        <v>31</v>
      </c>
      <c r="C1207" t="s">
        <v>62</v>
      </c>
      <c r="D1207" t="s">
        <v>63</v>
      </c>
      <c r="E1207" t="b">
        <v>1</v>
      </c>
      <c r="F1207">
        <v>28.3</v>
      </c>
      <c r="G1207">
        <v>46</v>
      </c>
      <c r="H1207">
        <v>36</v>
      </c>
      <c r="I1207">
        <v>41</v>
      </c>
      <c r="J1207">
        <v>41</v>
      </c>
      <c r="K1207">
        <v>-0.04</v>
      </c>
      <c r="L1207">
        <v>-0.36</v>
      </c>
      <c r="M1207">
        <v>-0.39</v>
      </c>
      <c r="N1207">
        <v>108.3</v>
      </c>
      <c r="O1207">
        <v>108.3</v>
      </c>
      <c r="P1207">
        <v>0</v>
      </c>
      <c r="Q1207">
        <v>97.2</v>
      </c>
      <c r="R1207">
        <v>0.30199999999999999</v>
      </c>
      <c r="S1207">
        <v>2.4E-2</v>
      </c>
      <c r="T1207">
        <v>0.52</v>
      </c>
      <c r="U1207">
        <v>0.47899999999999998</v>
      </c>
      <c r="V1207">
        <v>13.7</v>
      </c>
      <c r="W1207">
        <v>37.799999999999997</v>
      </c>
      <c r="X1207">
        <v>0.22</v>
      </c>
      <c r="Y1207">
        <v>0.5</v>
      </c>
      <c r="Z1207">
        <v>14.3</v>
      </c>
      <c r="AA1207">
        <v>66.099999999999994</v>
      </c>
      <c r="AB1207">
        <v>0.20899999999999999</v>
      </c>
      <c r="AC1207" t="s">
        <v>195</v>
      </c>
      <c r="AD1207">
        <v>480190</v>
      </c>
      <c r="AE1207" t="s">
        <v>122</v>
      </c>
    </row>
    <row r="1208" spans="1:31" x14ac:dyDescent="0.2">
      <c r="A1208">
        <v>1982</v>
      </c>
      <c r="B1208" t="s">
        <v>31</v>
      </c>
      <c r="C1208" t="s">
        <v>65</v>
      </c>
      <c r="D1208" t="s">
        <v>66</v>
      </c>
      <c r="E1208" t="b">
        <v>0</v>
      </c>
      <c r="F1208">
        <v>27</v>
      </c>
      <c r="G1208">
        <v>35</v>
      </c>
      <c r="H1208">
        <v>47</v>
      </c>
      <c r="I1208">
        <v>36</v>
      </c>
      <c r="J1208">
        <v>46</v>
      </c>
      <c r="K1208">
        <v>-1.87</v>
      </c>
      <c r="L1208">
        <v>0.38</v>
      </c>
      <c r="M1208">
        <v>-1.49</v>
      </c>
      <c r="N1208">
        <v>102.7</v>
      </c>
      <c r="O1208">
        <v>104.6</v>
      </c>
      <c r="P1208">
        <v>-1.9</v>
      </c>
      <c r="Q1208">
        <v>98.7</v>
      </c>
      <c r="R1208">
        <v>0.30399999999999999</v>
      </c>
      <c r="S1208">
        <v>4.3999999999999997E-2</v>
      </c>
      <c r="T1208">
        <v>0.51600000000000001</v>
      </c>
      <c r="U1208">
        <v>0.47199999999999998</v>
      </c>
      <c r="V1208">
        <v>14.6</v>
      </c>
      <c r="W1208">
        <v>30.5</v>
      </c>
      <c r="X1208">
        <v>0.22500000000000001</v>
      </c>
      <c r="Y1208">
        <v>0.49399999999999999</v>
      </c>
      <c r="Z1208">
        <v>15.9</v>
      </c>
      <c r="AA1208">
        <v>66.3</v>
      </c>
      <c r="AB1208">
        <v>0.221</v>
      </c>
      <c r="AC1208" t="s">
        <v>190</v>
      </c>
      <c r="AD1208">
        <v>309633</v>
      </c>
      <c r="AE1208" t="s">
        <v>122</v>
      </c>
    </row>
    <row r="1209" spans="1:31" x14ac:dyDescent="0.2">
      <c r="A1209">
        <v>1982</v>
      </c>
      <c r="B1209" t="s">
        <v>31</v>
      </c>
      <c r="C1209" t="s">
        <v>222</v>
      </c>
      <c r="D1209" t="s">
        <v>223</v>
      </c>
      <c r="E1209" t="b">
        <v>0</v>
      </c>
      <c r="F1209">
        <v>24</v>
      </c>
      <c r="G1209">
        <v>30</v>
      </c>
      <c r="H1209">
        <v>52</v>
      </c>
      <c r="I1209">
        <v>33</v>
      </c>
      <c r="J1209">
        <v>49</v>
      </c>
      <c r="K1209">
        <v>-3.1</v>
      </c>
      <c r="L1209">
        <v>-0.15</v>
      </c>
      <c r="M1209">
        <v>-3.25</v>
      </c>
      <c r="N1209">
        <v>104.2</v>
      </c>
      <c r="O1209">
        <v>107.2</v>
      </c>
      <c r="P1209">
        <v>-3</v>
      </c>
      <c r="Q1209">
        <v>101.8</v>
      </c>
      <c r="R1209">
        <v>0.29599999999999999</v>
      </c>
      <c r="S1209">
        <v>1.7999999999999999E-2</v>
      </c>
      <c r="T1209">
        <v>0.53300000000000003</v>
      </c>
      <c r="U1209">
        <v>0.497</v>
      </c>
      <c r="V1209">
        <v>15.5</v>
      </c>
      <c r="W1209">
        <v>29.9</v>
      </c>
      <c r="X1209">
        <v>0.21299999999999999</v>
      </c>
      <c r="Y1209">
        <v>0.504</v>
      </c>
      <c r="Z1209">
        <v>16.5</v>
      </c>
      <c r="AA1209">
        <v>66</v>
      </c>
      <c r="AB1209">
        <v>0.28699999999999998</v>
      </c>
      <c r="AC1209" t="s">
        <v>224</v>
      </c>
      <c r="AD1209">
        <v>305665</v>
      </c>
      <c r="AE1209" t="s">
        <v>122</v>
      </c>
    </row>
    <row r="1210" spans="1:31" x14ac:dyDescent="0.2">
      <c r="A1210">
        <v>1982</v>
      </c>
      <c r="B1210" t="s">
        <v>31</v>
      </c>
      <c r="C1210" t="s">
        <v>71</v>
      </c>
      <c r="D1210" t="s">
        <v>72</v>
      </c>
      <c r="E1210" t="b">
        <v>1</v>
      </c>
      <c r="F1210">
        <v>26.8</v>
      </c>
      <c r="G1210">
        <v>57</v>
      </c>
      <c r="H1210">
        <v>25</v>
      </c>
      <c r="I1210">
        <v>53</v>
      </c>
      <c r="J1210">
        <v>29</v>
      </c>
      <c r="K1210">
        <v>4.87</v>
      </c>
      <c r="L1210">
        <v>-0.5</v>
      </c>
      <c r="M1210">
        <v>4.37</v>
      </c>
      <c r="N1210">
        <v>110.2</v>
      </c>
      <c r="O1210">
        <v>105.5</v>
      </c>
      <c r="P1210">
        <v>4.7</v>
      </c>
      <c r="Q1210">
        <v>103.1</v>
      </c>
      <c r="R1210">
        <v>0.28499999999999998</v>
      </c>
      <c r="S1210">
        <v>1.2E-2</v>
      </c>
      <c r="T1210">
        <v>0.55100000000000005</v>
      </c>
      <c r="U1210">
        <v>0.51800000000000002</v>
      </c>
      <c r="V1210">
        <v>14.7</v>
      </c>
      <c r="W1210">
        <v>35.799999999999997</v>
      </c>
      <c r="X1210">
        <v>0.20399999999999999</v>
      </c>
      <c r="Y1210">
        <v>0.49299999999999999</v>
      </c>
      <c r="Z1210">
        <v>14.8</v>
      </c>
      <c r="AA1210">
        <v>66.3</v>
      </c>
      <c r="AB1210">
        <v>0.187</v>
      </c>
      <c r="AC1210" t="s">
        <v>219</v>
      </c>
      <c r="AD1210">
        <v>605236</v>
      </c>
      <c r="AE1210" t="s">
        <v>122</v>
      </c>
    </row>
    <row r="1211" spans="1:31" x14ac:dyDescent="0.2">
      <c r="A1211">
        <v>1982</v>
      </c>
      <c r="B1211" t="s">
        <v>31</v>
      </c>
      <c r="C1211" t="s">
        <v>79</v>
      </c>
      <c r="D1211" t="s">
        <v>80</v>
      </c>
      <c r="E1211" t="b">
        <v>1</v>
      </c>
      <c r="F1211">
        <v>27.3</v>
      </c>
      <c r="G1211">
        <v>55</v>
      </c>
      <c r="H1211">
        <v>27</v>
      </c>
      <c r="I1211">
        <v>55</v>
      </c>
      <c r="J1211">
        <v>27</v>
      </c>
      <c r="K1211">
        <v>5.48</v>
      </c>
      <c r="L1211">
        <v>-0.1</v>
      </c>
      <c r="M1211">
        <v>5.38</v>
      </c>
      <c r="N1211">
        <v>107.7</v>
      </c>
      <c r="O1211">
        <v>102.3</v>
      </c>
      <c r="P1211">
        <v>5.4</v>
      </c>
      <c r="Q1211">
        <v>100</v>
      </c>
      <c r="R1211">
        <v>0.33200000000000002</v>
      </c>
      <c r="S1211">
        <v>2.3E-2</v>
      </c>
      <c r="T1211">
        <v>0.55300000000000005</v>
      </c>
      <c r="U1211">
        <v>0.50900000000000001</v>
      </c>
      <c r="V1211">
        <v>16.5</v>
      </c>
      <c r="W1211">
        <v>35.1</v>
      </c>
      <c r="X1211">
        <v>0.25</v>
      </c>
      <c r="Y1211">
        <v>0.47099999999999997</v>
      </c>
      <c r="Z1211">
        <v>15.9</v>
      </c>
      <c r="AA1211">
        <v>67.3</v>
      </c>
      <c r="AB1211">
        <v>0.253</v>
      </c>
      <c r="AC1211" t="s">
        <v>220</v>
      </c>
      <c r="AD1211">
        <v>443288</v>
      </c>
      <c r="AE1211" t="s">
        <v>122</v>
      </c>
    </row>
    <row r="1212" spans="1:31" x14ac:dyDescent="0.2">
      <c r="A1212">
        <v>1982</v>
      </c>
      <c r="B1212" t="s">
        <v>31</v>
      </c>
      <c r="C1212" t="s">
        <v>150</v>
      </c>
      <c r="D1212" t="s">
        <v>151</v>
      </c>
      <c r="E1212" t="b">
        <v>1</v>
      </c>
      <c r="F1212">
        <v>25.1</v>
      </c>
      <c r="G1212">
        <v>44</v>
      </c>
      <c r="H1212">
        <v>38</v>
      </c>
      <c r="I1212">
        <v>43</v>
      </c>
      <c r="J1212">
        <v>39</v>
      </c>
      <c r="K1212">
        <v>0.68</v>
      </c>
      <c r="L1212">
        <v>0.18</v>
      </c>
      <c r="M1212">
        <v>0.87</v>
      </c>
      <c r="N1212">
        <v>103</v>
      </c>
      <c r="O1212">
        <v>102.3</v>
      </c>
      <c r="P1212">
        <v>0.7</v>
      </c>
      <c r="Q1212">
        <v>103.1</v>
      </c>
      <c r="R1212">
        <v>0.32600000000000001</v>
      </c>
      <c r="S1212">
        <v>0.02</v>
      </c>
      <c r="T1212">
        <v>0.52900000000000003</v>
      </c>
      <c r="U1212">
        <v>0.48699999999999999</v>
      </c>
      <c r="V1212">
        <v>16.600000000000001</v>
      </c>
      <c r="W1212">
        <v>33.700000000000003</v>
      </c>
      <c r="X1212">
        <v>0.23699999999999999</v>
      </c>
      <c r="Y1212">
        <v>0.48599999999999999</v>
      </c>
      <c r="Z1212">
        <v>18.3</v>
      </c>
      <c r="AA1212">
        <v>67</v>
      </c>
      <c r="AB1212">
        <v>0.28100000000000003</v>
      </c>
      <c r="AC1212" t="s">
        <v>204</v>
      </c>
      <c r="AD1212">
        <v>560734</v>
      </c>
      <c r="AE1212">
        <v>13526</v>
      </c>
    </row>
    <row r="1213" spans="1:31" x14ac:dyDescent="0.2">
      <c r="A1213">
        <v>1982</v>
      </c>
      <c r="B1213" t="s">
        <v>31</v>
      </c>
      <c r="C1213" t="s">
        <v>88</v>
      </c>
      <c r="D1213" t="s">
        <v>89</v>
      </c>
      <c r="E1213" t="b">
        <v>0</v>
      </c>
      <c r="F1213">
        <v>28</v>
      </c>
      <c r="G1213">
        <v>33</v>
      </c>
      <c r="H1213">
        <v>49</v>
      </c>
      <c r="I1213">
        <v>34</v>
      </c>
      <c r="J1213">
        <v>48</v>
      </c>
      <c r="K1213">
        <v>-2.67</v>
      </c>
      <c r="L1213">
        <v>0.52</v>
      </c>
      <c r="M1213">
        <v>-2.15</v>
      </c>
      <c r="N1213">
        <v>106</v>
      </c>
      <c r="O1213">
        <v>108.6</v>
      </c>
      <c r="P1213">
        <v>-2.6</v>
      </c>
      <c r="Q1213">
        <v>99.5</v>
      </c>
      <c r="R1213">
        <v>0.30199999999999999</v>
      </c>
      <c r="S1213">
        <v>0.03</v>
      </c>
      <c r="T1213">
        <v>0.53500000000000003</v>
      </c>
      <c r="U1213">
        <v>0.495</v>
      </c>
      <c r="V1213">
        <v>15.4</v>
      </c>
      <c r="W1213">
        <v>33.1</v>
      </c>
      <c r="X1213">
        <v>0.223</v>
      </c>
      <c r="Y1213">
        <v>0.50800000000000001</v>
      </c>
      <c r="Z1213">
        <v>15.4</v>
      </c>
      <c r="AA1213">
        <v>66.900000000000006</v>
      </c>
      <c r="AB1213">
        <v>0.255</v>
      </c>
      <c r="AC1213" t="s">
        <v>90</v>
      </c>
      <c r="AD1213">
        <v>451140</v>
      </c>
      <c r="AE1213" t="s">
        <v>122</v>
      </c>
    </row>
    <row r="1214" spans="1:31" x14ac:dyDescent="0.2">
      <c r="A1214">
        <v>1982</v>
      </c>
      <c r="B1214" t="s">
        <v>31</v>
      </c>
      <c r="C1214" t="s">
        <v>97</v>
      </c>
      <c r="D1214" t="s">
        <v>98</v>
      </c>
      <c r="E1214" t="b">
        <v>1</v>
      </c>
      <c r="F1214">
        <v>28.1</v>
      </c>
      <c r="G1214">
        <v>58</v>
      </c>
      <c r="H1214">
        <v>24</v>
      </c>
      <c r="I1214">
        <v>56</v>
      </c>
      <c r="J1214">
        <v>26</v>
      </c>
      <c r="K1214">
        <v>5.73</v>
      </c>
      <c r="L1214">
        <v>0</v>
      </c>
      <c r="M1214">
        <v>5.74</v>
      </c>
      <c r="N1214">
        <v>109.6</v>
      </c>
      <c r="O1214">
        <v>103.9</v>
      </c>
      <c r="P1214">
        <v>5.7</v>
      </c>
      <c r="Q1214">
        <v>100.6</v>
      </c>
      <c r="R1214">
        <v>0.35399999999999998</v>
      </c>
      <c r="S1214">
        <v>0.02</v>
      </c>
      <c r="T1214">
        <v>0.56599999999999995</v>
      </c>
      <c r="U1214">
        <v>0.52100000000000002</v>
      </c>
      <c r="V1214">
        <v>15.5</v>
      </c>
      <c r="W1214">
        <v>30.5</v>
      </c>
      <c r="X1214">
        <v>0.26500000000000001</v>
      </c>
      <c r="Y1214">
        <v>0.48</v>
      </c>
      <c r="Z1214">
        <v>16.5</v>
      </c>
      <c r="AA1214">
        <v>65</v>
      </c>
      <c r="AB1214">
        <v>0.26100000000000001</v>
      </c>
      <c r="AC1214" t="s">
        <v>211</v>
      </c>
      <c r="AD1214">
        <v>498901</v>
      </c>
      <c r="AE1214" t="s">
        <v>122</v>
      </c>
    </row>
    <row r="1215" spans="1:31" x14ac:dyDescent="0.2">
      <c r="A1215">
        <v>1982</v>
      </c>
      <c r="B1215" t="s">
        <v>31</v>
      </c>
      <c r="C1215" t="s">
        <v>100</v>
      </c>
      <c r="D1215" t="s">
        <v>101</v>
      </c>
      <c r="E1215" t="b">
        <v>1</v>
      </c>
      <c r="F1215">
        <v>26.4</v>
      </c>
      <c r="G1215">
        <v>46</v>
      </c>
      <c r="H1215">
        <v>36</v>
      </c>
      <c r="I1215">
        <v>50</v>
      </c>
      <c r="J1215">
        <v>32</v>
      </c>
      <c r="K1215">
        <v>3.45</v>
      </c>
      <c r="L1215">
        <v>-0.4</v>
      </c>
      <c r="M1215">
        <v>3.05</v>
      </c>
      <c r="N1215">
        <v>105.8</v>
      </c>
      <c r="O1215">
        <v>102.4</v>
      </c>
      <c r="P1215">
        <v>3.4</v>
      </c>
      <c r="Q1215">
        <v>99.5</v>
      </c>
      <c r="R1215">
        <v>0.30199999999999999</v>
      </c>
      <c r="S1215">
        <v>2.4E-2</v>
      </c>
      <c r="T1215">
        <v>0.53800000000000003</v>
      </c>
      <c r="U1215">
        <v>0.495</v>
      </c>
      <c r="V1215">
        <v>15.9</v>
      </c>
      <c r="W1215">
        <v>32.200000000000003</v>
      </c>
      <c r="X1215">
        <v>0.22900000000000001</v>
      </c>
      <c r="Y1215">
        <v>0.47</v>
      </c>
      <c r="Z1215">
        <v>14.6</v>
      </c>
      <c r="AA1215">
        <v>68.5</v>
      </c>
      <c r="AB1215">
        <v>0.23300000000000001</v>
      </c>
      <c r="AC1215" t="s">
        <v>215</v>
      </c>
      <c r="AD1215">
        <v>486855</v>
      </c>
      <c r="AE1215" t="s">
        <v>122</v>
      </c>
    </row>
    <row r="1216" spans="1:31" x14ac:dyDescent="0.2">
      <c r="A1216">
        <v>1982</v>
      </c>
      <c r="B1216" t="s">
        <v>31</v>
      </c>
      <c r="C1216" t="s">
        <v>103</v>
      </c>
      <c r="D1216" t="s">
        <v>104</v>
      </c>
      <c r="E1216" t="b">
        <v>0</v>
      </c>
      <c r="F1216">
        <v>24.7</v>
      </c>
      <c r="G1216">
        <v>42</v>
      </c>
      <c r="H1216">
        <v>40</v>
      </c>
      <c r="I1216">
        <v>43</v>
      </c>
      <c r="J1216">
        <v>39</v>
      </c>
      <c r="K1216">
        <v>0.6</v>
      </c>
      <c r="L1216">
        <v>-0.21</v>
      </c>
      <c r="M1216">
        <v>0.39</v>
      </c>
      <c r="N1216">
        <v>108.8</v>
      </c>
      <c r="O1216">
        <v>108.2</v>
      </c>
      <c r="P1216">
        <v>0.6</v>
      </c>
      <c r="Q1216">
        <v>100.5</v>
      </c>
      <c r="R1216">
        <v>0.33200000000000002</v>
      </c>
      <c r="S1216">
        <v>1.9E-2</v>
      </c>
      <c r="T1216">
        <v>0.54700000000000004</v>
      </c>
      <c r="U1216">
        <v>0.50700000000000001</v>
      </c>
      <c r="V1216">
        <v>14.4</v>
      </c>
      <c r="W1216">
        <v>32.5</v>
      </c>
      <c r="X1216">
        <v>0.23899999999999999</v>
      </c>
      <c r="Y1216">
        <v>0.502</v>
      </c>
      <c r="Z1216">
        <v>15</v>
      </c>
      <c r="AA1216">
        <v>65.900000000000006</v>
      </c>
      <c r="AB1216">
        <v>0.223</v>
      </c>
      <c r="AC1216" t="s">
        <v>207</v>
      </c>
      <c r="AD1216">
        <v>519306</v>
      </c>
      <c r="AE1216" t="s">
        <v>122</v>
      </c>
    </row>
    <row r="1217" spans="1:31" x14ac:dyDescent="0.2">
      <c r="A1217">
        <v>1982</v>
      </c>
      <c r="B1217" t="s">
        <v>31</v>
      </c>
      <c r="C1217" t="s">
        <v>109</v>
      </c>
      <c r="D1217" t="s">
        <v>110</v>
      </c>
      <c r="E1217" t="b">
        <v>1</v>
      </c>
      <c r="F1217">
        <v>26.1</v>
      </c>
      <c r="G1217">
        <v>48</v>
      </c>
      <c r="H1217">
        <v>34</v>
      </c>
      <c r="I1217">
        <v>47</v>
      </c>
      <c r="J1217">
        <v>35</v>
      </c>
      <c r="K1217">
        <v>2.2999999999999998</v>
      </c>
      <c r="L1217">
        <v>-0.52</v>
      </c>
      <c r="M1217">
        <v>1.79</v>
      </c>
      <c r="N1217">
        <v>109.9</v>
      </c>
      <c r="O1217">
        <v>107.6</v>
      </c>
      <c r="P1217">
        <v>2.2999999999999998</v>
      </c>
      <c r="Q1217">
        <v>102.5</v>
      </c>
      <c r="R1217">
        <v>0.307</v>
      </c>
      <c r="S1217">
        <v>3.3000000000000002E-2</v>
      </c>
      <c r="T1217">
        <v>0.53700000000000003</v>
      </c>
      <c r="U1217">
        <v>0.49</v>
      </c>
      <c r="V1217">
        <v>13</v>
      </c>
      <c r="W1217">
        <v>34</v>
      </c>
      <c r="X1217">
        <v>0.23799999999999999</v>
      </c>
      <c r="Y1217">
        <v>0.48699999999999999</v>
      </c>
      <c r="Z1217">
        <v>13.7</v>
      </c>
      <c r="AA1217">
        <v>68.8</v>
      </c>
      <c r="AB1217">
        <v>0.25600000000000001</v>
      </c>
      <c r="AC1217" t="s">
        <v>213</v>
      </c>
      <c r="AD1217">
        <v>434278</v>
      </c>
      <c r="AE1217" t="s">
        <v>122</v>
      </c>
    </row>
    <row r="1218" spans="1:31" x14ac:dyDescent="0.2">
      <c r="A1218">
        <v>1982</v>
      </c>
      <c r="B1218" t="s">
        <v>31</v>
      </c>
      <c r="C1218" t="s">
        <v>226</v>
      </c>
      <c r="D1218" t="s">
        <v>227</v>
      </c>
      <c r="E1218" t="b">
        <v>0</v>
      </c>
      <c r="F1218">
        <v>25.4</v>
      </c>
      <c r="G1218">
        <v>17</v>
      </c>
      <c r="H1218">
        <v>65</v>
      </c>
      <c r="I1218">
        <v>23</v>
      </c>
      <c r="J1218">
        <v>59</v>
      </c>
      <c r="K1218">
        <v>-7.39</v>
      </c>
      <c r="L1218">
        <v>0.34</v>
      </c>
      <c r="M1218">
        <v>-7.05</v>
      </c>
      <c r="N1218">
        <v>106.6</v>
      </c>
      <c r="O1218">
        <v>113.8</v>
      </c>
      <c r="P1218">
        <v>-7.2</v>
      </c>
      <c r="Q1218">
        <v>101.4</v>
      </c>
      <c r="R1218">
        <v>0.33</v>
      </c>
      <c r="S1218">
        <v>4.8000000000000001E-2</v>
      </c>
      <c r="T1218">
        <v>0.54700000000000004</v>
      </c>
      <c r="U1218">
        <v>0.50700000000000001</v>
      </c>
      <c r="V1218">
        <v>16.2</v>
      </c>
      <c r="W1218">
        <v>33.200000000000003</v>
      </c>
      <c r="X1218">
        <v>0.23799999999999999</v>
      </c>
      <c r="Y1218">
        <v>0.52900000000000003</v>
      </c>
      <c r="Z1218">
        <v>13.9</v>
      </c>
      <c r="AA1218">
        <v>68</v>
      </c>
      <c r="AB1218">
        <v>0.28000000000000003</v>
      </c>
      <c r="AC1218" t="s">
        <v>228</v>
      </c>
      <c r="AD1218">
        <v>225036</v>
      </c>
      <c r="AE1218" t="s">
        <v>122</v>
      </c>
    </row>
    <row r="1219" spans="1:31" x14ac:dyDescent="0.2">
      <c r="A1219">
        <v>1982</v>
      </c>
      <c r="B1219" t="s">
        <v>31</v>
      </c>
      <c r="C1219" t="s">
        <v>163</v>
      </c>
      <c r="D1219" t="s">
        <v>164</v>
      </c>
      <c r="E1219" t="b">
        <v>1</v>
      </c>
      <c r="F1219">
        <v>26.4</v>
      </c>
      <c r="G1219">
        <v>52</v>
      </c>
      <c r="H1219">
        <v>30</v>
      </c>
      <c r="I1219">
        <v>52</v>
      </c>
      <c r="J1219">
        <v>30</v>
      </c>
      <c r="K1219">
        <v>4.13</v>
      </c>
      <c r="L1219">
        <v>-0.45</v>
      </c>
      <c r="M1219">
        <v>3.69</v>
      </c>
      <c r="N1219">
        <v>106.4</v>
      </c>
      <c r="O1219">
        <v>102.3</v>
      </c>
      <c r="P1219">
        <v>4.0999999999999996</v>
      </c>
      <c r="Q1219">
        <v>100</v>
      </c>
      <c r="R1219">
        <v>0.32900000000000001</v>
      </c>
      <c r="S1219">
        <v>2.1000000000000001E-2</v>
      </c>
      <c r="T1219">
        <v>0.53500000000000003</v>
      </c>
      <c r="U1219">
        <v>0.49099999999999999</v>
      </c>
      <c r="V1219">
        <v>14.1</v>
      </c>
      <c r="W1219">
        <v>31.3</v>
      </c>
      <c r="X1219">
        <v>0.24299999999999999</v>
      </c>
      <c r="Y1219">
        <v>0.46400000000000002</v>
      </c>
      <c r="Z1219">
        <v>14.4</v>
      </c>
      <c r="AA1219">
        <v>67.2</v>
      </c>
      <c r="AB1219">
        <v>0.214</v>
      </c>
      <c r="AC1219" t="s">
        <v>225</v>
      </c>
      <c r="AD1219">
        <v>721049</v>
      </c>
      <c r="AE1219" t="s">
        <v>122</v>
      </c>
    </row>
    <row r="1220" spans="1:31" x14ac:dyDescent="0.2">
      <c r="A1220">
        <v>1982</v>
      </c>
      <c r="B1220" t="s">
        <v>31</v>
      </c>
      <c r="C1220" t="s">
        <v>115</v>
      </c>
      <c r="D1220" t="s">
        <v>116</v>
      </c>
      <c r="E1220" t="b">
        <v>0</v>
      </c>
      <c r="F1220">
        <v>24.9</v>
      </c>
      <c r="G1220">
        <v>25</v>
      </c>
      <c r="H1220">
        <v>57</v>
      </c>
      <c r="I1220">
        <v>27</v>
      </c>
      <c r="J1220">
        <v>55</v>
      </c>
      <c r="K1220">
        <v>-5.66</v>
      </c>
      <c r="L1220">
        <v>0.03</v>
      </c>
      <c r="M1220">
        <v>-5.63</v>
      </c>
      <c r="N1220">
        <v>106.2</v>
      </c>
      <c r="O1220">
        <v>111.7</v>
      </c>
      <c r="P1220">
        <v>-5.5</v>
      </c>
      <c r="Q1220">
        <v>103.9</v>
      </c>
      <c r="R1220">
        <v>0.30599999999999999</v>
      </c>
      <c r="S1220">
        <v>1.2999999999999999E-2</v>
      </c>
      <c r="T1220">
        <v>0.53800000000000003</v>
      </c>
      <c r="U1220">
        <v>0.496</v>
      </c>
      <c r="V1220">
        <v>14.5</v>
      </c>
      <c r="W1220">
        <v>30.6</v>
      </c>
      <c r="X1220">
        <v>0.23</v>
      </c>
      <c r="Y1220">
        <v>0.51300000000000001</v>
      </c>
      <c r="Z1220">
        <v>14.1</v>
      </c>
      <c r="AA1220">
        <v>65.3</v>
      </c>
      <c r="AB1220">
        <v>0.24399999999999999</v>
      </c>
      <c r="AC1220" t="s">
        <v>216</v>
      </c>
      <c r="AD1220">
        <v>311779</v>
      </c>
      <c r="AE1220" t="s">
        <v>122</v>
      </c>
    </row>
    <row r="1221" spans="1:31" x14ac:dyDescent="0.2">
      <c r="A1221">
        <v>1982</v>
      </c>
      <c r="B1221" t="s">
        <v>31</v>
      </c>
      <c r="C1221" t="s">
        <v>200</v>
      </c>
      <c r="D1221" t="s">
        <v>201</v>
      </c>
      <c r="E1221" t="b">
        <v>1</v>
      </c>
      <c r="F1221">
        <v>26</v>
      </c>
      <c r="G1221">
        <v>43</v>
      </c>
      <c r="H1221">
        <v>39</v>
      </c>
      <c r="I1221">
        <v>43</v>
      </c>
      <c r="J1221">
        <v>39</v>
      </c>
      <c r="K1221">
        <v>0.88</v>
      </c>
      <c r="L1221">
        <v>0.19</v>
      </c>
      <c r="M1221">
        <v>1.06</v>
      </c>
      <c r="N1221">
        <v>103.3</v>
      </c>
      <c r="O1221">
        <v>102.5</v>
      </c>
      <c r="P1221">
        <v>0.8</v>
      </c>
      <c r="Q1221">
        <v>99.4</v>
      </c>
      <c r="R1221">
        <v>0.29399999999999998</v>
      </c>
      <c r="S1221">
        <v>3.3000000000000002E-2</v>
      </c>
      <c r="T1221">
        <v>0.52400000000000002</v>
      </c>
      <c r="U1221">
        <v>0.47799999999999998</v>
      </c>
      <c r="V1221">
        <v>14.7</v>
      </c>
      <c r="W1221">
        <v>29.4</v>
      </c>
      <c r="X1221">
        <v>0.22700000000000001</v>
      </c>
      <c r="Y1221">
        <v>0.46800000000000003</v>
      </c>
      <c r="Z1221">
        <v>13.9</v>
      </c>
      <c r="AA1221">
        <v>69.900000000000006</v>
      </c>
      <c r="AB1221">
        <v>0.22800000000000001</v>
      </c>
      <c r="AC1221" t="s">
        <v>214</v>
      </c>
      <c r="AD1221">
        <v>379891</v>
      </c>
      <c r="AE1221" t="s">
        <v>122</v>
      </c>
    </row>
    <row r="1222" spans="1:31" x14ac:dyDescent="0.2">
      <c r="A1222">
        <v>1982</v>
      </c>
      <c r="B1222" t="s">
        <v>31</v>
      </c>
      <c r="C1222" t="s">
        <v>121</v>
      </c>
      <c r="D1222" t="s">
        <v>122</v>
      </c>
      <c r="E1222" t="b">
        <v>0</v>
      </c>
      <c r="F1222">
        <v>26.1</v>
      </c>
      <c r="G1222" t="s">
        <v>122</v>
      </c>
      <c r="H1222" t="s">
        <v>122</v>
      </c>
      <c r="I1222">
        <v>41</v>
      </c>
      <c r="J1222">
        <v>41</v>
      </c>
      <c r="K1222">
        <v>0</v>
      </c>
      <c r="L1222">
        <v>0</v>
      </c>
      <c r="M1222">
        <v>0</v>
      </c>
      <c r="N1222">
        <v>106.9</v>
      </c>
      <c r="O1222">
        <v>106.9</v>
      </c>
      <c r="P1222" t="s">
        <v>122</v>
      </c>
      <c r="Q1222">
        <v>100.9</v>
      </c>
      <c r="R1222">
        <v>0.32400000000000001</v>
      </c>
      <c r="S1222">
        <v>2.5999999999999999E-2</v>
      </c>
      <c r="T1222">
        <v>0.53900000000000003</v>
      </c>
      <c r="U1222">
        <v>0.495</v>
      </c>
      <c r="V1222">
        <v>15</v>
      </c>
      <c r="W1222">
        <v>33</v>
      </c>
      <c r="X1222">
        <v>0.24099999999999999</v>
      </c>
      <c r="Y1222">
        <v>0.495</v>
      </c>
      <c r="Z1222">
        <v>15</v>
      </c>
      <c r="AA1222">
        <v>67</v>
      </c>
      <c r="AB1222">
        <v>0.24099999999999999</v>
      </c>
      <c r="AC1222" t="s">
        <v>122</v>
      </c>
      <c r="AD1222">
        <v>429808</v>
      </c>
      <c r="AE1222">
        <v>13526</v>
      </c>
    </row>
    <row r="1223" spans="1:31" x14ac:dyDescent="0.2">
      <c r="A1223">
        <v>1981</v>
      </c>
      <c r="B1223" t="s">
        <v>31</v>
      </c>
      <c r="C1223" t="s">
        <v>32</v>
      </c>
      <c r="D1223" t="s">
        <v>33</v>
      </c>
      <c r="E1223" t="b">
        <v>0</v>
      </c>
      <c r="F1223">
        <v>26.8</v>
      </c>
      <c r="G1223">
        <v>31</v>
      </c>
      <c r="H1223">
        <v>51</v>
      </c>
      <c r="I1223">
        <v>33</v>
      </c>
      <c r="J1223">
        <v>49</v>
      </c>
      <c r="K1223">
        <v>-3.1</v>
      </c>
      <c r="L1223">
        <v>0.73</v>
      </c>
      <c r="M1223">
        <v>-2.37</v>
      </c>
      <c r="N1223">
        <v>104.3</v>
      </c>
      <c r="O1223">
        <v>107.3</v>
      </c>
      <c r="P1223">
        <v>-3</v>
      </c>
      <c r="Q1223">
        <v>99.4</v>
      </c>
      <c r="R1223">
        <v>0.377</v>
      </c>
      <c r="S1223">
        <v>1.2E-2</v>
      </c>
      <c r="T1223">
        <v>0.53700000000000003</v>
      </c>
      <c r="U1223">
        <v>0.48</v>
      </c>
      <c r="V1223">
        <v>16.7</v>
      </c>
      <c r="W1223">
        <v>34.1</v>
      </c>
      <c r="X1223">
        <v>0.29299999999999998</v>
      </c>
      <c r="Y1223">
        <v>0.498</v>
      </c>
      <c r="Z1223">
        <v>17.3</v>
      </c>
      <c r="AA1223">
        <v>64.8</v>
      </c>
      <c r="AB1223">
        <v>0.29499999999999998</v>
      </c>
      <c r="AC1223" t="s">
        <v>198</v>
      </c>
      <c r="AD1223">
        <v>362699</v>
      </c>
      <c r="AE1223" t="s">
        <v>122</v>
      </c>
    </row>
    <row r="1224" spans="1:31" x14ac:dyDescent="0.2">
      <c r="A1224">
        <v>1981</v>
      </c>
      <c r="B1224" t="s">
        <v>31</v>
      </c>
      <c r="C1224" t="s">
        <v>35</v>
      </c>
      <c r="D1224" t="s">
        <v>36</v>
      </c>
      <c r="E1224" t="b">
        <v>1</v>
      </c>
      <c r="F1224">
        <v>27</v>
      </c>
      <c r="G1224">
        <v>62</v>
      </c>
      <c r="H1224">
        <v>20</v>
      </c>
      <c r="I1224">
        <v>56</v>
      </c>
      <c r="J1224">
        <v>26</v>
      </c>
      <c r="K1224">
        <v>5.88</v>
      </c>
      <c r="L1224">
        <v>0.17</v>
      </c>
      <c r="M1224">
        <v>6.05</v>
      </c>
      <c r="N1224">
        <v>108.4</v>
      </c>
      <c r="O1224">
        <v>102.6</v>
      </c>
      <c r="P1224">
        <v>5.8</v>
      </c>
      <c r="Q1224">
        <v>100.8</v>
      </c>
      <c r="R1224">
        <v>0.33400000000000002</v>
      </c>
      <c r="S1224">
        <v>3.4000000000000002E-2</v>
      </c>
      <c r="T1224">
        <v>0.55300000000000005</v>
      </c>
      <c r="U1224">
        <v>0.50900000000000001</v>
      </c>
      <c r="V1224">
        <v>16.2</v>
      </c>
      <c r="W1224">
        <v>34.700000000000003</v>
      </c>
      <c r="X1224">
        <v>0.251</v>
      </c>
      <c r="Y1224">
        <v>0.46400000000000002</v>
      </c>
      <c r="Z1224">
        <v>15.1</v>
      </c>
      <c r="AA1224">
        <v>67</v>
      </c>
      <c r="AB1224">
        <v>0.24</v>
      </c>
      <c r="AC1224" t="s">
        <v>206</v>
      </c>
      <c r="AD1224">
        <v>595454</v>
      </c>
      <c r="AE1224" t="s">
        <v>122</v>
      </c>
    </row>
    <row r="1225" spans="1:31" x14ac:dyDescent="0.2">
      <c r="A1225">
        <v>1981</v>
      </c>
      <c r="B1225" t="s">
        <v>31</v>
      </c>
      <c r="C1225" t="s">
        <v>41</v>
      </c>
      <c r="D1225" t="s">
        <v>42</v>
      </c>
      <c r="E1225" t="b">
        <v>1</v>
      </c>
      <c r="F1225">
        <v>26.5</v>
      </c>
      <c r="G1225">
        <v>45</v>
      </c>
      <c r="H1225">
        <v>37</v>
      </c>
      <c r="I1225">
        <v>46</v>
      </c>
      <c r="J1225">
        <v>36</v>
      </c>
      <c r="K1225">
        <v>1.98</v>
      </c>
      <c r="L1225">
        <v>0.37</v>
      </c>
      <c r="M1225">
        <v>2.34</v>
      </c>
      <c r="N1225">
        <v>107.8</v>
      </c>
      <c r="O1225">
        <v>105.8</v>
      </c>
      <c r="P1225">
        <v>2</v>
      </c>
      <c r="Q1225">
        <v>100.6</v>
      </c>
      <c r="R1225">
        <v>0.371</v>
      </c>
      <c r="S1225">
        <v>2.5999999999999999E-2</v>
      </c>
      <c r="T1225">
        <v>0.55600000000000005</v>
      </c>
      <c r="U1225">
        <v>0.504</v>
      </c>
      <c r="V1225">
        <v>17.2</v>
      </c>
      <c r="W1225">
        <v>36.9</v>
      </c>
      <c r="X1225">
        <v>0.28799999999999998</v>
      </c>
      <c r="Y1225">
        <v>0.49299999999999999</v>
      </c>
      <c r="Z1225">
        <v>15.5</v>
      </c>
      <c r="AA1225">
        <v>68.400000000000006</v>
      </c>
      <c r="AB1225">
        <v>0.23200000000000001</v>
      </c>
      <c r="AC1225" t="s">
        <v>209</v>
      </c>
      <c r="AD1225">
        <v>391118</v>
      </c>
      <c r="AE1225" t="s">
        <v>122</v>
      </c>
    </row>
    <row r="1226" spans="1:31" x14ac:dyDescent="0.2">
      <c r="A1226">
        <v>1981</v>
      </c>
      <c r="B1226" t="s">
        <v>31</v>
      </c>
      <c r="C1226" t="s">
        <v>47</v>
      </c>
      <c r="D1226" t="s">
        <v>48</v>
      </c>
      <c r="E1226" t="b">
        <v>0</v>
      </c>
      <c r="F1226">
        <v>25.7</v>
      </c>
      <c r="G1226">
        <v>28</v>
      </c>
      <c r="H1226">
        <v>54</v>
      </c>
      <c r="I1226">
        <v>29</v>
      </c>
      <c r="J1226">
        <v>53</v>
      </c>
      <c r="K1226">
        <v>-4.8499999999999996</v>
      </c>
      <c r="L1226">
        <v>0.7</v>
      </c>
      <c r="M1226">
        <v>-4.1500000000000004</v>
      </c>
      <c r="N1226">
        <v>104.3</v>
      </c>
      <c r="O1226">
        <v>109.1</v>
      </c>
      <c r="P1226">
        <v>-4.8</v>
      </c>
      <c r="Q1226">
        <v>100.8</v>
      </c>
      <c r="R1226">
        <v>0.251</v>
      </c>
      <c r="S1226">
        <v>3.3000000000000002E-2</v>
      </c>
      <c r="T1226">
        <v>0.51300000000000001</v>
      </c>
      <c r="U1226">
        <v>0.47199999999999998</v>
      </c>
      <c r="V1226">
        <v>14.2</v>
      </c>
      <c r="W1226">
        <v>33.5</v>
      </c>
      <c r="X1226">
        <v>0.19500000000000001</v>
      </c>
      <c r="Y1226">
        <v>0.50700000000000001</v>
      </c>
      <c r="Z1226">
        <v>15.2</v>
      </c>
      <c r="AA1226">
        <v>66</v>
      </c>
      <c r="AB1226">
        <v>0.251</v>
      </c>
      <c r="AC1226" t="s">
        <v>210</v>
      </c>
      <c r="AD1226">
        <v>224499</v>
      </c>
      <c r="AE1226" t="s">
        <v>122</v>
      </c>
    </row>
    <row r="1227" spans="1:31" x14ac:dyDescent="0.2">
      <c r="A1227">
        <v>1981</v>
      </c>
      <c r="B1227" t="s">
        <v>31</v>
      </c>
      <c r="C1227" t="s">
        <v>50</v>
      </c>
      <c r="D1227" t="s">
        <v>51</v>
      </c>
      <c r="E1227" t="b">
        <v>0</v>
      </c>
      <c r="F1227">
        <v>24.8</v>
      </c>
      <c r="G1227">
        <v>15</v>
      </c>
      <c r="H1227">
        <v>67</v>
      </c>
      <c r="I1227">
        <v>20</v>
      </c>
      <c r="J1227">
        <v>62</v>
      </c>
      <c r="K1227">
        <v>-8.4</v>
      </c>
      <c r="L1227">
        <v>7.0000000000000007E-2</v>
      </c>
      <c r="M1227">
        <v>-8.33</v>
      </c>
      <c r="N1227">
        <v>102.4</v>
      </c>
      <c r="O1227">
        <v>110.8</v>
      </c>
      <c r="P1227">
        <v>-8.4</v>
      </c>
      <c r="Q1227">
        <v>98.6</v>
      </c>
      <c r="R1227">
        <v>0.35899999999999999</v>
      </c>
      <c r="S1227">
        <v>2.4E-2</v>
      </c>
      <c r="T1227">
        <v>0.51900000000000002</v>
      </c>
      <c r="U1227">
        <v>0.46600000000000003</v>
      </c>
      <c r="V1227">
        <v>15.2</v>
      </c>
      <c r="W1227">
        <v>30.7</v>
      </c>
      <c r="X1227">
        <v>0.27</v>
      </c>
      <c r="Y1227">
        <v>0.51600000000000001</v>
      </c>
      <c r="Z1227">
        <v>15.1</v>
      </c>
      <c r="AA1227">
        <v>65</v>
      </c>
      <c r="AB1227">
        <v>0.245</v>
      </c>
      <c r="AC1227" t="s">
        <v>184</v>
      </c>
      <c r="AD1227">
        <v>319347</v>
      </c>
      <c r="AE1227" t="s">
        <v>122</v>
      </c>
    </row>
    <row r="1228" spans="1:31" x14ac:dyDescent="0.2">
      <c r="A1228">
        <v>1981</v>
      </c>
      <c r="B1228" t="s">
        <v>31</v>
      </c>
      <c r="C1228" t="s">
        <v>53</v>
      </c>
      <c r="D1228" t="s">
        <v>54</v>
      </c>
      <c r="E1228" t="b">
        <v>0</v>
      </c>
      <c r="F1228">
        <v>26.8</v>
      </c>
      <c r="G1228">
        <v>37</v>
      </c>
      <c r="H1228">
        <v>45</v>
      </c>
      <c r="I1228">
        <v>40</v>
      </c>
      <c r="J1228">
        <v>42</v>
      </c>
      <c r="K1228">
        <v>-0.48</v>
      </c>
      <c r="L1228">
        <v>-0.47</v>
      </c>
      <c r="M1228">
        <v>-0.95</v>
      </c>
      <c r="N1228">
        <v>109.4</v>
      </c>
      <c r="O1228">
        <v>109.8</v>
      </c>
      <c r="P1228">
        <v>-0.4</v>
      </c>
      <c r="Q1228">
        <v>109.8</v>
      </c>
      <c r="R1228">
        <v>0.38300000000000001</v>
      </c>
      <c r="S1228">
        <v>1.7999999999999999E-2</v>
      </c>
      <c r="T1228">
        <v>0.53700000000000003</v>
      </c>
      <c r="U1228">
        <v>0.47699999999999998</v>
      </c>
      <c r="V1228">
        <v>13.4</v>
      </c>
      <c r="W1228">
        <v>33.1</v>
      </c>
      <c r="X1228">
        <v>0.3</v>
      </c>
      <c r="Y1228">
        <v>0.50900000000000001</v>
      </c>
      <c r="Z1228">
        <v>14.6</v>
      </c>
      <c r="AA1228">
        <v>65.400000000000006</v>
      </c>
      <c r="AB1228">
        <v>0.23200000000000001</v>
      </c>
      <c r="AC1228" t="s">
        <v>189</v>
      </c>
      <c r="AD1228">
        <v>423287</v>
      </c>
      <c r="AE1228">
        <v>15252</v>
      </c>
    </row>
    <row r="1229" spans="1:31" x14ac:dyDescent="0.2">
      <c r="A1229">
        <v>1981</v>
      </c>
      <c r="B1229" t="s">
        <v>31</v>
      </c>
      <c r="C1229" t="s">
        <v>56</v>
      </c>
      <c r="D1229" t="s">
        <v>57</v>
      </c>
      <c r="E1229" t="b">
        <v>0</v>
      </c>
      <c r="F1229">
        <v>24.3</v>
      </c>
      <c r="G1229">
        <v>21</v>
      </c>
      <c r="H1229">
        <v>61</v>
      </c>
      <c r="I1229">
        <v>24</v>
      </c>
      <c r="J1229">
        <v>58</v>
      </c>
      <c r="K1229">
        <v>-6.32</v>
      </c>
      <c r="L1229">
        <v>0.74</v>
      </c>
      <c r="M1229">
        <v>-5.58</v>
      </c>
      <c r="N1229">
        <v>98.1</v>
      </c>
      <c r="O1229">
        <v>104.3</v>
      </c>
      <c r="P1229">
        <v>-6.2</v>
      </c>
      <c r="Q1229">
        <v>101.2</v>
      </c>
      <c r="R1229">
        <v>0.33400000000000002</v>
      </c>
      <c r="S1229">
        <v>1.2E-2</v>
      </c>
      <c r="T1229">
        <v>0.51</v>
      </c>
      <c r="U1229">
        <v>0.46400000000000002</v>
      </c>
      <c r="V1229">
        <v>18</v>
      </c>
      <c r="W1229">
        <v>33.4</v>
      </c>
      <c r="X1229">
        <v>0.24199999999999999</v>
      </c>
      <c r="Y1229">
        <v>0.51200000000000001</v>
      </c>
      <c r="Z1229">
        <v>18.600000000000001</v>
      </c>
      <c r="AA1229">
        <v>65.900000000000006</v>
      </c>
      <c r="AB1229">
        <v>0.24199999999999999</v>
      </c>
      <c r="AC1229" t="s">
        <v>218</v>
      </c>
      <c r="AD1229">
        <v>228348</v>
      </c>
      <c r="AE1229" t="s">
        <v>122</v>
      </c>
    </row>
    <row r="1230" spans="1:31" x14ac:dyDescent="0.2">
      <c r="A1230">
        <v>1981</v>
      </c>
      <c r="B1230" t="s">
        <v>31</v>
      </c>
      <c r="C1230" t="s">
        <v>59</v>
      </c>
      <c r="D1230" t="s">
        <v>60</v>
      </c>
      <c r="E1230" t="b">
        <v>0</v>
      </c>
      <c r="F1230">
        <v>24.4</v>
      </c>
      <c r="G1230">
        <v>39</v>
      </c>
      <c r="H1230">
        <v>43</v>
      </c>
      <c r="I1230">
        <v>38</v>
      </c>
      <c r="J1230">
        <v>44</v>
      </c>
      <c r="K1230">
        <v>-1.18</v>
      </c>
      <c r="L1230">
        <v>-0.23</v>
      </c>
      <c r="M1230">
        <v>-1.41</v>
      </c>
      <c r="N1230">
        <v>108.5</v>
      </c>
      <c r="O1230">
        <v>109.7</v>
      </c>
      <c r="P1230">
        <v>-1.2</v>
      </c>
      <c r="Q1230">
        <v>101</v>
      </c>
      <c r="R1230">
        <v>0.34499999999999997</v>
      </c>
      <c r="S1230">
        <v>2.9000000000000001E-2</v>
      </c>
      <c r="T1230">
        <v>0.53700000000000003</v>
      </c>
      <c r="U1230">
        <v>0.49299999999999999</v>
      </c>
      <c r="V1230">
        <v>15.6</v>
      </c>
      <c r="W1230">
        <v>38.799999999999997</v>
      </c>
      <c r="X1230">
        <v>0.251</v>
      </c>
      <c r="Y1230">
        <v>0.50700000000000001</v>
      </c>
      <c r="Z1230">
        <v>14.4</v>
      </c>
      <c r="AA1230">
        <v>67.5</v>
      </c>
      <c r="AB1230">
        <v>0.25</v>
      </c>
      <c r="AC1230" t="s">
        <v>203</v>
      </c>
      <c r="AD1230">
        <v>412969</v>
      </c>
      <c r="AE1230" t="s">
        <v>122</v>
      </c>
    </row>
    <row r="1231" spans="1:31" x14ac:dyDescent="0.2">
      <c r="A1231">
        <v>1981</v>
      </c>
      <c r="B1231" t="s">
        <v>31</v>
      </c>
      <c r="C1231" t="s">
        <v>62</v>
      </c>
      <c r="D1231" t="s">
        <v>63</v>
      </c>
      <c r="E1231" t="b">
        <v>1</v>
      </c>
      <c r="F1231">
        <v>26.8</v>
      </c>
      <c r="G1231">
        <v>40</v>
      </c>
      <c r="H1231">
        <v>42</v>
      </c>
      <c r="I1231">
        <v>42</v>
      </c>
      <c r="J1231">
        <v>40</v>
      </c>
      <c r="K1231">
        <v>0.33</v>
      </c>
      <c r="L1231">
        <v>-0.53</v>
      </c>
      <c r="M1231">
        <v>-0.2</v>
      </c>
      <c r="N1231">
        <v>107</v>
      </c>
      <c r="O1231">
        <v>106.7</v>
      </c>
      <c r="P1231">
        <v>0.3</v>
      </c>
      <c r="Q1231">
        <v>100.5</v>
      </c>
      <c r="R1231">
        <v>0.30299999999999999</v>
      </c>
      <c r="S1231">
        <v>1.6E-2</v>
      </c>
      <c r="T1231">
        <v>0.53400000000000003</v>
      </c>
      <c r="U1231">
        <v>0.48899999999999999</v>
      </c>
      <c r="V1231">
        <v>14.9</v>
      </c>
      <c r="W1231">
        <v>33.9</v>
      </c>
      <c r="X1231">
        <v>0.23300000000000001</v>
      </c>
      <c r="Y1231">
        <v>0.496</v>
      </c>
      <c r="Z1231">
        <v>14.7</v>
      </c>
      <c r="AA1231">
        <v>66.599999999999994</v>
      </c>
      <c r="AB1231">
        <v>0.214</v>
      </c>
      <c r="AC1231" t="s">
        <v>195</v>
      </c>
      <c r="AD1231">
        <v>385354</v>
      </c>
      <c r="AE1231" t="s">
        <v>122</v>
      </c>
    </row>
    <row r="1232" spans="1:31" x14ac:dyDescent="0.2">
      <c r="A1232">
        <v>1981</v>
      </c>
      <c r="B1232" t="s">
        <v>31</v>
      </c>
      <c r="C1232" t="s">
        <v>65</v>
      </c>
      <c r="D1232" t="s">
        <v>66</v>
      </c>
      <c r="E1232" t="b">
        <v>1</v>
      </c>
      <c r="F1232">
        <v>26</v>
      </c>
      <c r="G1232">
        <v>44</v>
      </c>
      <c r="H1232">
        <v>38</v>
      </c>
      <c r="I1232">
        <v>45</v>
      </c>
      <c r="J1232">
        <v>37</v>
      </c>
      <c r="K1232">
        <v>1.4</v>
      </c>
      <c r="L1232">
        <v>0.32</v>
      </c>
      <c r="M1232">
        <v>1.72</v>
      </c>
      <c r="N1232">
        <v>106.4</v>
      </c>
      <c r="O1232">
        <v>105</v>
      </c>
      <c r="P1232">
        <v>1.4</v>
      </c>
      <c r="Q1232">
        <v>100.9</v>
      </c>
      <c r="R1232">
        <v>0.35099999999999998</v>
      </c>
      <c r="S1232">
        <v>2.3E-2</v>
      </c>
      <c r="T1232">
        <v>0.52800000000000002</v>
      </c>
      <c r="U1232">
        <v>0.48399999999999999</v>
      </c>
      <c r="V1232">
        <v>15.1</v>
      </c>
      <c r="W1232">
        <v>35.5</v>
      </c>
      <c r="X1232">
        <v>0.251</v>
      </c>
      <c r="Y1232">
        <v>0.49199999999999999</v>
      </c>
      <c r="Z1232">
        <v>17</v>
      </c>
      <c r="AA1232">
        <v>64.5</v>
      </c>
      <c r="AB1232">
        <v>0.248</v>
      </c>
      <c r="AC1232" t="s">
        <v>190</v>
      </c>
      <c r="AD1232">
        <v>415339</v>
      </c>
      <c r="AE1232" t="s">
        <v>122</v>
      </c>
    </row>
    <row r="1233" spans="1:31" x14ac:dyDescent="0.2">
      <c r="A1233">
        <v>1981</v>
      </c>
      <c r="B1233" t="s">
        <v>31</v>
      </c>
      <c r="C1233" t="s">
        <v>222</v>
      </c>
      <c r="D1233" t="s">
        <v>223</v>
      </c>
      <c r="E1233" t="b">
        <v>1</v>
      </c>
      <c r="F1233">
        <v>26.2</v>
      </c>
      <c r="G1233">
        <v>40</v>
      </c>
      <c r="H1233">
        <v>42</v>
      </c>
      <c r="I1233">
        <v>41</v>
      </c>
      <c r="J1233">
        <v>41</v>
      </c>
      <c r="K1233">
        <v>0.01</v>
      </c>
      <c r="L1233">
        <v>-0.51</v>
      </c>
      <c r="M1233">
        <v>-0.49</v>
      </c>
      <c r="N1233">
        <v>104.7</v>
      </c>
      <c r="O1233">
        <v>104.7</v>
      </c>
      <c r="P1233">
        <v>0</v>
      </c>
      <c r="Q1233">
        <v>101.3</v>
      </c>
      <c r="R1233">
        <v>0.308</v>
      </c>
      <c r="S1233">
        <v>2.3E-2</v>
      </c>
      <c r="T1233">
        <v>0.54</v>
      </c>
      <c r="U1233">
        <v>0.503</v>
      </c>
      <c r="V1233">
        <v>15.1</v>
      </c>
      <c r="W1233">
        <v>29.2</v>
      </c>
      <c r="X1233">
        <v>0.22</v>
      </c>
      <c r="Y1233">
        <v>0.48299999999999998</v>
      </c>
      <c r="Z1233">
        <v>15.6</v>
      </c>
      <c r="AA1233">
        <v>68.3</v>
      </c>
      <c r="AB1233">
        <v>0.26500000000000001</v>
      </c>
      <c r="AC1233" t="s">
        <v>224</v>
      </c>
      <c r="AD1233">
        <v>336385</v>
      </c>
      <c r="AE1233" t="s">
        <v>122</v>
      </c>
    </row>
    <row r="1234" spans="1:31" x14ac:dyDescent="0.2">
      <c r="A1234">
        <v>1981</v>
      </c>
      <c r="B1234" t="s">
        <v>31</v>
      </c>
      <c r="C1234" t="s">
        <v>71</v>
      </c>
      <c r="D1234" t="s">
        <v>72</v>
      </c>
      <c r="E1234" t="b">
        <v>1</v>
      </c>
      <c r="F1234">
        <v>27</v>
      </c>
      <c r="G1234">
        <v>54</v>
      </c>
      <c r="H1234">
        <v>28</v>
      </c>
      <c r="I1234">
        <v>51</v>
      </c>
      <c r="J1234">
        <v>31</v>
      </c>
      <c r="K1234">
        <v>3.84</v>
      </c>
      <c r="L1234">
        <v>-0.56999999999999995</v>
      </c>
      <c r="M1234">
        <v>3.27</v>
      </c>
      <c r="N1234">
        <v>107.6</v>
      </c>
      <c r="O1234">
        <v>103.9</v>
      </c>
      <c r="P1234">
        <v>3.7</v>
      </c>
      <c r="Q1234">
        <v>102.7</v>
      </c>
      <c r="R1234">
        <v>0.28599999999999998</v>
      </c>
      <c r="S1234">
        <v>1.2999999999999999E-2</v>
      </c>
      <c r="T1234">
        <v>0.54800000000000004</v>
      </c>
      <c r="U1234">
        <v>0.51300000000000001</v>
      </c>
      <c r="V1234">
        <v>15.8</v>
      </c>
      <c r="W1234">
        <v>33.9</v>
      </c>
      <c r="X1234">
        <v>0.20899999999999999</v>
      </c>
      <c r="Y1234">
        <v>0.46800000000000003</v>
      </c>
      <c r="Z1234">
        <v>14.6</v>
      </c>
      <c r="AA1234">
        <v>64.400000000000006</v>
      </c>
      <c r="AB1234">
        <v>0.20799999999999999</v>
      </c>
      <c r="AC1234" t="s">
        <v>219</v>
      </c>
      <c r="AD1234">
        <v>538865</v>
      </c>
      <c r="AE1234" t="s">
        <v>122</v>
      </c>
    </row>
    <row r="1235" spans="1:31" x14ac:dyDescent="0.2">
      <c r="A1235">
        <v>1981</v>
      </c>
      <c r="B1235" t="s">
        <v>31</v>
      </c>
      <c r="C1235" t="s">
        <v>79</v>
      </c>
      <c r="D1235" t="s">
        <v>80</v>
      </c>
      <c r="E1235" t="b">
        <v>1</v>
      </c>
      <c r="F1235">
        <v>26.6</v>
      </c>
      <c r="G1235">
        <v>60</v>
      </c>
      <c r="H1235">
        <v>22</v>
      </c>
      <c r="I1235">
        <v>59</v>
      </c>
      <c r="J1235">
        <v>23</v>
      </c>
      <c r="K1235">
        <v>7.27</v>
      </c>
      <c r="L1235">
        <v>-0.13</v>
      </c>
      <c r="M1235">
        <v>7.14</v>
      </c>
      <c r="N1235">
        <v>108.7</v>
      </c>
      <c r="O1235">
        <v>101.8</v>
      </c>
      <c r="P1235">
        <v>6.9</v>
      </c>
      <c r="Q1235">
        <v>103.6</v>
      </c>
      <c r="R1235">
        <v>0.313</v>
      </c>
      <c r="S1235">
        <v>1.7999999999999999E-2</v>
      </c>
      <c r="T1235">
        <v>0.54600000000000004</v>
      </c>
      <c r="U1235">
        <v>0.5</v>
      </c>
      <c r="V1235">
        <v>15.7</v>
      </c>
      <c r="W1235">
        <v>36.299999999999997</v>
      </c>
      <c r="X1235">
        <v>0.24099999999999999</v>
      </c>
      <c r="Y1235">
        <v>0.46100000000000002</v>
      </c>
      <c r="Z1235">
        <v>16.600000000000001</v>
      </c>
      <c r="AA1235">
        <v>65.599999999999994</v>
      </c>
      <c r="AB1235">
        <v>0.28000000000000003</v>
      </c>
      <c r="AC1235" t="s">
        <v>220</v>
      </c>
      <c r="AD1235">
        <v>448366</v>
      </c>
      <c r="AE1235" t="s">
        <v>122</v>
      </c>
    </row>
    <row r="1236" spans="1:31" x14ac:dyDescent="0.2">
      <c r="A1236">
        <v>1981</v>
      </c>
      <c r="B1236" t="s">
        <v>31</v>
      </c>
      <c r="C1236" t="s">
        <v>150</v>
      </c>
      <c r="D1236" t="s">
        <v>151</v>
      </c>
      <c r="E1236" t="b">
        <v>0</v>
      </c>
      <c r="F1236">
        <v>25.2</v>
      </c>
      <c r="G1236">
        <v>24</v>
      </c>
      <c r="H1236">
        <v>58</v>
      </c>
      <c r="I1236">
        <v>26</v>
      </c>
      <c r="J1236">
        <v>56</v>
      </c>
      <c r="K1236">
        <v>-6.02</v>
      </c>
      <c r="L1236">
        <v>0.87</v>
      </c>
      <c r="M1236">
        <v>-5.15</v>
      </c>
      <c r="N1236">
        <v>101</v>
      </c>
      <c r="O1236">
        <v>106.7</v>
      </c>
      <c r="P1236">
        <v>-5.7</v>
      </c>
      <c r="Q1236">
        <v>105.2</v>
      </c>
      <c r="R1236">
        <v>0.32400000000000001</v>
      </c>
      <c r="S1236">
        <v>1.9E-2</v>
      </c>
      <c r="T1236">
        <v>0.52500000000000002</v>
      </c>
      <c r="U1236">
        <v>0.47799999999999998</v>
      </c>
      <c r="V1236">
        <v>16.600000000000001</v>
      </c>
      <c r="W1236">
        <v>30.4</v>
      </c>
      <c r="X1236">
        <v>0.24299999999999999</v>
      </c>
      <c r="Y1236">
        <v>0.50600000000000001</v>
      </c>
      <c r="Z1236">
        <v>16.399999999999999</v>
      </c>
      <c r="AA1236">
        <v>69.2</v>
      </c>
      <c r="AB1236">
        <v>0.28100000000000003</v>
      </c>
      <c r="AC1236" t="s">
        <v>229</v>
      </c>
      <c r="AD1236">
        <v>301900</v>
      </c>
      <c r="AE1236">
        <v>8402</v>
      </c>
    </row>
    <row r="1237" spans="1:31" x14ac:dyDescent="0.2">
      <c r="A1237">
        <v>1981</v>
      </c>
      <c r="B1237" t="s">
        <v>31</v>
      </c>
      <c r="C1237" t="s">
        <v>88</v>
      </c>
      <c r="D1237" t="s">
        <v>89</v>
      </c>
      <c r="E1237" t="b">
        <v>1</v>
      </c>
      <c r="F1237">
        <v>25.1</v>
      </c>
      <c r="G1237">
        <v>50</v>
      </c>
      <c r="H1237">
        <v>32</v>
      </c>
      <c r="I1237">
        <v>45</v>
      </c>
      <c r="J1237">
        <v>37</v>
      </c>
      <c r="K1237">
        <v>1.62</v>
      </c>
      <c r="L1237">
        <v>0.38</v>
      </c>
      <c r="M1237">
        <v>2</v>
      </c>
      <c r="N1237">
        <v>106</v>
      </c>
      <c r="O1237">
        <v>104.4</v>
      </c>
      <c r="P1237">
        <v>1.6</v>
      </c>
      <c r="Q1237">
        <v>101</v>
      </c>
      <c r="R1237">
        <v>0.32900000000000001</v>
      </c>
      <c r="S1237">
        <v>3.3000000000000002E-2</v>
      </c>
      <c r="T1237">
        <v>0.53300000000000003</v>
      </c>
      <c r="U1237">
        <v>0.48699999999999999</v>
      </c>
      <c r="V1237">
        <v>15</v>
      </c>
      <c r="W1237">
        <v>31.6</v>
      </c>
      <c r="X1237">
        <v>0.246</v>
      </c>
      <c r="Y1237">
        <v>0.504</v>
      </c>
      <c r="Z1237">
        <v>17.2</v>
      </c>
      <c r="AA1237">
        <v>65.8</v>
      </c>
      <c r="AB1237">
        <v>0.22</v>
      </c>
      <c r="AC1237" t="s">
        <v>90</v>
      </c>
      <c r="AD1237">
        <v>544641</v>
      </c>
      <c r="AE1237" t="s">
        <v>122</v>
      </c>
    </row>
    <row r="1238" spans="1:31" x14ac:dyDescent="0.2">
      <c r="A1238">
        <v>1981</v>
      </c>
      <c r="B1238" t="s">
        <v>31</v>
      </c>
      <c r="C1238" t="s">
        <v>97</v>
      </c>
      <c r="D1238" t="s">
        <v>98</v>
      </c>
      <c r="E1238" t="b">
        <v>1</v>
      </c>
      <c r="F1238">
        <v>27.2</v>
      </c>
      <c r="G1238">
        <v>62</v>
      </c>
      <c r="H1238">
        <v>20</v>
      </c>
      <c r="I1238">
        <v>60</v>
      </c>
      <c r="J1238">
        <v>22</v>
      </c>
      <c r="K1238">
        <v>7.85</v>
      </c>
      <c r="L1238">
        <v>-0.09</v>
      </c>
      <c r="M1238">
        <v>7.76</v>
      </c>
      <c r="N1238">
        <v>107</v>
      </c>
      <c r="O1238">
        <v>99.5</v>
      </c>
      <c r="P1238">
        <v>7.5</v>
      </c>
      <c r="Q1238">
        <v>103.4</v>
      </c>
      <c r="R1238">
        <v>0.34300000000000003</v>
      </c>
      <c r="S1238">
        <v>1.2E-2</v>
      </c>
      <c r="T1238">
        <v>0.56200000000000006</v>
      </c>
      <c r="U1238">
        <v>0.51500000000000001</v>
      </c>
      <c r="V1238">
        <v>17.3</v>
      </c>
      <c r="W1238">
        <v>32.299999999999997</v>
      </c>
      <c r="X1238">
        <v>0.26400000000000001</v>
      </c>
      <c r="Y1238">
        <v>0.45400000000000001</v>
      </c>
      <c r="Z1238">
        <v>16.3</v>
      </c>
      <c r="AA1238">
        <v>67.099999999999994</v>
      </c>
      <c r="AB1238">
        <v>0.252</v>
      </c>
      <c r="AC1238" t="s">
        <v>211</v>
      </c>
      <c r="AD1238">
        <v>469355</v>
      </c>
      <c r="AE1238" t="s">
        <v>122</v>
      </c>
    </row>
    <row r="1239" spans="1:31" x14ac:dyDescent="0.2">
      <c r="A1239">
        <v>1981</v>
      </c>
      <c r="B1239" t="s">
        <v>31</v>
      </c>
      <c r="C1239" t="s">
        <v>100</v>
      </c>
      <c r="D1239" t="s">
        <v>101</v>
      </c>
      <c r="E1239" t="b">
        <v>1</v>
      </c>
      <c r="F1239">
        <v>25.7</v>
      </c>
      <c r="G1239">
        <v>57</v>
      </c>
      <c r="H1239">
        <v>25</v>
      </c>
      <c r="I1239">
        <v>55</v>
      </c>
      <c r="J1239">
        <v>27</v>
      </c>
      <c r="K1239">
        <v>5.51</v>
      </c>
      <c r="L1239">
        <v>-0.68</v>
      </c>
      <c r="M1239">
        <v>4.83</v>
      </c>
      <c r="N1239">
        <v>104.6</v>
      </c>
      <c r="O1239">
        <v>99.4</v>
      </c>
      <c r="P1239">
        <v>5.2</v>
      </c>
      <c r="Q1239">
        <v>104.7</v>
      </c>
      <c r="R1239">
        <v>0.33200000000000002</v>
      </c>
      <c r="S1239">
        <v>2.1999999999999999E-2</v>
      </c>
      <c r="T1239">
        <v>0.53700000000000003</v>
      </c>
      <c r="U1239">
        <v>0.49199999999999999</v>
      </c>
      <c r="V1239">
        <v>17.100000000000001</v>
      </c>
      <c r="W1239">
        <v>35.1</v>
      </c>
      <c r="X1239">
        <v>0.247</v>
      </c>
      <c r="Y1239">
        <v>0.47099999999999997</v>
      </c>
      <c r="Z1239">
        <v>17.5</v>
      </c>
      <c r="AA1239">
        <v>68.2</v>
      </c>
      <c r="AB1239">
        <v>0.24399999999999999</v>
      </c>
      <c r="AC1239" t="s">
        <v>215</v>
      </c>
      <c r="AD1239">
        <v>482693</v>
      </c>
      <c r="AE1239" t="s">
        <v>122</v>
      </c>
    </row>
    <row r="1240" spans="1:31" x14ac:dyDescent="0.2">
      <c r="A1240">
        <v>1981</v>
      </c>
      <c r="B1240" t="s">
        <v>31</v>
      </c>
      <c r="C1240" t="s">
        <v>103</v>
      </c>
      <c r="D1240" t="s">
        <v>104</v>
      </c>
      <c r="E1240" t="b">
        <v>1</v>
      </c>
      <c r="F1240">
        <v>25.7</v>
      </c>
      <c r="G1240">
        <v>45</v>
      </c>
      <c r="H1240">
        <v>37</v>
      </c>
      <c r="I1240">
        <v>43</v>
      </c>
      <c r="J1240">
        <v>39</v>
      </c>
      <c r="K1240">
        <v>0.89</v>
      </c>
      <c r="L1240">
        <v>-0.37</v>
      </c>
      <c r="M1240">
        <v>0.52</v>
      </c>
      <c r="N1240">
        <v>106.5</v>
      </c>
      <c r="O1240">
        <v>105.7</v>
      </c>
      <c r="P1240">
        <v>0.8</v>
      </c>
      <c r="Q1240">
        <v>103</v>
      </c>
      <c r="R1240">
        <v>0.29099999999999998</v>
      </c>
      <c r="S1240">
        <v>0.02</v>
      </c>
      <c r="T1240">
        <v>0.53400000000000003</v>
      </c>
      <c r="U1240">
        <v>0.498</v>
      </c>
      <c r="V1240">
        <v>15.2</v>
      </c>
      <c r="W1240">
        <v>33.9</v>
      </c>
      <c r="X1240">
        <v>0.20899999999999999</v>
      </c>
      <c r="Y1240">
        <v>0.49</v>
      </c>
      <c r="Z1240">
        <v>15.8</v>
      </c>
      <c r="AA1240">
        <v>65.7</v>
      </c>
      <c r="AB1240">
        <v>0.246</v>
      </c>
      <c r="AC1240" t="s">
        <v>207</v>
      </c>
      <c r="AD1240">
        <v>519306</v>
      </c>
      <c r="AE1240" t="s">
        <v>122</v>
      </c>
    </row>
    <row r="1241" spans="1:31" x14ac:dyDescent="0.2">
      <c r="A1241">
        <v>1981</v>
      </c>
      <c r="B1241" t="s">
        <v>31</v>
      </c>
      <c r="C1241" t="s">
        <v>109</v>
      </c>
      <c r="D1241" t="s">
        <v>110</v>
      </c>
      <c r="E1241" t="b">
        <v>1</v>
      </c>
      <c r="F1241">
        <v>26.7</v>
      </c>
      <c r="G1241">
        <v>52</v>
      </c>
      <c r="H1241">
        <v>30</v>
      </c>
      <c r="I1241">
        <v>48</v>
      </c>
      <c r="J1241">
        <v>34</v>
      </c>
      <c r="K1241">
        <v>2.88</v>
      </c>
      <c r="L1241">
        <v>-0.7</v>
      </c>
      <c r="M1241">
        <v>2.1800000000000002</v>
      </c>
      <c r="N1241">
        <v>108.5</v>
      </c>
      <c r="O1241">
        <v>105.7</v>
      </c>
      <c r="P1241">
        <v>2.8</v>
      </c>
      <c r="Q1241">
        <v>102.9</v>
      </c>
      <c r="R1241">
        <v>0.36699999999999999</v>
      </c>
      <c r="S1241">
        <v>1.2E-2</v>
      </c>
      <c r="T1241">
        <v>0.54500000000000004</v>
      </c>
      <c r="U1241">
        <v>0.49199999999999999</v>
      </c>
      <c r="V1241">
        <v>15.4</v>
      </c>
      <c r="W1241">
        <v>37.5</v>
      </c>
      <c r="X1241">
        <v>0.28199999999999997</v>
      </c>
      <c r="Y1241">
        <v>0.47499999999999998</v>
      </c>
      <c r="Z1241">
        <v>14.1</v>
      </c>
      <c r="AA1241">
        <v>68</v>
      </c>
      <c r="AB1241">
        <v>0.23300000000000001</v>
      </c>
      <c r="AC1241" t="s">
        <v>213</v>
      </c>
      <c r="AD1241">
        <v>440553</v>
      </c>
      <c r="AE1241" t="s">
        <v>122</v>
      </c>
    </row>
    <row r="1242" spans="1:31" x14ac:dyDescent="0.2">
      <c r="A1242">
        <v>1981</v>
      </c>
      <c r="B1242" t="s">
        <v>31</v>
      </c>
      <c r="C1242" t="s">
        <v>226</v>
      </c>
      <c r="D1242" t="s">
        <v>227</v>
      </c>
      <c r="E1242" t="b">
        <v>0</v>
      </c>
      <c r="F1242">
        <v>27.6</v>
      </c>
      <c r="G1242">
        <v>36</v>
      </c>
      <c r="H1242">
        <v>46</v>
      </c>
      <c r="I1242">
        <v>37</v>
      </c>
      <c r="J1242">
        <v>45</v>
      </c>
      <c r="K1242">
        <v>-1.59</v>
      </c>
      <c r="L1242">
        <v>-0.2</v>
      </c>
      <c r="M1242">
        <v>-1.78</v>
      </c>
      <c r="N1242">
        <v>106</v>
      </c>
      <c r="O1242">
        <v>107.6</v>
      </c>
      <c r="P1242">
        <v>-1.6</v>
      </c>
      <c r="Q1242">
        <v>100.2</v>
      </c>
      <c r="R1242">
        <v>0.308</v>
      </c>
      <c r="S1242">
        <v>5.6000000000000001E-2</v>
      </c>
      <c r="T1242">
        <v>0.52800000000000002</v>
      </c>
      <c r="U1242">
        <v>0.48599999999999999</v>
      </c>
      <c r="V1242">
        <v>14.5</v>
      </c>
      <c r="W1242">
        <v>33</v>
      </c>
      <c r="X1242">
        <v>0.22700000000000001</v>
      </c>
      <c r="Y1242">
        <v>0.50700000000000001</v>
      </c>
      <c r="Z1242">
        <v>16.2</v>
      </c>
      <c r="AA1242">
        <v>66.3</v>
      </c>
      <c r="AB1242">
        <v>0.26200000000000001</v>
      </c>
      <c r="AC1242" t="s">
        <v>228</v>
      </c>
      <c r="AD1242">
        <v>257597</v>
      </c>
      <c r="AE1242" t="s">
        <v>122</v>
      </c>
    </row>
    <row r="1243" spans="1:31" x14ac:dyDescent="0.2">
      <c r="A1243">
        <v>1981</v>
      </c>
      <c r="B1243" t="s">
        <v>31</v>
      </c>
      <c r="C1243" t="s">
        <v>163</v>
      </c>
      <c r="D1243" t="s">
        <v>164</v>
      </c>
      <c r="E1243" t="b">
        <v>0</v>
      </c>
      <c r="F1243">
        <v>26.8</v>
      </c>
      <c r="G1243">
        <v>34</v>
      </c>
      <c r="H1243">
        <v>48</v>
      </c>
      <c r="I1243">
        <v>37</v>
      </c>
      <c r="J1243">
        <v>45</v>
      </c>
      <c r="K1243">
        <v>-1.65</v>
      </c>
      <c r="L1243">
        <v>-0.2</v>
      </c>
      <c r="M1243">
        <v>-1.84</v>
      </c>
      <c r="N1243">
        <v>103.2</v>
      </c>
      <c r="O1243">
        <v>104.8</v>
      </c>
      <c r="P1243">
        <v>-1.6</v>
      </c>
      <c r="Q1243">
        <v>100.3</v>
      </c>
      <c r="R1243">
        <v>0.33300000000000002</v>
      </c>
      <c r="S1243">
        <v>1.6E-2</v>
      </c>
      <c r="T1243">
        <v>0.52100000000000002</v>
      </c>
      <c r="U1243">
        <v>0.47</v>
      </c>
      <c r="V1243">
        <v>15.7</v>
      </c>
      <c r="W1243">
        <v>33.1</v>
      </c>
      <c r="X1243">
        <v>0.254</v>
      </c>
      <c r="Y1243">
        <v>0.46800000000000003</v>
      </c>
      <c r="Z1243">
        <v>13.8</v>
      </c>
      <c r="AA1243">
        <v>66.099999999999994</v>
      </c>
      <c r="AB1243">
        <v>0.23200000000000001</v>
      </c>
      <c r="AC1243" t="s">
        <v>225</v>
      </c>
      <c r="AD1243">
        <v>675097</v>
      </c>
      <c r="AE1243" t="s">
        <v>122</v>
      </c>
    </row>
    <row r="1244" spans="1:31" x14ac:dyDescent="0.2">
      <c r="A1244">
        <v>1981</v>
      </c>
      <c r="B1244" t="s">
        <v>31</v>
      </c>
      <c r="C1244" t="s">
        <v>115</v>
      </c>
      <c r="D1244" t="s">
        <v>116</v>
      </c>
      <c r="E1244" t="b">
        <v>0</v>
      </c>
      <c r="F1244">
        <v>25.3</v>
      </c>
      <c r="G1244">
        <v>28</v>
      </c>
      <c r="H1244">
        <v>54</v>
      </c>
      <c r="I1244">
        <v>26</v>
      </c>
      <c r="J1244">
        <v>56</v>
      </c>
      <c r="K1244">
        <v>-5.89</v>
      </c>
      <c r="L1244">
        <v>-0.1</v>
      </c>
      <c r="M1244">
        <v>-5.99</v>
      </c>
      <c r="N1244">
        <v>103.4</v>
      </c>
      <c r="O1244">
        <v>109.4</v>
      </c>
      <c r="P1244">
        <v>-6</v>
      </c>
      <c r="Q1244">
        <v>97.7</v>
      </c>
      <c r="R1244">
        <v>0.30499999999999999</v>
      </c>
      <c r="S1244">
        <v>2.4E-2</v>
      </c>
      <c r="T1244">
        <v>0.53600000000000003</v>
      </c>
      <c r="U1244">
        <v>0.49099999999999999</v>
      </c>
      <c r="V1244">
        <v>15.5</v>
      </c>
      <c r="W1244">
        <v>28.3</v>
      </c>
      <c r="X1244">
        <v>0.23400000000000001</v>
      </c>
      <c r="Y1244">
        <v>0.49199999999999999</v>
      </c>
      <c r="Z1244">
        <v>13.8</v>
      </c>
      <c r="AA1244">
        <v>66.8</v>
      </c>
      <c r="AB1244">
        <v>0.26800000000000002</v>
      </c>
      <c r="AC1244" t="s">
        <v>216</v>
      </c>
      <c r="AD1244">
        <v>307835</v>
      </c>
      <c r="AE1244" t="s">
        <v>122</v>
      </c>
    </row>
    <row r="1245" spans="1:31" x14ac:dyDescent="0.2">
      <c r="A1245">
        <v>1981</v>
      </c>
      <c r="B1245" t="s">
        <v>31</v>
      </c>
      <c r="C1245" t="s">
        <v>200</v>
      </c>
      <c r="D1245" t="s">
        <v>201</v>
      </c>
      <c r="E1245" t="b">
        <v>0</v>
      </c>
      <c r="F1245">
        <v>28.6</v>
      </c>
      <c r="G1245">
        <v>39</v>
      </c>
      <c r="H1245">
        <v>43</v>
      </c>
      <c r="I1245">
        <v>41</v>
      </c>
      <c r="J1245">
        <v>41</v>
      </c>
      <c r="K1245">
        <v>0.01</v>
      </c>
      <c r="L1245">
        <v>0.41</v>
      </c>
      <c r="M1245">
        <v>0.42</v>
      </c>
      <c r="N1245">
        <v>102.7</v>
      </c>
      <c r="O1245">
        <v>102.7</v>
      </c>
      <c r="P1245">
        <v>0</v>
      </c>
      <c r="Q1245">
        <v>102.4</v>
      </c>
      <c r="R1245">
        <v>0.27600000000000002</v>
      </c>
      <c r="S1245">
        <v>3.2000000000000001E-2</v>
      </c>
      <c r="T1245">
        <v>0.51400000000000001</v>
      </c>
      <c r="U1245">
        <v>0.47599999999999998</v>
      </c>
      <c r="V1245">
        <v>14.4</v>
      </c>
      <c r="W1245">
        <v>30.5</v>
      </c>
      <c r="X1245">
        <v>0.19900000000000001</v>
      </c>
      <c r="Y1245">
        <v>0.47199999999999998</v>
      </c>
      <c r="Z1245">
        <v>14.3</v>
      </c>
      <c r="AA1245">
        <v>67.8</v>
      </c>
      <c r="AB1245">
        <v>0.21199999999999999</v>
      </c>
      <c r="AC1245" t="s">
        <v>214</v>
      </c>
      <c r="AD1245">
        <v>377238</v>
      </c>
      <c r="AE1245" t="s">
        <v>122</v>
      </c>
    </row>
    <row r="1246" spans="1:31" x14ac:dyDescent="0.2">
      <c r="A1246">
        <v>1981</v>
      </c>
      <c r="B1246" t="s">
        <v>31</v>
      </c>
      <c r="C1246" t="s">
        <v>121</v>
      </c>
      <c r="D1246" t="s">
        <v>122</v>
      </c>
      <c r="E1246" t="b">
        <v>0</v>
      </c>
      <c r="F1246">
        <v>26.2</v>
      </c>
      <c r="G1246" t="s">
        <v>122</v>
      </c>
      <c r="H1246" t="s">
        <v>122</v>
      </c>
      <c r="I1246">
        <v>41</v>
      </c>
      <c r="J1246">
        <v>41</v>
      </c>
      <c r="K1246">
        <v>0</v>
      </c>
      <c r="L1246">
        <v>0</v>
      </c>
      <c r="M1246">
        <v>0</v>
      </c>
      <c r="N1246">
        <v>105.5</v>
      </c>
      <c r="O1246">
        <v>105.5</v>
      </c>
      <c r="P1246" t="s">
        <v>122</v>
      </c>
      <c r="Q1246">
        <v>101.8</v>
      </c>
      <c r="R1246">
        <v>0.32700000000000001</v>
      </c>
      <c r="S1246">
        <v>2.3E-2</v>
      </c>
      <c r="T1246">
        <v>0.53400000000000003</v>
      </c>
      <c r="U1246">
        <v>0.48899999999999999</v>
      </c>
      <c r="V1246">
        <v>15.6</v>
      </c>
      <c r="W1246">
        <v>33.5</v>
      </c>
      <c r="X1246">
        <v>0.245</v>
      </c>
      <c r="Y1246">
        <v>0.48899999999999999</v>
      </c>
      <c r="Z1246">
        <v>15.6</v>
      </c>
      <c r="AA1246">
        <v>66.5</v>
      </c>
      <c r="AB1246">
        <v>0.245</v>
      </c>
      <c r="AC1246" t="s">
        <v>122</v>
      </c>
      <c r="AD1246">
        <v>411228</v>
      </c>
      <c r="AE1246">
        <v>11827</v>
      </c>
    </row>
    <row r="1247" spans="1:31" x14ac:dyDescent="0.2">
      <c r="A1247">
        <v>1980</v>
      </c>
      <c r="B1247" t="s">
        <v>31</v>
      </c>
      <c r="C1247" t="s">
        <v>32</v>
      </c>
      <c r="D1247" t="s">
        <v>33</v>
      </c>
      <c r="E1247" t="b">
        <v>1</v>
      </c>
      <c r="F1247">
        <v>26.1</v>
      </c>
      <c r="G1247">
        <v>50</v>
      </c>
      <c r="H1247">
        <v>32</v>
      </c>
      <c r="I1247">
        <v>49</v>
      </c>
      <c r="J1247">
        <v>33</v>
      </c>
      <c r="K1247">
        <v>2.91</v>
      </c>
      <c r="L1247">
        <v>-0.09</v>
      </c>
      <c r="M1247">
        <v>2.83</v>
      </c>
      <c r="N1247">
        <v>105.2</v>
      </c>
      <c r="O1247">
        <v>102.3</v>
      </c>
      <c r="P1247">
        <v>2.9</v>
      </c>
      <c r="Q1247">
        <v>98.9</v>
      </c>
      <c r="R1247">
        <v>0.376</v>
      </c>
      <c r="S1247">
        <v>1.0999999999999999E-2</v>
      </c>
      <c r="T1247">
        <v>0.52300000000000002</v>
      </c>
      <c r="U1247">
        <v>0.46500000000000002</v>
      </c>
      <c r="V1247">
        <v>15.4</v>
      </c>
      <c r="W1247">
        <v>36.9</v>
      </c>
      <c r="X1247">
        <v>0.28999999999999998</v>
      </c>
      <c r="Y1247">
        <v>0.46100000000000002</v>
      </c>
      <c r="Z1247">
        <v>17.100000000000001</v>
      </c>
      <c r="AA1247">
        <v>65.599999999999994</v>
      </c>
      <c r="AB1247">
        <v>0.29099999999999998</v>
      </c>
      <c r="AC1247" t="s">
        <v>198</v>
      </c>
      <c r="AD1247" t="s">
        <v>122</v>
      </c>
      <c r="AE1247" t="s">
        <v>122</v>
      </c>
    </row>
    <row r="1248" spans="1:31" x14ac:dyDescent="0.2">
      <c r="A1248">
        <v>1980</v>
      </c>
      <c r="B1248" t="s">
        <v>31</v>
      </c>
      <c r="C1248" t="s">
        <v>35</v>
      </c>
      <c r="D1248" t="s">
        <v>36</v>
      </c>
      <c r="E1248" t="b">
        <v>1</v>
      </c>
      <c r="F1248">
        <v>27.3</v>
      </c>
      <c r="G1248">
        <v>61</v>
      </c>
      <c r="H1248">
        <v>21</v>
      </c>
      <c r="I1248">
        <v>60</v>
      </c>
      <c r="J1248">
        <v>22</v>
      </c>
      <c r="K1248">
        <v>7.79</v>
      </c>
      <c r="L1248">
        <v>-0.42</v>
      </c>
      <c r="M1248">
        <v>7.37</v>
      </c>
      <c r="N1248">
        <v>109.4</v>
      </c>
      <c r="O1248">
        <v>101.9</v>
      </c>
      <c r="P1248">
        <v>7.5</v>
      </c>
      <c r="Q1248">
        <v>102.6</v>
      </c>
      <c r="R1248">
        <v>0.33200000000000002</v>
      </c>
      <c r="S1248">
        <v>5.7000000000000002E-2</v>
      </c>
      <c r="T1248">
        <v>0.55000000000000004</v>
      </c>
      <c r="U1248">
        <v>0.501</v>
      </c>
      <c r="V1248">
        <v>15.4</v>
      </c>
      <c r="W1248">
        <v>34.799999999999997</v>
      </c>
      <c r="X1248">
        <v>0.25800000000000001</v>
      </c>
      <c r="Y1248">
        <v>0.47499999999999998</v>
      </c>
      <c r="Z1248">
        <v>16.5</v>
      </c>
      <c r="AA1248">
        <v>67.8</v>
      </c>
      <c r="AB1248">
        <v>0.23400000000000001</v>
      </c>
      <c r="AC1248" t="s">
        <v>206</v>
      </c>
      <c r="AD1248">
        <v>596349</v>
      </c>
      <c r="AE1248">
        <v>14664</v>
      </c>
    </row>
    <row r="1249" spans="1:31" x14ac:dyDescent="0.2">
      <c r="A1249">
        <v>1980</v>
      </c>
      <c r="B1249" t="s">
        <v>31</v>
      </c>
      <c r="C1249" t="s">
        <v>41</v>
      </c>
      <c r="D1249" t="s">
        <v>42</v>
      </c>
      <c r="E1249" t="b">
        <v>0</v>
      </c>
      <c r="F1249">
        <v>25.9</v>
      </c>
      <c r="G1249">
        <v>30</v>
      </c>
      <c r="H1249">
        <v>52</v>
      </c>
      <c r="I1249">
        <v>34</v>
      </c>
      <c r="J1249">
        <v>48</v>
      </c>
      <c r="K1249">
        <v>-2.71</v>
      </c>
      <c r="L1249">
        <v>0.08</v>
      </c>
      <c r="M1249">
        <v>-2.63</v>
      </c>
      <c r="N1249">
        <v>104.3</v>
      </c>
      <c r="O1249">
        <v>107</v>
      </c>
      <c r="P1249">
        <v>-2.7</v>
      </c>
      <c r="Q1249">
        <v>101.8</v>
      </c>
      <c r="R1249">
        <v>0.373</v>
      </c>
      <c r="S1249">
        <v>0.04</v>
      </c>
      <c r="T1249">
        <v>0.54500000000000004</v>
      </c>
      <c r="U1249">
        <v>0.48899999999999999</v>
      </c>
      <c r="V1249">
        <v>17.2</v>
      </c>
      <c r="W1249">
        <v>32.200000000000003</v>
      </c>
      <c r="X1249">
        <v>0.29099999999999998</v>
      </c>
      <c r="Y1249">
        <v>0.5</v>
      </c>
      <c r="Z1249">
        <v>15.7</v>
      </c>
      <c r="AA1249">
        <v>68</v>
      </c>
      <c r="AB1249">
        <v>0.251</v>
      </c>
      <c r="AC1249" t="s">
        <v>209</v>
      </c>
      <c r="AD1249" t="s">
        <v>122</v>
      </c>
      <c r="AE1249">
        <v>18508</v>
      </c>
    </row>
    <row r="1250" spans="1:31" x14ac:dyDescent="0.2">
      <c r="A1250">
        <v>1980</v>
      </c>
      <c r="B1250" t="s">
        <v>31</v>
      </c>
      <c r="C1250" t="s">
        <v>47</v>
      </c>
      <c r="D1250" t="s">
        <v>48</v>
      </c>
      <c r="E1250" t="b">
        <v>0</v>
      </c>
      <c r="F1250">
        <v>27.4</v>
      </c>
      <c r="G1250">
        <v>37</v>
      </c>
      <c r="H1250">
        <v>45</v>
      </c>
      <c r="I1250">
        <v>42</v>
      </c>
      <c r="J1250">
        <v>40</v>
      </c>
      <c r="K1250">
        <v>0.34</v>
      </c>
      <c r="L1250">
        <v>0.09</v>
      </c>
      <c r="M1250">
        <v>0.43</v>
      </c>
      <c r="N1250">
        <v>106.7</v>
      </c>
      <c r="O1250">
        <v>106.4</v>
      </c>
      <c r="P1250">
        <v>0.3</v>
      </c>
      <c r="Q1250">
        <v>105.6</v>
      </c>
      <c r="R1250">
        <v>0.27400000000000002</v>
      </c>
      <c r="S1250">
        <v>2.3E-2</v>
      </c>
      <c r="T1250">
        <v>0.51900000000000002</v>
      </c>
      <c r="U1250">
        <v>0.47599999999999998</v>
      </c>
      <c r="V1250">
        <v>13.2</v>
      </c>
      <c r="W1250">
        <v>33.1</v>
      </c>
      <c r="X1250">
        <v>0.21199999999999999</v>
      </c>
      <c r="Y1250">
        <v>0.505</v>
      </c>
      <c r="Z1250">
        <v>16.3</v>
      </c>
      <c r="AA1250">
        <v>65.900000000000006</v>
      </c>
      <c r="AB1250">
        <v>0.216</v>
      </c>
      <c r="AC1250" t="s">
        <v>210</v>
      </c>
      <c r="AD1250" t="s">
        <v>122</v>
      </c>
      <c r="AE1250">
        <v>15443</v>
      </c>
    </row>
    <row r="1251" spans="1:31" x14ac:dyDescent="0.2">
      <c r="A1251">
        <v>1980</v>
      </c>
      <c r="B1251" t="s">
        <v>31</v>
      </c>
      <c r="C1251" t="s">
        <v>53</v>
      </c>
      <c r="D1251" t="s">
        <v>54</v>
      </c>
      <c r="E1251" t="b">
        <v>0</v>
      </c>
      <c r="F1251">
        <v>27.1</v>
      </c>
      <c r="G1251">
        <v>30</v>
      </c>
      <c r="H1251">
        <v>52</v>
      </c>
      <c r="I1251">
        <v>30</v>
      </c>
      <c r="J1251">
        <v>52</v>
      </c>
      <c r="K1251">
        <v>-4.41</v>
      </c>
      <c r="L1251">
        <v>0.2</v>
      </c>
      <c r="M1251">
        <v>-4.22</v>
      </c>
      <c r="N1251">
        <v>103.4</v>
      </c>
      <c r="O1251">
        <v>107.6</v>
      </c>
      <c r="P1251">
        <v>-4.2</v>
      </c>
      <c r="Q1251">
        <v>103.9</v>
      </c>
      <c r="R1251">
        <v>0.34</v>
      </c>
      <c r="S1251">
        <v>3.4000000000000002E-2</v>
      </c>
      <c r="T1251">
        <v>0.51700000000000002</v>
      </c>
      <c r="U1251">
        <v>0.46899999999999997</v>
      </c>
      <c r="V1251">
        <v>15.1</v>
      </c>
      <c r="W1251">
        <v>33.6</v>
      </c>
      <c r="X1251">
        <v>0.25</v>
      </c>
      <c r="Y1251">
        <v>0.497</v>
      </c>
      <c r="Z1251">
        <v>14.4</v>
      </c>
      <c r="AA1251">
        <v>67.8</v>
      </c>
      <c r="AB1251">
        <v>0.224</v>
      </c>
      <c r="AC1251" t="s">
        <v>189</v>
      </c>
      <c r="AD1251" t="s">
        <v>122</v>
      </c>
      <c r="AE1251">
        <v>17298</v>
      </c>
    </row>
    <row r="1252" spans="1:31" x14ac:dyDescent="0.2">
      <c r="A1252">
        <v>1980</v>
      </c>
      <c r="B1252" t="s">
        <v>31</v>
      </c>
      <c r="C1252" t="s">
        <v>56</v>
      </c>
      <c r="D1252" t="s">
        <v>57</v>
      </c>
      <c r="E1252" t="b">
        <v>0</v>
      </c>
      <c r="F1252">
        <v>24.7</v>
      </c>
      <c r="G1252">
        <v>16</v>
      </c>
      <c r="H1252">
        <v>66</v>
      </c>
      <c r="I1252">
        <v>22</v>
      </c>
      <c r="J1252">
        <v>60</v>
      </c>
      <c r="K1252">
        <v>-8.24</v>
      </c>
      <c r="L1252">
        <v>0.67</v>
      </c>
      <c r="M1252">
        <v>-7.57</v>
      </c>
      <c r="N1252">
        <v>101.2</v>
      </c>
      <c r="O1252">
        <v>108.8</v>
      </c>
      <c r="P1252">
        <v>-7.6</v>
      </c>
      <c r="Q1252">
        <v>107.1</v>
      </c>
      <c r="R1252">
        <v>0.28299999999999997</v>
      </c>
      <c r="S1252">
        <v>2.9000000000000001E-2</v>
      </c>
      <c r="T1252">
        <v>0.52300000000000002</v>
      </c>
      <c r="U1252">
        <v>0.48299999999999998</v>
      </c>
      <c r="V1252">
        <v>16.899999999999999</v>
      </c>
      <c r="W1252">
        <v>32.299999999999997</v>
      </c>
      <c r="X1252">
        <v>0.20899999999999999</v>
      </c>
      <c r="Y1252">
        <v>0.499</v>
      </c>
      <c r="Z1252">
        <v>15.2</v>
      </c>
      <c r="AA1252">
        <v>64.7</v>
      </c>
      <c r="AB1252">
        <v>0.23899999999999999</v>
      </c>
      <c r="AC1252" t="s">
        <v>218</v>
      </c>
      <c r="AD1252" t="s">
        <v>122</v>
      </c>
      <c r="AE1252">
        <v>11138</v>
      </c>
    </row>
    <row r="1253" spans="1:31" x14ac:dyDescent="0.2">
      <c r="A1253">
        <v>1980</v>
      </c>
      <c r="B1253" t="s">
        <v>31</v>
      </c>
      <c r="C1253" t="s">
        <v>59</v>
      </c>
      <c r="D1253" t="s">
        <v>60</v>
      </c>
      <c r="E1253" t="b">
        <v>0</v>
      </c>
      <c r="F1253">
        <v>26.3</v>
      </c>
      <c r="G1253">
        <v>24</v>
      </c>
      <c r="H1253">
        <v>58</v>
      </c>
      <c r="I1253">
        <v>29</v>
      </c>
      <c r="J1253">
        <v>53</v>
      </c>
      <c r="K1253">
        <v>-4.3899999999999997</v>
      </c>
      <c r="L1253">
        <v>0.2</v>
      </c>
      <c r="M1253">
        <v>-4.2</v>
      </c>
      <c r="N1253">
        <v>102</v>
      </c>
      <c r="O1253">
        <v>106.3</v>
      </c>
      <c r="P1253">
        <v>-4.3</v>
      </c>
      <c r="Q1253">
        <v>100.5</v>
      </c>
      <c r="R1253">
        <v>0.26200000000000001</v>
      </c>
      <c r="S1253">
        <v>1.7000000000000001E-2</v>
      </c>
      <c r="T1253">
        <v>0.52</v>
      </c>
      <c r="U1253">
        <v>0.48399999999999999</v>
      </c>
      <c r="V1253">
        <v>15.5</v>
      </c>
      <c r="W1253">
        <v>31.1</v>
      </c>
      <c r="X1253">
        <v>0.193</v>
      </c>
      <c r="Y1253">
        <v>0.498</v>
      </c>
      <c r="Z1253">
        <v>15.5</v>
      </c>
      <c r="AA1253">
        <v>69.8</v>
      </c>
      <c r="AB1253">
        <v>0.27300000000000002</v>
      </c>
      <c r="AC1253" t="s">
        <v>203</v>
      </c>
      <c r="AD1253" t="s">
        <v>122</v>
      </c>
      <c r="AE1253">
        <v>13257</v>
      </c>
    </row>
    <row r="1254" spans="1:31" x14ac:dyDescent="0.2">
      <c r="A1254">
        <v>1980</v>
      </c>
      <c r="B1254" t="s">
        <v>31</v>
      </c>
      <c r="C1254" t="s">
        <v>62</v>
      </c>
      <c r="D1254" t="s">
        <v>63</v>
      </c>
      <c r="E1254" t="b">
        <v>1</v>
      </c>
      <c r="F1254">
        <v>27.3</v>
      </c>
      <c r="G1254">
        <v>41</v>
      </c>
      <c r="H1254">
        <v>41</v>
      </c>
      <c r="I1254">
        <v>41</v>
      </c>
      <c r="J1254">
        <v>41</v>
      </c>
      <c r="K1254">
        <v>0.17</v>
      </c>
      <c r="L1254">
        <v>0.1</v>
      </c>
      <c r="M1254">
        <v>0.27</v>
      </c>
      <c r="N1254">
        <v>108.1</v>
      </c>
      <c r="O1254">
        <v>108</v>
      </c>
      <c r="P1254">
        <v>0.1</v>
      </c>
      <c r="Q1254">
        <v>101.2</v>
      </c>
      <c r="R1254">
        <v>0.31</v>
      </c>
      <c r="S1254">
        <v>5.0999999999999997E-2</v>
      </c>
      <c r="T1254">
        <v>0.53300000000000003</v>
      </c>
      <c r="U1254">
        <v>0.48699999999999999</v>
      </c>
      <c r="V1254">
        <v>15.5</v>
      </c>
      <c r="W1254">
        <v>37.6</v>
      </c>
      <c r="X1254">
        <v>0.23799999999999999</v>
      </c>
      <c r="Y1254">
        <v>0.499</v>
      </c>
      <c r="Z1254">
        <v>16.100000000000001</v>
      </c>
      <c r="AA1254">
        <v>63.2</v>
      </c>
      <c r="AB1254">
        <v>0.23</v>
      </c>
      <c r="AC1254" t="s">
        <v>195</v>
      </c>
      <c r="AD1254" t="s">
        <v>122</v>
      </c>
      <c r="AE1254">
        <v>13656</v>
      </c>
    </row>
    <row r="1255" spans="1:31" x14ac:dyDescent="0.2">
      <c r="A1255">
        <v>1980</v>
      </c>
      <c r="B1255" t="s">
        <v>31</v>
      </c>
      <c r="C1255" t="s">
        <v>65</v>
      </c>
      <c r="D1255" t="s">
        <v>66</v>
      </c>
      <c r="E1255" t="b">
        <v>0</v>
      </c>
      <c r="F1255">
        <v>25.3</v>
      </c>
      <c r="G1255">
        <v>37</v>
      </c>
      <c r="H1255">
        <v>45</v>
      </c>
      <c r="I1255">
        <v>39</v>
      </c>
      <c r="J1255">
        <v>43</v>
      </c>
      <c r="K1255">
        <v>-0.7</v>
      </c>
      <c r="L1255">
        <v>0.16</v>
      </c>
      <c r="M1255">
        <v>-0.54</v>
      </c>
      <c r="N1255">
        <v>105.5</v>
      </c>
      <c r="O1255">
        <v>106.2</v>
      </c>
      <c r="P1255">
        <v>-0.7</v>
      </c>
      <c r="Q1255">
        <v>104.4</v>
      </c>
      <c r="R1255">
        <v>0.30299999999999999</v>
      </c>
      <c r="S1255">
        <v>4.1000000000000002E-2</v>
      </c>
      <c r="T1255">
        <v>0.52300000000000002</v>
      </c>
      <c r="U1255">
        <v>0.47899999999999998</v>
      </c>
      <c r="V1255">
        <v>14.8</v>
      </c>
      <c r="W1255">
        <v>35.4</v>
      </c>
      <c r="X1255">
        <v>0.22800000000000001</v>
      </c>
      <c r="Y1255">
        <v>0.49299999999999999</v>
      </c>
      <c r="Z1255">
        <v>17</v>
      </c>
      <c r="AA1255">
        <v>62.5</v>
      </c>
      <c r="AB1255">
        <v>0.23</v>
      </c>
      <c r="AC1255" t="s">
        <v>190</v>
      </c>
      <c r="AD1255" t="s">
        <v>122</v>
      </c>
      <c r="AE1255" t="s">
        <v>122</v>
      </c>
    </row>
    <row r="1256" spans="1:31" x14ac:dyDescent="0.2">
      <c r="A1256">
        <v>1980</v>
      </c>
      <c r="B1256" t="s">
        <v>31</v>
      </c>
      <c r="C1256" t="s">
        <v>222</v>
      </c>
      <c r="D1256" t="s">
        <v>223</v>
      </c>
      <c r="E1256" t="b">
        <v>1</v>
      </c>
      <c r="F1256">
        <v>25.5</v>
      </c>
      <c r="G1256">
        <v>47</v>
      </c>
      <c r="H1256">
        <v>35</v>
      </c>
      <c r="I1256">
        <v>49</v>
      </c>
      <c r="J1256">
        <v>33</v>
      </c>
      <c r="K1256">
        <v>3.13</v>
      </c>
      <c r="L1256">
        <v>-0.32</v>
      </c>
      <c r="M1256">
        <v>2.82</v>
      </c>
      <c r="N1256">
        <v>104</v>
      </c>
      <c r="O1256">
        <v>101</v>
      </c>
      <c r="P1256">
        <v>3</v>
      </c>
      <c r="Q1256">
        <v>103.2</v>
      </c>
      <c r="R1256">
        <v>0.3</v>
      </c>
      <c r="S1256">
        <v>1.4999999999999999E-2</v>
      </c>
      <c r="T1256">
        <v>0.52200000000000002</v>
      </c>
      <c r="U1256">
        <v>0.48</v>
      </c>
      <c r="V1256">
        <v>14.5</v>
      </c>
      <c r="W1256">
        <v>31</v>
      </c>
      <c r="X1256">
        <v>0.223</v>
      </c>
      <c r="Y1256">
        <v>0.47899999999999998</v>
      </c>
      <c r="Z1256">
        <v>17.899999999999999</v>
      </c>
      <c r="AA1256">
        <v>68.099999999999994</v>
      </c>
      <c r="AB1256">
        <v>0.27300000000000002</v>
      </c>
      <c r="AC1256" t="s">
        <v>224</v>
      </c>
      <c r="AD1256" t="s">
        <v>122</v>
      </c>
      <c r="AE1256" t="s">
        <v>122</v>
      </c>
    </row>
    <row r="1257" spans="1:31" x14ac:dyDescent="0.2">
      <c r="A1257">
        <v>1980</v>
      </c>
      <c r="B1257" t="s">
        <v>31</v>
      </c>
      <c r="C1257" t="s">
        <v>71</v>
      </c>
      <c r="D1257" t="s">
        <v>72</v>
      </c>
      <c r="E1257" t="b">
        <v>1</v>
      </c>
      <c r="F1257">
        <v>26.2</v>
      </c>
      <c r="G1257">
        <v>60</v>
      </c>
      <c r="H1257">
        <v>22</v>
      </c>
      <c r="I1257">
        <v>55</v>
      </c>
      <c r="J1257">
        <v>27</v>
      </c>
      <c r="K1257">
        <v>5.9</v>
      </c>
      <c r="L1257">
        <v>-0.51</v>
      </c>
      <c r="M1257">
        <v>5.4</v>
      </c>
      <c r="N1257">
        <v>109.5</v>
      </c>
      <c r="O1257">
        <v>103.9</v>
      </c>
      <c r="P1257">
        <v>5.6</v>
      </c>
      <c r="Q1257">
        <v>104.1</v>
      </c>
      <c r="R1257">
        <v>0.28399999999999997</v>
      </c>
      <c r="S1257">
        <v>1.4E-2</v>
      </c>
      <c r="T1257">
        <v>0.56899999999999995</v>
      </c>
      <c r="U1257">
        <v>0.53</v>
      </c>
      <c r="V1257">
        <v>16.5</v>
      </c>
      <c r="W1257">
        <v>32.6</v>
      </c>
      <c r="X1257">
        <v>0.22</v>
      </c>
      <c r="Y1257">
        <v>0.47499999999999998</v>
      </c>
      <c r="Z1257">
        <v>14</v>
      </c>
      <c r="AA1257">
        <v>66.900000000000006</v>
      </c>
      <c r="AB1257">
        <v>0.18099999999999999</v>
      </c>
      <c r="AC1257" t="s">
        <v>219</v>
      </c>
      <c r="AD1257">
        <v>582882</v>
      </c>
      <c r="AE1257">
        <v>17505</v>
      </c>
    </row>
    <row r="1258" spans="1:31" x14ac:dyDescent="0.2">
      <c r="A1258">
        <v>1980</v>
      </c>
      <c r="B1258" t="s">
        <v>31</v>
      </c>
      <c r="C1258" t="s">
        <v>79</v>
      </c>
      <c r="D1258" t="s">
        <v>80</v>
      </c>
      <c r="E1258" t="b">
        <v>1</v>
      </c>
      <c r="F1258">
        <v>25.3</v>
      </c>
      <c r="G1258">
        <v>49</v>
      </c>
      <c r="H1258">
        <v>33</v>
      </c>
      <c r="I1258">
        <v>51</v>
      </c>
      <c r="J1258">
        <v>31</v>
      </c>
      <c r="K1258">
        <v>3.94</v>
      </c>
      <c r="L1258">
        <v>-0.37</v>
      </c>
      <c r="M1258">
        <v>3.57</v>
      </c>
      <c r="N1258">
        <v>106.8</v>
      </c>
      <c r="O1258">
        <v>102.9</v>
      </c>
      <c r="P1258">
        <v>3.9</v>
      </c>
      <c r="Q1258">
        <v>102.4</v>
      </c>
      <c r="R1258">
        <v>0.27800000000000002</v>
      </c>
      <c r="S1258">
        <v>2.1000000000000001E-2</v>
      </c>
      <c r="T1258">
        <v>0.53200000000000003</v>
      </c>
      <c r="U1258">
        <v>0.49099999999999999</v>
      </c>
      <c r="V1258">
        <v>15</v>
      </c>
      <c r="W1258">
        <v>35.200000000000003</v>
      </c>
      <c r="X1258">
        <v>0.21199999999999999</v>
      </c>
      <c r="Y1258">
        <v>0.46700000000000003</v>
      </c>
      <c r="Z1258">
        <v>16.2</v>
      </c>
      <c r="AA1258">
        <v>63.8</v>
      </c>
      <c r="AB1258">
        <v>0.22900000000000001</v>
      </c>
      <c r="AC1258" t="s">
        <v>220</v>
      </c>
      <c r="AD1258" t="s">
        <v>122</v>
      </c>
      <c r="AE1258" t="s">
        <v>122</v>
      </c>
    </row>
    <row r="1259" spans="1:31" x14ac:dyDescent="0.2">
      <c r="A1259">
        <v>1980</v>
      </c>
      <c r="B1259" t="s">
        <v>31</v>
      </c>
      <c r="C1259" t="s">
        <v>150</v>
      </c>
      <c r="D1259" t="s">
        <v>151</v>
      </c>
      <c r="E1259" t="b">
        <v>0</v>
      </c>
      <c r="F1259">
        <v>26.1</v>
      </c>
      <c r="G1259">
        <v>34</v>
      </c>
      <c r="H1259">
        <v>48</v>
      </c>
      <c r="I1259">
        <v>38</v>
      </c>
      <c r="J1259">
        <v>44</v>
      </c>
      <c r="K1259">
        <v>-1.17</v>
      </c>
      <c r="L1259">
        <v>0.19</v>
      </c>
      <c r="M1259">
        <v>-0.98</v>
      </c>
      <c r="N1259">
        <v>101.5</v>
      </c>
      <c r="O1259">
        <v>102.5</v>
      </c>
      <c r="P1259">
        <v>-1</v>
      </c>
      <c r="Q1259">
        <v>106.1</v>
      </c>
      <c r="R1259">
        <v>0.32100000000000001</v>
      </c>
      <c r="S1259">
        <v>0.04</v>
      </c>
      <c r="T1259">
        <v>0.51800000000000002</v>
      </c>
      <c r="U1259">
        <v>0.46600000000000003</v>
      </c>
      <c r="V1259">
        <v>16.600000000000001</v>
      </c>
      <c r="W1259">
        <v>32.1</v>
      </c>
      <c r="X1259">
        <v>0.251</v>
      </c>
      <c r="Y1259">
        <v>0.47199999999999998</v>
      </c>
      <c r="Z1259">
        <v>16.5</v>
      </c>
      <c r="AA1259">
        <v>66.400000000000006</v>
      </c>
      <c r="AB1259">
        <v>0.26300000000000001</v>
      </c>
      <c r="AC1259" t="s">
        <v>229</v>
      </c>
      <c r="AD1259" t="s">
        <v>122</v>
      </c>
      <c r="AE1259">
        <v>7364</v>
      </c>
    </row>
    <row r="1260" spans="1:31" x14ac:dyDescent="0.2">
      <c r="A1260">
        <v>1980</v>
      </c>
      <c r="B1260" t="s">
        <v>31</v>
      </c>
      <c r="C1260" t="s">
        <v>88</v>
      </c>
      <c r="D1260" t="s">
        <v>89</v>
      </c>
      <c r="E1260" t="b">
        <v>0</v>
      </c>
      <c r="F1260">
        <v>24.1</v>
      </c>
      <c r="G1260">
        <v>39</v>
      </c>
      <c r="H1260">
        <v>43</v>
      </c>
      <c r="I1260">
        <v>38</v>
      </c>
      <c r="J1260">
        <v>44</v>
      </c>
      <c r="K1260">
        <v>-1.1499999999999999</v>
      </c>
      <c r="L1260">
        <v>0.19</v>
      </c>
      <c r="M1260">
        <v>-0.96</v>
      </c>
      <c r="N1260">
        <v>106.5</v>
      </c>
      <c r="O1260">
        <v>107.5</v>
      </c>
      <c r="P1260">
        <v>-1</v>
      </c>
      <c r="Q1260">
        <v>106.5</v>
      </c>
      <c r="R1260">
        <v>0.29599999999999999</v>
      </c>
      <c r="S1260">
        <v>2.5000000000000001E-2</v>
      </c>
      <c r="T1260">
        <v>0.53900000000000003</v>
      </c>
      <c r="U1260">
        <v>0.498</v>
      </c>
      <c r="V1260">
        <v>15.7</v>
      </c>
      <c r="W1260">
        <v>33.700000000000003</v>
      </c>
      <c r="X1260">
        <v>0.221</v>
      </c>
      <c r="Y1260">
        <v>0.498</v>
      </c>
      <c r="Z1260">
        <v>16.399999999999999</v>
      </c>
      <c r="AA1260">
        <v>64</v>
      </c>
      <c r="AB1260">
        <v>0.26300000000000001</v>
      </c>
      <c r="AC1260" t="s">
        <v>90</v>
      </c>
      <c r="AD1260" t="s">
        <v>122</v>
      </c>
      <c r="AE1260">
        <v>19591</v>
      </c>
    </row>
    <row r="1261" spans="1:31" x14ac:dyDescent="0.2">
      <c r="A1261">
        <v>1980</v>
      </c>
      <c r="B1261" t="s">
        <v>31</v>
      </c>
      <c r="C1261" t="s">
        <v>97</v>
      </c>
      <c r="D1261" t="s">
        <v>98</v>
      </c>
      <c r="E1261" t="b">
        <v>1</v>
      </c>
      <c r="F1261">
        <v>27</v>
      </c>
      <c r="G1261">
        <v>59</v>
      </c>
      <c r="H1261">
        <v>23</v>
      </c>
      <c r="I1261">
        <v>52</v>
      </c>
      <c r="J1261">
        <v>30</v>
      </c>
      <c r="K1261">
        <v>4.22</v>
      </c>
      <c r="L1261">
        <v>-0.18</v>
      </c>
      <c r="M1261">
        <v>4.04</v>
      </c>
      <c r="N1261">
        <v>105</v>
      </c>
      <c r="O1261">
        <v>101</v>
      </c>
      <c r="P1261">
        <v>4</v>
      </c>
      <c r="Q1261">
        <v>103</v>
      </c>
      <c r="R1261">
        <v>0.34</v>
      </c>
      <c r="S1261">
        <v>1.7000000000000001E-2</v>
      </c>
      <c r="T1261">
        <v>0.54400000000000004</v>
      </c>
      <c r="U1261">
        <v>0.49399999999999999</v>
      </c>
      <c r="V1261">
        <v>17.2</v>
      </c>
      <c r="W1261">
        <v>33.5</v>
      </c>
      <c r="X1261">
        <v>0.26200000000000001</v>
      </c>
      <c r="Y1261">
        <v>0.46</v>
      </c>
      <c r="Z1261">
        <v>15.5</v>
      </c>
      <c r="AA1261">
        <v>66.7</v>
      </c>
      <c r="AB1261">
        <v>0.217</v>
      </c>
      <c r="AC1261" t="s">
        <v>211</v>
      </c>
      <c r="AD1261" t="s">
        <v>122</v>
      </c>
      <c r="AE1261" t="s">
        <v>122</v>
      </c>
    </row>
    <row r="1262" spans="1:31" x14ac:dyDescent="0.2">
      <c r="A1262">
        <v>1980</v>
      </c>
      <c r="B1262" t="s">
        <v>31</v>
      </c>
      <c r="C1262" t="s">
        <v>100</v>
      </c>
      <c r="D1262" t="s">
        <v>101</v>
      </c>
      <c r="E1262" t="b">
        <v>1</v>
      </c>
      <c r="F1262">
        <v>26.5</v>
      </c>
      <c r="G1262">
        <v>55</v>
      </c>
      <c r="H1262">
        <v>27</v>
      </c>
      <c r="I1262">
        <v>50</v>
      </c>
      <c r="J1262">
        <v>32</v>
      </c>
      <c r="K1262">
        <v>3.6</v>
      </c>
      <c r="L1262">
        <v>-0.35</v>
      </c>
      <c r="M1262">
        <v>3.25</v>
      </c>
      <c r="N1262">
        <v>105.6</v>
      </c>
      <c r="O1262">
        <v>102.2</v>
      </c>
      <c r="P1262">
        <v>3.4</v>
      </c>
      <c r="Q1262">
        <v>104.8</v>
      </c>
      <c r="R1262">
        <v>0.34100000000000003</v>
      </c>
      <c r="S1262">
        <v>3.9E-2</v>
      </c>
      <c r="T1262">
        <v>0.54800000000000004</v>
      </c>
      <c r="U1262">
        <v>0.498</v>
      </c>
      <c r="V1262">
        <v>16.399999999999999</v>
      </c>
      <c r="W1262">
        <v>30.4</v>
      </c>
      <c r="X1262">
        <v>0.26300000000000001</v>
      </c>
      <c r="Y1262">
        <v>0.48299999999999998</v>
      </c>
      <c r="Z1262">
        <v>16.5</v>
      </c>
      <c r="AA1262">
        <v>66.900000000000006</v>
      </c>
      <c r="AB1262">
        <v>0.21299999999999999</v>
      </c>
      <c r="AC1262" t="s">
        <v>215</v>
      </c>
      <c r="AD1262" t="s">
        <v>122</v>
      </c>
      <c r="AE1262" t="s">
        <v>122</v>
      </c>
    </row>
    <row r="1263" spans="1:31" x14ac:dyDescent="0.2">
      <c r="A1263">
        <v>1980</v>
      </c>
      <c r="B1263" t="s">
        <v>31</v>
      </c>
      <c r="C1263" t="s">
        <v>103</v>
      </c>
      <c r="D1263" t="s">
        <v>104</v>
      </c>
      <c r="E1263" t="b">
        <v>1</v>
      </c>
      <c r="F1263">
        <v>26.3</v>
      </c>
      <c r="G1263">
        <v>38</v>
      </c>
      <c r="H1263">
        <v>44</v>
      </c>
      <c r="I1263">
        <v>39</v>
      </c>
      <c r="J1263">
        <v>43</v>
      </c>
      <c r="K1263">
        <v>-0.82</v>
      </c>
      <c r="L1263">
        <v>-0.05</v>
      </c>
      <c r="M1263">
        <v>-0.87</v>
      </c>
      <c r="N1263">
        <v>103.4</v>
      </c>
      <c r="O1263">
        <v>104.3</v>
      </c>
      <c r="P1263">
        <v>-0.9</v>
      </c>
      <c r="Q1263">
        <v>98.6</v>
      </c>
      <c r="R1263">
        <v>0.29299999999999998</v>
      </c>
      <c r="S1263">
        <v>1.7999999999999999E-2</v>
      </c>
      <c r="T1263">
        <v>0.51900000000000002</v>
      </c>
      <c r="U1263">
        <v>0.47699999999999998</v>
      </c>
      <c r="V1263">
        <v>16.100000000000001</v>
      </c>
      <c r="W1263">
        <v>35.5</v>
      </c>
      <c r="X1263">
        <v>0.218</v>
      </c>
      <c r="Y1263">
        <v>0.48199999999999998</v>
      </c>
      <c r="Z1263">
        <v>15.3</v>
      </c>
      <c r="AA1263">
        <v>67.900000000000006</v>
      </c>
      <c r="AB1263">
        <v>0.245</v>
      </c>
      <c r="AC1263" t="s">
        <v>207</v>
      </c>
      <c r="AD1263" t="s">
        <v>122</v>
      </c>
      <c r="AE1263" t="s">
        <v>122</v>
      </c>
    </row>
    <row r="1264" spans="1:31" x14ac:dyDescent="0.2">
      <c r="A1264">
        <v>1980</v>
      </c>
      <c r="B1264" t="s">
        <v>31</v>
      </c>
      <c r="C1264" t="s">
        <v>109</v>
      </c>
      <c r="D1264" t="s">
        <v>110</v>
      </c>
      <c r="E1264" t="b">
        <v>1</v>
      </c>
      <c r="F1264">
        <v>26.9</v>
      </c>
      <c r="G1264">
        <v>41</v>
      </c>
      <c r="H1264">
        <v>41</v>
      </c>
      <c r="I1264">
        <v>40</v>
      </c>
      <c r="J1264">
        <v>42</v>
      </c>
      <c r="K1264">
        <v>-0.38</v>
      </c>
      <c r="L1264">
        <v>0.13</v>
      </c>
      <c r="M1264">
        <v>-0.24</v>
      </c>
      <c r="N1264">
        <v>108.6</v>
      </c>
      <c r="O1264">
        <v>109</v>
      </c>
      <c r="P1264">
        <v>-0.4</v>
      </c>
      <c r="Q1264">
        <v>109.5</v>
      </c>
      <c r="R1264">
        <v>0.32700000000000001</v>
      </c>
      <c r="S1264">
        <v>2.7E-2</v>
      </c>
      <c r="T1264">
        <v>0.55300000000000005</v>
      </c>
      <c r="U1264">
        <v>0.502</v>
      </c>
      <c r="V1264">
        <v>15.2</v>
      </c>
      <c r="W1264">
        <v>31.8</v>
      </c>
      <c r="X1264">
        <v>0.26200000000000001</v>
      </c>
      <c r="Y1264">
        <v>0.50600000000000001</v>
      </c>
      <c r="Z1264">
        <v>14.4</v>
      </c>
      <c r="AA1264">
        <v>66.8</v>
      </c>
      <c r="AB1264">
        <v>0.216</v>
      </c>
      <c r="AC1264" t="s">
        <v>213</v>
      </c>
      <c r="AD1264" t="s">
        <v>122</v>
      </c>
      <c r="AE1264" t="s">
        <v>122</v>
      </c>
    </row>
    <row r="1265" spans="1:31" x14ac:dyDescent="0.2">
      <c r="A1265">
        <v>1980</v>
      </c>
      <c r="B1265" t="s">
        <v>31</v>
      </c>
      <c r="C1265" t="s">
        <v>226</v>
      </c>
      <c r="D1265" t="s">
        <v>227</v>
      </c>
      <c r="E1265" t="b">
        <v>0</v>
      </c>
      <c r="F1265">
        <v>27.6</v>
      </c>
      <c r="G1265">
        <v>35</v>
      </c>
      <c r="H1265">
        <v>47</v>
      </c>
      <c r="I1265">
        <v>30</v>
      </c>
      <c r="J1265">
        <v>52</v>
      </c>
      <c r="K1265">
        <v>-4.1500000000000004</v>
      </c>
      <c r="L1265">
        <v>0.18</v>
      </c>
      <c r="M1265">
        <v>-3.97</v>
      </c>
      <c r="N1265">
        <v>105.7</v>
      </c>
      <c r="O1265">
        <v>109.8</v>
      </c>
      <c r="P1265">
        <v>-4.0999999999999996</v>
      </c>
      <c r="Q1265">
        <v>101.4</v>
      </c>
      <c r="R1265">
        <v>0.28899999999999998</v>
      </c>
      <c r="S1265">
        <v>7.1999999999999995E-2</v>
      </c>
      <c r="T1265">
        <v>0.52200000000000002</v>
      </c>
      <c r="U1265">
        <v>0.48199999999999998</v>
      </c>
      <c r="V1265">
        <v>14.6</v>
      </c>
      <c r="W1265">
        <v>34.200000000000003</v>
      </c>
      <c r="X1265">
        <v>0.21299999999999999</v>
      </c>
      <c r="Y1265">
        <v>0.503</v>
      </c>
      <c r="Z1265">
        <v>14.2</v>
      </c>
      <c r="AA1265">
        <v>65.400000000000006</v>
      </c>
      <c r="AB1265">
        <v>0.215</v>
      </c>
      <c r="AC1265" t="s">
        <v>228</v>
      </c>
      <c r="AD1265" t="s">
        <v>122</v>
      </c>
      <c r="AE1265">
        <v>8503</v>
      </c>
    </row>
    <row r="1266" spans="1:31" x14ac:dyDescent="0.2">
      <c r="A1266">
        <v>1980</v>
      </c>
      <c r="B1266" t="s">
        <v>31</v>
      </c>
      <c r="C1266" t="s">
        <v>163</v>
      </c>
      <c r="D1266" t="s">
        <v>164</v>
      </c>
      <c r="E1266" t="b">
        <v>1</v>
      </c>
      <c r="F1266">
        <v>27</v>
      </c>
      <c r="G1266">
        <v>56</v>
      </c>
      <c r="H1266">
        <v>26</v>
      </c>
      <c r="I1266">
        <v>53</v>
      </c>
      <c r="J1266">
        <v>29</v>
      </c>
      <c r="K1266">
        <v>4.66</v>
      </c>
      <c r="L1266">
        <v>-0.42</v>
      </c>
      <c r="M1266">
        <v>4.24</v>
      </c>
      <c r="N1266">
        <v>105.8</v>
      </c>
      <c r="O1266">
        <v>101.2</v>
      </c>
      <c r="P1266">
        <v>4.5999999999999996</v>
      </c>
      <c r="Q1266">
        <v>101.8</v>
      </c>
      <c r="R1266">
        <v>0.29799999999999999</v>
      </c>
      <c r="S1266">
        <v>2.5000000000000001E-2</v>
      </c>
      <c r="T1266">
        <v>0.52</v>
      </c>
      <c r="U1266">
        <v>0.47399999999999998</v>
      </c>
      <c r="V1266">
        <v>14.9</v>
      </c>
      <c r="W1266">
        <v>36.4</v>
      </c>
      <c r="X1266">
        <v>0.22900000000000001</v>
      </c>
      <c r="Y1266">
        <v>0.46300000000000002</v>
      </c>
      <c r="Z1266">
        <v>15.4</v>
      </c>
      <c r="AA1266">
        <v>67.900000000000006</v>
      </c>
      <c r="AB1266">
        <v>0.221</v>
      </c>
      <c r="AC1266" t="s">
        <v>225</v>
      </c>
      <c r="AD1266" t="s">
        <v>122</v>
      </c>
      <c r="AE1266">
        <v>28726</v>
      </c>
    </row>
    <row r="1267" spans="1:31" x14ac:dyDescent="0.2">
      <c r="A1267">
        <v>1980</v>
      </c>
      <c r="B1267" t="s">
        <v>31</v>
      </c>
      <c r="C1267" t="s">
        <v>115</v>
      </c>
      <c r="D1267" t="s">
        <v>116</v>
      </c>
      <c r="E1267" t="b">
        <v>0</v>
      </c>
      <c r="F1267">
        <v>26.1</v>
      </c>
      <c r="G1267">
        <v>24</v>
      </c>
      <c r="H1267">
        <v>58</v>
      </c>
      <c r="I1267">
        <v>25</v>
      </c>
      <c r="J1267">
        <v>57</v>
      </c>
      <c r="K1267">
        <v>-6.01</v>
      </c>
      <c r="L1267">
        <v>0.31</v>
      </c>
      <c r="M1267">
        <v>-5.71</v>
      </c>
      <c r="N1267">
        <v>104.2</v>
      </c>
      <c r="O1267">
        <v>110.4</v>
      </c>
      <c r="P1267">
        <v>-6.2</v>
      </c>
      <c r="Q1267">
        <v>97.6</v>
      </c>
      <c r="R1267">
        <v>0.28499999999999998</v>
      </c>
      <c r="S1267">
        <v>2.7E-2</v>
      </c>
      <c r="T1267">
        <v>0.54700000000000004</v>
      </c>
      <c r="U1267">
        <v>0.5</v>
      </c>
      <c r="V1267">
        <v>16.7</v>
      </c>
      <c r="W1267">
        <v>29.7</v>
      </c>
      <c r="X1267">
        <v>0.23</v>
      </c>
      <c r="Y1267">
        <v>0.5</v>
      </c>
      <c r="Z1267">
        <v>13.5</v>
      </c>
      <c r="AA1267">
        <v>67.099999999999994</v>
      </c>
      <c r="AB1267">
        <v>0.23699999999999999</v>
      </c>
      <c r="AC1267" t="s">
        <v>216</v>
      </c>
      <c r="AD1267" t="s">
        <v>122</v>
      </c>
      <c r="AE1267">
        <v>12327</v>
      </c>
    </row>
    <row r="1268" spans="1:31" x14ac:dyDescent="0.2">
      <c r="A1268">
        <v>1980</v>
      </c>
      <c r="B1268" t="s">
        <v>31</v>
      </c>
      <c r="C1268" t="s">
        <v>200</v>
      </c>
      <c r="D1268" t="s">
        <v>201</v>
      </c>
      <c r="E1268" t="b">
        <v>1</v>
      </c>
      <c r="F1268">
        <v>29</v>
      </c>
      <c r="G1268">
        <v>39</v>
      </c>
      <c r="H1268">
        <v>43</v>
      </c>
      <c r="I1268">
        <v>34</v>
      </c>
      <c r="J1268">
        <v>48</v>
      </c>
      <c r="K1268">
        <v>-2.5499999999999998</v>
      </c>
      <c r="L1268">
        <v>0.28000000000000003</v>
      </c>
      <c r="M1268">
        <v>-2.27</v>
      </c>
      <c r="N1268">
        <v>103.2</v>
      </c>
      <c r="O1268">
        <v>105.7</v>
      </c>
      <c r="P1268">
        <v>-2.5</v>
      </c>
      <c r="Q1268">
        <v>102.6</v>
      </c>
      <c r="R1268">
        <v>0.26300000000000001</v>
      </c>
      <c r="S1268">
        <v>3.1E-2</v>
      </c>
      <c r="T1268">
        <v>0.504</v>
      </c>
      <c r="U1268">
        <v>0.46300000000000002</v>
      </c>
      <c r="V1268">
        <v>13.7</v>
      </c>
      <c r="W1268">
        <v>33.299999999999997</v>
      </c>
      <c r="X1268">
        <v>0.19900000000000001</v>
      </c>
      <c r="Y1268">
        <v>0.46899999999999997</v>
      </c>
      <c r="Z1268">
        <v>12.3</v>
      </c>
      <c r="AA1268">
        <v>69.5</v>
      </c>
      <c r="AB1268">
        <v>0.218</v>
      </c>
      <c r="AC1268" t="s">
        <v>214</v>
      </c>
      <c r="AD1268" t="s">
        <v>122</v>
      </c>
      <c r="AE1268">
        <v>9518</v>
      </c>
    </row>
    <row r="1269" spans="1:31" x14ac:dyDescent="0.2">
      <c r="A1269">
        <v>1980</v>
      </c>
      <c r="B1269" t="s">
        <v>31</v>
      </c>
      <c r="C1269" t="s">
        <v>121</v>
      </c>
      <c r="D1269" t="s">
        <v>122</v>
      </c>
      <c r="E1269" t="b">
        <v>0</v>
      </c>
      <c r="F1269">
        <v>26.5</v>
      </c>
      <c r="G1269" t="s">
        <v>122</v>
      </c>
      <c r="H1269" t="s">
        <v>122</v>
      </c>
      <c r="I1269">
        <v>41</v>
      </c>
      <c r="J1269">
        <v>41</v>
      </c>
      <c r="K1269">
        <v>0</v>
      </c>
      <c r="L1269">
        <v>0</v>
      </c>
      <c r="M1269">
        <v>0</v>
      </c>
      <c r="N1269">
        <v>105.3</v>
      </c>
      <c r="O1269">
        <v>105.3</v>
      </c>
      <c r="P1269" t="s">
        <v>122</v>
      </c>
      <c r="Q1269">
        <v>103.1</v>
      </c>
      <c r="R1269">
        <v>0.307</v>
      </c>
      <c r="S1269">
        <v>3.1E-2</v>
      </c>
      <c r="T1269">
        <v>0.53100000000000003</v>
      </c>
      <c r="U1269">
        <v>0.48599999999999999</v>
      </c>
      <c r="V1269">
        <v>15.5</v>
      </c>
      <c r="W1269">
        <v>33.5</v>
      </c>
      <c r="X1269">
        <v>0.23499999999999999</v>
      </c>
      <c r="Y1269">
        <v>0.48599999999999999</v>
      </c>
      <c r="Z1269">
        <v>15.5</v>
      </c>
      <c r="AA1269">
        <v>66.5</v>
      </c>
      <c r="AB1269">
        <v>0.23499999999999999</v>
      </c>
      <c r="AC1269" t="s">
        <v>122</v>
      </c>
      <c r="AD1269">
        <v>589616</v>
      </c>
      <c r="AE1269">
        <v>13800</v>
      </c>
    </row>
    <row r="1270" spans="1:31" x14ac:dyDescent="0.2">
      <c r="A1270">
        <v>1979</v>
      </c>
      <c r="B1270" t="s">
        <v>31</v>
      </c>
      <c r="C1270" t="s">
        <v>32</v>
      </c>
      <c r="D1270" t="s">
        <v>33</v>
      </c>
      <c r="E1270" t="b">
        <v>1</v>
      </c>
      <c r="F1270">
        <v>24.6</v>
      </c>
      <c r="G1270">
        <v>46</v>
      </c>
      <c r="H1270">
        <v>36</v>
      </c>
      <c r="I1270">
        <v>47</v>
      </c>
      <c r="J1270">
        <v>35</v>
      </c>
      <c r="K1270">
        <v>2.09</v>
      </c>
      <c r="L1270">
        <v>-0.16</v>
      </c>
      <c r="M1270">
        <v>1.92</v>
      </c>
      <c r="N1270">
        <v>105.6</v>
      </c>
      <c r="O1270">
        <v>103.6</v>
      </c>
      <c r="P1270">
        <v>2</v>
      </c>
      <c r="Q1270">
        <v>102.5</v>
      </c>
      <c r="R1270">
        <v>0.34200000000000003</v>
      </c>
      <c r="S1270" t="s">
        <v>122</v>
      </c>
      <c r="T1270">
        <v>0.52500000000000002</v>
      </c>
      <c r="U1270">
        <v>0.47299999999999998</v>
      </c>
      <c r="V1270">
        <v>15.2</v>
      </c>
      <c r="W1270">
        <v>36.1</v>
      </c>
      <c r="X1270">
        <v>0.26200000000000001</v>
      </c>
      <c r="Y1270">
        <v>0.48899999999999999</v>
      </c>
      <c r="Z1270">
        <v>18.2</v>
      </c>
      <c r="AA1270">
        <v>66.599999999999994</v>
      </c>
      <c r="AB1270">
        <v>0.29699999999999999</v>
      </c>
      <c r="AC1270" t="s">
        <v>198</v>
      </c>
      <c r="AD1270" t="s">
        <v>122</v>
      </c>
      <c r="AE1270" t="s">
        <v>122</v>
      </c>
    </row>
    <row r="1271" spans="1:31" x14ac:dyDescent="0.2">
      <c r="A1271">
        <v>1979</v>
      </c>
      <c r="B1271" t="s">
        <v>31</v>
      </c>
      <c r="C1271" t="s">
        <v>35</v>
      </c>
      <c r="D1271" t="s">
        <v>36</v>
      </c>
      <c r="E1271" t="b">
        <v>0</v>
      </c>
      <c r="F1271">
        <v>27.5</v>
      </c>
      <c r="G1271">
        <v>29</v>
      </c>
      <c r="H1271">
        <v>53</v>
      </c>
      <c r="I1271">
        <v>28</v>
      </c>
      <c r="J1271">
        <v>54</v>
      </c>
      <c r="K1271">
        <v>-5.05</v>
      </c>
      <c r="L1271">
        <v>0.27</v>
      </c>
      <c r="M1271">
        <v>-4.78</v>
      </c>
      <c r="N1271">
        <v>101.6</v>
      </c>
      <c r="O1271">
        <v>106.4</v>
      </c>
      <c r="P1271">
        <v>-4.8</v>
      </c>
      <c r="Q1271">
        <v>106.5</v>
      </c>
      <c r="R1271">
        <v>0.316</v>
      </c>
      <c r="S1271" t="s">
        <v>122</v>
      </c>
      <c r="T1271">
        <v>0.53</v>
      </c>
      <c r="U1271">
        <v>0.48</v>
      </c>
      <c r="V1271">
        <v>17</v>
      </c>
      <c r="W1271">
        <v>31.3</v>
      </c>
      <c r="X1271">
        <v>0.248</v>
      </c>
      <c r="Y1271">
        <v>0.50800000000000001</v>
      </c>
      <c r="Z1271">
        <v>15.9</v>
      </c>
      <c r="AA1271">
        <v>68.099999999999994</v>
      </c>
      <c r="AB1271">
        <v>0.20799999999999999</v>
      </c>
      <c r="AC1271" t="s">
        <v>206</v>
      </c>
      <c r="AD1271">
        <v>417926</v>
      </c>
      <c r="AE1271" t="s">
        <v>122</v>
      </c>
    </row>
    <row r="1272" spans="1:31" x14ac:dyDescent="0.2">
      <c r="A1272">
        <v>1979</v>
      </c>
      <c r="B1272" t="s">
        <v>31</v>
      </c>
      <c r="C1272" t="s">
        <v>41</v>
      </c>
      <c r="D1272" t="s">
        <v>42</v>
      </c>
      <c r="E1272" t="b">
        <v>0</v>
      </c>
      <c r="F1272">
        <v>26.2</v>
      </c>
      <c r="G1272">
        <v>31</v>
      </c>
      <c r="H1272">
        <v>51</v>
      </c>
      <c r="I1272">
        <v>31</v>
      </c>
      <c r="J1272">
        <v>51</v>
      </c>
      <c r="K1272">
        <v>-3.96</v>
      </c>
      <c r="L1272">
        <v>0.18</v>
      </c>
      <c r="M1272">
        <v>-3.78</v>
      </c>
      <c r="N1272">
        <v>101.3</v>
      </c>
      <c r="O1272">
        <v>105.1</v>
      </c>
      <c r="P1272">
        <v>-3.8</v>
      </c>
      <c r="Q1272">
        <v>102.9</v>
      </c>
      <c r="R1272">
        <v>0.307</v>
      </c>
      <c r="S1272" t="s">
        <v>122</v>
      </c>
      <c r="T1272">
        <v>0.53200000000000003</v>
      </c>
      <c r="U1272">
        <v>0.48899999999999999</v>
      </c>
      <c r="V1272">
        <v>18.3</v>
      </c>
      <c r="W1272">
        <v>34</v>
      </c>
      <c r="X1272">
        <v>0.23</v>
      </c>
      <c r="Y1272">
        <v>0.497</v>
      </c>
      <c r="Z1272">
        <v>15</v>
      </c>
      <c r="AA1272">
        <v>69.900000000000006</v>
      </c>
      <c r="AB1272">
        <v>0.20899999999999999</v>
      </c>
      <c r="AC1272" t="s">
        <v>209</v>
      </c>
      <c r="AD1272" t="s">
        <v>122</v>
      </c>
      <c r="AE1272" t="s">
        <v>122</v>
      </c>
    </row>
    <row r="1273" spans="1:31" x14ac:dyDescent="0.2">
      <c r="A1273">
        <v>1979</v>
      </c>
      <c r="B1273" t="s">
        <v>31</v>
      </c>
      <c r="C1273" t="s">
        <v>47</v>
      </c>
      <c r="D1273" t="s">
        <v>48</v>
      </c>
      <c r="E1273" t="b">
        <v>0</v>
      </c>
      <c r="F1273">
        <v>27.3</v>
      </c>
      <c r="G1273">
        <v>30</v>
      </c>
      <c r="H1273">
        <v>52</v>
      </c>
      <c r="I1273">
        <v>31</v>
      </c>
      <c r="J1273">
        <v>51</v>
      </c>
      <c r="K1273">
        <v>-3.72</v>
      </c>
      <c r="L1273">
        <v>0.15</v>
      </c>
      <c r="M1273">
        <v>-3.57</v>
      </c>
      <c r="N1273">
        <v>103.7</v>
      </c>
      <c r="O1273">
        <v>107.3</v>
      </c>
      <c r="P1273">
        <v>-3.6</v>
      </c>
      <c r="Q1273">
        <v>102.7</v>
      </c>
      <c r="R1273">
        <v>0.27700000000000002</v>
      </c>
      <c r="S1273" t="s">
        <v>122</v>
      </c>
      <c r="T1273">
        <v>0.51200000000000001</v>
      </c>
      <c r="U1273">
        <v>0.46800000000000003</v>
      </c>
      <c r="V1273">
        <v>13.9</v>
      </c>
      <c r="W1273">
        <v>32.200000000000003</v>
      </c>
      <c r="X1273">
        <v>0.21299999999999999</v>
      </c>
      <c r="Y1273">
        <v>0.503</v>
      </c>
      <c r="Z1273">
        <v>15.9</v>
      </c>
      <c r="AA1273">
        <v>66.8</v>
      </c>
      <c r="AB1273">
        <v>0.25700000000000001</v>
      </c>
      <c r="AC1273" t="s">
        <v>210</v>
      </c>
      <c r="AD1273" t="s">
        <v>122</v>
      </c>
      <c r="AE1273" t="s">
        <v>122</v>
      </c>
    </row>
    <row r="1274" spans="1:31" x14ac:dyDescent="0.2">
      <c r="A1274">
        <v>1979</v>
      </c>
      <c r="B1274" t="s">
        <v>31</v>
      </c>
      <c r="C1274" t="s">
        <v>53</v>
      </c>
      <c r="D1274" t="s">
        <v>54</v>
      </c>
      <c r="E1274" t="b">
        <v>1</v>
      </c>
      <c r="F1274">
        <v>26.2</v>
      </c>
      <c r="G1274">
        <v>47</v>
      </c>
      <c r="H1274">
        <v>35</v>
      </c>
      <c r="I1274">
        <v>44</v>
      </c>
      <c r="J1274">
        <v>38</v>
      </c>
      <c r="K1274">
        <v>1.28</v>
      </c>
      <c r="L1274">
        <v>-0.04</v>
      </c>
      <c r="M1274">
        <v>1.24</v>
      </c>
      <c r="N1274">
        <v>104.4</v>
      </c>
      <c r="O1274">
        <v>103.2</v>
      </c>
      <c r="P1274">
        <v>1.2</v>
      </c>
      <c r="Q1274">
        <v>105.9</v>
      </c>
      <c r="R1274">
        <v>0.38900000000000001</v>
      </c>
      <c r="S1274" t="s">
        <v>122</v>
      </c>
      <c r="T1274">
        <v>0.53</v>
      </c>
      <c r="U1274">
        <v>0.48099999999999998</v>
      </c>
      <c r="V1274">
        <v>16.3</v>
      </c>
      <c r="W1274">
        <v>35</v>
      </c>
      <c r="X1274">
        <v>0.28000000000000003</v>
      </c>
      <c r="Y1274">
        <v>0.47699999999999998</v>
      </c>
      <c r="Z1274">
        <v>15.1</v>
      </c>
      <c r="AA1274">
        <v>68.099999999999994</v>
      </c>
      <c r="AB1274">
        <v>0.22500000000000001</v>
      </c>
      <c r="AC1274" t="s">
        <v>189</v>
      </c>
      <c r="AD1274" t="s">
        <v>122</v>
      </c>
      <c r="AE1274" t="s">
        <v>122</v>
      </c>
    </row>
    <row r="1275" spans="1:31" x14ac:dyDescent="0.2">
      <c r="A1275">
        <v>1979</v>
      </c>
      <c r="B1275" t="s">
        <v>31</v>
      </c>
      <c r="C1275" t="s">
        <v>56</v>
      </c>
      <c r="D1275" t="s">
        <v>57</v>
      </c>
      <c r="E1275" t="b">
        <v>0</v>
      </c>
      <c r="F1275">
        <v>25.4</v>
      </c>
      <c r="G1275">
        <v>30</v>
      </c>
      <c r="H1275">
        <v>52</v>
      </c>
      <c r="I1275">
        <v>34</v>
      </c>
      <c r="J1275">
        <v>48</v>
      </c>
      <c r="K1275">
        <v>-2.67</v>
      </c>
      <c r="L1275">
        <v>7.0000000000000007E-2</v>
      </c>
      <c r="M1275">
        <v>-2.6</v>
      </c>
      <c r="N1275">
        <v>102.1</v>
      </c>
      <c r="O1275">
        <v>104.6</v>
      </c>
      <c r="P1275">
        <v>-2.5</v>
      </c>
      <c r="Q1275">
        <v>107.2</v>
      </c>
      <c r="R1275">
        <v>0.28699999999999998</v>
      </c>
      <c r="S1275" t="s">
        <v>122</v>
      </c>
      <c r="T1275">
        <v>0.51300000000000001</v>
      </c>
      <c r="U1275">
        <v>0.47499999999999998</v>
      </c>
      <c r="V1275">
        <v>15.4</v>
      </c>
      <c r="W1275">
        <v>33.1</v>
      </c>
      <c r="X1275">
        <v>0.20599999999999999</v>
      </c>
      <c r="Y1275">
        <v>0.49299999999999999</v>
      </c>
      <c r="Z1275">
        <v>16.8</v>
      </c>
      <c r="AA1275">
        <v>64.7</v>
      </c>
      <c r="AB1275">
        <v>0.22700000000000001</v>
      </c>
      <c r="AC1275" t="s">
        <v>218</v>
      </c>
      <c r="AD1275" t="s">
        <v>122</v>
      </c>
      <c r="AE1275" t="s">
        <v>122</v>
      </c>
    </row>
    <row r="1276" spans="1:31" x14ac:dyDescent="0.2">
      <c r="A1276">
        <v>1979</v>
      </c>
      <c r="B1276" t="s">
        <v>31</v>
      </c>
      <c r="C1276" t="s">
        <v>59</v>
      </c>
      <c r="D1276" t="s">
        <v>60</v>
      </c>
      <c r="E1276" t="b">
        <v>0</v>
      </c>
      <c r="F1276">
        <v>25.2</v>
      </c>
      <c r="G1276">
        <v>38</v>
      </c>
      <c r="H1276">
        <v>44</v>
      </c>
      <c r="I1276">
        <v>42</v>
      </c>
      <c r="J1276">
        <v>40</v>
      </c>
      <c r="K1276">
        <v>0.38</v>
      </c>
      <c r="L1276">
        <v>0.08</v>
      </c>
      <c r="M1276">
        <v>0.46</v>
      </c>
      <c r="N1276">
        <v>102.4</v>
      </c>
      <c r="O1276">
        <v>102</v>
      </c>
      <c r="P1276">
        <v>0.4</v>
      </c>
      <c r="Q1276">
        <v>102.2</v>
      </c>
      <c r="R1276">
        <v>0.251</v>
      </c>
      <c r="S1276" t="s">
        <v>122</v>
      </c>
      <c r="T1276">
        <v>0.52100000000000002</v>
      </c>
      <c r="U1276">
        <v>0.48699999999999999</v>
      </c>
      <c r="V1276">
        <v>15.3</v>
      </c>
      <c r="W1276">
        <v>31.6</v>
      </c>
      <c r="X1276">
        <v>0.183</v>
      </c>
      <c r="Y1276">
        <v>0.48099999999999998</v>
      </c>
      <c r="Z1276">
        <v>16.2</v>
      </c>
      <c r="AA1276">
        <v>68.7</v>
      </c>
      <c r="AB1276">
        <v>0.221</v>
      </c>
      <c r="AC1276" t="s">
        <v>203</v>
      </c>
      <c r="AD1276" t="s">
        <v>122</v>
      </c>
      <c r="AE1276" t="s">
        <v>122</v>
      </c>
    </row>
    <row r="1277" spans="1:31" x14ac:dyDescent="0.2">
      <c r="A1277">
        <v>1979</v>
      </c>
      <c r="B1277" t="s">
        <v>31</v>
      </c>
      <c r="C1277" t="s">
        <v>62</v>
      </c>
      <c r="D1277" t="s">
        <v>63</v>
      </c>
      <c r="E1277" t="b">
        <v>1</v>
      </c>
      <c r="F1277">
        <v>27.6</v>
      </c>
      <c r="G1277">
        <v>47</v>
      </c>
      <c r="H1277">
        <v>35</v>
      </c>
      <c r="I1277">
        <v>43</v>
      </c>
      <c r="J1277">
        <v>39</v>
      </c>
      <c r="K1277">
        <v>0.98</v>
      </c>
      <c r="L1277">
        <v>-0.06</v>
      </c>
      <c r="M1277">
        <v>0.92</v>
      </c>
      <c r="N1277">
        <v>108.7</v>
      </c>
      <c r="O1277">
        <v>107.7</v>
      </c>
      <c r="P1277">
        <v>1</v>
      </c>
      <c r="Q1277">
        <v>103.8</v>
      </c>
      <c r="R1277">
        <v>0.311</v>
      </c>
      <c r="S1277" t="s">
        <v>122</v>
      </c>
      <c r="T1277">
        <v>0.54500000000000004</v>
      </c>
      <c r="U1277">
        <v>0.497</v>
      </c>
      <c r="V1277">
        <v>15.1</v>
      </c>
      <c r="W1277">
        <v>35.200000000000003</v>
      </c>
      <c r="X1277">
        <v>0.246</v>
      </c>
      <c r="Y1277">
        <v>0.498</v>
      </c>
      <c r="Z1277">
        <v>14</v>
      </c>
      <c r="AA1277">
        <v>67.900000000000006</v>
      </c>
      <c r="AB1277">
        <v>0.21299999999999999</v>
      </c>
      <c r="AC1277" t="s">
        <v>195</v>
      </c>
      <c r="AD1277" t="s">
        <v>122</v>
      </c>
      <c r="AE1277" t="s">
        <v>122</v>
      </c>
    </row>
    <row r="1278" spans="1:31" x14ac:dyDescent="0.2">
      <c r="A1278">
        <v>1979</v>
      </c>
      <c r="B1278" t="s">
        <v>31</v>
      </c>
      <c r="C1278" t="s">
        <v>65</v>
      </c>
      <c r="D1278" t="s">
        <v>66</v>
      </c>
      <c r="E1278" t="b">
        <v>0</v>
      </c>
      <c r="F1278">
        <v>25</v>
      </c>
      <c r="G1278">
        <v>38</v>
      </c>
      <c r="H1278">
        <v>44</v>
      </c>
      <c r="I1278">
        <v>37</v>
      </c>
      <c r="J1278">
        <v>45</v>
      </c>
      <c r="K1278">
        <v>-1.6</v>
      </c>
      <c r="L1278">
        <v>0.19</v>
      </c>
      <c r="M1278">
        <v>-1.41</v>
      </c>
      <c r="N1278">
        <v>103</v>
      </c>
      <c r="O1278">
        <v>104.5</v>
      </c>
      <c r="P1278">
        <v>-1.5</v>
      </c>
      <c r="Q1278">
        <v>105.3</v>
      </c>
      <c r="R1278">
        <v>0.308</v>
      </c>
      <c r="S1278" t="s">
        <v>122</v>
      </c>
      <c r="T1278">
        <v>0.52100000000000002</v>
      </c>
      <c r="U1278">
        <v>0.47499999999999998</v>
      </c>
      <c r="V1278">
        <v>15.2</v>
      </c>
      <c r="W1278">
        <v>32</v>
      </c>
      <c r="X1278">
        <v>0.23400000000000001</v>
      </c>
      <c r="Y1278">
        <v>0.47799999999999998</v>
      </c>
      <c r="Z1278">
        <v>15.9</v>
      </c>
      <c r="AA1278">
        <v>66.099999999999994</v>
      </c>
      <c r="AB1278">
        <v>0.249</v>
      </c>
      <c r="AC1278" t="s">
        <v>190</v>
      </c>
      <c r="AD1278" t="s">
        <v>122</v>
      </c>
      <c r="AE1278" t="s">
        <v>122</v>
      </c>
    </row>
    <row r="1279" spans="1:31" x14ac:dyDescent="0.2">
      <c r="A1279">
        <v>1979</v>
      </c>
      <c r="B1279" t="s">
        <v>31</v>
      </c>
      <c r="C1279" t="s">
        <v>222</v>
      </c>
      <c r="D1279" t="s">
        <v>223</v>
      </c>
      <c r="E1279" t="b">
        <v>1</v>
      </c>
      <c r="F1279">
        <v>25.7</v>
      </c>
      <c r="G1279">
        <v>48</v>
      </c>
      <c r="H1279">
        <v>34</v>
      </c>
      <c r="I1279">
        <v>48</v>
      </c>
      <c r="J1279">
        <v>34</v>
      </c>
      <c r="K1279">
        <v>2.88</v>
      </c>
      <c r="L1279">
        <v>-0.15</v>
      </c>
      <c r="M1279">
        <v>2.73</v>
      </c>
      <c r="N1279">
        <v>104.5</v>
      </c>
      <c r="O1279">
        <v>101.9</v>
      </c>
      <c r="P1279">
        <v>2.6</v>
      </c>
      <c r="Q1279">
        <v>107.3</v>
      </c>
      <c r="R1279">
        <v>0.313</v>
      </c>
      <c r="S1279" t="s">
        <v>122</v>
      </c>
      <c r="T1279">
        <v>0.53300000000000003</v>
      </c>
      <c r="U1279">
        <v>0.49199999999999999</v>
      </c>
      <c r="V1279">
        <v>15.8</v>
      </c>
      <c r="W1279">
        <v>31.9</v>
      </c>
      <c r="X1279">
        <v>0.22800000000000001</v>
      </c>
      <c r="Y1279">
        <v>0.48599999999999999</v>
      </c>
      <c r="Z1279">
        <v>18.399999999999999</v>
      </c>
      <c r="AA1279">
        <v>67.5</v>
      </c>
      <c r="AB1279">
        <v>0.307</v>
      </c>
      <c r="AC1279" t="s">
        <v>224</v>
      </c>
      <c r="AD1279" t="s">
        <v>122</v>
      </c>
      <c r="AE1279" t="s">
        <v>122</v>
      </c>
    </row>
    <row r="1280" spans="1:31" x14ac:dyDescent="0.2">
      <c r="A1280">
        <v>1979</v>
      </c>
      <c r="B1280" t="s">
        <v>31</v>
      </c>
      <c r="C1280" t="s">
        <v>71</v>
      </c>
      <c r="D1280" t="s">
        <v>72</v>
      </c>
      <c r="E1280" t="b">
        <v>1</v>
      </c>
      <c r="F1280">
        <v>27.2</v>
      </c>
      <c r="G1280">
        <v>47</v>
      </c>
      <c r="H1280">
        <v>35</v>
      </c>
      <c r="I1280">
        <v>49</v>
      </c>
      <c r="J1280">
        <v>33</v>
      </c>
      <c r="K1280">
        <v>3.06</v>
      </c>
      <c r="L1280">
        <v>-0.12</v>
      </c>
      <c r="M1280">
        <v>2.95</v>
      </c>
      <c r="N1280">
        <v>106.1</v>
      </c>
      <c r="O1280">
        <v>103.2</v>
      </c>
      <c r="P1280">
        <v>2.9</v>
      </c>
      <c r="Q1280">
        <v>105.9</v>
      </c>
      <c r="R1280">
        <v>0.28199999999999997</v>
      </c>
      <c r="S1280" t="s">
        <v>122</v>
      </c>
      <c r="T1280">
        <v>0.55700000000000005</v>
      </c>
      <c r="U1280">
        <v>0.51700000000000002</v>
      </c>
      <c r="V1280">
        <v>15.9</v>
      </c>
      <c r="W1280">
        <v>27.6</v>
      </c>
      <c r="X1280">
        <v>0.217</v>
      </c>
      <c r="Y1280">
        <v>0.48399999999999999</v>
      </c>
      <c r="Z1280">
        <v>15.1</v>
      </c>
      <c r="AA1280">
        <v>66.5</v>
      </c>
      <c r="AB1280">
        <v>0.18</v>
      </c>
      <c r="AC1280" t="s">
        <v>219</v>
      </c>
      <c r="AD1280">
        <v>482611</v>
      </c>
      <c r="AE1280" t="s">
        <v>122</v>
      </c>
    </row>
    <row r="1281" spans="1:31" x14ac:dyDescent="0.2">
      <c r="A1281">
        <v>1979</v>
      </c>
      <c r="B1281" t="s">
        <v>31</v>
      </c>
      <c r="C1281" t="s">
        <v>79</v>
      </c>
      <c r="D1281" t="s">
        <v>80</v>
      </c>
      <c r="E1281" t="b">
        <v>0</v>
      </c>
      <c r="F1281">
        <v>24.8</v>
      </c>
      <c r="G1281">
        <v>38</v>
      </c>
      <c r="H1281">
        <v>44</v>
      </c>
      <c r="I1281">
        <v>47</v>
      </c>
      <c r="J1281">
        <v>35</v>
      </c>
      <c r="K1281">
        <v>2.2200000000000002</v>
      </c>
      <c r="L1281">
        <v>-0.1</v>
      </c>
      <c r="M1281">
        <v>2.12</v>
      </c>
      <c r="N1281">
        <v>106</v>
      </c>
      <c r="O1281">
        <v>104</v>
      </c>
      <c r="P1281">
        <v>2</v>
      </c>
      <c r="Q1281">
        <v>106.5</v>
      </c>
      <c r="R1281">
        <v>0.26</v>
      </c>
      <c r="S1281" t="s">
        <v>122</v>
      </c>
      <c r="T1281">
        <v>0.54</v>
      </c>
      <c r="U1281">
        <v>0.503</v>
      </c>
      <c r="V1281">
        <v>15.4</v>
      </c>
      <c r="W1281">
        <v>32.200000000000003</v>
      </c>
      <c r="X1281">
        <v>0.19800000000000001</v>
      </c>
      <c r="Y1281">
        <v>0.49</v>
      </c>
      <c r="Z1281">
        <v>16.899999999999999</v>
      </c>
      <c r="AA1281">
        <v>65.900000000000006</v>
      </c>
      <c r="AB1281">
        <v>0.24199999999999999</v>
      </c>
      <c r="AC1281" t="s">
        <v>220</v>
      </c>
      <c r="AD1281" t="s">
        <v>122</v>
      </c>
      <c r="AE1281" t="s">
        <v>122</v>
      </c>
    </row>
    <row r="1282" spans="1:31" x14ac:dyDescent="0.2">
      <c r="A1282">
        <v>1979</v>
      </c>
      <c r="B1282" t="s">
        <v>31</v>
      </c>
      <c r="C1282" t="s">
        <v>150</v>
      </c>
      <c r="D1282" t="s">
        <v>151</v>
      </c>
      <c r="E1282" t="b">
        <v>1</v>
      </c>
      <c r="F1282">
        <v>25.7</v>
      </c>
      <c r="G1282">
        <v>37</v>
      </c>
      <c r="H1282">
        <v>45</v>
      </c>
      <c r="I1282">
        <v>30</v>
      </c>
      <c r="J1282">
        <v>52</v>
      </c>
      <c r="K1282">
        <v>-4.17</v>
      </c>
      <c r="L1282">
        <v>0.17</v>
      </c>
      <c r="M1282">
        <v>-4</v>
      </c>
      <c r="N1282">
        <v>98</v>
      </c>
      <c r="O1282">
        <v>101.8</v>
      </c>
      <c r="P1282">
        <v>-3.8</v>
      </c>
      <c r="Q1282">
        <v>109.5</v>
      </c>
      <c r="R1282">
        <v>0.34699999999999998</v>
      </c>
      <c r="S1282" t="s">
        <v>122</v>
      </c>
      <c r="T1282">
        <v>0.50900000000000001</v>
      </c>
      <c r="U1282">
        <v>0.46</v>
      </c>
      <c r="V1282">
        <v>17.7</v>
      </c>
      <c r="W1282">
        <v>31.8</v>
      </c>
      <c r="X1282">
        <v>0.253</v>
      </c>
      <c r="Y1282">
        <v>0.48</v>
      </c>
      <c r="Z1282">
        <v>18.3</v>
      </c>
      <c r="AA1282">
        <v>65.8</v>
      </c>
      <c r="AB1282">
        <v>0.29599999999999999</v>
      </c>
      <c r="AC1282" t="s">
        <v>229</v>
      </c>
      <c r="AD1282" t="s">
        <v>122</v>
      </c>
      <c r="AE1282" t="s">
        <v>122</v>
      </c>
    </row>
    <row r="1283" spans="1:31" x14ac:dyDescent="0.2">
      <c r="A1283">
        <v>1979</v>
      </c>
      <c r="B1283" t="s">
        <v>31</v>
      </c>
      <c r="C1283" t="s">
        <v>230</v>
      </c>
      <c r="D1283" t="s">
        <v>231</v>
      </c>
      <c r="E1283" t="b">
        <v>0</v>
      </c>
      <c r="F1283">
        <v>26.7</v>
      </c>
      <c r="G1283">
        <v>26</v>
      </c>
      <c r="H1283">
        <v>56</v>
      </c>
      <c r="I1283">
        <v>26</v>
      </c>
      <c r="J1283">
        <v>56</v>
      </c>
      <c r="K1283">
        <v>-6.24</v>
      </c>
      <c r="L1283">
        <v>0.28000000000000003</v>
      </c>
      <c r="M1283">
        <v>-5.97</v>
      </c>
      <c r="N1283">
        <v>99.6</v>
      </c>
      <c r="O1283">
        <v>105.4</v>
      </c>
      <c r="P1283">
        <v>-5.8</v>
      </c>
      <c r="Q1283">
        <v>108.6</v>
      </c>
      <c r="R1283">
        <v>0.32100000000000001</v>
      </c>
      <c r="S1283" t="s">
        <v>122</v>
      </c>
      <c r="T1283">
        <v>0.51800000000000002</v>
      </c>
      <c r="U1283">
        <v>0.46800000000000003</v>
      </c>
      <c r="V1283">
        <v>17.100000000000001</v>
      </c>
      <c r="W1283">
        <v>31.7</v>
      </c>
      <c r="X1283">
        <v>0.246</v>
      </c>
      <c r="Y1283">
        <v>0.48099999999999998</v>
      </c>
      <c r="Z1283">
        <v>15.1</v>
      </c>
      <c r="AA1283">
        <v>64.3</v>
      </c>
      <c r="AB1283">
        <v>0.20699999999999999</v>
      </c>
      <c r="AC1283" t="s">
        <v>232</v>
      </c>
      <c r="AD1283" t="s">
        <v>122</v>
      </c>
      <c r="AE1283" t="s">
        <v>122</v>
      </c>
    </row>
    <row r="1284" spans="1:31" x14ac:dyDescent="0.2">
      <c r="A1284">
        <v>1979</v>
      </c>
      <c r="B1284" t="s">
        <v>31</v>
      </c>
      <c r="C1284" t="s">
        <v>88</v>
      </c>
      <c r="D1284" t="s">
        <v>89</v>
      </c>
      <c r="E1284" t="b">
        <v>0</v>
      </c>
      <c r="F1284">
        <v>25.7</v>
      </c>
      <c r="G1284">
        <v>31</v>
      </c>
      <c r="H1284">
        <v>51</v>
      </c>
      <c r="I1284">
        <v>32</v>
      </c>
      <c r="J1284">
        <v>50</v>
      </c>
      <c r="K1284">
        <v>-3.38</v>
      </c>
      <c r="L1284">
        <v>0.09</v>
      </c>
      <c r="M1284">
        <v>-3.29</v>
      </c>
      <c r="N1284">
        <v>102.2</v>
      </c>
      <c r="O1284">
        <v>105.4</v>
      </c>
      <c r="P1284">
        <v>-3.2</v>
      </c>
      <c r="Q1284">
        <v>104.9</v>
      </c>
      <c r="R1284">
        <v>0.27900000000000003</v>
      </c>
      <c r="S1284" t="s">
        <v>122</v>
      </c>
      <c r="T1284">
        <v>0.52</v>
      </c>
      <c r="U1284">
        <v>0.48699999999999999</v>
      </c>
      <c r="V1284">
        <v>15.9</v>
      </c>
      <c r="W1284">
        <v>32.5</v>
      </c>
      <c r="X1284">
        <v>0.19600000000000001</v>
      </c>
      <c r="Y1284">
        <v>0.48299999999999998</v>
      </c>
      <c r="Z1284">
        <v>15.4</v>
      </c>
      <c r="AA1284">
        <v>66.5</v>
      </c>
      <c r="AB1284">
        <v>0.25600000000000001</v>
      </c>
      <c r="AC1284" t="s">
        <v>90</v>
      </c>
      <c r="AD1284" t="s">
        <v>122</v>
      </c>
      <c r="AE1284" t="s">
        <v>122</v>
      </c>
    </row>
    <row r="1285" spans="1:31" x14ac:dyDescent="0.2">
      <c r="A1285">
        <v>1979</v>
      </c>
      <c r="B1285" t="s">
        <v>31</v>
      </c>
      <c r="C1285" t="s">
        <v>97</v>
      </c>
      <c r="D1285" t="s">
        <v>98</v>
      </c>
      <c r="E1285" t="b">
        <v>1</v>
      </c>
      <c r="F1285">
        <v>26.4</v>
      </c>
      <c r="G1285">
        <v>47</v>
      </c>
      <c r="H1285">
        <v>35</v>
      </c>
      <c r="I1285">
        <v>46</v>
      </c>
      <c r="J1285">
        <v>36</v>
      </c>
      <c r="K1285">
        <v>1.85</v>
      </c>
      <c r="L1285">
        <v>-0.11</v>
      </c>
      <c r="M1285">
        <v>1.74</v>
      </c>
      <c r="N1285">
        <v>102</v>
      </c>
      <c r="O1285">
        <v>100.3</v>
      </c>
      <c r="P1285">
        <v>1.7</v>
      </c>
      <c r="Q1285">
        <v>106.7</v>
      </c>
      <c r="R1285">
        <v>0.32900000000000001</v>
      </c>
      <c r="S1285" t="s">
        <v>122</v>
      </c>
      <c r="T1285">
        <v>0.53500000000000003</v>
      </c>
      <c r="U1285">
        <v>0.48799999999999999</v>
      </c>
      <c r="V1285">
        <v>17.399999999999999</v>
      </c>
      <c r="W1285">
        <v>31.4</v>
      </c>
      <c r="X1285">
        <v>0.247</v>
      </c>
      <c r="Y1285">
        <v>0.46400000000000002</v>
      </c>
      <c r="Z1285">
        <v>15.8</v>
      </c>
      <c r="AA1285">
        <v>68.400000000000006</v>
      </c>
      <c r="AB1285">
        <v>0.22900000000000001</v>
      </c>
      <c r="AC1285" t="s">
        <v>211</v>
      </c>
      <c r="AD1285" t="s">
        <v>122</v>
      </c>
      <c r="AE1285" t="s">
        <v>122</v>
      </c>
    </row>
    <row r="1286" spans="1:31" x14ac:dyDescent="0.2">
      <c r="A1286">
        <v>1979</v>
      </c>
      <c r="B1286" t="s">
        <v>31</v>
      </c>
      <c r="C1286" t="s">
        <v>100</v>
      </c>
      <c r="D1286" t="s">
        <v>101</v>
      </c>
      <c r="E1286" t="b">
        <v>1</v>
      </c>
      <c r="F1286">
        <v>25.5</v>
      </c>
      <c r="G1286">
        <v>50</v>
      </c>
      <c r="H1286">
        <v>32</v>
      </c>
      <c r="I1286">
        <v>50</v>
      </c>
      <c r="J1286">
        <v>32</v>
      </c>
      <c r="K1286">
        <v>3.7</v>
      </c>
      <c r="L1286">
        <v>-0.15</v>
      </c>
      <c r="M1286">
        <v>3.55</v>
      </c>
      <c r="N1286">
        <v>105.7</v>
      </c>
      <c r="O1286">
        <v>102.4</v>
      </c>
      <c r="P1286">
        <v>3.3</v>
      </c>
      <c r="Q1286">
        <v>108.5</v>
      </c>
      <c r="R1286">
        <v>0.30599999999999999</v>
      </c>
      <c r="S1286" t="s">
        <v>122</v>
      </c>
      <c r="T1286">
        <v>0.55500000000000005</v>
      </c>
      <c r="U1286">
        <v>0.51200000000000001</v>
      </c>
      <c r="V1286">
        <v>17.100000000000001</v>
      </c>
      <c r="W1286">
        <v>30.9</v>
      </c>
      <c r="X1286">
        <v>0.23499999999999999</v>
      </c>
      <c r="Y1286">
        <v>0.495</v>
      </c>
      <c r="Z1286">
        <v>17.7</v>
      </c>
      <c r="AA1286">
        <v>65.8</v>
      </c>
      <c r="AB1286">
        <v>0.21099999999999999</v>
      </c>
      <c r="AC1286" t="s">
        <v>215</v>
      </c>
      <c r="AD1286" t="s">
        <v>122</v>
      </c>
      <c r="AE1286" t="s">
        <v>122</v>
      </c>
    </row>
    <row r="1287" spans="1:31" x14ac:dyDescent="0.2">
      <c r="A1287">
        <v>1979</v>
      </c>
      <c r="B1287" t="s">
        <v>31</v>
      </c>
      <c r="C1287" t="s">
        <v>103</v>
      </c>
      <c r="D1287" t="s">
        <v>104</v>
      </c>
      <c r="E1287" t="b">
        <v>1</v>
      </c>
      <c r="F1287">
        <v>25.6</v>
      </c>
      <c r="G1287">
        <v>45</v>
      </c>
      <c r="H1287">
        <v>37</v>
      </c>
      <c r="I1287">
        <v>44</v>
      </c>
      <c r="J1287">
        <v>38</v>
      </c>
      <c r="K1287">
        <v>1.26</v>
      </c>
      <c r="L1287">
        <v>-0.14000000000000001</v>
      </c>
      <c r="M1287">
        <v>1.1200000000000001</v>
      </c>
      <c r="N1287">
        <v>104.3</v>
      </c>
      <c r="O1287">
        <v>103.1</v>
      </c>
      <c r="P1287">
        <v>1.2</v>
      </c>
      <c r="Q1287">
        <v>103.4</v>
      </c>
      <c r="R1287">
        <v>0.32200000000000001</v>
      </c>
      <c r="S1287" t="s">
        <v>122</v>
      </c>
      <c r="T1287">
        <v>0.53</v>
      </c>
      <c r="U1287">
        <v>0.48299999999999998</v>
      </c>
      <c r="V1287">
        <v>16.5</v>
      </c>
      <c r="W1287">
        <v>34.799999999999997</v>
      </c>
      <c r="X1287">
        <v>0.246</v>
      </c>
      <c r="Y1287">
        <v>0.48799999999999999</v>
      </c>
      <c r="Z1287">
        <v>16.8</v>
      </c>
      <c r="AA1287">
        <v>69.3</v>
      </c>
      <c r="AB1287">
        <v>0.26800000000000002</v>
      </c>
      <c r="AC1287" t="s">
        <v>207</v>
      </c>
      <c r="AD1287" t="s">
        <v>122</v>
      </c>
      <c r="AE1287" t="s">
        <v>122</v>
      </c>
    </row>
    <row r="1288" spans="1:31" x14ac:dyDescent="0.2">
      <c r="A1288">
        <v>1979</v>
      </c>
      <c r="B1288" t="s">
        <v>31</v>
      </c>
      <c r="C1288" t="s">
        <v>109</v>
      </c>
      <c r="D1288" t="s">
        <v>110</v>
      </c>
      <c r="E1288" t="b">
        <v>1</v>
      </c>
      <c r="F1288">
        <v>27.3</v>
      </c>
      <c r="G1288">
        <v>48</v>
      </c>
      <c r="H1288">
        <v>34</v>
      </c>
      <c r="I1288">
        <v>53</v>
      </c>
      <c r="J1288">
        <v>29</v>
      </c>
      <c r="K1288">
        <v>5.18</v>
      </c>
      <c r="L1288">
        <v>-0.21</v>
      </c>
      <c r="M1288">
        <v>4.97</v>
      </c>
      <c r="N1288">
        <v>107.1</v>
      </c>
      <c r="O1288">
        <v>102.4</v>
      </c>
      <c r="P1288">
        <v>4.7</v>
      </c>
      <c r="Q1288">
        <v>110.6</v>
      </c>
      <c r="R1288">
        <v>0.312</v>
      </c>
      <c r="S1288" t="s">
        <v>122</v>
      </c>
      <c r="T1288">
        <v>0.55400000000000005</v>
      </c>
      <c r="U1288">
        <v>0.50600000000000001</v>
      </c>
      <c r="V1288">
        <v>15.8</v>
      </c>
      <c r="W1288">
        <v>30.2</v>
      </c>
      <c r="X1288">
        <v>0.248</v>
      </c>
      <c r="Y1288">
        <v>0.47699999999999998</v>
      </c>
      <c r="Z1288">
        <v>15.9</v>
      </c>
      <c r="AA1288">
        <v>66.900000000000006</v>
      </c>
      <c r="AB1288">
        <v>0.221</v>
      </c>
      <c r="AC1288" t="s">
        <v>213</v>
      </c>
      <c r="AD1288" t="s">
        <v>122</v>
      </c>
      <c r="AE1288" t="s">
        <v>122</v>
      </c>
    </row>
    <row r="1289" spans="1:31" x14ac:dyDescent="0.2">
      <c r="A1289">
        <v>1979</v>
      </c>
      <c r="B1289" t="s">
        <v>31</v>
      </c>
      <c r="C1289" t="s">
        <v>226</v>
      </c>
      <c r="D1289" t="s">
        <v>227</v>
      </c>
      <c r="E1289" t="b">
        <v>0</v>
      </c>
      <c r="F1289">
        <v>27.3</v>
      </c>
      <c r="G1289">
        <v>43</v>
      </c>
      <c r="H1289">
        <v>39</v>
      </c>
      <c r="I1289">
        <v>37</v>
      </c>
      <c r="J1289">
        <v>45</v>
      </c>
      <c r="K1289">
        <v>-1.78</v>
      </c>
      <c r="L1289">
        <v>0.02</v>
      </c>
      <c r="M1289">
        <v>-1.76</v>
      </c>
      <c r="N1289">
        <v>106.2</v>
      </c>
      <c r="O1289">
        <v>107.9</v>
      </c>
      <c r="P1289">
        <v>-1.7</v>
      </c>
      <c r="Q1289">
        <v>106.3</v>
      </c>
      <c r="R1289">
        <v>0.32100000000000001</v>
      </c>
      <c r="S1289" t="s">
        <v>122</v>
      </c>
      <c r="T1289">
        <v>0.52800000000000002</v>
      </c>
      <c r="U1289">
        <v>0.48299999999999998</v>
      </c>
      <c r="V1289">
        <v>15.6</v>
      </c>
      <c r="W1289">
        <v>37.5</v>
      </c>
      <c r="X1289">
        <v>0.23799999999999999</v>
      </c>
      <c r="Y1289">
        <v>0.49099999999999999</v>
      </c>
      <c r="Z1289">
        <v>14.7</v>
      </c>
      <c r="AA1289">
        <v>65.099999999999994</v>
      </c>
      <c r="AB1289">
        <v>0.22600000000000001</v>
      </c>
      <c r="AC1289" t="s">
        <v>228</v>
      </c>
      <c r="AD1289" t="s">
        <v>122</v>
      </c>
      <c r="AE1289" t="s">
        <v>122</v>
      </c>
    </row>
    <row r="1290" spans="1:31" x14ac:dyDescent="0.2">
      <c r="A1290">
        <v>1979</v>
      </c>
      <c r="B1290" t="s">
        <v>31</v>
      </c>
      <c r="C1290" t="s">
        <v>163</v>
      </c>
      <c r="D1290" t="s">
        <v>164</v>
      </c>
      <c r="E1290" t="b">
        <v>1</v>
      </c>
      <c r="F1290">
        <v>26.8</v>
      </c>
      <c r="G1290">
        <v>52</v>
      </c>
      <c r="H1290">
        <v>30</v>
      </c>
      <c r="I1290">
        <v>48</v>
      </c>
      <c r="J1290">
        <v>34</v>
      </c>
      <c r="K1290">
        <v>2.72</v>
      </c>
      <c r="L1290">
        <v>-0.03</v>
      </c>
      <c r="M1290">
        <v>2.69</v>
      </c>
      <c r="N1290">
        <v>102.7</v>
      </c>
      <c r="O1290">
        <v>100.1</v>
      </c>
      <c r="P1290">
        <v>2.6</v>
      </c>
      <c r="Q1290">
        <v>103.4</v>
      </c>
      <c r="R1290">
        <v>0.307</v>
      </c>
      <c r="S1290" t="s">
        <v>122</v>
      </c>
      <c r="T1290">
        <v>0.51400000000000001</v>
      </c>
      <c r="U1290">
        <v>0.46800000000000003</v>
      </c>
      <c r="V1290">
        <v>15.7</v>
      </c>
      <c r="W1290">
        <v>34.799999999999997</v>
      </c>
      <c r="X1290">
        <v>0.23100000000000001</v>
      </c>
      <c r="Y1290">
        <v>0.46300000000000002</v>
      </c>
      <c r="Z1290">
        <v>15</v>
      </c>
      <c r="AA1290">
        <v>69.099999999999994</v>
      </c>
      <c r="AB1290">
        <v>0.20899999999999999</v>
      </c>
      <c r="AC1290" t="s">
        <v>225</v>
      </c>
      <c r="AD1290" t="s">
        <v>122</v>
      </c>
      <c r="AE1290" t="s">
        <v>122</v>
      </c>
    </row>
    <row r="1291" spans="1:31" x14ac:dyDescent="0.2">
      <c r="A1291">
        <v>1979</v>
      </c>
      <c r="B1291" t="s">
        <v>31</v>
      </c>
      <c r="C1291" t="s">
        <v>200</v>
      </c>
      <c r="D1291" t="s">
        <v>201</v>
      </c>
      <c r="E1291" t="b">
        <v>1</v>
      </c>
      <c r="F1291">
        <v>28.2</v>
      </c>
      <c r="G1291">
        <v>54</v>
      </c>
      <c r="H1291">
        <v>28</v>
      </c>
      <c r="I1291">
        <v>53</v>
      </c>
      <c r="J1291">
        <v>29</v>
      </c>
      <c r="K1291">
        <v>4.99</v>
      </c>
      <c r="L1291">
        <v>-0.24</v>
      </c>
      <c r="M1291">
        <v>4.75</v>
      </c>
      <c r="N1291">
        <v>107.4</v>
      </c>
      <c r="O1291">
        <v>102.7</v>
      </c>
      <c r="P1291">
        <v>4.7</v>
      </c>
      <c r="Q1291">
        <v>106.5</v>
      </c>
      <c r="R1291">
        <v>0.308</v>
      </c>
      <c r="S1291" t="s">
        <v>122</v>
      </c>
      <c r="T1291">
        <v>0.52700000000000002</v>
      </c>
      <c r="U1291">
        <v>0.48499999999999999</v>
      </c>
      <c r="V1291">
        <v>13.7</v>
      </c>
      <c r="W1291">
        <v>34</v>
      </c>
      <c r="X1291">
        <v>0.22700000000000001</v>
      </c>
      <c r="Y1291">
        <v>0.47499999999999998</v>
      </c>
      <c r="Z1291">
        <v>13.1</v>
      </c>
      <c r="AA1291">
        <v>70.099999999999994</v>
      </c>
      <c r="AB1291">
        <v>0.17599999999999999</v>
      </c>
      <c r="AC1291" t="s">
        <v>214</v>
      </c>
      <c r="AD1291" t="s">
        <v>122</v>
      </c>
      <c r="AE1291" t="s">
        <v>122</v>
      </c>
    </row>
    <row r="1292" spans="1:31" x14ac:dyDescent="0.2">
      <c r="A1292">
        <v>1979</v>
      </c>
      <c r="B1292" t="s">
        <v>31</v>
      </c>
      <c r="C1292" t="s">
        <v>121</v>
      </c>
      <c r="D1292" t="s">
        <v>122</v>
      </c>
      <c r="E1292" t="b">
        <v>0</v>
      </c>
      <c r="F1292">
        <v>26.2</v>
      </c>
      <c r="G1292" t="s">
        <v>122</v>
      </c>
      <c r="H1292" t="s">
        <v>122</v>
      </c>
      <c r="I1292">
        <v>41</v>
      </c>
      <c r="J1292">
        <v>41</v>
      </c>
      <c r="K1292">
        <v>0</v>
      </c>
      <c r="L1292">
        <v>0</v>
      </c>
      <c r="M1292">
        <v>0</v>
      </c>
      <c r="N1292">
        <v>103.8</v>
      </c>
      <c r="O1292">
        <v>103.8</v>
      </c>
      <c r="P1292" t="s">
        <v>122</v>
      </c>
      <c r="Q1292">
        <v>105.8</v>
      </c>
      <c r="R1292">
        <v>0.309</v>
      </c>
      <c r="S1292" t="s">
        <v>122</v>
      </c>
      <c r="T1292">
        <v>0.53</v>
      </c>
      <c r="U1292">
        <v>0.48499999999999999</v>
      </c>
      <c r="V1292">
        <v>16</v>
      </c>
      <c r="W1292">
        <v>32.799999999999997</v>
      </c>
      <c r="X1292">
        <v>0.23200000000000001</v>
      </c>
      <c r="Y1292">
        <v>0.48499999999999999</v>
      </c>
      <c r="Z1292">
        <v>16</v>
      </c>
      <c r="AA1292">
        <v>67.2</v>
      </c>
      <c r="AB1292">
        <v>0.23200000000000001</v>
      </c>
      <c r="AC1292" t="s">
        <v>122</v>
      </c>
      <c r="AD1292">
        <v>450269</v>
      </c>
      <c r="AE1292" t="s">
        <v>122</v>
      </c>
    </row>
    <row r="1293" spans="1:31" x14ac:dyDescent="0.2">
      <c r="A1293">
        <v>1978</v>
      </c>
      <c r="B1293" t="s">
        <v>31</v>
      </c>
      <c r="C1293" t="s">
        <v>32</v>
      </c>
      <c r="D1293" t="s">
        <v>33</v>
      </c>
      <c r="E1293" t="b">
        <v>1</v>
      </c>
      <c r="F1293">
        <v>25</v>
      </c>
      <c r="G1293">
        <v>41</v>
      </c>
      <c r="H1293">
        <v>41</v>
      </c>
      <c r="I1293">
        <v>41</v>
      </c>
      <c r="J1293">
        <v>41</v>
      </c>
      <c r="K1293">
        <v>-0.13</v>
      </c>
      <c r="L1293">
        <v>0.01</v>
      </c>
      <c r="M1293">
        <v>-0.13</v>
      </c>
      <c r="N1293">
        <v>99.7</v>
      </c>
      <c r="O1293">
        <v>99.8</v>
      </c>
      <c r="P1293">
        <v>-0.1</v>
      </c>
      <c r="Q1293">
        <v>103.3</v>
      </c>
      <c r="R1293">
        <v>0.31900000000000001</v>
      </c>
      <c r="S1293" t="s">
        <v>122</v>
      </c>
      <c r="T1293">
        <v>0.51400000000000001</v>
      </c>
      <c r="U1293">
        <v>0.46</v>
      </c>
      <c r="V1293">
        <v>16.100000000000001</v>
      </c>
      <c r="W1293">
        <v>30.8</v>
      </c>
      <c r="X1293">
        <v>0.253</v>
      </c>
      <c r="Y1293">
        <v>0.47399999999999998</v>
      </c>
      <c r="Z1293">
        <v>19.899999999999999</v>
      </c>
      <c r="AA1293">
        <v>67</v>
      </c>
      <c r="AB1293">
        <v>0.32900000000000001</v>
      </c>
      <c r="AC1293" t="s">
        <v>198</v>
      </c>
      <c r="AD1293" t="s">
        <v>122</v>
      </c>
      <c r="AE1293" t="s">
        <v>122</v>
      </c>
    </row>
    <row r="1294" spans="1:31" x14ac:dyDescent="0.2">
      <c r="A1294">
        <v>1978</v>
      </c>
      <c r="B1294" t="s">
        <v>31</v>
      </c>
      <c r="C1294" t="s">
        <v>35</v>
      </c>
      <c r="D1294" t="s">
        <v>36</v>
      </c>
      <c r="E1294" t="b">
        <v>0</v>
      </c>
      <c r="F1294">
        <v>29.7</v>
      </c>
      <c r="G1294">
        <v>32</v>
      </c>
      <c r="H1294">
        <v>50</v>
      </c>
      <c r="I1294">
        <v>36</v>
      </c>
      <c r="J1294">
        <v>46</v>
      </c>
      <c r="K1294">
        <v>-1.95</v>
      </c>
      <c r="L1294">
        <v>0.09</v>
      </c>
      <c r="M1294">
        <v>-1.86</v>
      </c>
      <c r="N1294">
        <v>99.1</v>
      </c>
      <c r="O1294">
        <v>100.9</v>
      </c>
      <c r="P1294">
        <v>-1.8</v>
      </c>
      <c r="Q1294">
        <v>105.9</v>
      </c>
      <c r="R1294">
        <v>0.28299999999999997</v>
      </c>
      <c r="S1294" t="s">
        <v>122</v>
      </c>
      <c r="T1294">
        <v>0.505</v>
      </c>
      <c r="U1294">
        <v>0.45800000000000002</v>
      </c>
      <c r="V1294">
        <v>16.100000000000001</v>
      </c>
      <c r="W1294">
        <v>32.4</v>
      </c>
      <c r="X1294">
        <v>0.22</v>
      </c>
      <c r="Y1294">
        <v>0.45600000000000002</v>
      </c>
      <c r="Z1294">
        <v>13.9</v>
      </c>
      <c r="AA1294">
        <v>71.400000000000006</v>
      </c>
      <c r="AB1294">
        <v>0.22600000000000001</v>
      </c>
      <c r="AC1294" t="s">
        <v>206</v>
      </c>
      <c r="AD1294">
        <v>437937</v>
      </c>
      <c r="AE1294" t="s">
        <v>122</v>
      </c>
    </row>
    <row r="1295" spans="1:31" x14ac:dyDescent="0.2">
      <c r="A1295">
        <v>1978</v>
      </c>
      <c r="B1295" t="s">
        <v>31</v>
      </c>
      <c r="C1295" t="s">
        <v>233</v>
      </c>
      <c r="D1295" t="s">
        <v>234</v>
      </c>
      <c r="E1295" t="b">
        <v>0</v>
      </c>
      <c r="F1295">
        <v>27.1</v>
      </c>
      <c r="G1295">
        <v>27</v>
      </c>
      <c r="H1295">
        <v>55</v>
      </c>
      <c r="I1295">
        <v>31</v>
      </c>
      <c r="J1295">
        <v>51</v>
      </c>
      <c r="K1295">
        <v>-3.74</v>
      </c>
      <c r="L1295">
        <v>0.19</v>
      </c>
      <c r="M1295">
        <v>-3.55</v>
      </c>
      <c r="N1295">
        <v>100.3</v>
      </c>
      <c r="O1295">
        <v>103.8</v>
      </c>
      <c r="P1295">
        <v>-3.5</v>
      </c>
      <c r="Q1295">
        <v>104.3</v>
      </c>
      <c r="R1295">
        <v>0.316</v>
      </c>
      <c r="S1295" t="s">
        <v>122</v>
      </c>
      <c r="T1295">
        <v>0.51800000000000002</v>
      </c>
      <c r="U1295">
        <v>0.46600000000000003</v>
      </c>
      <c r="V1295">
        <v>15.9</v>
      </c>
      <c r="W1295">
        <v>29.5</v>
      </c>
      <c r="X1295">
        <v>0.247</v>
      </c>
      <c r="Y1295">
        <v>0.47599999999999998</v>
      </c>
      <c r="Z1295">
        <v>14.7</v>
      </c>
      <c r="AA1295">
        <v>68.3</v>
      </c>
      <c r="AB1295">
        <v>0.223</v>
      </c>
      <c r="AC1295" t="s">
        <v>235</v>
      </c>
      <c r="AD1295" t="s">
        <v>122</v>
      </c>
      <c r="AE1295" t="s">
        <v>122</v>
      </c>
    </row>
    <row r="1296" spans="1:31" x14ac:dyDescent="0.2">
      <c r="A1296">
        <v>1978</v>
      </c>
      <c r="B1296" t="s">
        <v>31</v>
      </c>
      <c r="C1296" t="s">
        <v>41</v>
      </c>
      <c r="D1296" t="s">
        <v>42</v>
      </c>
      <c r="E1296" t="b">
        <v>0</v>
      </c>
      <c r="F1296">
        <v>26.5</v>
      </c>
      <c r="G1296">
        <v>40</v>
      </c>
      <c r="H1296">
        <v>42</v>
      </c>
      <c r="I1296">
        <v>39</v>
      </c>
      <c r="J1296">
        <v>43</v>
      </c>
      <c r="K1296">
        <v>-0.89</v>
      </c>
      <c r="L1296">
        <v>0.1</v>
      </c>
      <c r="M1296">
        <v>-0.79</v>
      </c>
      <c r="N1296">
        <v>102</v>
      </c>
      <c r="O1296">
        <v>102.9</v>
      </c>
      <c r="P1296">
        <v>-0.9</v>
      </c>
      <c r="Q1296">
        <v>101.5</v>
      </c>
      <c r="R1296">
        <v>0.35099999999999998</v>
      </c>
      <c r="S1296" t="s">
        <v>122</v>
      </c>
      <c r="T1296">
        <v>0.52400000000000002</v>
      </c>
      <c r="U1296">
        <v>0.47299999999999998</v>
      </c>
      <c r="V1296">
        <v>17</v>
      </c>
      <c r="W1296">
        <v>34.5</v>
      </c>
      <c r="X1296">
        <v>0.26500000000000001</v>
      </c>
      <c r="Y1296">
        <v>0.49</v>
      </c>
      <c r="Z1296">
        <v>15.4</v>
      </c>
      <c r="AA1296">
        <v>70.8</v>
      </c>
      <c r="AB1296">
        <v>0.20200000000000001</v>
      </c>
      <c r="AC1296" t="s">
        <v>209</v>
      </c>
      <c r="AD1296" t="s">
        <v>122</v>
      </c>
      <c r="AE1296" t="s">
        <v>122</v>
      </c>
    </row>
    <row r="1297" spans="1:31" x14ac:dyDescent="0.2">
      <c r="A1297">
        <v>1978</v>
      </c>
      <c r="B1297" t="s">
        <v>31</v>
      </c>
      <c r="C1297" t="s">
        <v>47</v>
      </c>
      <c r="D1297" t="s">
        <v>48</v>
      </c>
      <c r="E1297" t="b">
        <v>1</v>
      </c>
      <c r="F1297">
        <v>27.8</v>
      </c>
      <c r="G1297">
        <v>43</v>
      </c>
      <c r="H1297">
        <v>39</v>
      </c>
      <c r="I1297">
        <v>42</v>
      </c>
      <c r="J1297">
        <v>40</v>
      </c>
      <c r="K1297">
        <v>0.48</v>
      </c>
      <c r="L1297">
        <v>-0.04</v>
      </c>
      <c r="M1297">
        <v>0.44</v>
      </c>
      <c r="N1297">
        <v>99.9</v>
      </c>
      <c r="O1297">
        <v>99.4</v>
      </c>
      <c r="P1297">
        <v>0.5</v>
      </c>
      <c r="Q1297">
        <v>103.5</v>
      </c>
      <c r="R1297">
        <v>0.27500000000000002</v>
      </c>
      <c r="S1297" t="s">
        <v>122</v>
      </c>
      <c r="T1297">
        <v>0.496</v>
      </c>
      <c r="U1297">
        <v>0.45400000000000001</v>
      </c>
      <c r="V1297">
        <v>13.8</v>
      </c>
      <c r="W1297">
        <v>29.9</v>
      </c>
      <c r="X1297">
        <v>0.20399999999999999</v>
      </c>
      <c r="Y1297">
        <v>0.45600000000000002</v>
      </c>
      <c r="Z1297">
        <v>14.7</v>
      </c>
      <c r="AA1297">
        <v>68.8</v>
      </c>
      <c r="AB1297">
        <v>0.20699999999999999</v>
      </c>
      <c r="AC1297" t="s">
        <v>210</v>
      </c>
      <c r="AD1297" t="s">
        <v>122</v>
      </c>
      <c r="AE1297" t="s">
        <v>122</v>
      </c>
    </row>
    <row r="1298" spans="1:31" x14ac:dyDescent="0.2">
      <c r="A1298">
        <v>1978</v>
      </c>
      <c r="B1298" t="s">
        <v>31</v>
      </c>
      <c r="C1298" t="s">
        <v>53</v>
      </c>
      <c r="D1298" t="s">
        <v>54</v>
      </c>
      <c r="E1298" t="b">
        <v>1</v>
      </c>
      <c r="F1298">
        <v>25.2</v>
      </c>
      <c r="G1298">
        <v>48</v>
      </c>
      <c r="H1298">
        <v>34</v>
      </c>
      <c r="I1298">
        <v>43</v>
      </c>
      <c r="J1298">
        <v>39</v>
      </c>
      <c r="K1298">
        <v>0.83</v>
      </c>
      <c r="L1298">
        <v>-0.03</v>
      </c>
      <c r="M1298">
        <v>0.8</v>
      </c>
      <c r="N1298">
        <v>102.3</v>
      </c>
      <c r="O1298">
        <v>101.5</v>
      </c>
      <c r="P1298">
        <v>0.8</v>
      </c>
      <c r="Q1298">
        <v>108.5</v>
      </c>
      <c r="R1298">
        <v>0.36399999999999999</v>
      </c>
      <c r="S1298" t="s">
        <v>122</v>
      </c>
      <c r="T1298">
        <v>0.53100000000000003</v>
      </c>
      <c r="U1298">
        <v>0.47699999999999998</v>
      </c>
      <c r="V1298">
        <v>16.8</v>
      </c>
      <c r="W1298">
        <v>31.6</v>
      </c>
      <c r="X1298">
        <v>0.27800000000000002</v>
      </c>
      <c r="Y1298">
        <v>0.47199999999999998</v>
      </c>
      <c r="Z1298">
        <v>15.5</v>
      </c>
      <c r="AA1298">
        <v>68.3</v>
      </c>
      <c r="AB1298">
        <v>0.223</v>
      </c>
      <c r="AC1298" t="s">
        <v>189</v>
      </c>
      <c r="AD1298" t="s">
        <v>122</v>
      </c>
      <c r="AE1298" t="s">
        <v>122</v>
      </c>
    </row>
    <row r="1299" spans="1:31" x14ac:dyDescent="0.2">
      <c r="A1299">
        <v>1978</v>
      </c>
      <c r="B1299" t="s">
        <v>31</v>
      </c>
      <c r="C1299" t="s">
        <v>56</v>
      </c>
      <c r="D1299" t="s">
        <v>57</v>
      </c>
      <c r="E1299" t="b">
        <v>0</v>
      </c>
      <c r="F1299">
        <v>25.9</v>
      </c>
      <c r="G1299">
        <v>38</v>
      </c>
      <c r="H1299">
        <v>44</v>
      </c>
      <c r="I1299">
        <v>38</v>
      </c>
      <c r="J1299">
        <v>44</v>
      </c>
      <c r="K1299">
        <v>-1.24</v>
      </c>
      <c r="L1299">
        <v>0.03</v>
      </c>
      <c r="M1299">
        <v>-1.22</v>
      </c>
      <c r="N1299">
        <v>100.3</v>
      </c>
      <c r="O1299">
        <v>101.5</v>
      </c>
      <c r="P1299">
        <v>-1.2</v>
      </c>
      <c r="Q1299">
        <v>107.7</v>
      </c>
      <c r="R1299">
        <v>0.33500000000000002</v>
      </c>
      <c r="S1299" t="s">
        <v>122</v>
      </c>
      <c r="T1299">
        <v>0.52400000000000002</v>
      </c>
      <c r="U1299">
        <v>0.47799999999999998</v>
      </c>
      <c r="V1299">
        <v>17.899999999999999</v>
      </c>
      <c r="W1299">
        <v>33</v>
      </c>
      <c r="X1299">
        <v>0.247</v>
      </c>
      <c r="Y1299">
        <v>0.47899999999999998</v>
      </c>
      <c r="Z1299">
        <v>16.600000000000001</v>
      </c>
      <c r="AA1299">
        <v>67.599999999999994</v>
      </c>
      <c r="AB1299">
        <v>0.216</v>
      </c>
      <c r="AC1299" t="s">
        <v>236</v>
      </c>
      <c r="AD1299" t="s">
        <v>122</v>
      </c>
      <c r="AE1299" t="s">
        <v>122</v>
      </c>
    </row>
    <row r="1300" spans="1:31" x14ac:dyDescent="0.2">
      <c r="A1300">
        <v>1978</v>
      </c>
      <c r="B1300" t="s">
        <v>31</v>
      </c>
      <c r="C1300" t="s">
        <v>59</v>
      </c>
      <c r="D1300" t="s">
        <v>60</v>
      </c>
      <c r="E1300" t="b">
        <v>0</v>
      </c>
      <c r="F1300">
        <v>26.6</v>
      </c>
      <c r="G1300">
        <v>43</v>
      </c>
      <c r="H1300">
        <v>39</v>
      </c>
      <c r="I1300">
        <v>42</v>
      </c>
      <c r="J1300">
        <v>40</v>
      </c>
      <c r="K1300">
        <v>0.34</v>
      </c>
      <c r="L1300">
        <v>7.0000000000000007E-2</v>
      </c>
      <c r="M1300">
        <v>0.41</v>
      </c>
      <c r="N1300">
        <v>99.6</v>
      </c>
      <c r="O1300">
        <v>99.3</v>
      </c>
      <c r="P1300">
        <v>0.3</v>
      </c>
      <c r="Q1300">
        <v>106</v>
      </c>
      <c r="R1300">
        <v>0.27200000000000002</v>
      </c>
      <c r="S1300" t="s">
        <v>122</v>
      </c>
      <c r="T1300">
        <v>0.50700000000000001</v>
      </c>
      <c r="U1300">
        <v>0.46700000000000003</v>
      </c>
      <c r="V1300">
        <v>15</v>
      </c>
      <c r="W1300">
        <v>29.7</v>
      </c>
      <c r="X1300">
        <v>0.20300000000000001</v>
      </c>
      <c r="Y1300">
        <v>0.46500000000000002</v>
      </c>
      <c r="Z1300">
        <v>17.100000000000001</v>
      </c>
      <c r="AA1300">
        <v>68.900000000000006</v>
      </c>
      <c r="AB1300">
        <v>0.247</v>
      </c>
      <c r="AC1300" t="s">
        <v>203</v>
      </c>
      <c r="AD1300" t="s">
        <v>122</v>
      </c>
      <c r="AE1300" t="s">
        <v>122</v>
      </c>
    </row>
    <row r="1301" spans="1:31" x14ac:dyDescent="0.2">
      <c r="A1301">
        <v>1978</v>
      </c>
      <c r="B1301" t="s">
        <v>31</v>
      </c>
      <c r="C1301" t="s">
        <v>62</v>
      </c>
      <c r="D1301" t="s">
        <v>63</v>
      </c>
      <c r="E1301" t="b">
        <v>0</v>
      </c>
      <c r="F1301">
        <v>25.4</v>
      </c>
      <c r="G1301">
        <v>28</v>
      </c>
      <c r="H1301">
        <v>54</v>
      </c>
      <c r="I1301">
        <v>30</v>
      </c>
      <c r="J1301">
        <v>52</v>
      </c>
      <c r="K1301">
        <v>-4</v>
      </c>
      <c r="L1301">
        <v>0.17</v>
      </c>
      <c r="M1301">
        <v>-3.83</v>
      </c>
      <c r="N1301">
        <v>102.2</v>
      </c>
      <c r="O1301">
        <v>106.1</v>
      </c>
      <c r="P1301">
        <v>-3.9</v>
      </c>
      <c r="Q1301">
        <v>101.3</v>
      </c>
      <c r="R1301">
        <v>0.247</v>
      </c>
      <c r="S1301" t="s">
        <v>122</v>
      </c>
      <c r="T1301">
        <v>0.499</v>
      </c>
      <c r="U1301">
        <v>0.45800000000000002</v>
      </c>
      <c r="V1301">
        <v>13.9</v>
      </c>
      <c r="W1301">
        <v>34</v>
      </c>
      <c r="X1301">
        <v>0.191</v>
      </c>
      <c r="Y1301">
        <v>0.48199999999999998</v>
      </c>
      <c r="Z1301">
        <v>14.4</v>
      </c>
      <c r="AA1301">
        <v>67</v>
      </c>
      <c r="AB1301">
        <v>0.22900000000000001</v>
      </c>
      <c r="AC1301" t="s">
        <v>195</v>
      </c>
      <c r="AD1301" t="s">
        <v>122</v>
      </c>
      <c r="AE1301" t="s">
        <v>122</v>
      </c>
    </row>
    <row r="1302" spans="1:31" x14ac:dyDescent="0.2">
      <c r="A1302">
        <v>1978</v>
      </c>
      <c r="B1302" t="s">
        <v>31</v>
      </c>
      <c r="C1302" t="s">
        <v>65</v>
      </c>
      <c r="D1302" t="s">
        <v>66</v>
      </c>
      <c r="E1302" t="b">
        <v>0</v>
      </c>
      <c r="F1302">
        <v>24.7</v>
      </c>
      <c r="G1302">
        <v>31</v>
      </c>
      <c r="H1302">
        <v>51</v>
      </c>
      <c r="I1302">
        <v>35</v>
      </c>
      <c r="J1302">
        <v>47</v>
      </c>
      <c r="K1302">
        <v>-2.5</v>
      </c>
      <c r="L1302">
        <v>0.13</v>
      </c>
      <c r="M1302">
        <v>-2.37</v>
      </c>
      <c r="N1302">
        <v>99.6</v>
      </c>
      <c r="O1302">
        <v>101.9</v>
      </c>
      <c r="P1302">
        <v>-2.2999999999999998</v>
      </c>
      <c r="Q1302">
        <v>108.2</v>
      </c>
      <c r="R1302">
        <v>0.32900000000000001</v>
      </c>
      <c r="S1302" t="s">
        <v>122</v>
      </c>
      <c r="T1302">
        <v>0.5</v>
      </c>
      <c r="U1302">
        <v>0.45</v>
      </c>
      <c r="V1302">
        <v>15.6</v>
      </c>
      <c r="W1302">
        <v>33.200000000000003</v>
      </c>
      <c r="X1302">
        <v>0.245</v>
      </c>
      <c r="Y1302">
        <v>0.47399999999999998</v>
      </c>
      <c r="Z1302">
        <v>16.8</v>
      </c>
      <c r="AA1302">
        <v>66</v>
      </c>
      <c r="AB1302">
        <v>0.24</v>
      </c>
      <c r="AC1302" t="s">
        <v>190</v>
      </c>
      <c r="AD1302" t="s">
        <v>122</v>
      </c>
      <c r="AE1302" t="s">
        <v>122</v>
      </c>
    </row>
    <row r="1303" spans="1:31" x14ac:dyDescent="0.2">
      <c r="A1303">
        <v>1978</v>
      </c>
      <c r="B1303" t="s">
        <v>31</v>
      </c>
      <c r="C1303" t="s">
        <v>222</v>
      </c>
      <c r="D1303" t="s">
        <v>223</v>
      </c>
      <c r="E1303" t="b">
        <v>0</v>
      </c>
      <c r="F1303">
        <v>26.1</v>
      </c>
      <c r="G1303">
        <v>31</v>
      </c>
      <c r="H1303">
        <v>51</v>
      </c>
      <c r="I1303">
        <v>36</v>
      </c>
      <c r="J1303">
        <v>46</v>
      </c>
      <c r="K1303">
        <v>-1.89</v>
      </c>
      <c r="L1303">
        <v>0.13</v>
      </c>
      <c r="M1303">
        <v>-1.76</v>
      </c>
      <c r="N1303">
        <v>100.5</v>
      </c>
      <c r="O1303">
        <v>102.2</v>
      </c>
      <c r="P1303">
        <v>-1.7</v>
      </c>
      <c r="Q1303">
        <v>108.2</v>
      </c>
      <c r="R1303">
        <v>0.29299999999999998</v>
      </c>
      <c r="S1303" t="s">
        <v>122</v>
      </c>
      <c r="T1303">
        <v>0.51400000000000001</v>
      </c>
      <c r="U1303">
        <v>0.46600000000000003</v>
      </c>
      <c r="V1303">
        <v>16.2</v>
      </c>
      <c r="W1303">
        <v>31</v>
      </c>
      <c r="X1303">
        <v>0.23</v>
      </c>
      <c r="Y1303">
        <v>0.47399999999999998</v>
      </c>
      <c r="Z1303">
        <v>16.3</v>
      </c>
      <c r="AA1303">
        <v>68.099999999999994</v>
      </c>
      <c r="AB1303">
        <v>0.26600000000000001</v>
      </c>
      <c r="AC1303" t="s">
        <v>224</v>
      </c>
      <c r="AD1303" t="s">
        <v>122</v>
      </c>
      <c r="AE1303" t="s">
        <v>122</v>
      </c>
    </row>
    <row r="1304" spans="1:31" x14ac:dyDescent="0.2">
      <c r="A1304">
        <v>1978</v>
      </c>
      <c r="B1304" t="s">
        <v>31</v>
      </c>
      <c r="C1304" t="s">
        <v>71</v>
      </c>
      <c r="D1304" t="s">
        <v>72</v>
      </c>
      <c r="E1304" t="b">
        <v>1</v>
      </c>
      <c r="F1304">
        <v>25.8</v>
      </c>
      <c r="G1304">
        <v>45</v>
      </c>
      <c r="H1304">
        <v>37</v>
      </c>
      <c r="I1304">
        <v>48</v>
      </c>
      <c r="J1304">
        <v>34</v>
      </c>
      <c r="K1304">
        <v>2.67</v>
      </c>
      <c r="L1304">
        <v>-0.08</v>
      </c>
      <c r="M1304">
        <v>2.59</v>
      </c>
      <c r="N1304">
        <v>103.3</v>
      </c>
      <c r="O1304">
        <v>100.8</v>
      </c>
      <c r="P1304">
        <v>2.5</v>
      </c>
      <c r="Q1304">
        <v>106.1</v>
      </c>
      <c r="R1304">
        <v>0.27300000000000002</v>
      </c>
      <c r="S1304" t="s">
        <v>122</v>
      </c>
      <c r="T1304">
        <v>0.52600000000000002</v>
      </c>
      <c r="U1304">
        <v>0.48699999999999999</v>
      </c>
      <c r="V1304">
        <v>15.3</v>
      </c>
      <c r="W1304">
        <v>30.4</v>
      </c>
      <c r="X1304">
        <v>0.20499999999999999</v>
      </c>
      <c r="Y1304">
        <v>0.46300000000000002</v>
      </c>
      <c r="Z1304">
        <v>15.2</v>
      </c>
      <c r="AA1304">
        <v>66</v>
      </c>
      <c r="AB1304">
        <v>0.19400000000000001</v>
      </c>
      <c r="AC1304" t="s">
        <v>219</v>
      </c>
      <c r="AD1304">
        <v>534017</v>
      </c>
      <c r="AE1304" t="s">
        <v>122</v>
      </c>
    </row>
    <row r="1305" spans="1:31" x14ac:dyDescent="0.2">
      <c r="A1305">
        <v>1978</v>
      </c>
      <c r="B1305" t="s">
        <v>31</v>
      </c>
      <c r="C1305" t="s">
        <v>79</v>
      </c>
      <c r="D1305" t="s">
        <v>80</v>
      </c>
      <c r="E1305" t="b">
        <v>1</v>
      </c>
      <c r="F1305">
        <v>23.8</v>
      </c>
      <c r="G1305">
        <v>44</v>
      </c>
      <c r="H1305">
        <v>38</v>
      </c>
      <c r="I1305">
        <v>40</v>
      </c>
      <c r="J1305">
        <v>42</v>
      </c>
      <c r="K1305">
        <v>-0.59</v>
      </c>
      <c r="L1305">
        <v>-0.01</v>
      </c>
      <c r="M1305">
        <v>-0.59</v>
      </c>
      <c r="N1305">
        <v>101.8</v>
      </c>
      <c r="O1305">
        <v>102.4</v>
      </c>
      <c r="P1305">
        <v>-0.6</v>
      </c>
      <c r="Q1305">
        <v>108.7</v>
      </c>
      <c r="R1305">
        <v>0.28199999999999997</v>
      </c>
      <c r="S1305" t="s">
        <v>122</v>
      </c>
      <c r="T1305">
        <v>0.52</v>
      </c>
      <c r="U1305">
        <v>0.48199999999999998</v>
      </c>
      <c r="V1305">
        <v>15.9</v>
      </c>
      <c r="W1305">
        <v>32.1</v>
      </c>
      <c r="X1305">
        <v>0.20399999999999999</v>
      </c>
      <c r="Y1305">
        <v>0.48099999999999998</v>
      </c>
      <c r="Z1305">
        <v>16.899999999999999</v>
      </c>
      <c r="AA1305">
        <v>66.8</v>
      </c>
      <c r="AB1305">
        <v>0.23699999999999999</v>
      </c>
      <c r="AC1305" t="s">
        <v>220</v>
      </c>
      <c r="AD1305" t="s">
        <v>122</v>
      </c>
      <c r="AE1305" t="s">
        <v>122</v>
      </c>
    </row>
    <row r="1306" spans="1:31" x14ac:dyDescent="0.2">
      <c r="A1306">
        <v>1978</v>
      </c>
      <c r="B1306" t="s">
        <v>31</v>
      </c>
      <c r="C1306" t="s">
        <v>150</v>
      </c>
      <c r="D1306" t="s">
        <v>151</v>
      </c>
      <c r="E1306" t="b">
        <v>0</v>
      </c>
      <c r="F1306">
        <v>25.5</v>
      </c>
      <c r="G1306">
        <v>24</v>
      </c>
      <c r="H1306">
        <v>58</v>
      </c>
      <c r="I1306">
        <v>26</v>
      </c>
      <c r="J1306">
        <v>56</v>
      </c>
      <c r="K1306">
        <v>-5.82</v>
      </c>
      <c r="L1306">
        <v>0.21</v>
      </c>
      <c r="M1306">
        <v>-5.61</v>
      </c>
      <c r="N1306">
        <v>95</v>
      </c>
      <c r="O1306">
        <v>100.2</v>
      </c>
      <c r="P1306">
        <v>-5.2</v>
      </c>
      <c r="Q1306">
        <v>110.9</v>
      </c>
      <c r="R1306">
        <v>0.28799999999999998</v>
      </c>
      <c r="S1306" t="s">
        <v>122</v>
      </c>
      <c r="T1306">
        <v>0.48499999999999999</v>
      </c>
      <c r="U1306">
        <v>0.443</v>
      </c>
      <c r="V1306">
        <v>16.399999999999999</v>
      </c>
      <c r="W1306">
        <v>30.4</v>
      </c>
      <c r="X1306">
        <v>0.20599999999999999</v>
      </c>
      <c r="Y1306">
        <v>0.46500000000000002</v>
      </c>
      <c r="Z1306">
        <v>17.399999999999999</v>
      </c>
      <c r="AA1306">
        <v>66.400000000000006</v>
      </c>
      <c r="AB1306">
        <v>0.28000000000000003</v>
      </c>
      <c r="AC1306" t="s">
        <v>229</v>
      </c>
      <c r="AD1306" t="s">
        <v>122</v>
      </c>
      <c r="AE1306" t="s">
        <v>122</v>
      </c>
    </row>
    <row r="1307" spans="1:31" x14ac:dyDescent="0.2">
      <c r="A1307">
        <v>1978</v>
      </c>
      <c r="B1307" t="s">
        <v>31</v>
      </c>
      <c r="C1307" t="s">
        <v>230</v>
      </c>
      <c r="D1307" t="s">
        <v>231</v>
      </c>
      <c r="E1307" t="b">
        <v>0</v>
      </c>
      <c r="F1307">
        <v>26.7</v>
      </c>
      <c r="G1307">
        <v>39</v>
      </c>
      <c r="H1307">
        <v>43</v>
      </c>
      <c r="I1307">
        <v>36</v>
      </c>
      <c r="J1307">
        <v>46</v>
      </c>
      <c r="K1307">
        <v>-1.87</v>
      </c>
      <c r="L1307">
        <v>0.06</v>
      </c>
      <c r="M1307">
        <v>-1.8</v>
      </c>
      <c r="N1307">
        <v>98.9</v>
      </c>
      <c r="O1307">
        <v>100.6</v>
      </c>
      <c r="P1307">
        <v>-1.7</v>
      </c>
      <c r="Q1307">
        <v>108.3</v>
      </c>
      <c r="R1307">
        <v>0.30199999999999999</v>
      </c>
      <c r="S1307" t="s">
        <v>122</v>
      </c>
      <c r="T1307">
        <v>0.505</v>
      </c>
      <c r="U1307">
        <v>0.46200000000000002</v>
      </c>
      <c r="V1307">
        <v>16.2</v>
      </c>
      <c r="W1307">
        <v>32.299999999999997</v>
      </c>
      <c r="X1307">
        <v>0.219</v>
      </c>
      <c r="Y1307">
        <v>0.46100000000000002</v>
      </c>
      <c r="Z1307">
        <v>14.5</v>
      </c>
      <c r="AA1307">
        <v>69.5</v>
      </c>
      <c r="AB1307">
        <v>0.20899999999999999</v>
      </c>
      <c r="AC1307" t="s">
        <v>232</v>
      </c>
      <c r="AD1307" t="s">
        <v>122</v>
      </c>
      <c r="AE1307" t="s">
        <v>122</v>
      </c>
    </row>
    <row r="1308" spans="1:31" x14ac:dyDescent="0.2">
      <c r="A1308">
        <v>1978</v>
      </c>
      <c r="B1308" t="s">
        <v>31</v>
      </c>
      <c r="C1308" t="s">
        <v>88</v>
      </c>
      <c r="D1308" t="s">
        <v>89</v>
      </c>
      <c r="E1308" t="b">
        <v>1</v>
      </c>
      <c r="F1308">
        <v>27</v>
      </c>
      <c r="G1308">
        <v>43</v>
      </c>
      <c r="H1308">
        <v>39</v>
      </c>
      <c r="I1308">
        <v>40</v>
      </c>
      <c r="J1308">
        <v>42</v>
      </c>
      <c r="K1308">
        <v>-0.55000000000000004</v>
      </c>
      <c r="L1308">
        <v>0.02</v>
      </c>
      <c r="M1308">
        <v>-0.53</v>
      </c>
      <c r="N1308">
        <v>101.7</v>
      </c>
      <c r="O1308">
        <v>102.2</v>
      </c>
      <c r="P1308">
        <v>-0.5</v>
      </c>
      <c r="Q1308">
        <v>109.7</v>
      </c>
      <c r="R1308">
        <v>0.28399999999999997</v>
      </c>
      <c r="S1308" t="s">
        <v>122</v>
      </c>
      <c r="T1308">
        <v>0.52800000000000002</v>
      </c>
      <c r="U1308">
        <v>0.48799999999999999</v>
      </c>
      <c r="V1308">
        <v>16.7</v>
      </c>
      <c r="W1308">
        <v>31</v>
      </c>
      <c r="X1308">
        <v>0.214</v>
      </c>
      <c r="Y1308">
        <v>0.47199999999999998</v>
      </c>
      <c r="Z1308">
        <v>15.8</v>
      </c>
      <c r="AA1308">
        <v>68.2</v>
      </c>
      <c r="AB1308">
        <v>0.26200000000000001</v>
      </c>
      <c r="AC1308" t="s">
        <v>90</v>
      </c>
      <c r="AD1308" t="s">
        <v>122</v>
      </c>
      <c r="AE1308" t="s">
        <v>122</v>
      </c>
    </row>
    <row r="1309" spans="1:31" x14ac:dyDescent="0.2">
      <c r="A1309">
        <v>1978</v>
      </c>
      <c r="B1309" t="s">
        <v>31</v>
      </c>
      <c r="C1309" t="s">
        <v>97</v>
      </c>
      <c r="D1309" t="s">
        <v>98</v>
      </c>
      <c r="E1309" t="b">
        <v>1</v>
      </c>
      <c r="F1309">
        <v>26.2</v>
      </c>
      <c r="G1309">
        <v>55</v>
      </c>
      <c r="H1309">
        <v>27</v>
      </c>
      <c r="I1309">
        <v>54</v>
      </c>
      <c r="J1309">
        <v>28</v>
      </c>
      <c r="K1309">
        <v>5.15</v>
      </c>
      <c r="L1309">
        <v>-0.27</v>
      </c>
      <c r="M1309">
        <v>4.87</v>
      </c>
      <c r="N1309">
        <v>105</v>
      </c>
      <c r="O1309">
        <v>100.3</v>
      </c>
      <c r="P1309">
        <v>4.7</v>
      </c>
      <c r="Q1309">
        <v>108.4</v>
      </c>
      <c r="R1309">
        <v>0.38300000000000001</v>
      </c>
      <c r="S1309" t="s">
        <v>122</v>
      </c>
      <c r="T1309">
        <v>0.53900000000000003</v>
      </c>
      <c r="U1309">
        <v>0.48599999999999999</v>
      </c>
      <c r="V1309">
        <v>16.7</v>
      </c>
      <c r="W1309">
        <v>34.4</v>
      </c>
      <c r="X1309">
        <v>0.28799999999999998</v>
      </c>
      <c r="Y1309">
        <v>0.46100000000000002</v>
      </c>
      <c r="Z1309">
        <v>16.2</v>
      </c>
      <c r="AA1309">
        <v>66.400000000000006</v>
      </c>
      <c r="AB1309">
        <v>0.23200000000000001</v>
      </c>
      <c r="AC1309" t="s">
        <v>211</v>
      </c>
      <c r="AD1309" t="s">
        <v>122</v>
      </c>
      <c r="AE1309" t="s">
        <v>122</v>
      </c>
    </row>
    <row r="1310" spans="1:31" x14ac:dyDescent="0.2">
      <c r="A1310">
        <v>1978</v>
      </c>
      <c r="B1310" t="s">
        <v>31</v>
      </c>
      <c r="C1310" t="s">
        <v>100</v>
      </c>
      <c r="D1310" t="s">
        <v>101</v>
      </c>
      <c r="E1310" t="b">
        <v>1</v>
      </c>
      <c r="F1310">
        <v>25.5</v>
      </c>
      <c r="G1310">
        <v>49</v>
      </c>
      <c r="H1310">
        <v>33</v>
      </c>
      <c r="I1310">
        <v>51</v>
      </c>
      <c r="J1310">
        <v>31</v>
      </c>
      <c r="K1310">
        <v>3.73</v>
      </c>
      <c r="L1310">
        <v>-0.24</v>
      </c>
      <c r="M1310">
        <v>3.5</v>
      </c>
      <c r="N1310">
        <v>100.3</v>
      </c>
      <c r="O1310">
        <v>97</v>
      </c>
      <c r="P1310">
        <v>3.3</v>
      </c>
      <c r="Q1310">
        <v>111.4</v>
      </c>
      <c r="R1310">
        <v>0.29699999999999999</v>
      </c>
      <c r="S1310" t="s">
        <v>122</v>
      </c>
      <c r="T1310">
        <v>0.52</v>
      </c>
      <c r="U1310">
        <v>0.47599999999999998</v>
      </c>
      <c r="V1310">
        <v>16.600000000000001</v>
      </c>
      <c r="W1310">
        <v>29.8</v>
      </c>
      <c r="X1310">
        <v>0.223</v>
      </c>
      <c r="Y1310">
        <v>0.46899999999999997</v>
      </c>
      <c r="Z1310">
        <v>18.600000000000001</v>
      </c>
      <c r="AA1310">
        <v>68.2</v>
      </c>
      <c r="AB1310">
        <v>0.22900000000000001</v>
      </c>
      <c r="AC1310" t="s">
        <v>215</v>
      </c>
      <c r="AD1310" t="s">
        <v>122</v>
      </c>
      <c r="AE1310" t="s">
        <v>122</v>
      </c>
    </row>
    <row r="1311" spans="1:31" x14ac:dyDescent="0.2">
      <c r="A1311">
        <v>1978</v>
      </c>
      <c r="B1311" t="s">
        <v>31</v>
      </c>
      <c r="C1311" t="s">
        <v>103</v>
      </c>
      <c r="D1311" t="s">
        <v>104</v>
      </c>
      <c r="E1311" t="b">
        <v>1</v>
      </c>
      <c r="F1311">
        <v>25.3</v>
      </c>
      <c r="G1311">
        <v>58</v>
      </c>
      <c r="H1311">
        <v>24</v>
      </c>
      <c r="I1311">
        <v>57</v>
      </c>
      <c r="J1311">
        <v>25</v>
      </c>
      <c r="K1311">
        <v>6.15</v>
      </c>
      <c r="L1311">
        <v>-0.23</v>
      </c>
      <c r="M1311">
        <v>5.92</v>
      </c>
      <c r="N1311">
        <v>103.1</v>
      </c>
      <c r="O1311">
        <v>97.2</v>
      </c>
      <c r="P1311">
        <v>5.9</v>
      </c>
      <c r="Q1311">
        <v>104.2</v>
      </c>
      <c r="R1311">
        <v>0.307</v>
      </c>
      <c r="S1311" t="s">
        <v>122</v>
      </c>
      <c r="T1311">
        <v>0.52800000000000002</v>
      </c>
      <c r="U1311">
        <v>0.48299999999999998</v>
      </c>
      <c r="V1311">
        <v>16.3</v>
      </c>
      <c r="W1311">
        <v>32</v>
      </c>
      <c r="X1311">
        <v>0.23300000000000001</v>
      </c>
      <c r="Y1311">
        <v>0.44900000000000001</v>
      </c>
      <c r="Z1311">
        <v>16.3</v>
      </c>
      <c r="AA1311">
        <v>69.400000000000006</v>
      </c>
      <c r="AB1311">
        <v>0.23899999999999999</v>
      </c>
      <c r="AC1311" t="s">
        <v>207</v>
      </c>
      <c r="AD1311" t="s">
        <v>122</v>
      </c>
      <c r="AE1311" t="s">
        <v>122</v>
      </c>
    </row>
    <row r="1312" spans="1:31" x14ac:dyDescent="0.2">
      <c r="A1312">
        <v>1978</v>
      </c>
      <c r="B1312" t="s">
        <v>31</v>
      </c>
      <c r="C1312" t="s">
        <v>109</v>
      </c>
      <c r="D1312" t="s">
        <v>110</v>
      </c>
      <c r="E1312" t="b">
        <v>1</v>
      </c>
      <c r="F1312">
        <v>26.9</v>
      </c>
      <c r="G1312">
        <v>52</v>
      </c>
      <c r="H1312">
        <v>30</v>
      </c>
      <c r="I1312">
        <v>49</v>
      </c>
      <c r="J1312">
        <v>33</v>
      </c>
      <c r="K1312">
        <v>3.35</v>
      </c>
      <c r="L1312">
        <v>-0.15</v>
      </c>
      <c r="M1312">
        <v>3.2</v>
      </c>
      <c r="N1312">
        <v>104.5</v>
      </c>
      <c r="O1312">
        <v>101.4</v>
      </c>
      <c r="P1312">
        <v>3.1</v>
      </c>
      <c r="Q1312">
        <v>109</v>
      </c>
      <c r="R1312">
        <v>0.29399999999999998</v>
      </c>
      <c r="S1312" t="s">
        <v>122</v>
      </c>
      <c r="T1312">
        <v>0.54700000000000004</v>
      </c>
      <c r="U1312">
        <v>0.5</v>
      </c>
      <c r="V1312">
        <v>16.3</v>
      </c>
      <c r="W1312">
        <v>28.6</v>
      </c>
      <c r="X1312">
        <v>0.23699999999999999</v>
      </c>
      <c r="Y1312">
        <v>0.47199999999999998</v>
      </c>
      <c r="Z1312">
        <v>15.7</v>
      </c>
      <c r="AA1312">
        <v>65.900000000000006</v>
      </c>
      <c r="AB1312">
        <v>0.185</v>
      </c>
      <c r="AC1312" t="s">
        <v>213</v>
      </c>
      <c r="AD1312" t="s">
        <v>122</v>
      </c>
      <c r="AE1312" t="s">
        <v>122</v>
      </c>
    </row>
    <row r="1313" spans="1:31" x14ac:dyDescent="0.2">
      <c r="A1313">
        <v>1978</v>
      </c>
      <c r="B1313" t="s">
        <v>31</v>
      </c>
      <c r="C1313" t="s">
        <v>163</v>
      </c>
      <c r="D1313" t="s">
        <v>164</v>
      </c>
      <c r="E1313" t="b">
        <v>1</v>
      </c>
      <c r="F1313">
        <v>26</v>
      </c>
      <c r="G1313">
        <v>47</v>
      </c>
      <c r="H1313">
        <v>35</v>
      </c>
      <c r="I1313">
        <v>45</v>
      </c>
      <c r="J1313">
        <v>37</v>
      </c>
      <c r="K1313">
        <v>1.55</v>
      </c>
      <c r="L1313">
        <v>-0.06</v>
      </c>
      <c r="M1313">
        <v>1.48</v>
      </c>
      <c r="N1313">
        <v>99.2</v>
      </c>
      <c r="O1313">
        <v>97.7</v>
      </c>
      <c r="P1313">
        <v>1.5</v>
      </c>
      <c r="Q1313">
        <v>104.8</v>
      </c>
      <c r="R1313">
        <v>0.30499999999999999</v>
      </c>
      <c r="S1313" t="s">
        <v>122</v>
      </c>
      <c r="T1313">
        <v>0.48899999999999999</v>
      </c>
      <c r="U1313">
        <v>0.44700000000000001</v>
      </c>
      <c r="V1313">
        <v>15.8</v>
      </c>
      <c r="W1313">
        <v>35.9</v>
      </c>
      <c r="X1313">
        <v>0.217</v>
      </c>
      <c r="Y1313">
        <v>0.45900000000000002</v>
      </c>
      <c r="Z1313">
        <v>16.5</v>
      </c>
      <c r="AA1313">
        <v>69.900000000000006</v>
      </c>
      <c r="AB1313">
        <v>0.22600000000000001</v>
      </c>
      <c r="AC1313" t="s">
        <v>212</v>
      </c>
      <c r="AD1313" t="s">
        <v>122</v>
      </c>
      <c r="AE1313" t="s">
        <v>122</v>
      </c>
    </row>
    <row r="1314" spans="1:31" x14ac:dyDescent="0.2">
      <c r="A1314">
        <v>1978</v>
      </c>
      <c r="B1314" t="s">
        <v>31</v>
      </c>
      <c r="C1314" t="s">
        <v>200</v>
      </c>
      <c r="D1314" t="s">
        <v>201</v>
      </c>
      <c r="E1314" t="b">
        <v>1</v>
      </c>
      <c r="F1314">
        <v>27.4</v>
      </c>
      <c r="G1314">
        <v>44</v>
      </c>
      <c r="H1314">
        <v>38</v>
      </c>
      <c r="I1314">
        <v>43</v>
      </c>
      <c r="J1314">
        <v>39</v>
      </c>
      <c r="K1314">
        <v>0.93</v>
      </c>
      <c r="L1314">
        <v>-0.1</v>
      </c>
      <c r="M1314">
        <v>0.82</v>
      </c>
      <c r="N1314">
        <v>101.3</v>
      </c>
      <c r="O1314">
        <v>100.5</v>
      </c>
      <c r="P1314">
        <v>0.8</v>
      </c>
      <c r="Q1314">
        <v>108.1</v>
      </c>
      <c r="R1314">
        <v>0.34200000000000003</v>
      </c>
      <c r="S1314" t="s">
        <v>122</v>
      </c>
      <c r="T1314">
        <v>0.50600000000000001</v>
      </c>
      <c r="U1314">
        <v>0.46100000000000002</v>
      </c>
      <c r="V1314">
        <v>15.3</v>
      </c>
      <c r="W1314">
        <v>33.5</v>
      </c>
      <c r="X1314">
        <v>0.24299999999999999</v>
      </c>
      <c r="Y1314">
        <v>0.46700000000000003</v>
      </c>
      <c r="Z1314">
        <v>13.9</v>
      </c>
      <c r="AA1314">
        <v>70.7</v>
      </c>
      <c r="AB1314">
        <v>0.17799999999999999</v>
      </c>
      <c r="AC1314" t="s">
        <v>214</v>
      </c>
      <c r="AD1314" t="s">
        <v>122</v>
      </c>
      <c r="AE1314" t="s">
        <v>122</v>
      </c>
    </row>
    <row r="1315" spans="1:31" x14ac:dyDescent="0.2">
      <c r="A1315">
        <v>1978</v>
      </c>
      <c r="B1315" t="s">
        <v>31</v>
      </c>
      <c r="C1315" t="s">
        <v>121</v>
      </c>
      <c r="D1315" t="s">
        <v>122</v>
      </c>
      <c r="E1315" t="b">
        <v>0</v>
      </c>
      <c r="F1315">
        <v>26.2</v>
      </c>
      <c r="G1315" t="s">
        <v>122</v>
      </c>
      <c r="H1315" t="s">
        <v>122</v>
      </c>
      <c r="I1315">
        <v>41</v>
      </c>
      <c r="J1315">
        <v>41</v>
      </c>
      <c r="K1315">
        <v>0</v>
      </c>
      <c r="L1315">
        <v>0</v>
      </c>
      <c r="M1315">
        <v>0</v>
      </c>
      <c r="N1315">
        <v>100.9</v>
      </c>
      <c r="O1315">
        <v>100.9</v>
      </c>
      <c r="P1315" t="s">
        <v>122</v>
      </c>
      <c r="Q1315">
        <v>106.7</v>
      </c>
      <c r="R1315">
        <v>0.30599999999999999</v>
      </c>
      <c r="S1315" t="s">
        <v>122</v>
      </c>
      <c r="T1315">
        <v>0.51500000000000001</v>
      </c>
      <c r="U1315">
        <v>0.46899999999999997</v>
      </c>
      <c r="V1315">
        <v>16</v>
      </c>
      <c r="W1315">
        <v>31.8</v>
      </c>
      <c r="X1315">
        <v>0.23</v>
      </c>
      <c r="Y1315">
        <v>0.46899999999999997</v>
      </c>
      <c r="Z1315">
        <v>16</v>
      </c>
      <c r="AA1315">
        <v>68.2</v>
      </c>
      <c r="AB1315">
        <v>0.23</v>
      </c>
      <c r="AC1315" t="s">
        <v>122</v>
      </c>
      <c r="AD1315">
        <v>485977</v>
      </c>
      <c r="AE1315" t="s">
        <v>122</v>
      </c>
    </row>
    <row r="1316" spans="1:31" x14ac:dyDescent="0.2">
      <c r="A1316">
        <v>1977</v>
      </c>
      <c r="B1316" t="s">
        <v>31</v>
      </c>
      <c r="C1316" t="s">
        <v>32</v>
      </c>
      <c r="D1316" t="s">
        <v>33</v>
      </c>
      <c r="E1316" t="b">
        <v>0</v>
      </c>
      <c r="F1316">
        <v>24.5</v>
      </c>
      <c r="G1316">
        <v>31</v>
      </c>
      <c r="H1316">
        <v>51</v>
      </c>
      <c r="I1316">
        <v>30</v>
      </c>
      <c r="J1316">
        <v>52</v>
      </c>
      <c r="K1316">
        <v>-4.0599999999999996</v>
      </c>
      <c r="L1316">
        <v>0.19</v>
      </c>
      <c r="M1316">
        <v>-3.87</v>
      </c>
      <c r="N1316">
        <v>97.8</v>
      </c>
      <c r="O1316">
        <v>101.6</v>
      </c>
      <c r="P1316">
        <v>-3.8</v>
      </c>
      <c r="Q1316">
        <v>104.6</v>
      </c>
      <c r="R1316">
        <v>0.34200000000000003</v>
      </c>
      <c r="S1316" t="s">
        <v>122</v>
      </c>
      <c r="T1316">
        <v>0.50800000000000001</v>
      </c>
      <c r="U1316">
        <v>0.45700000000000002</v>
      </c>
      <c r="V1316">
        <v>17.7</v>
      </c>
      <c r="W1316">
        <v>32.9</v>
      </c>
      <c r="X1316">
        <v>0.25600000000000001</v>
      </c>
      <c r="Y1316">
        <v>0.47799999999999998</v>
      </c>
      <c r="Z1316">
        <v>17</v>
      </c>
      <c r="AA1316">
        <v>69.099999999999994</v>
      </c>
      <c r="AB1316">
        <v>0.26700000000000002</v>
      </c>
      <c r="AC1316" t="s">
        <v>198</v>
      </c>
      <c r="AD1316" t="s">
        <v>122</v>
      </c>
      <c r="AE1316" t="s">
        <v>122</v>
      </c>
    </row>
    <row r="1317" spans="1:31" x14ac:dyDescent="0.2">
      <c r="A1317">
        <v>1977</v>
      </c>
      <c r="B1317" t="s">
        <v>31</v>
      </c>
      <c r="C1317" t="s">
        <v>35</v>
      </c>
      <c r="D1317" t="s">
        <v>36</v>
      </c>
      <c r="E1317" t="b">
        <v>1</v>
      </c>
      <c r="F1317">
        <v>28.7</v>
      </c>
      <c r="G1317">
        <v>44</v>
      </c>
      <c r="H1317">
        <v>38</v>
      </c>
      <c r="I1317">
        <v>36</v>
      </c>
      <c r="J1317">
        <v>46</v>
      </c>
      <c r="K1317">
        <v>-1.98</v>
      </c>
      <c r="L1317">
        <v>0.08</v>
      </c>
      <c r="M1317">
        <v>-1.9</v>
      </c>
      <c r="N1317">
        <v>96.5</v>
      </c>
      <c r="O1317">
        <v>98.3</v>
      </c>
      <c r="P1317">
        <v>-1.8</v>
      </c>
      <c r="Q1317">
        <v>107.5</v>
      </c>
      <c r="R1317">
        <v>0.28100000000000003</v>
      </c>
      <c r="S1317" t="s">
        <v>122</v>
      </c>
      <c r="T1317">
        <v>0.49099999999999999</v>
      </c>
      <c r="U1317">
        <v>0.44500000000000001</v>
      </c>
      <c r="V1317">
        <v>16.100000000000001</v>
      </c>
      <c r="W1317">
        <v>31.1</v>
      </c>
      <c r="X1317">
        <v>0.21199999999999999</v>
      </c>
      <c r="Y1317">
        <v>0.45</v>
      </c>
      <c r="Z1317">
        <v>13.4</v>
      </c>
      <c r="AA1317">
        <v>72.8</v>
      </c>
      <c r="AB1317">
        <v>0.20399999999999999</v>
      </c>
      <c r="AC1317" t="s">
        <v>206</v>
      </c>
      <c r="AD1317">
        <v>517391</v>
      </c>
      <c r="AE1317" t="s">
        <v>122</v>
      </c>
    </row>
    <row r="1318" spans="1:31" x14ac:dyDescent="0.2">
      <c r="A1318">
        <v>1977</v>
      </c>
      <c r="B1318" t="s">
        <v>31</v>
      </c>
      <c r="C1318" t="s">
        <v>233</v>
      </c>
      <c r="D1318" t="s">
        <v>234</v>
      </c>
      <c r="E1318" t="b">
        <v>0</v>
      </c>
      <c r="F1318">
        <v>25.8</v>
      </c>
      <c r="G1318">
        <v>30</v>
      </c>
      <c r="H1318">
        <v>52</v>
      </c>
      <c r="I1318">
        <v>29</v>
      </c>
      <c r="J1318">
        <v>53</v>
      </c>
      <c r="K1318">
        <v>-4.4400000000000004</v>
      </c>
      <c r="L1318">
        <v>0.16</v>
      </c>
      <c r="M1318">
        <v>-4.28</v>
      </c>
      <c r="N1318">
        <v>97.6</v>
      </c>
      <c r="O1318">
        <v>101.8</v>
      </c>
      <c r="P1318">
        <v>-4.2</v>
      </c>
      <c r="Q1318">
        <v>107.3</v>
      </c>
      <c r="R1318">
        <v>0.33300000000000002</v>
      </c>
      <c r="S1318" t="s">
        <v>122</v>
      </c>
      <c r="T1318">
        <v>0.502</v>
      </c>
      <c r="U1318">
        <v>0.45</v>
      </c>
      <c r="V1318">
        <v>16.5</v>
      </c>
      <c r="W1318">
        <v>30.8</v>
      </c>
      <c r="X1318">
        <v>0.252</v>
      </c>
      <c r="Y1318">
        <v>0.47799999999999998</v>
      </c>
      <c r="Z1318">
        <v>15.5</v>
      </c>
      <c r="AA1318">
        <v>67.400000000000006</v>
      </c>
      <c r="AB1318">
        <v>0.17699999999999999</v>
      </c>
      <c r="AC1318" t="s">
        <v>235</v>
      </c>
      <c r="AD1318" t="s">
        <v>122</v>
      </c>
      <c r="AE1318" t="s">
        <v>122</v>
      </c>
    </row>
    <row r="1319" spans="1:31" x14ac:dyDescent="0.2">
      <c r="A1319">
        <v>1977</v>
      </c>
      <c r="B1319" t="s">
        <v>31</v>
      </c>
      <c r="C1319" t="s">
        <v>41</v>
      </c>
      <c r="D1319" t="s">
        <v>42</v>
      </c>
      <c r="E1319" t="b">
        <v>1</v>
      </c>
      <c r="F1319">
        <v>26.1</v>
      </c>
      <c r="G1319">
        <v>44</v>
      </c>
      <c r="H1319">
        <v>38</v>
      </c>
      <c r="I1319">
        <v>44</v>
      </c>
      <c r="J1319">
        <v>38</v>
      </c>
      <c r="K1319">
        <v>0.9</v>
      </c>
      <c r="L1319">
        <v>0.02</v>
      </c>
      <c r="M1319">
        <v>0.92</v>
      </c>
      <c r="N1319">
        <v>98.3</v>
      </c>
      <c r="O1319">
        <v>97.4</v>
      </c>
      <c r="P1319">
        <v>0.9</v>
      </c>
      <c r="Q1319">
        <v>100</v>
      </c>
      <c r="R1319">
        <v>0.3</v>
      </c>
      <c r="S1319" t="s">
        <v>122</v>
      </c>
      <c r="T1319">
        <v>0.498</v>
      </c>
      <c r="U1319">
        <v>0.45200000000000001</v>
      </c>
      <c r="V1319">
        <v>16</v>
      </c>
      <c r="W1319">
        <v>33.5</v>
      </c>
      <c r="X1319">
        <v>0.224</v>
      </c>
      <c r="Y1319">
        <v>0.46600000000000003</v>
      </c>
      <c r="Z1319">
        <v>16.8</v>
      </c>
      <c r="AA1319">
        <v>71.900000000000006</v>
      </c>
      <c r="AB1319">
        <v>0.20100000000000001</v>
      </c>
      <c r="AC1319" t="s">
        <v>209</v>
      </c>
      <c r="AD1319" t="s">
        <v>122</v>
      </c>
      <c r="AE1319" t="s">
        <v>122</v>
      </c>
    </row>
    <row r="1320" spans="1:31" x14ac:dyDescent="0.2">
      <c r="A1320">
        <v>1977</v>
      </c>
      <c r="B1320" t="s">
        <v>31</v>
      </c>
      <c r="C1320" t="s">
        <v>47</v>
      </c>
      <c r="D1320" t="s">
        <v>48</v>
      </c>
      <c r="E1320" t="b">
        <v>1</v>
      </c>
      <c r="F1320">
        <v>27.4</v>
      </c>
      <c r="G1320">
        <v>43</v>
      </c>
      <c r="H1320">
        <v>39</v>
      </c>
      <c r="I1320">
        <v>44</v>
      </c>
      <c r="J1320">
        <v>38</v>
      </c>
      <c r="K1320">
        <v>1.1200000000000001</v>
      </c>
      <c r="L1320">
        <v>-0.04</v>
      </c>
      <c r="M1320">
        <v>1.08</v>
      </c>
      <c r="N1320">
        <v>100</v>
      </c>
      <c r="O1320">
        <v>98.9</v>
      </c>
      <c r="P1320">
        <v>1.1000000000000001</v>
      </c>
      <c r="Q1320">
        <v>101.5</v>
      </c>
      <c r="R1320">
        <v>0.25900000000000001</v>
      </c>
      <c r="S1320" t="s">
        <v>122</v>
      </c>
      <c r="T1320">
        <v>0.48899999999999999</v>
      </c>
      <c r="U1320">
        <v>0.44900000000000001</v>
      </c>
      <c r="V1320">
        <v>13.7</v>
      </c>
      <c r="W1320">
        <v>32.6</v>
      </c>
      <c r="X1320">
        <v>0.191</v>
      </c>
      <c r="Y1320">
        <v>0.44900000000000001</v>
      </c>
      <c r="Z1320">
        <v>15.7</v>
      </c>
      <c r="AA1320">
        <v>68.099999999999994</v>
      </c>
      <c r="AB1320">
        <v>0.24099999999999999</v>
      </c>
      <c r="AC1320" t="s">
        <v>210</v>
      </c>
      <c r="AD1320" t="s">
        <v>122</v>
      </c>
      <c r="AE1320" t="s">
        <v>122</v>
      </c>
    </row>
    <row r="1321" spans="1:31" x14ac:dyDescent="0.2">
      <c r="A1321">
        <v>1977</v>
      </c>
      <c r="B1321" t="s">
        <v>31</v>
      </c>
      <c r="C1321" t="s">
        <v>53</v>
      </c>
      <c r="D1321" t="s">
        <v>54</v>
      </c>
      <c r="E1321" t="b">
        <v>1</v>
      </c>
      <c r="F1321">
        <v>27.3</v>
      </c>
      <c r="G1321">
        <v>50</v>
      </c>
      <c r="H1321">
        <v>32</v>
      </c>
      <c r="I1321">
        <v>54</v>
      </c>
      <c r="J1321">
        <v>28</v>
      </c>
      <c r="K1321">
        <v>5.22</v>
      </c>
      <c r="L1321">
        <v>-0.27</v>
      </c>
      <c r="M1321">
        <v>4.95</v>
      </c>
      <c r="N1321">
        <v>100.7</v>
      </c>
      <c r="O1321">
        <v>96.1</v>
      </c>
      <c r="P1321">
        <v>4.5999999999999996</v>
      </c>
      <c r="Q1321">
        <v>111.2</v>
      </c>
      <c r="R1321">
        <v>0.373</v>
      </c>
      <c r="S1321" t="s">
        <v>122</v>
      </c>
      <c r="T1321">
        <v>0.53100000000000003</v>
      </c>
      <c r="U1321">
        <v>0.48099999999999998</v>
      </c>
      <c r="V1321">
        <v>18.8</v>
      </c>
      <c r="W1321">
        <v>34.200000000000003</v>
      </c>
      <c r="X1321">
        <v>0.27500000000000002</v>
      </c>
      <c r="Y1321">
        <v>0.46300000000000002</v>
      </c>
      <c r="Z1321">
        <v>18.2</v>
      </c>
      <c r="AA1321">
        <v>68</v>
      </c>
      <c r="AB1321">
        <v>0.21099999999999999</v>
      </c>
      <c r="AC1321" t="s">
        <v>189</v>
      </c>
      <c r="AD1321" t="s">
        <v>122</v>
      </c>
      <c r="AE1321" t="s">
        <v>122</v>
      </c>
    </row>
    <row r="1322" spans="1:31" x14ac:dyDescent="0.2">
      <c r="A1322">
        <v>1977</v>
      </c>
      <c r="B1322" t="s">
        <v>31</v>
      </c>
      <c r="C1322" t="s">
        <v>56</v>
      </c>
      <c r="D1322" t="s">
        <v>57</v>
      </c>
      <c r="E1322" t="b">
        <v>1</v>
      </c>
      <c r="F1322">
        <v>25.8</v>
      </c>
      <c r="G1322">
        <v>44</v>
      </c>
      <c r="H1322">
        <v>38</v>
      </c>
      <c r="I1322">
        <v>38</v>
      </c>
      <c r="J1322">
        <v>44</v>
      </c>
      <c r="K1322">
        <v>-1.04</v>
      </c>
      <c r="L1322">
        <v>0.04</v>
      </c>
      <c r="M1322">
        <v>-1</v>
      </c>
      <c r="N1322">
        <v>100.3</v>
      </c>
      <c r="O1322">
        <v>101.3</v>
      </c>
      <c r="P1322">
        <v>-1</v>
      </c>
      <c r="Q1322">
        <v>108.8</v>
      </c>
      <c r="R1322">
        <v>0.252</v>
      </c>
      <c r="S1322" t="s">
        <v>122</v>
      </c>
      <c r="T1322">
        <v>0.51800000000000002</v>
      </c>
      <c r="U1322">
        <v>0.48299999999999998</v>
      </c>
      <c r="V1322">
        <v>16.600000000000001</v>
      </c>
      <c r="W1322">
        <v>30.7</v>
      </c>
      <c r="X1322">
        <v>0.185</v>
      </c>
      <c r="Y1322">
        <v>0.47199999999999998</v>
      </c>
      <c r="Z1322">
        <v>17.399999999999999</v>
      </c>
      <c r="AA1322">
        <v>65.5</v>
      </c>
      <c r="AB1322">
        <v>0.25600000000000001</v>
      </c>
      <c r="AC1322" t="s">
        <v>236</v>
      </c>
      <c r="AD1322" t="s">
        <v>122</v>
      </c>
      <c r="AE1322" t="s">
        <v>122</v>
      </c>
    </row>
    <row r="1323" spans="1:31" x14ac:dyDescent="0.2">
      <c r="A1323">
        <v>1977</v>
      </c>
      <c r="B1323" t="s">
        <v>31</v>
      </c>
      <c r="C1323" t="s">
        <v>59</v>
      </c>
      <c r="D1323" t="s">
        <v>60</v>
      </c>
      <c r="E1323" t="b">
        <v>1</v>
      </c>
      <c r="F1323">
        <v>25.8</v>
      </c>
      <c r="G1323">
        <v>46</v>
      </c>
      <c r="H1323">
        <v>36</v>
      </c>
      <c r="I1323">
        <v>49</v>
      </c>
      <c r="J1323">
        <v>33</v>
      </c>
      <c r="K1323">
        <v>3.22</v>
      </c>
      <c r="L1323">
        <v>-0.12</v>
      </c>
      <c r="M1323">
        <v>3.1</v>
      </c>
      <c r="N1323">
        <v>102.4</v>
      </c>
      <c r="O1323">
        <v>99.5</v>
      </c>
      <c r="P1323">
        <v>2.9</v>
      </c>
      <c r="Q1323">
        <v>107.8</v>
      </c>
      <c r="R1323">
        <v>0.27700000000000002</v>
      </c>
      <c r="S1323" t="s">
        <v>122</v>
      </c>
      <c r="T1323">
        <v>0.51800000000000002</v>
      </c>
      <c r="U1323">
        <v>0.47499999999999998</v>
      </c>
      <c r="V1323">
        <v>15.6</v>
      </c>
      <c r="W1323">
        <v>33</v>
      </c>
      <c r="X1323">
        <v>0.21099999999999999</v>
      </c>
      <c r="Y1323">
        <v>0.47</v>
      </c>
      <c r="Z1323">
        <v>17.2</v>
      </c>
      <c r="AA1323">
        <v>67.8</v>
      </c>
      <c r="AB1323">
        <v>0.224</v>
      </c>
      <c r="AC1323" t="s">
        <v>203</v>
      </c>
      <c r="AD1323" t="s">
        <v>122</v>
      </c>
      <c r="AE1323" t="s">
        <v>122</v>
      </c>
    </row>
    <row r="1324" spans="1:31" x14ac:dyDescent="0.2">
      <c r="A1324">
        <v>1977</v>
      </c>
      <c r="B1324" t="s">
        <v>31</v>
      </c>
      <c r="C1324" t="s">
        <v>62</v>
      </c>
      <c r="D1324" t="s">
        <v>63</v>
      </c>
      <c r="E1324" t="b">
        <v>1</v>
      </c>
      <c r="F1324">
        <v>25.8</v>
      </c>
      <c r="G1324">
        <v>49</v>
      </c>
      <c r="H1324">
        <v>33</v>
      </c>
      <c r="I1324">
        <v>45</v>
      </c>
      <c r="J1324">
        <v>37</v>
      </c>
      <c r="K1324">
        <v>1.61</v>
      </c>
      <c r="L1324">
        <v>-0.17</v>
      </c>
      <c r="M1324">
        <v>1.44</v>
      </c>
      <c r="N1324">
        <v>104.5</v>
      </c>
      <c r="O1324">
        <v>102.9</v>
      </c>
      <c r="P1324">
        <v>1.6</v>
      </c>
      <c r="Q1324">
        <v>101.3</v>
      </c>
      <c r="R1324">
        <v>0.28699999999999998</v>
      </c>
      <c r="S1324" t="s">
        <v>122</v>
      </c>
      <c r="T1324">
        <v>0.52900000000000003</v>
      </c>
      <c r="U1324">
        <v>0.48299999999999998</v>
      </c>
      <c r="V1324">
        <v>16.2</v>
      </c>
      <c r="W1324">
        <v>36</v>
      </c>
      <c r="X1324">
        <v>0.22600000000000001</v>
      </c>
      <c r="Y1324">
        <v>0.46500000000000002</v>
      </c>
      <c r="Z1324">
        <v>14.3</v>
      </c>
      <c r="AA1324">
        <v>70.099999999999994</v>
      </c>
      <c r="AB1324">
        <v>0.23699999999999999</v>
      </c>
      <c r="AC1324" t="s">
        <v>195</v>
      </c>
      <c r="AD1324" t="s">
        <v>122</v>
      </c>
      <c r="AE1324" t="s">
        <v>122</v>
      </c>
    </row>
    <row r="1325" spans="1:31" x14ac:dyDescent="0.2">
      <c r="A1325">
        <v>1977</v>
      </c>
      <c r="B1325" t="s">
        <v>31</v>
      </c>
      <c r="C1325" t="s">
        <v>65</v>
      </c>
      <c r="D1325" t="s">
        <v>66</v>
      </c>
      <c r="E1325" t="b">
        <v>0</v>
      </c>
      <c r="F1325">
        <v>25.6</v>
      </c>
      <c r="G1325">
        <v>36</v>
      </c>
      <c r="H1325">
        <v>46</v>
      </c>
      <c r="I1325">
        <v>36</v>
      </c>
      <c r="J1325">
        <v>46</v>
      </c>
      <c r="K1325">
        <v>-1.77</v>
      </c>
      <c r="L1325">
        <v>0.09</v>
      </c>
      <c r="M1325">
        <v>-1.68</v>
      </c>
      <c r="N1325">
        <v>99.3</v>
      </c>
      <c r="O1325">
        <v>101</v>
      </c>
      <c r="P1325">
        <v>-1.7</v>
      </c>
      <c r="Q1325">
        <v>107.1</v>
      </c>
      <c r="R1325">
        <v>0.29299999999999998</v>
      </c>
      <c r="S1325" t="s">
        <v>122</v>
      </c>
      <c r="T1325">
        <v>0.495</v>
      </c>
      <c r="U1325">
        <v>0.44900000000000001</v>
      </c>
      <c r="V1325">
        <v>15.4</v>
      </c>
      <c r="W1325">
        <v>33.700000000000003</v>
      </c>
      <c r="X1325">
        <v>0.219</v>
      </c>
      <c r="Y1325">
        <v>0.47199999999999998</v>
      </c>
      <c r="Z1325">
        <v>17.2</v>
      </c>
      <c r="AA1325">
        <v>65.2</v>
      </c>
      <c r="AB1325">
        <v>0.223</v>
      </c>
      <c r="AC1325" t="s">
        <v>190</v>
      </c>
      <c r="AD1325" t="s">
        <v>122</v>
      </c>
      <c r="AE1325" t="s">
        <v>122</v>
      </c>
    </row>
    <row r="1326" spans="1:31" x14ac:dyDescent="0.2">
      <c r="A1326">
        <v>1977</v>
      </c>
      <c r="B1326" t="s">
        <v>31</v>
      </c>
      <c r="C1326" t="s">
        <v>222</v>
      </c>
      <c r="D1326" t="s">
        <v>223</v>
      </c>
      <c r="E1326" t="b">
        <v>0</v>
      </c>
      <c r="F1326">
        <v>25.9</v>
      </c>
      <c r="G1326">
        <v>40</v>
      </c>
      <c r="H1326">
        <v>42</v>
      </c>
      <c r="I1326">
        <v>43</v>
      </c>
      <c r="J1326">
        <v>39</v>
      </c>
      <c r="K1326">
        <v>0.88</v>
      </c>
      <c r="L1326">
        <v>0.05</v>
      </c>
      <c r="M1326">
        <v>0.93</v>
      </c>
      <c r="N1326">
        <v>100.5</v>
      </c>
      <c r="O1326">
        <v>99.6</v>
      </c>
      <c r="P1326">
        <v>0.9</v>
      </c>
      <c r="Q1326">
        <v>106.4</v>
      </c>
      <c r="R1326">
        <v>0.27700000000000002</v>
      </c>
      <c r="S1326" t="s">
        <v>122</v>
      </c>
      <c r="T1326">
        <v>0.50900000000000001</v>
      </c>
      <c r="U1326">
        <v>0.46</v>
      </c>
      <c r="V1326">
        <v>15.4</v>
      </c>
      <c r="W1326">
        <v>30.9</v>
      </c>
      <c r="X1326">
        <v>0.221</v>
      </c>
      <c r="Y1326">
        <v>0.47199999999999998</v>
      </c>
      <c r="Z1326">
        <v>17.399999999999999</v>
      </c>
      <c r="AA1326">
        <v>70.3</v>
      </c>
      <c r="AB1326">
        <v>0.26400000000000001</v>
      </c>
      <c r="AC1326" t="s">
        <v>224</v>
      </c>
      <c r="AD1326" t="s">
        <v>122</v>
      </c>
      <c r="AE1326" t="s">
        <v>122</v>
      </c>
    </row>
    <row r="1327" spans="1:31" x14ac:dyDescent="0.2">
      <c r="A1327">
        <v>1977</v>
      </c>
      <c r="B1327" t="s">
        <v>31</v>
      </c>
      <c r="C1327" t="s">
        <v>71</v>
      </c>
      <c r="D1327" t="s">
        <v>72</v>
      </c>
      <c r="E1327" t="b">
        <v>1</v>
      </c>
      <c r="F1327">
        <v>27.2</v>
      </c>
      <c r="G1327">
        <v>53</v>
      </c>
      <c r="H1327">
        <v>29</v>
      </c>
      <c r="I1327">
        <v>48</v>
      </c>
      <c r="J1327">
        <v>34</v>
      </c>
      <c r="K1327">
        <v>2.72</v>
      </c>
      <c r="L1327">
        <v>-0.08</v>
      </c>
      <c r="M1327">
        <v>2.64</v>
      </c>
      <c r="N1327">
        <v>101.4</v>
      </c>
      <c r="O1327">
        <v>98.9</v>
      </c>
      <c r="P1327">
        <v>2.5</v>
      </c>
      <c r="Q1327">
        <v>104.7</v>
      </c>
      <c r="R1327">
        <v>0.253</v>
      </c>
      <c r="S1327" t="s">
        <v>122</v>
      </c>
      <c r="T1327">
        <v>0.51500000000000001</v>
      </c>
      <c r="U1327">
        <v>0.47799999999999998</v>
      </c>
      <c r="V1327">
        <v>15.3</v>
      </c>
      <c r="W1327">
        <v>31</v>
      </c>
      <c r="X1327">
        <v>0.188</v>
      </c>
      <c r="Y1327">
        <v>0.45200000000000001</v>
      </c>
      <c r="Z1327">
        <v>15.6</v>
      </c>
      <c r="AA1327">
        <v>66.099999999999994</v>
      </c>
      <c r="AB1327">
        <v>0.19400000000000001</v>
      </c>
      <c r="AC1327" t="s">
        <v>219</v>
      </c>
      <c r="AD1327">
        <v>501434</v>
      </c>
      <c r="AE1327" t="s">
        <v>122</v>
      </c>
    </row>
    <row r="1328" spans="1:31" x14ac:dyDescent="0.2">
      <c r="A1328">
        <v>1977</v>
      </c>
      <c r="B1328" t="s">
        <v>31</v>
      </c>
      <c r="C1328" t="s">
        <v>79</v>
      </c>
      <c r="D1328" t="s">
        <v>80</v>
      </c>
      <c r="E1328" t="b">
        <v>0</v>
      </c>
      <c r="F1328">
        <v>25</v>
      </c>
      <c r="G1328">
        <v>30</v>
      </c>
      <c r="H1328">
        <v>52</v>
      </c>
      <c r="I1328">
        <v>33</v>
      </c>
      <c r="J1328">
        <v>49</v>
      </c>
      <c r="K1328">
        <v>-3.12</v>
      </c>
      <c r="L1328">
        <v>0.13</v>
      </c>
      <c r="M1328">
        <v>-2.99</v>
      </c>
      <c r="N1328">
        <v>100</v>
      </c>
      <c r="O1328">
        <v>102.9</v>
      </c>
      <c r="P1328">
        <v>-2.9</v>
      </c>
      <c r="Q1328">
        <v>108.3</v>
      </c>
      <c r="R1328">
        <v>0.26400000000000001</v>
      </c>
      <c r="S1328" t="s">
        <v>122</v>
      </c>
      <c r="T1328">
        <v>0.50800000000000001</v>
      </c>
      <c r="U1328">
        <v>0.46800000000000003</v>
      </c>
      <c r="V1328">
        <v>15.8</v>
      </c>
      <c r="W1328">
        <v>31.8</v>
      </c>
      <c r="X1328">
        <v>0.19800000000000001</v>
      </c>
      <c r="Y1328">
        <v>0.47899999999999998</v>
      </c>
      <c r="Z1328">
        <v>15.8</v>
      </c>
      <c r="AA1328">
        <v>66.599999999999994</v>
      </c>
      <c r="AB1328">
        <v>0.222</v>
      </c>
      <c r="AC1328" t="s">
        <v>220</v>
      </c>
      <c r="AD1328" t="s">
        <v>122</v>
      </c>
      <c r="AE1328" t="s">
        <v>122</v>
      </c>
    </row>
    <row r="1329" spans="1:31" x14ac:dyDescent="0.2">
      <c r="A1329">
        <v>1977</v>
      </c>
      <c r="B1329" t="s">
        <v>31</v>
      </c>
      <c r="C1329" t="s">
        <v>230</v>
      </c>
      <c r="D1329" t="s">
        <v>231</v>
      </c>
      <c r="E1329" t="b">
        <v>0</v>
      </c>
      <c r="F1329">
        <v>26.1</v>
      </c>
      <c r="G1329">
        <v>35</v>
      </c>
      <c r="H1329">
        <v>47</v>
      </c>
      <c r="I1329">
        <v>33</v>
      </c>
      <c r="J1329">
        <v>49</v>
      </c>
      <c r="K1329">
        <v>-2.82</v>
      </c>
      <c r="L1329">
        <v>0.13</v>
      </c>
      <c r="M1329">
        <v>-2.68</v>
      </c>
      <c r="N1329">
        <v>97</v>
      </c>
      <c r="O1329">
        <v>99.7</v>
      </c>
      <c r="P1329">
        <v>-2.7</v>
      </c>
      <c r="Q1329">
        <v>107.2</v>
      </c>
      <c r="R1329">
        <v>0.28699999999999998</v>
      </c>
      <c r="S1329" t="s">
        <v>122</v>
      </c>
      <c r="T1329">
        <v>0.501</v>
      </c>
      <c r="U1329">
        <v>0.45300000000000001</v>
      </c>
      <c r="V1329">
        <v>16.600000000000001</v>
      </c>
      <c r="W1329">
        <v>31</v>
      </c>
      <c r="X1329">
        <v>0.222</v>
      </c>
      <c r="Y1329">
        <v>0.45200000000000001</v>
      </c>
      <c r="Z1329">
        <v>15.5</v>
      </c>
      <c r="AA1329">
        <v>68.2</v>
      </c>
      <c r="AB1329">
        <v>0.23799999999999999</v>
      </c>
      <c r="AC1329" t="s">
        <v>232</v>
      </c>
      <c r="AD1329" t="s">
        <v>122</v>
      </c>
      <c r="AE1329">
        <v>11033</v>
      </c>
    </row>
    <row r="1330" spans="1:31" x14ac:dyDescent="0.2">
      <c r="A1330">
        <v>1977</v>
      </c>
      <c r="B1330" t="s">
        <v>31</v>
      </c>
      <c r="C1330" t="s">
        <v>88</v>
      </c>
      <c r="D1330" t="s">
        <v>89</v>
      </c>
      <c r="E1330" t="b">
        <v>0</v>
      </c>
      <c r="F1330">
        <v>27.8</v>
      </c>
      <c r="G1330">
        <v>40</v>
      </c>
      <c r="H1330">
        <v>42</v>
      </c>
      <c r="I1330">
        <v>41</v>
      </c>
      <c r="J1330">
        <v>41</v>
      </c>
      <c r="K1330">
        <v>-0.01</v>
      </c>
      <c r="L1330">
        <v>0.03</v>
      </c>
      <c r="M1330">
        <v>0.01</v>
      </c>
      <c r="N1330">
        <v>100.1</v>
      </c>
      <c r="O1330">
        <v>100.1</v>
      </c>
      <c r="P1330">
        <v>0</v>
      </c>
      <c r="Q1330">
        <v>108.1</v>
      </c>
      <c r="R1330">
        <v>0.27600000000000002</v>
      </c>
      <c r="S1330" t="s">
        <v>122</v>
      </c>
      <c r="T1330">
        <v>0.52700000000000002</v>
      </c>
      <c r="U1330">
        <v>0.48599999999999999</v>
      </c>
      <c r="V1330">
        <v>16.600000000000001</v>
      </c>
      <c r="W1330">
        <v>26.4</v>
      </c>
      <c r="X1330">
        <v>0.21099999999999999</v>
      </c>
      <c r="Y1330">
        <v>0.47</v>
      </c>
      <c r="Z1330">
        <v>15.7</v>
      </c>
      <c r="AA1330">
        <v>69.7</v>
      </c>
      <c r="AB1330">
        <v>0.23</v>
      </c>
      <c r="AC1330" t="s">
        <v>90</v>
      </c>
      <c r="AD1330" t="s">
        <v>122</v>
      </c>
      <c r="AE1330" t="s">
        <v>122</v>
      </c>
    </row>
    <row r="1331" spans="1:31" x14ac:dyDescent="0.2">
      <c r="A1331">
        <v>1977</v>
      </c>
      <c r="B1331" t="s">
        <v>31</v>
      </c>
      <c r="C1331" t="s">
        <v>237</v>
      </c>
      <c r="D1331" t="s">
        <v>238</v>
      </c>
      <c r="E1331" t="b">
        <v>0</v>
      </c>
      <c r="F1331">
        <v>25.8</v>
      </c>
      <c r="G1331">
        <v>22</v>
      </c>
      <c r="H1331">
        <v>60</v>
      </c>
      <c r="I1331">
        <v>23</v>
      </c>
      <c r="J1331">
        <v>59</v>
      </c>
      <c r="K1331">
        <v>-6.78</v>
      </c>
      <c r="L1331">
        <v>0.24</v>
      </c>
      <c r="M1331">
        <v>-6.54</v>
      </c>
      <c r="N1331">
        <v>92.2</v>
      </c>
      <c r="O1331">
        <v>98.7</v>
      </c>
      <c r="P1331">
        <v>-6.5</v>
      </c>
      <c r="Q1331">
        <v>103.7</v>
      </c>
      <c r="R1331">
        <v>0.315</v>
      </c>
      <c r="S1331" t="s">
        <v>122</v>
      </c>
      <c r="T1331">
        <v>0.47799999999999998</v>
      </c>
      <c r="U1331">
        <v>0.42899999999999999</v>
      </c>
      <c r="V1331">
        <v>16.5</v>
      </c>
      <c r="W1331">
        <v>28.3</v>
      </c>
      <c r="X1331">
        <v>0.23200000000000001</v>
      </c>
      <c r="Y1331">
        <v>0.46400000000000002</v>
      </c>
      <c r="Z1331">
        <v>17.5</v>
      </c>
      <c r="AA1331">
        <v>68.900000000000006</v>
      </c>
      <c r="AB1331">
        <v>0.26300000000000001</v>
      </c>
      <c r="AC1331" t="s">
        <v>239</v>
      </c>
      <c r="AD1331" t="s">
        <v>122</v>
      </c>
      <c r="AE1331" t="s">
        <v>122</v>
      </c>
    </row>
    <row r="1332" spans="1:31" x14ac:dyDescent="0.2">
      <c r="A1332">
        <v>1977</v>
      </c>
      <c r="B1332" t="s">
        <v>31</v>
      </c>
      <c r="C1332" t="s">
        <v>97</v>
      </c>
      <c r="D1332" t="s">
        <v>98</v>
      </c>
      <c r="E1332" t="b">
        <v>1</v>
      </c>
      <c r="F1332">
        <v>25.6</v>
      </c>
      <c r="G1332">
        <v>50</v>
      </c>
      <c r="H1332">
        <v>32</v>
      </c>
      <c r="I1332">
        <v>51</v>
      </c>
      <c r="J1332">
        <v>31</v>
      </c>
      <c r="K1332">
        <v>3.94</v>
      </c>
      <c r="L1332">
        <v>-0.16</v>
      </c>
      <c r="M1332">
        <v>3.78</v>
      </c>
      <c r="N1332">
        <v>101.2</v>
      </c>
      <c r="O1332">
        <v>97.6</v>
      </c>
      <c r="P1332">
        <v>3.6</v>
      </c>
      <c r="Q1332">
        <v>108.3</v>
      </c>
      <c r="R1332">
        <v>0.373</v>
      </c>
      <c r="S1332" t="s">
        <v>122</v>
      </c>
      <c r="T1332">
        <v>0.53</v>
      </c>
      <c r="U1332">
        <v>0.48</v>
      </c>
      <c r="V1332">
        <v>18.3</v>
      </c>
      <c r="W1332">
        <v>34.6</v>
      </c>
      <c r="X1332">
        <v>0.27500000000000002</v>
      </c>
      <c r="Y1332">
        <v>0.45100000000000001</v>
      </c>
      <c r="Z1332">
        <v>16.7</v>
      </c>
      <c r="AA1332">
        <v>66</v>
      </c>
      <c r="AB1332">
        <v>0.19700000000000001</v>
      </c>
      <c r="AC1332" t="s">
        <v>211</v>
      </c>
      <c r="AD1332" t="s">
        <v>122</v>
      </c>
      <c r="AE1332" t="s">
        <v>122</v>
      </c>
    </row>
    <row r="1333" spans="1:31" x14ac:dyDescent="0.2">
      <c r="A1333">
        <v>1977</v>
      </c>
      <c r="B1333" t="s">
        <v>31</v>
      </c>
      <c r="C1333" t="s">
        <v>100</v>
      </c>
      <c r="D1333" t="s">
        <v>101</v>
      </c>
      <c r="E1333" t="b">
        <v>0</v>
      </c>
      <c r="F1333">
        <v>26.6</v>
      </c>
      <c r="G1333">
        <v>34</v>
      </c>
      <c r="H1333">
        <v>48</v>
      </c>
      <c r="I1333">
        <v>43</v>
      </c>
      <c r="J1333">
        <v>39</v>
      </c>
      <c r="K1333">
        <v>0.73</v>
      </c>
      <c r="L1333">
        <v>-0.09</v>
      </c>
      <c r="M1333">
        <v>0.64</v>
      </c>
      <c r="N1333">
        <v>98.1</v>
      </c>
      <c r="O1333">
        <v>97.5</v>
      </c>
      <c r="P1333">
        <v>0.6</v>
      </c>
      <c r="Q1333">
        <v>106.6</v>
      </c>
      <c r="R1333">
        <v>0.32300000000000001</v>
      </c>
      <c r="S1333" t="s">
        <v>122</v>
      </c>
      <c r="T1333">
        <v>0.51900000000000002</v>
      </c>
      <c r="U1333">
        <v>0.47</v>
      </c>
      <c r="V1333">
        <v>18.100000000000001</v>
      </c>
      <c r="W1333">
        <v>29</v>
      </c>
      <c r="X1333">
        <v>0.247</v>
      </c>
      <c r="Y1333">
        <v>0.46200000000000002</v>
      </c>
      <c r="Z1333">
        <v>18.100000000000001</v>
      </c>
      <c r="AA1333">
        <v>67.900000000000006</v>
      </c>
      <c r="AB1333">
        <v>0.26500000000000001</v>
      </c>
      <c r="AC1333" t="s">
        <v>215</v>
      </c>
      <c r="AD1333" t="s">
        <v>122</v>
      </c>
      <c r="AE1333" t="s">
        <v>122</v>
      </c>
    </row>
    <row r="1334" spans="1:31" x14ac:dyDescent="0.2">
      <c r="A1334">
        <v>1977</v>
      </c>
      <c r="B1334" t="s">
        <v>31</v>
      </c>
      <c r="C1334" t="s">
        <v>103</v>
      </c>
      <c r="D1334" t="s">
        <v>104</v>
      </c>
      <c r="E1334" t="b">
        <v>1</v>
      </c>
      <c r="F1334">
        <v>24.5</v>
      </c>
      <c r="G1334">
        <v>49</v>
      </c>
      <c r="H1334">
        <v>33</v>
      </c>
      <c r="I1334">
        <v>55</v>
      </c>
      <c r="J1334">
        <v>27</v>
      </c>
      <c r="K1334">
        <v>5.59</v>
      </c>
      <c r="L1334">
        <v>-0.2</v>
      </c>
      <c r="M1334">
        <v>5.39</v>
      </c>
      <c r="N1334">
        <v>103.2</v>
      </c>
      <c r="O1334">
        <v>98</v>
      </c>
      <c r="P1334">
        <v>5.2</v>
      </c>
      <c r="Q1334">
        <v>108</v>
      </c>
      <c r="R1334">
        <v>0.33400000000000002</v>
      </c>
      <c r="S1334" t="s">
        <v>122</v>
      </c>
      <c r="T1334">
        <v>0.53</v>
      </c>
      <c r="U1334">
        <v>0.48099999999999998</v>
      </c>
      <c r="V1334">
        <v>16.899999999999999</v>
      </c>
      <c r="W1334">
        <v>33.4</v>
      </c>
      <c r="X1334">
        <v>0.254</v>
      </c>
      <c r="Y1334">
        <v>0.46</v>
      </c>
      <c r="Z1334">
        <v>17.2</v>
      </c>
      <c r="AA1334">
        <v>69.3</v>
      </c>
      <c r="AB1334">
        <v>0.255</v>
      </c>
      <c r="AC1334" t="s">
        <v>207</v>
      </c>
      <c r="AD1334" t="s">
        <v>122</v>
      </c>
      <c r="AE1334" t="s">
        <v>122</v>
      </c>
    </row>
    <row r="1335" spans="1:31" x14ac:dyDescent="0.2">
      <c r="A1335">
        <v>1977</v>
      </c>
      <c r="B1335" t="s">
        <v>31</v>
      </c>
      <c r="C1335" t="s">
        <v>109</v>
      </c>
      <c r="D1335" t="s">
        <v>110</v>
      </c>
      <c r="E1335" t="b">
        <v>1</v>
      </c>
      <c r="F1335">
        <v>25.8</v>
      </c>
      <c r="G1335">
        <v>44</v>
      </c>
      <c r="H1335">
        <v>38</v>
      </c>
      <c r="I1335">
        <v>43</v>
      </c>
      <c r="J1335">
        <v>39</v>
      </c>
      <c r="K1335">
        <v>0.61</v>
      </c>
      <c r="L1335">
        <v>-0.08</v>
      </c>
      <c r="M1335">
        <v>0.53</v>
      </c>
      <c r="N1335">
        <v>102.5</v>
      </c>
      <c r="O1335">
        <v>102</v>
      </c>
      <c r="P1335">
        <v>0.5</v>
      </c>
      <c r="Q1335">
        <v>111.8</v>
      </c>
      <c r="R1335">
        <v>0.32900000000000001</v>
      </c>
      <c r="S1335" t="s">
        <v>122</v>
      </c>
      <c r="T1335">
        <v>0.53800000000000003</v>
      </c>
      <c r="U1335">
        <v>0.48499999999999999</v>
      </c>
      <c r="V1335">
        <v>16.8</v>
      </c>
      <c r="W1335">
        <v>29.2</v>
      </c>
      <c r="X1335">
        <v>0.26300000000000001</v>
      </c>
      <c r="Y1335">
        <v>0.48699999999999999</v>
      </c>
      <c r="Z1335">
        <v>16.899999999999999</v>
      </c>
      <c r="AA1335">
        <v>65.7</v>
      </c>
      <c r="AB1335">
        <v>0.187</v>
      </c>
      <c r="AC1335" t="s">
        <v>213</v>
      </c>
      <c r="AD1335" t="s">
        <v>122</v>
      </c>
      <c r="AE1335" t="s">
        <v>122</v>
      </c>
    </row>
    <row r="1336" spans="1:31" x14ac:dyDescent="0.2">
      <c r="A1336">
        <v>1977</v>
      </c>
      <c r="B1336" t="s">
        <v>31</v>
      </c>
      <c r="C1336" t="s">
        <v>163</v>
      </c>
      <c r="D1336" t="s">
        <v>164</v>
      </c>
      <c r="E1336" t="b">
        <v>0</v>
      </c>
      <c r="F1336">
        <v>25</v>
      </c>
      <c r="G1336">
        <v>40</v>
      </c>
      <c r="H1336">
        <v>42</v>
      </c>
      <c r="I1336">
        <v>37</v>
      </c>
      <c r="J1336">
        <v>45</v>
      </c>
      <c r="K1336">
        <v>-1.55</v>
      </c>
      <c r="L1336">
        <v>0.12</v>
      </c>
      <c r="M1336">
        <v>-1.43</v>
      </c>
      <c r="N1336">
        <v>96.7</v>
      </c>
      <c r="O1336">
        <v>98.2</v>
      </c>
      <c r="P1336">
        <v>-1.5</v>
      </c>
      <c r="Q1336">
        <v>106.8</v>
      </c>
      <c r="R1336">
        <v>0.312</v>
      </c>
      <c r="S1336" t="s">
        <v>122</v>
      </c>
      <c r="T1336">
        <v>0.49099999999999999</v>
      </c>
      <c r="U1336">
        <v>0.45</v>
      </c>
      <c r="V1336">
        <v>16.8</v>
      </c>
      <c r="W1336">
        <v>33.799999999999997</v>
      </c>
      <c r="X1336">
        <v>0.215</v>
      </c>
      <c r="Y1336">
        <v>0.46200000000000002</v>
      </c>
      <c r="Z1336">
        <v>18.399999999999999</v>
      </c>
      <c r="AA1336">
        <v>65.900000000000006</v>
      </c>
      <c r="AB1336">
        <v>0.254</v>
      </c>
      <c r="AC1336" t="s">
        <v>212</v>
      </c>
      <c r="AD1336" t="s">
        <v>122</v>
      </c>
      <c r="AE1336" t="s">
        <v>122</v>
      </c>
    </row>
    <row r="1337" spans="1:31" x14ac:dyDescent="0.2">
      <c r="A1337">
        <v>1977</v>
      </c>
      <c r="B1337" t="s">
        <v>31</v>
      </c>
      <c r="C1337" t="s">
        <v>200</v>
      </c>
      <c r="D1337" t="s">
        <v>201</v>
      </c>
      <c r="E1337" t="b">
        <v>1</v>
      </c>
      <c r="F1337">
        <v>27.4</v>
      </c>
      <c r="G1337">
        <v>48</v>
      </c>
      <c r="H1337">
        <v>34</v>
      </c>
      <c r="I1337">
        <v>44</v>
      </c>
      <c r="J1337">
        <v>38</v>
      </c>
      <c r="K1337">
        <v>1.02</v>
      </c>
      <c r="L1337">
        <v>-0.12</v>
      </c>
      <c r="M1337">
        <v>0.9</v>
      </c>
      <c r="N1337">
        <v>99.3</v>
      </c>
      <c r="O1337">
        <v>98.4</v>
      </c>
      <c r="P1337">
        <v>0.9</v>
      </c>
      <c r="Q1337">
        <v>105.9</v>
      </c>
      <c r="R1337">
        <v>0.30299999999999999</v>
      </c>
      <c r="S1337" t="s">
        <v>122</v>
      </c>
      <c r="T1337">
        <v>0.51</v>
      </c>
      <c r="U1337">
        <v>0.47</v>
      </c>
      <c r="V1337">
        <v>16.5</v>
      </c>
      <c r="W1337">
        <v>31.6</v>
      </c>
      <c r="X1337">
        <v>0.217</v>
      </c>
      <c r="Y1337">
        <v>0.45800000000000002</v>
      </c>
      <c r="Z1337">
        <v>14.9</v>
      </c>
      <c r="AA1337">
        <v>70.3</v>
      </c>
      <c r="AB1337">
        <v>0.189</v>
      </c>
      <c r="AC1337" t="s">
        <v>214</v>
      </c>
      <c r="AD1337" t="s">
        <v>122</v>
      </c>
      <c r="AE1337" t="s">
        <v>122</v>
      </c>
    </row>
    <row r="1338" spans="1:31" x14ac:dyDescent="0.2">
      <c r="A1338">
        <v>1977</v>
      </c>
      <c r="B1338" t="s">
        <v>31</v>
      </c>
      <c r="C1338" t="s">
        <v>121</v>
      </c>
      <c r="D1338" t="s">
        <v>122</v>
      </c>
      <c r="E1338" t="b">
        <v>0</v>
      </c>
      <c r="F1338">
        <v>26.1</v>
      </c>
      <c r="G1338" t="s">
        <v>122</v>
      </c>
      <c r="H1338" t="s">
        <v>122</v>
      </c>
      <c r="I1338">
        <v>41</v>
      </c>
      <c r="J1338">
        <v>41</v>
      </c>
      <c r="K1338">
        <v>0</v>
      </c>
      <c r="L1338">
        <v>0</v>
      </c>
      <c r="M1338">
        <v>0</v>
      </c>
      <c r="N1338">
        <v>99.5</v>
      </c>
      <c r="O1338">
        <v>99.5</v>
      </c>
      <c r="P1338" t="s">
        <v>122</v>
      </c>
      <c r="Q1338">
        <v>106.5</v>
      </c>
      <c r="R1338">
        <v>0.30099999999999999</v>
      </c>
      <c r="S1338" t="s">
        <v>122</v>
      </c>
      <c r="T1338">
        <v>0.51100000000000001</v>
      </c>
      <c r="U1338">
        <v>0.46500000000000002</v>
      </c>
      <c r="V1338">
        <v>16.5</v>
      </c>
      <c r="W1338">
        <v>31.8</v>
      </c>
      <c r="X1338">
        <v>0.22600000000000001</v>
      </c>
      <c r="Y1338">
        <v>0.46500000000000002</v>
      </c>
      <c r="Z1338">
        <v>16.5</v>
      </c>
      <c r="AA1338">
        <v>68.2</v>
      </c>
      <c r="AB1338">
        <v>0.22600000000000001</v>
      </c>
      <c r="AC1338" t="s">
        <v>122</v>
      </c>
      <c r="AD1338">
        <v>509413</v>
      </c>
      <c r="AE1338">
        <v>5517</v>
      </c>
    </row>
    <row r="1339" spans="1:31" x14ac:dyDescent="0.2">
      <c r="A1339">
        <v>1976</v>
      </c>
      <c r="B1339" t="s">
        <v>31</v>
      </c>
      <c r="C1339" t="s">
        <v>32</v>
      </c>
      <c r="D1339" t="s">
        <v>33</v>
      </c>
      <c r="E1339" t="b">
        <v>0</v>
      </c>
      <c r="F1339">
        <v>25.9</v>
      </c>
      <c r="G1339">
        <v>29</v>
      </c>
      <c r="H1339">
        <v>53</v>
      </c>
      <c r="I1339">
        <v>33</v>
      </c>
      <c r="J1339">
        <v>49</v>
      </c>
      <c r="K1339">
        <v>-2.91</v>
      </c>
      <c r="L1339">
        <v>0.26</v>
      </c>
      <c r="M1339">
        <v>-2.66</v>
      </c>
      <c r="N1339">
        <v>98.4</v>
      </c>
      <c r="O1339">
        <v>101.2</v>
      </c>
      <c r="P1339">
        <v>-2.8</v>
      </c>
      <c r="Q1339">
        <v>103.6</v>
      </c>
      <c r="R1339">
        <v>0.33600000000000002</v>
      </c>
      <c r="S1339" t="s">
        <v>122</v>
      </c>
      <c r="T1339">
        <v>0.499</v>
      </c>
      <c r="U1339">
        <v>0.45</v>
      </c>
      <c r="V1339">
        <v>15.6</v>
      </c>
      <c r="W1339">
        <v>31</v>
      </c>
      <c r="X1339">
        <v>0.247</v>
      </c>
      <c r="Y1339">
        <v>0.48</v>
      </c>
      <c r="Z1339">
        <v>16.7</v>
      </c>
      <c r="AA1339">
        <v>68.2</v>
      </c>
      <c r="AB1339">
        <v>0.216</v>
      </c>
      <c r="AC1339" t="s">
        <v>198</v>
      </c>
      <c r="AD1339" t="s">
        <v>122</v>
      </c>
      <c r="AE1339" t="s">
        <v>122</v>
      </c>
    </row>
    <row r="1340" spans="1:31" x14ac:dyDescent="0.2">
      <c r="A1340">
        <v>1976</v>
      </c>
      <c r="B1340" t="s">
        <v>31</v>
      </c>
      <c r="C1340" t="s">
        <v>35</v>
      </c>
      <c r="D1340" t="s">
        <v>36</v>
      </c>
      <c r="E1340" t="b">
        <v>1</v>
      </c>
      <c r="F1340">
        <v>29</v>
      </c>
      <c r="G1340">
        <v>54</v>
      </c>
      <c r="H1340">
        <v>28</v>
      </c>
      <c r="I1340">
        <v>47</v>
      </c>
      <c r="J1340">
        <v>35</v>
      </c>
      <c r="K1340">
        <v>2.34</v>
      </c>
      <c r="L1340">
        <v>-0.1</v>
      </c>
      <c r="M1340">
        <v>2.25</v>
      </c>
      <c r="N1340">
        <v>98.9</v>
      </c>
      <c r="O1340">
        <v>96.7</v>
      </c>
      <c r="P1340">
        <v>2.2000000000000002</v>
      </c>
      <c r="Q1340">
        <v>106.9</v>
      </c>
      <c r="R1340">
        <v>0.26800000000000002</v>
      </c>
      <c r="S1340" t="s">
        <v>122</v>
      </c>
      <c r="T1340">
        <v>0.49299999999999999</v>
      </c>
      <c r="U1340">
        <v>0.44600000000000001</v>
      </c>
      <c r="V1340">
        <v>15.4</v>
      </c>
      <c r="W1340">
        <v>34</v>
      </c>
      <c r="X1340">
        <v>0.20899999999999999</v>
      </c>
      <c r="Y1340">
        <v>0.44900000000000001</v>
      </c>
      <c r="Z1340">
        <v>14.1</v>
      </c>
      <c r="AA1340">
        <v>74.099999999999994</v>
      </c>
      <c r="AB1340">
        <v>0.19800000000000001</v>
      </c>
      <c r="AC1340" t="s">
        <v>206</v>
      </c>
      <c r="AD1340">
        <v>539589</v>
      </c>
      <c r="AE1340" t="s">
        <v>122</v>
      </c>
    </row>
    <row r="1341" spans="1:31" x14ac:dyDescent="0.2">
      <c r="A1341">
        <v>1976</v>
      </c>
      <c r="B1341" t="s">
        <v>31</v>
      </c>
      <c r="C1341" t="s">
        <v>233</v>
      </c>
      <c r="D1341" t="s">
        <v>234</v>
      </c>
      <c r="E1341" t="b">
        <v>1</v>
      </c>
      <c r="F1341">
        <v>26.2</v>
      </c>
      <c r="G1341">
        <v>46</v>
      </c>
      <c r="H1341">
        <v>36</v>
      </c>
      <c r="I1341">
        <v>43</v>
      </c>
      <c r="J1341">
        <v>39</v>
      </c>
      <c r="K1341">
        <v>0.83</v>
      </c>
      <c r="L1341">
        <v>0.02</v>
      </c>
      <c r="M1341">
        <v>0.85</v>
      </c>
      <c r="N1341">
        <v>99</v>
      </c>
      <c r="O1341">
        <v>98.2</v>
      </c>
      <c r="P1341">
        <v>0.8</v>
      </c>
      <c r="Q1341">
        <v>108.2</v>
      </c>
      <c r="R1341">
        <v>0.32400000000000001</v>
      </c>
      <c r="S1341" t="s">
        <v>122</v>
      </c>
      <c r="T1341">
        <v>0.52700000000000002</v>
      </c>
      <c r="U1341">
        <v>0.47599999999999998</v>
      </c>
      <c r="V1341">
        <v>17.3</v>
      </c>
      <c r="W1341">
        <v>27.5</v>
      </c>
      <c r="X1341">
        <v>0.251</v>
      </c>
      <c r="Y1341">
        <v>0.46100000000000002</v>
      </c>
      <c r="Z1341">
        <v>16.100000000000001</v>
      </c>
      <c r="AA1341">
        <v>69.7</v>
      </c>
      <c r="AB1341">
        <v>0.20899999999999999</v>
      </c>
      <c r="AC1341" t="s">
        <v>235</v>
      </c>
      <c r="AD1341" t="s">
        <v>122</v>
      </c>
      <c r="AE1341" t="s">
        <v>122</v>
      </c>
    </row>
    <row r="1342" spans="1:31" x14ac:dyDescent="0.2">
      <c r="A1342">
        <v>1976</v>
      </c>
      <c r="B1342" t="s">
        <v>31</v>
      </c>
      <c r="C1342" t="s">
        <v>41</v>
      </c>
      <c r="D1342" t="s">
        <v>42</v>
      </c>
      <c r="E1342" t="b">
        <v>0</v>
      </c>
      <c r="F1342">
        <v>27.4</v>
      </c>
      <c r="G1342">
        <v>24</v>
      </c>
      <c r="H1342">
        <v>58</v>
      </c>
      <c r="I1342">
        <v>33</v>
      </c>
      <c r="J1342">
        <v>49</v>
      </c>
      <c r="K1342">
        <v>-2.9</v>
      </c>
      <c r="L1342">
        <v>0.01</v>
      </c>
      <c r="M1342">
        <v>-2.89</v>
      </c>
      <c r="N1342">
        <v>95.2</v>
      </c>
      <c r="O1342">
        <v>98</v>
      </c>
      <c r="P1342">
        <v>-2.8</v>
      </c>
      <c r="Q1342">
        <v>100.3</v>
      </c>
      <c r="R1342">
        <v>0.29299999999999998</v>
      </c>
      <c r="S1342" t="s">
        <v>122</v>
      </c>
      <c r="T1342">
        <v>0.46400000000000002</v>
      </c>
      <c r="U1342">
        <v>0.41399999999999998</v>
      </c>
      <c r="V1342">
        <v>14.3</v>
      </c>
      <c r="W1342">
        <v>32.9</v>
      </c>
      <c r="X1342">
        <v>0.22</v>
      </c>
      <c r="Y1342">
        <v>0.46700000000000003</v>
      </c>
      <c r="Z1342">
        <v>15.8</v>
      </c>
      <c r="AA1342">
        <v>74.599999999999994</v>
      </c>
      <c r="AB1342">
        <v>0.23200000000000001</v>
      </c>
      <c r="AC1342" t="s">
        <v>209</v>
      </c>
      <c r="AD1342" t="s">
        <v>122</v>
      </c>
      <c r="AE1342" t="s">
        <v>122</v>
      </c>
    </row>
    <row r="1343" spans="1:31" x14ac:dyDescent="0.2">
      <c r="A1343">
        <v>1976</v>
      </c>
      <c r="B1343" t="s">
        <v>31</v>
      </c>
      <c r="C1343" t="s">
        <v>47</v>
      </c>
      <c r="D1343" t="s">
        <v>48</v>
      </c>
      <c r="E1343" t="b">
        <v>1</v>
      </c>
      <c r="F1343">
        <v>26.8</v>
      </c>
      <c r="G1343">
        <v>49</v>
      </c>
      <c r="H1343">
        <v>33</v>
      </c>
      <c r="I1343">
        <v>48</v>
      </c>
      <c r="J1343">
        <v>34</v>
      </c>
      <c r="K1343">
        <v>2.5099999999999998</v>
      </c>
      <c r="L1343">
        <v>-0.17</v>
      </c>
      <c r="M1343">
        <v>2.34</v>
      </c>
      <c r="N1343">
        <v>99.5</v>
      </c>
      <c r="O1343">
        <v>97</v>
      </c>
      <c r="P1343">
        <v>2.5</v>
      </c>
      <c r="Q1343">
        <v>101.6</v>
      </c>
      <c r="R1343">
        <v>0.23699999999999999</v>
      </c>
      <c r="S1343" t="s">
        <v>122</v>
      </c>
      <c r="T1343">
        <v>0.49</v>
      </c>
      <c r="U1343">
        <v>0.45400000000000001</v>
      </c>
      <c r="V1343">
        <v>13.5</v>
      </c>
      <c r="W1343">
        <v>29.9</v>
      </c>
      <c r="X1343">
        <v>0.17499999999999999</v>
      </c>
      <c r="Y1343">
        <v>0.45400000000000001</v>
      </c>
      <c r="Z1343">
        <v>16.3</v>
      </c>
      <c r="AA1343">
        <v>69.5</v>
      </c>
      <c r="AB1343">
        <v>0.224</v>
      </c>
      <c r="AC1343" t="s">
        <v>210</v>
      </c>
      <c r="AD1343" t="s">
        <v>122</v>
      </c>
      <c r="AE1343" t="s">
        <v>122</v>
      </c>
    </row>
    <row r="1344" spans="1:31" x14ac:dyDescent="0.2">
      <c r="A1344">
        <v>1976</v>
      </c>
      <c r="B1344" t="s">
        <v>31</v>
      </c>
      <c r="C1344" t="s">
        <v>56</v>
      </c>
      <c r="D1344" t="s">
        <v>57</v>
      </c>
      <c r="E1344" t="b">
        <v>1</v>
      </c>
      <c r="F1344">
        <v>25.8</v>
      </c>
      <c r="G1344">
        <v>36</v>
      </c>
      <c r="H1344">
        <v>46</v>
      </c>
      <c r="I1344">
        <v>38</v>
      </c>
      <c r="J1344">
        <v>44</v>
      </c>
      <c r="K1344">
        <v>-1.05</v>
      </c>
      <c r="L1344">
        <v>-0.13</v>
      </c>
      <c r="M1344">
        <v>-1.18</v>
      </c>
      <c r="N1344">
        <v>99.2</v>
      </c>
      <c r="O1344">
        <v>100.2</v>
      </c>
      <c r="P1344">
        <v>-1</v>
      </c>
      <c r="Q1344">
        <v>105.2</v>
      </c>
      <c r="R1344">
        <v>0.27</v>
      </c>
      <c r="S1344" t="s">
        <v>122</v>
      </c>
      <c r="T1344">
        <v>0.50600000000000001</v>
      </c>
      <c r="U1344">
        <v>0.46400000000000002</v>
      </c>
      <c r="V1344">
        <v>16</v>
      </c>
      <c r="W1344">
        <v>30.9</v>
      </c>
      <c r="X1344">
        <v>0.20499999999999999</v>
      </c>
      <c r="Y1344">
        <v>0.46700000000000003</v>
      </c>
      <c r="Z1344">
        <v>16.5</v>
      </c>
      <c r="AA1344">
        <v>67.599999999999994</v>
      </c>
      <c r="AB1344">
        <v>0.22800000000000001</v>
      </c>
      <c r="AC1344" t="s">
        <v>236</v>
      </c>
      <c r="AD1344" t="s">
        <v>122</v>
      </c>
      <c r="AE1344" t="s">
        <v>122</v>
      </c>
    </row>
    <row r="1345" spans="1:31" x14ac:dyDescent="0.2">
      <c r="A1345">
        <v>1976</v>
      </c>
      <c r="B1345" t="s">
        <v>240</v>
      </c>
      <c r="C1345" t="s">
        <v>53</v>
      </c>
      <c r="D1345" t="s">
        <v>241</v>
      </c>
      <c r="E1345" t="b">
        <v>1</v>
      </c>
      <c r="F1345">
        <v>25.4</v>
      </c>
      <c r="G1345">
        <v>60</v>
      </c>
      <c r="H1345">
        <v>24</v>
      </c>
      <c r="I1345">
        <v>56</v>
      </c>
      <c r="J1345">
        <v>28</v>
      </c>
      <c r="K1345">
        <v>5.99</v>
      </c>
      <c r="L1345">
        <v>-0.55000000000000004</v>
      </c>
      <c r="M1345">
        <v>5.45</v>
      </c>
      <c r="N1345">
        <v>108.7</v>
      </c>
      <c r="O1345">
        <v>103.4</v>
      </c>
      <c r="P1345">
        <v>5.3</v>
      </c>
      <c r="Q1345">
        <v>111.2</v>
      </c>
      <c r="R1345">
        <v>0.33200000000000002</v>
      </c>
      <c r="S1345">
        <v>2.1999999999999999E-2</v>
      </c>
      <c r="T1345">
        <v>0.55600000000000005</v>
      </c>
      <c r="U1345">
        <v>0.50800000000000001</v>
      </c>
      <c r="V1345">
        <v>16</v>
      </c>
      <c r="W1345">
        <v>33.700000000000003</v>
      </c>
      <c r="X1345">
        <v>0.25900000000000001</v>
      </c>
      <c r="Y1345">
        <v>0.47</v>
      </c>
      <c r="Z1345">
        <v>15.5</v>
      </c>
      <c r="AA1345">
        <v>62.6</v>
      </c>
      <c r="AB1345">
        <v>0.18</v>
      </c>
      <c r="AC1345" t="s">
        <v>189</v>
      </c>
      <c r="AD1345" t="s">
        <v>122</v>
      </c>
      <c r="AE1345">
        <v>12882</v>
      </c>
    </row>
    <row r="1346" spans="1:31" x14ac:dyDescent="0.2">
      <c r="A1346">
        <v>1976</v>
      </c>
      <c r="B1346" t="s">
        <v>31</v>
      </c>
      <c r="C1346" t="s">
        <v>59</v>
      </c>
      <c r="D1346" t="s">
        <v>60</v>
      </c>
      <c r="E1346" t="b">
        <v>1</v>
      </c>
      <c r="F1346">
        <v>25.5</v>
      </c>
      <c r="G1346">
        <v>59</v>
      </c>
      <c r="H1346">
        <v>23</v>
      </c>
      <c r="I1346">
        <v>58</v>
      </c>
      <c r="J1346">
        <v>24</v>
      </c>
      <c r="K1346">
        <v>6.65</v>
      </c>
      <c r="L1346">
        <v>-0.41</v>
      </c>
      <c r="M1346">
        <v>6.23</v>
      </c>
      <c r="N1346">
        <v>100.6</v>
      </c>
      <c r="O1346">
        <v>94.5</v>
      </c>
      <c r="P1346">
        <v>6.1</v>
      </c>
      <c r="Q1346">
        <v>108.3</v>
      </c>
      <c r="R1346">
        <v>0.27</v>
      </c>
      <c r="S1346" t="s">
        <v>122</v>
      </c>
      <c r="T1346">
        <v>0.504</v>
      </c>
      <c r="U1346">
        <v>0.46200000000000002</v>
      </c>
      <c r="V1346">
        <v>15.3</v>
      </c>
      <c r="W1346">
        <v>33.1</v>
      </c>
      <c r="X1346">
        <v>0.20300000000000001</v>
      </c>
      <c r="Y1346">
        <v>0.44400000000000001</v>
      </c>
      <c r="Z1346">
        <v>16.899999999999999</v>
      </c>
      <c r="AA1346">
        <v>69.3</v>
      </c>
      <c r="AB1346">
        <v>0.20399999999999999</v>
      </c>
      <c r="AC1346" t="s">
        <v>203</v>
      </c>
      <c r="AD1346" t="s">
        <v>122</v>
      </c>
      <c r="AE1346" t="s">
        <v>122</v>
      </c>
    </row>
    <row r="1347" spans="1:31" x14ac:dyDescent="0.2">
      <c r="A1347">
        <v>1976</v>
      </c>
      <c r="B1347" t="s">
        <v>31</v>
      </c>
      <c r="C1347" t="s">
        <v>62</v>
      </c>
      <c r="D1347" t="s">
        <v>63</v>
      </c>
      <c r="E1347" t="b">
        <v>0</v>
      </c>
      <c r="F1347">
        <v>25.7</v>
      </c>
      <c r="G1347">
        <v>40</v>
      </c>
      <c r="H1347">
        <v>42</v>
      </c>
      <c r="I1347">
        <v>39</v>
      </c>
      <c r="J1347">
        <v>43</v>
      </c>
      <c r="K1347">
        <v>-0.8</v>
      </c>
      <c r="L1347">
        <v>0.09</v>
      </c>
      <c r="M1347">
        <v>-0.71</v>
      </c>
      <c r="N1347">
        <v>101.1</v>
      </c>
      <c r="O1347">
        <v>101.8</v>
      </c>
      <c r="P1347">
        <v>-0.7</v>
      </c>
      <c r="Q1347">
        <v>104.7</v>
      </c>
      <c r="R1347">
        <v>0.28000000000000003</v>
      </c>
      <c r="S1347" t="s">
        <v>122</v>
      </c>
      <c r="T1347">
        <v>0.53100000000000003</v>
      </c>
      <c r="U1347">
        <v>0.48499999999999999</v>
      </c>
      <c r="V1347">
        <v>16.899999999999999</v>
      </c>
      <c r="W1347">
        <v>30</v>
      </c>
      <c r="X1347">
        <v>0.221</v>
      </c>
      <c r="Y1347">
        <v>0.47699999999999998</v>
      </c>
      <c r="Z1347">
        <v>15.2</v>
      </c>
      <c r="AA1347">
        <v>70.3</v>
      </c>
      <c r="AB1347">
        <v>0.20799999999999999</v>
      </c>
      <c r="AC1347" t="s">
        <v>195</v>
      </c>
      <c r="AD1347" t="s">
        <v>122</v>
      </c>
      <c r="AE1347" t="s">
        <v>122</v>
      </c>
    </row>
    <row r="1348" spans="1:31" x14ac:dyDescent="0.2">
      <c r="A1348">
        <v>1976</v>
      </c>
      <c r="B1348" t="s">
        <v>240</v>
      </c>
      <c r="C1348" t="s">
        <v>65</v>
      </c>
      <c r="D1348" t="s">
        <v>242</v>
      </c>
      <c r="E1348" t="b">
        <v>1</v>
      </c>
      <c r="F1348">
        <v>24.7</v>
      </c>
      <c r="G1348">
        <v>39</v>
      </c>
      <c r="H1348">
        <v>45</v>
      </c>
      <c r="I1348">
        <v>41</v>
      </c>
      <c r="J1348">
        <v>43</v>
      </c>
      <c r="K1348">
        <v>-0.24</v>
      </c>
      <c r="L1348">
        <v>0.53</v>
      </c>
      <c r="M1348">
        <v>0.28999999999999998</v>
      </c>
      <c r="N1348">
        <v>103.7</v>
      </c>
      <c r="O1348">
        <v>103.9</v>
      </c>
      <c r="P1348">
        <v>-0.2</v>
      </c>
      <c r="Q1348">
        <v>107.7</v>
      </c>
      <c r="R1348">
        <v>0.26400000000000001</v>
      </c>
      <c r="S1348">
        <v>0.09</v>
      </c>
      <c r="T1348">
        <v>0.497</v>
      </c>
      <c r="U1348">
        <v>0.45300000000000001</v>
      </c>
      <c r="V1348">
        <v>13.2</v>
      </c>
      <c r="W1348">
        <v>34.200000000000003</v>
      </c>
      <c r="X1348">
        <v>0.20399999999999999</v>
      </c>
      <c r="Y1348">
        <v>0.48</v>
      </c>
      <c r="Z1348">
        <v>16.100000000000001</v>
      </c>
      <c r="AA1348">
        <v>64.599999999999994</v>
      </c>
      <c r="AB1348">
        <v>0.20599999999999999</v>
      </c>
      <c r="AC1348" t="s">
        <v>190</v>
      </c>
      <c r="AD1348" t="s">
        <v>122</v>
      </c>
      <c r="AE1348">
        <v>7619</v>
      </c>
    </row>
    <row r="1349" spans="1:31" x14ac:dyDescent="0.2">
      <c r="A1349">
        <v>1976</v>
      </c>
      <c r="B1349" t="s">
        <v>31</v>
      </c>
      <c r="C1349" t="s">
        <v>222</v>
      </c>
      <c r="D1349" t="s">
        <v>223</v>
      </c>
      <c r="E1349" t="b">
        <v>0</v>
      </c>
      <c r="F1349">
        <v>26.2</v>
      </c>
      <c r="G1349">
        <v>31</v>
      </c>
      <c r="H1349">
        <v>51</v>
      </c>
      <c r="I1349">
        <v>33</v>
      </c>
      <c r="J1349">
        <v>49</v>
      </c>
      <c r="K1349">
        <v>-2.84</v>
      </c>
      <c r="L1349">
        <v>0.01</v>
      </c>
      <c r="M1349">
        <v>-2.83</v>
      </c>
      <c r="N1349">
        <v>97.4</v>
      </c>
      <c r="O1349">
        <v>100.1</v>
      </c>
      <c r="P1349">
        <v>-2.7</v>
      </c>
      <c r="Q1349">
        <v>105.7</v>
      </c>
      <c r="R1349">
        <v>0.316</v>
      </c>
      <c r="S1349" t="s">
        <v>122</v>
      </c>
      <c r="T1349">
        <v>0.504</v>
      </c>
      <c r="U1349">
        <v>0.45300000000000001</v>
      </c>
      <c r="V1349">
        <v>16</v>
      </c>
      <c r="W1349">
        <v>29</v>
      </c>
      <c r="X1349">
        <v>0.24299999999999999</v>
      </c>
      <c r="Y1349">
        <v>0.46600000000000003</v>
      </c>
      <c r="Z1349">
        <v>16.2</v>
      </c>
      <c r="AA1349">
        <v>69.8</v>
      </c>
      <c r="AB1349">
        <v>0.23499999999999999</v>
      </c>
      <c r="AC1349" t="s">
        <v>224</v>
      </c>
      <c r="AD1349" t="s">
        <v>122</v>
      </c>
      <c r="AE1349" t="s">
        <v>122</v>
      </c>
    </row>
    <row r="1350" spans="1:31" x14ac:dyDescent="0.2">
      <c r="A1350">
        <v>1976</v>
      </c>
      <c r="B1350" t="s">
        <v>240</v>
      </c>
      <c r="C1350" t="s">
        <v>243</v>
      </c>
      <c r="D1350" t="s">
        <v>244</v>
      </c>
      <c r="E1350" t="b">
        <v>1</v>
      </c>
      <c r="F1350">
        <v>26.2</v>
      </c>
      <c r="G1350">
        <v>46</v>
      </c>
      <c r="H1350">
        <v>38</v>
      </c>
      <c r="I1350">
        <v>44</v>
      </c>
      <c r="J1350">
        <v>40</v>
      </c>
      <c r="K1350">
        <v>0.87</v>
      </c>
      <c r="L1350">
        <v>-0.37</v>
      </c>
      <c r="M1350">
        <v>0.5</v>
      </c>
      <c r="N1350">
        <v>103.5</v>
      </c>
      <c r="O1350">
        <v>102.7</v>
      </c>
      <c r="P1350">
        <v>0.8</v>
      </c>
      <c r="Q1350">
        <v>105.8</v>
      </c>
      <c r="R1350">
        <v>0.28899999999999998</v>
      </c>
      <c r="S1350">
        <v>4.1000000000000002E-2</v>
      </c>
      <c r="T1350">
        <v>0.51700000000000002</v>
      </c>
      <c r="U1350">
        <v>0.47599999999999998</v>
      </c>
      <c r="V1350">
        <v>15.8</v>
      </c>
      <c r="W1350">
        <v>35</v>
      </c>
      <c r="X1350">
        <v>0.21299999999999999</v>
      </c>
      <c r="Y1350">
        <v>0.45200000000000001</v>
      </c>
      <c r="Z1350">
        <v>14.3</v>
      </c>
      <c r="AA1350">
        <v>66.7</v>
      </c>
      <c r="AB1350">
        <v>0.25</v>
      </c>
      <c r="AC1350" t="s">
        <v>245</v>
      </c>
      <c r="AD1350" t="s">
        <v>122</v>
      </c>
      <c r="AE1350">
        <v>7042</v>
      </c>
    </row>
    <row r="1351" spans="1:31" x14ac:dyDescent="0.2">
      <c r="A1351">
        <v>1976</v>
      </c>
      <c r="B1351" t="s">
        <v>31</v>
      </c>
      <c r="C1351" t="s">
        <v>71</v>
      </c>
      <c r="D1351" t="s">
        <v>72</v>
      </c>
      <c r="E1351" t="b">
        <v>0</v>
      </c>
      <c r="F1351">
        <v>28.1</v>
      </c>
      <c r="G1351">
        <v>40</v>
      </c>
      <c r="H1351">
        <v>42</v>
      </c>
      <c r="I1351">
        <v>41</v>
      </c>
      <c r="J1351">
        <v>41</v>
      </c>
      <c r="K1351">
        <v>0.09</v>
      </c>
      <c r="L1351">
        <v>0.09</v>
      </c>
      <c r="M1351">
        <v>0.18</v>
      </c>
      <c r="N1351">
        <v>98.9</v>
      </c>
      <c r="O1351">
        <v>98.8</v>
      </c>
      <c r="P1351">
        <v>0.1</v>
      </c>
      <c r="Q1351">
        <v>108</v>
      </c>
      <c r="R1351">
        <v>0.28399999999999997</v>
      </c>
      <c r="S1351" t="s">
        <v>122</v>
      </c>
      <c r="T1351">
        <v>0.51100000000000001</v>
      </c>
      <c r="U1351">
        <v>0.46500000000000002</v>
      </c>
      <c r="V1351">
        <v>15.8</v>
      </c>
      <c r="W1351">
        <v>28.5</v>
      </c>
      <c r="X1351">
        <v>0.219</v>
      </c>
      <c r="Y1351">
        <v>0.45</v>
      </c>
      <c r="Z1351">
        <v>14.9</v>
      </c>
      <c r="AA1351">
        <v>67.5</v>
      </c>
      <c r="AB1351">
        <v>0.19700000000000001</v>
      </c>
      <c r="AC1351" t="s">
        <v>219</v>
      </c>
      <c r="AD1351">
        <v>524976</v>
      </c>
      <c r="AE1351" t="s">
        <v>122</v>
      </c>
    </row>
    <row r="1352" spans="1:31" x14ac:dyDescent="0.2">
      <c r="A1352">
        <v>1976</v>
      </c>
      <c r="B1352" t="s">
        <v>31</v>
      </c>
      <c r="C1352" t="s">
        <v>79</v>
      </c>
      <c r="D1352" t="s">
        <v>80</v>
      </c>
      <c r="E1352" t="b">
        <v>1</v>
      </c>
      <c r="F1352">
        <v>24.9</v>
      </c>
      <c r="G1352">
        <v>38</v>
      </c>
      <c r="H1352">
        <v>44</v>
      </c>
      <c r="I1352">
        <v>37</v>
      </c>
      <c r="J1352">
        <v>45</v>
      </c>
      <c r="K1352">
        <v>-1.45</v>
      </c>
      <c r="L1352">
        <v>-0.1</v>
      </c>
      <c r="M1352">
        <v>-1.55</v>
      </c>
      <c r="N1352">
        <v>97.3</v>
      </c>
      <c r="O1352">
        <v>98.7</v>
      </c>
      <c r="P1352">
        <v>-1.4</v>
      </c>
      <c r="Q1352">
        <v>103.9</v>
      </c>
      <c r="R1352">
        <v>0.26300000000000001</v>
      </c>
      <c r="S1352" t="s">
        <v>122</v>
      </c>
      <c r="T1352">
        <v>0.503</v>
      </c>
      <c r="U1352">
        <v>0.46500000000000002</v>
      </c>
      <c r="V1352">
        <v>16.399999999999999</v>
      </c>
      <c r="W1352">
        <v>29.6</v>
      </c>
      <c r="X1352">
        <v>0.193</v>
      </c>
      <c r="Y1352">
        <v>0.44600000000000001</v>
      </c>
      <c r="Z1352">
        <v>14.9</v>
      </c>
      <c r="AA1352">
        <v>68.599999999999994</v>
      </c>
      <c r="AB1352">
        <v>0.218</v>
      </c>
      <c r="AC1352" t="s">
        <v>220</v>
      </c>
      <c r="AD1352" t="s">
        <v>122</v>
      </c>
      <c r="AE1352" t="s">
        <v>122</v>
      </c>
    </row>
    <row r="1353" spans="1:31" x14ac:dyDescent="0.2">
      <c r="A1353">
        <v>1976</v>
      </c>
      <c r="B1353" t="s">
        <v>31</v>
      </c>
      <c r="C1353" t="s">
        <v>230</v>
      </c>
      <c r="D1353" t="s">
        <v>231</v>
      </c>
      <c r="E1353" t="b">
        <v>0</v>
      </c>
      <c r="F1353">
        <v>25.5</v>
      </c>
      <c r="G1353">
        <v>38</v>
      </c>
      <c r="H1353">
        <v>44</v>
      </c>
      <c r="I1353">
        <v>39</v>
      </c>
      <c r="J1353">
        <v>43</v>
      </c>
      <c r="K1353">
        <v>-0.89</v>
      </c>
      <c r="L1353">
        <v>0.15</v>
      </c>
      <c r="M1353">
        <v>-0.74</v>
      </c>
      <c r="N1353">
        <v>96.6</v>
      </c>
      <c r="O1353">
        <v>97.4</v>
      </c>
      <c r="P1353">
        <v>-0.8</v>
      </c>
      <c r="Q1353">
        <v>106.7</v>
      </c>
      <c r="R1353">
        <v>0.32200000000000001</v>
      </c>
      <c r="S1353" t="s">
        <v>122</v>
      </c>
      <c r="T1353">
        <v>0.499</v>
      </c>
      <c r="U1353">
        <v>0.44700000000000001</v>
      </c>
      <c r="V1353">
        <v>16.2</v>
      </c>
      <c r="W1353">
        <v>29.5</v>
      </c>
      <c r="X1353">
        <v>0.24399999999999999</v>
      </c>
      <c r="Y1353">
        <v>0.45800000000000002</v>
      </c>
      <c r="Z1353">
        <v>17.100000000000001</v>
      </c>
      <c r="AA1353">
        <v>70.2</v>
      </c>
      <c r="AB1353">
        <v>0.245</v>
      </c>
      <c r="AC1353" t="s">
        <v>232</v>
      </c>
      <c r="AD1353" t="s">
        <v>122</v>
      </c>
      <c r="AE1353" t="s">
        <v>122</v>
      </c>
    </row>
    <row r="1354" spans="1:31" x14ac:dyDescent="0.2">
      <c r="A1354">
        <v>1976</v>
      </c>
      <c r="B1354" t="s">
        <v>240</v>
      </c>
      <c r="C1354" t="s">
        <v>237</v>
      </c>
      <c r="D1354" t="s">
        <v>246</v>
      </c>
      <c r="E1354" t="b">
        <v>1</v>
      </c>
      <c r="F1354">
        <v>25.4</v>
      </c>
      <c r="G1354">
        <v>55</v>
      </c>
      <c r="H1354">
        <v>29</v>
      </c>
      <c r="I1354">
        <v>50</v>
      </c>
      <c r="J1354">
        <v>34</v>
      </c>
      <c r="K1354">
        <v>2.95</v>
      </c>
      <c r="L1354">
        <v>-0.4</v>
      </c>
      <c r="M1354">
        <v>2.56</v>
      </c>
      <c r="N1354">
        <v>104.4</v>
      </c>
      <c r="O1354">
        <v>101.7</v>
      </c>
      <c r="P1354">
        <v>2.7</v>
      </c>
      <c r="Q1354">
        <v>105.9</v>
      </c>
      <c r="R1354">
        <v>0.28599999999999998</v>
      </c>
      <c r="S1354">
        <v>4.5999999999999999E-2</v>
      </c>
      <c r="T1354">
        <v>0.51200000000000001</v>
      </c>
      <c r="U1354">
        <v>0.46700000000000003</v>
      </c>
      <c r="V1354">
        <v>14.3</v>
      </c>
      <c r="W1354">
        <v>34.4</v>
      </c>
      <c r="X1354">
        <v>0.218</v>
      </c>
      <c r="Y1354">
        <v>0.46</v>
      </c>
      <c r="Z1354">
        <v>16.100000000000001</v>
      </c>
      <c r="AA1354">
        <v>65.7</v>
      </c>
      <c r="AB1354">
        <v>0.246</v>
      </c>
      <c r="AC1354" t="s">
        <v>239</v>
      </c>
      <c r="AD1354" t="s">
        <v>122</v>
      </c>
      <c r="AE1354">
        <v>7755</v>
      </c>
    </row>
    <row r="1355" spans="1:31" x14ac:dyDescent="0.2">
      <c r="A1355">
        <v>1976</v>
      </c>
      <c r="B1355" t="s">
        <v>31</v>
      </c>
      <c r="C1355" t="s">
        <v>88</v>
      </c>
      <c r="D1355" t="s">
        <v>89</v>
      </c>
      <c r="E1355" t="b">
        <v>0</v>
      </c>
      <c r="F1355">
        <v>28.7</v>
      </c>
      <c r="G1355">
        <v>38</v>
      </c>
      <c r="H1355">
        <v>44</v>
      </c>
      <c r="I1355">
        <v>38</v>
      </c>
      <c r="J1355">
        <v>44</v>
      </c>
      <c r="K1355">
        <v>-1.23</v>
      </c>
      <c r="L1355">
        <v>0.19</v>
      </c>
      <c r="M1355">
        <v>-1.05</v>
      </c>
      <c r="N1355">
        <v>98</v>
      </c>
      <c r="O1355">
        <v>99.2</v>
      </c>
      <c r="P1355">
        <v>-1.2</v>
      </c>
      <c r="Q1355">
        <v>104.1</v>
      </c>
      <c r="R1355">
        <v>0.26300000000000001</v>
      </c>
      <c r="S1355" t="s">
        <v>122</v>
      </c>
      <c r="T1355">
        <v>0.499</v>
      </c>
      <c r="U1355">
        <v>0.45600000000000002</v>
      </c>
      <c r="V1355">
        <v>14.3</v>
      </c>
      <c r="W1355">
        <v>26.1</v>
      </c>
      <c r="X1355">
        <v>0.20300000000000001</v>
      </c>
      <c r="Y1355">
        <v>0.45900000000000002</v>
      </c>
      <c r="Z1355">
        <v>14.7</v>
      </c>
      <c r="AA1355">
        <v>71.8</v>
      </c>
      <c r="AB1355">
        <v>0.23</v>
      </c>
      <c r="AC1355" t="s">
        <v>90</v>
      </c>
      <c r="AD1355" t="s">
        <v>122</v>
      </c>
      <c r="AE1355" t="s">
        <v>122</v>
      </c>
    </row>
    <row r="1356" spans="1:31" x14ac:dyDescent="0.2">
      <c r="A1356">
        <v>1976</v>
      </c>
      <c r="B1356" t="s">
        <v>31</v>
      </c>
      <c r="C1356" t="s">
        <v>97</v>
      </c>
      <c r="D1356" t="s">
        <v>98</v>
      </c>
      <c r="E1356" t="b">
        <v>1</v>
      </c>
      <c r="F1356">
        <v>26.3</v>
      </c>
      <c r="G1356">
        <v>46</v>
      </c>
      <c r="H1356">
        <v>36</v>
      </c>
      <c r="I1356">
        <v>42</v>
      </c>
      <c r="J1356">
        <v>40</v>
      </c>
      <c r="K1356">
        <v>0.26</v>
      </c>
      <c r="L1356">
        <v>7.0000000000000007E-2</v>
      </c>
      <c r="M1356">
        <v>0.33</v>
      </c>
      <c r="N1356">
        <v>98.2</v>
      </c>
      <c r="O1356">
        <v>98</v>
      </c>
      <c r="P1356">
        <v>0.2</v>
      </c>
      <c r="Q1356">
        <v>107.5</v>
      </c>
      <c r="R1356">
        <v>0.318</v>
      </c>
      <c r="S1356" t="s">
        <v>122</v>
      </c>
      <c r="T1356">
        <v>0.49399999999999999</v>
      </c>
      <c r="U1356">
        <v>0.44700000000000001</v>
      </c>
      <c r="V1356">
        <v>16.399999999999999</v>
      </c>
      <c r="W1356">
        <v>33.799999999999997</v>
      </c>
      <c r="X1356">
        <v>0.23400000000000001</v>
      </c>
      <c r="Y1356">
        <v>0.44800000000000001</v>
      </c>
      <c r="Z1356">
        <v>17</v>
      </c>
      <c r="AA1356">
        <v>65.2</v>
      </c>
      <c r="AB1356">
        <v>0.23</v>
      </c>
      <c r="AC1356" t="s">
        <v>211</v>
      </c>
      <c r="AD1356" t="s">
        <v>122</v>
      </c>
      <c r="AE1356" t="s">
        <v>122</v>
      </c>
    </row>
    <row r="1357" spans="1:31" x14ac:dyDescent="0.2">
      <c r="A1357">
        <v>1976</v>
      </c>
      <c r="B1357" t="s">
        <v>31</v>
      </c>
      <c r="C1357" t="s">
        <v>100</v>
      </c>
      <c r="D1357" t="s">
        <v>101</v>
      </c>
      <c r="E1357" t="b">
        <v>1</v>
      </c>
      <c r="F1357">
        <v>26.2</v>
      </c>
      <c r="G1357">
        <v>42</v>
      </c>
      <c r="H1357">
        <v>40</v>
      </c>
      <c r="I1357">
        <v>43</v>
      </c>
      <c r="J1357">
        <v>39</v>
      </c>
      <c r="K1357">
        <v>0.61</v>
      </c>
      <c r="L1357">
        <v>-0.02</v>
      </c>
      <c r="M1357">
        <v>0.59</v>
      </c>
      <c r="N1357">
        <v>98.5</v>
      </c>
      <c r="O1357">
        <v>97.9</v>
      </c>
      <c r="P1357">
        <v>0.6</v>
      </c>
      <c r="Q1357">
        <v>105.6</v>
      </c>
      <c r="R1357">
        <v>0.32200000000000001</v>
      </c>
      <c r="S1357" t="s">
        <v>122</v>
      </c>
      <c r="T1357">
        <v>0.52100000000000002</v>
      </c>
      <c r="U1357">
        <v>0.47199999999999998</v>
      </c>
      <c r="V1357">
        <v>18.3</v>
      </c>
      <c r="W1357">
        <v>30.6</v>
      </c>
      <c r="X1357">
        <v>0.245</v>
      </c>
      <c r="Y1357">
        <v>0.46800000000000003</v>
      </c>
      <c r="Z1357">
        <v>17.3</v>
      </c>
      <c r="AA1357">
        <v>69.099999999999994</v>
      </c>
      <c r="AB1357">
        <v>0.22900000000000001</v>
      </c>
      <c r="AC1357" t="s">
        <v>215</v>
      </c>
      <c r="AD1357" t="s">
        <v>122</v>
      </c>
      <c r="AE1357" t="s">
        <v>122</v>
      </c>
    </row>
    <row r="1358" spans="1:31" x14ac:dyDescent="0.2">
      <c r="A1358">
        <v>1976</v>
      </c>
      <c r="B1358" t="s">
        <v>31</v>
      </c>
      <c r="C1358" t="s">
        <v>103</v>
      </c>
      <c r="D1358" t="s">
        <v>104</v>
      </c>
      <c r="E1358" t="b">
        <v>0</v>
      </c>
      <c r="F1358">
        <v>25.4</v>
      </c>
      <c r="G1358">
        <v>37</v>
      </c>
      <c r="H1358">
        <v>45</v>
      </c>
      <c r="I1358">
        <v>38</v>
      </c>
      <c r="J1358">
        <v>44</v>
      </c>
      <c r="K1358">
        <v>-1.24</v>
      </c>
      <c r="L1358">
        <v>0.13</v>
      </c>
      <c r="M1358">
        <v>-1.1100000000000001</v>
      </c>
      <c r="N1358">
        <v>96.4</v>
      </c>
      <c r="O1358">
        <v>97.6</v>
      </c>
      <c r="P1358">
        <v>-1.2</v>
      </c>
      <c r="Q1358">
        <v>107.7</v>
      </c>
      <c r="R1358">
        <v>0.32200000000000001</v>
      </c>
      <c r="S1358" t="s">
        <v>122</v>
      </c>
      <c r="T1358">
        <v>0.51200000000000001</v>
      </c>
      <c r="U1358">
        <v>0.46899999999999997</v>
      </c>
      <c r="V1358">
        <v>18.3</v>
      </c>
      <c r="W1358">
        <v>29.6</v>
      </c>
      <c r="X1358">
        <v>0.23300000000000001</v>
      </c>
      <c r="Y1358">
        <v>0.45200000000000001</v>
      </c>
      <c r="Z1358">
        <v>15.9</v>
      </c>
      <c r="AA1358">
        <v>71.7</v>
      </c>
      <c r="AB1358">
        <v>0.24199999999999999</v>
      </c>
      <c r="AC1358" t="s">
        <v>207</v>
      </c>
      <c r="AD1358" t="s">
        <v>122</v>
      </c>
      <c r="AE1358" t="s">
        <v>122</v>
      </c>
    </row>
    <row r="1359" spans="1:31" x14ac:dyDescent="0.2">
      <c r="A1359">
        <v>1976</v>
      </c>
      <c r="B1359" t="s">
        <v>240</v>
      </c>
      <c r="C1359" t="s">
        <v>109</v>
      </c>
      <c r="D1359" t="s">
        <v>247</v>
      </c>
      <c r="E1359" t="b">
        <v>1</v>
      </c>
      <c r="F1359">
        <v>24.5</v>
      </c>
      <c r="G1359">
        <v>50</v>
      </c>
      <c r="H1359">
        <v>34</v>
      </c>
      <c r="I1359">
        <v>52</v>
      </c>
      <c r="J1359">
        <v>32</v>
      </c>
      <c r="K1359">
        <v>4.1100000000000003</v>
      </c>
      <c r="L1359">
        <v>-0.28999999999999998</v>
      </c>
      <c r="M1359">
        <v>3.82</v>
      </c>
      <c r="N1359">
        <v>107.5</v>
      </c>
      <c r="O1359">
        <v>103.6</v>
      </c>
      <c r="P1359">
        <v>3.9</v>
      </c>
      <c r="Q1359">
        <v>106.8</v>
      </c>
      <c r="R1359">
        <v>0.29499999999999998</v>
      </c>
      <c r="S1359">
        <v>1.6E-2</v>
      </c>
      <c r="T1359">
        <v>0.54100000000000004</v>
      </c>
      <c r="U1359">
        <v>0.49099999999999999</v>
      </c>
      <c r="V1359">
        <v>14.9</v>
      </c>
      <c r="W1359">
        <v>33.200000000000003</v>
      </c>
      <c r="X1359">
        <v>0.24</v>
      </c>
      <c r="Y1359">
        <v>0.47099999999999997</v>
      </c>
      <c r="Z1359">
        <v>13.9</v>
      </c>
      <c r="AA1359">
        <v>69.099999999999994</v>
      </c>
      <c r="AB1359">
        <v>0.21199999999999999</v>
      </c>
      <c r="AC1359" t="s">
        <v>213</v>
      </c>
      <c r="AD1359" t="s">
        <v>122</v>
      </c>
      <c r="AE1359">
        <v>8005</v>
      </c>
    </row>
    <row r="1360" spans="1:31" x14ac:dyDescent="0.2">
      <c r="A1360">
        <v>1976</v>
      </c>
      <c r="B1360" t="s">
        <v>240</v>
      </c>
      <c r="C1360" t="s">
        <v>248</v>
      </c>
      <c r="D1360" t="s">
        <v>249</v>
      </c>
      <c r="E1360" t="b">
        <v>0</v>
      </c>
      <c r="F1360">
        <v>24.9</v>
      </c>
      <c r="G1360">
        <v>3</v>
      </c>
      <c r="H1360">
        <v>8</v>
      </c>
      <c r="I1360">
        <v>4</v>
      </c>
      <c r="J1360">
        <v>7</v>
      </c>
      <c r="K1360">
        <v>-4.6399999999999997</v>
      </c>
      <c r="L1360">
        <v>-0.7</v>
      </c>
      <c r="M1360">
        <v>-5.34</v>
      </c>
      <c r="N1360">
        <v>98.5</v>
      </c>
      <c r="O1360">
        <v>103.1</v>
      </c>
      <c r="P1360">
        <v>-4.5999999999999996</v>
      </c>
      <c r="Q1360">
        <v>100.3</v>
      </c>
      <c r="R1360">
        <v>0.27300000000000002</v>
      </c>
      <c r="S1360">
        <v>2.4E-2</v>
      </c>
      <c r="T1360">
        <v>0.47599999999999998</v>
      </c>
      <c r="U1360">
        <v>0.42599999999999999</v>
      </c>
      <c r="V1360">
        <v>14.6</v>
      </c>
      <c r="W1360">
        <v>35.9</v>
      </c>
      <c r="X1360">
        <v>0.21299999999999999</v>
      </c>
      <c r="Y1360">
        <v>0.45300000000000001</v>
      </c>
      <c r="Z1360">
        <v>14.1</v>
      </c>
      <c r="AA1360">
        <v>66.400000000000006</v>
      </c>
      <c r="AB1360">
        <v>0.23499999999999999</v>
      </c>
      <c r="AC1360" t="s">
        <v>228</v>
      </c>
      <c r="AD1360" t="s">
        <v>122</v>
      </c>
      <c r="AE1360">
        <v>2375</v>
      </c>
    </row>
    <row r="1361" spans="1:31" x14ac:dyDescent="0.2">
      <c r="A1361">
        <v>1976</v>
      </c>
      <c r="B1361" t="s">
        <v>31</v>
      </c>
      <c r="C1361" t="s">
        <v>163</v>
      </c>
      <c r="D1361" t="s">
        <v>164</v>
      </c>
      <c r="E1361" t="b">
        <v>1</v>
      </c>
      <c r="F1361">
        <v>24.5</v>
      </c>
      <c r="G1361">
        <v>43</v>
      </c>
      <c r="H1361">
        <v>39</v>
      </c>
      <c r="I1361">
        <v>40</v>
      </c>
      <c r="J1361">
        <v>42</v>
      </c>
      <c r="K1361">
        <v>-0.28000000000000003</v>
      </c>
      <c r="L1361">
        <v>0.14000000000000001</v>
      </c>
      <c r="M1361">
        <v>-0.15</v>
      </c>
      <c r="N1361">
        <v>98.3</v>
      </c>
      <c r="O1361">
        <v>98.6</v>
      </c>
      <c r="P1361">
        <v>-0.3</v>
      </c>
      <c r="Q1361">
        <v>107.7</v>
      </c>
      <c r="R1361">
        <v>0.29899999999999999</v>
      </c>
      <c r="S1361" t="s">
        <v>122</v>
      </c>
      <c r="T1361">
        <v>0.499</v>
      </c>
      <c r="U1361">
        <v>0.45800000000000002</v>
      </c>
      <c r="V1361">
        <v>15.6</v>
      </c>
      <c r="W1361">
        <v>31</v>
      </c>
      <c r="X1361">
        <v>0.21199999999999999</v>
      </c>
      <c r="Y1361">
        <v>0.46700000000000003</v>
      </c>
      <c r="Z1361">
        <v>17.899999999999999</v>
      </c>
      <c r="AA1361">
        <v>66.8</v>
      </c>
      <c r="AB1361">
        <v>0.23799999999999999</v>
      </c>
      <c r="AC1361" t="s">
        <v>212</v>
      </c>
      <c r="AD1361" t="s">
        <v>122</v>
      </c>
      <c r="AE1361" t="s">
        <v>122</v>
      </c>
    </row>
    <row r="1362" spans="1:31" x14ac:dyDescent="0.2">
      <c r="A1362">
        <v>1976</v>
      </c>
      <c r="B1362" t="s">
        <v>240</v>
      </c>
      <c r="C1362" t="s">
        <v>250</v>
      </c>
      <c r="D1362" t="s">
        <v>251</v>
      </c>
      <c r="E1362" t="b">
        <v>0</v>
      </c>
      <c r="F1362">
        <v>25.8</v>
      </c>
      <c r="G1362">
        <v>35</v>
      </c>
      <c r="H1362">
        <v>49</v>
      </c>
      <c r="I1362">
        <v>34</v>
      </c>
      <c r="J1362">
        <v>50</v>
      </c>
      <c r="K1362">
        <v>-3.21</v>
      </c>
      <c r="L1362">
        <v>0.12</v>
      </c>
      <c r="M1362">
        <v>-3.1</v>
      </c>
      <c r="N1362">
        <v>101.5</v>
      </c>
      <c r="O1362">
        <v>104.5</v>
      </c>
      <c r="P1362">
        <v>-3</v>
      </c>
      <c r="Q1362">
        <v>105.7</v>
      </c>
      <c r="R1362">
        <v>0.24299999999999999</v>
      </c>
      <c r="S1362">
        <v>0.03</v>
      </c>
      <c r="T1362">
        <v>0.505</v>
      </c>
      <c r="U1362">
        <v>0.46800000000000003</v>
      </c>
      <c r="V1362">
        <v>15.6</v>
      </c>
      <c r="W1362">
        <v>35</v>
      </c>
      <c r="X1362">
        <v>0.183</v>
      </c>
      <c r="Y1362">
        <v>0.47099999999999997</v>
      </c>
      <c r="Z1362">
        <v>15.1</v>
      </c>
      <c r="AA1362">
        <v>66.7</v>
      </c>
      <c r="AB1362">
        <v>0.23799999999999999</v>
      </c>
      <c r="AC1362" t="s">
        <v>252</v>
      </c>
      <c r="AD1362" t="s">
        <v>122</v>
      </c>
      <c r="AE1362">
        <v>3656</v>
      </c>
    </row>
    <row r="1363" spans="1:31" x14ac:dyDescent="0.2">
      <c r="A1363">
        <v>1976</v>
      </c>
      <c r="B1363" t="s">
        <v>240</v>
      </c>
      <c r="C1363" t="s">
        <v>253</v>
      </c>
      <c r="D1363" t="s">
        <v>254</v>
      </c>
      <c r="E1363" t="b">
        <v>0</v>
      </c>
      <c r="F1363">
        <v>26.9</v>
      </c>
      <c r="G1363">
        <v>4</v>
      </c>
      <c r="H1363">
        <v>12</v>
      </c>
      <c r="I1363">
        <v>7</v>
      </c>
      <c r="J1363">
        <v>9</v>
      </c>
      <c r="K1363">
        <v>-1.69</v>
      </c>
      <c r="L1363">
        <v>-0.27</v>
      </c>
      <c r="M1363">
        <v>-1.96</v>
      </c>
      <c r="N1363">
        <v>108.8</v>
      </c>
      <c r="O1363">
        <v>110.4</v>
      </c>
      <c r="P1363">
        <v>-1.6</v>
      </c>
      <c r="Q1363">
        <v>103.6</v>
      </c>
      <c r="R1363">
        <v>0.312</v>
      </c>
      <c r="S1363">
        <v>4.8000000000000001E-2</v>
      </c>
      <c r="T1363">
        <v>0.54</v>
      </c>
      <c r="U1363">
        <v>0.48499999999999999</v>
      </c>
      <c r="V1363">
        <v>14.6</v>
      </c>
      <c r="W1363">
        <v>35.5</v>
      </c>
      <c r="X1363">
        <v>0.25800000000000001</v>
      </c>
      <c r="Y1363">
        <v>0.49299999999999999</v>
      </c>
      <c r="Z1363">
        <v>13.5</v>
      </c>
      <c r="AA1363">
        <v>66.400000000000006</v>
      </c>
      <c r="AB1363">
        <v>0.24099999999999999</v>
      </c>
      <c r="AC1363" t="s">
        <v>216</v>
      </c>
      <c r="AD1363" t="s">
        <v>122</v>
      </c>
      <c r="AE1363">
        <v>6097</v>
      </c>
    </row>
    <row r="1364" spans="1:31" x14ac:dyDescent="0.2">
      <c r="A1364">
        <v>1976</v>
      </c>
      <c r="B1364" t="s">
        <v>240</v>
      </c>
      <c r="C1364" t="s">
        <v>255</v>
      </c>
      <c r="D1364" t="s">
        <v>256</v>
      </c>
      <c r="E1364" t="b">
        <v>0</v>
      </c>
      <c r="F1364">
        <v>25.6</v>
      </c>
      <c r="G1364">
        <v>15</v>
      </c>
      <c r="H1364">
        <v>68</v>
      </c>
      <c r="I1364">
        <v>19</v>
      </c>
      <c r="J1364">
        <v>64</v>
      </c>
      <c r="K1364">
        <v>-9.65</v>
      </c>
      <c r="L1364">
        <v>1.04</v>
      </c>
      <c r="M1364">
        <v>-8.6199999999999992</v>
      </c>
      <c r="N1364">
        <v>99</v>
      </c>
      <c r="O1364">
        <v>107.9</v>
      </c>
      <c r="P1364">
        <v>-8.9</v>
      </c>
      <c r="Q1364">
        <v>106.9</v>
      </c>
      <c r="R1364">
        <v>0.32300000000000001</v>
      </c>
      <c r="S1364">
        <v>3.5000000000000003E-2</v>
      </c>
      <c r="T1364">
        <v>0.495</v>
      </c>
      <c r="U1364">
        <v>0.442</v>
      </c>
      <c r="V1364">
        <v>16.399999999999999</v>
      </c>
      <c r="W1364">
        <v>34.799999999999997</v>
      </c>
      <c r="X1364">
        <v>0.247</v>
      </c>
      <c r="Y1364">
        <v>0.495</v>
      </c>
      <c r="Z1364">
        <v>15.5</v>
      </c>
      <c r="AA1364">
        <v>63.7</v>
      </c>
      <c r="AB1364">
        <v>0.23300000000000001</v>
      </c>
      <c r="AC1364" t="s">
        <v>257</v>
      </c>
      <c r="AD1364" t="s">
        <v>122</v>
      </c>
      <c r="AE1364">
        <v>5758</v>
      </c>
    </row>
    <row r="1365" spans="1:31" x14ac:dyDescent="0.2">
      <c r="A1365">
        <v>1976</v>
      </c>
      <c r="B1365" t="s">
        <v>31</v>
      </c>
      <c r="C1365" t="s">
        <v>200</v>
      </c>
      <c r="D1365" t="s">
        <v>201</v>
      </c>
      <c r="E1365" t="b">
        <v>1</v>
      </c>
      <c r="F1365">
        <v>28.2</v>
      </c>
      <c r="G1365">
        <v>48</v>
      </c>
      <c r="H1365">
        <v>34</v>
      </c>
      <c r="I1365">
        <v>48</v>
      </c>
      <c r="J1365">
        <v>34</v>
      </c>
      <c r="K1365">
        <v>2.33</v>
      </c>
      <c r="L1365">
        <v>-0.13</v>
      </c>
      <c r="M1365">
        <v>2.2000000000000002</v>
      </c>
      <c r="N1365">
        <v>97.5</v>
      </c>
      <c r="O1365">
        <v>95.3</v>
      </c>
      <c r="P1365">
        <v>2.2000000000000002</v>
      </c>
      <c r="Q1365">
        <v>104.3</v>
      </c>
      <c r="R1365">
        <v>0.30599999999999999</v>
      </c>
      <c r="S1365" t="s">
        <v>122</v>
      </c>
      <c r="T1365">
        <v>0.51300000000000001</v>
      </c>
      <c r="U1365">
        <v>0.47199999999999998</v>
      </c>
      <c r="V1365">
        <v>16.899999999999999</v>
      </c>
      <c r="W1365">
        <v>27.5</v>
      </c>
      <c r="X1365">
        <v>0.22</v>
      </c>
      <c r="Y1365">
        <v>0.442</v>
      </c>
      <c r="Z1365">
        <v>15.1</v>
      </c>
      <c r="AA1365">
        <v>71.099999999999994</v>
      </c>
      <c r="AB1365">
        <v>0.19400000000000001</v>
      </c>
      <c r="AC1365" t="s">
        <v>214</v>
      </c>
      <c r="AD1365" t="s">
        <v>122</v>
      </c>
      <c r="AE1365" t="s">
        <v>122</v>
      </c>
    </row>
    <row r="1366" spans="1:31" x14ac:dyDescent="0.2">
      <c r="A1366">
        <v>1976</v>
      </c>
      <c r="B1366" t="s">
        <v>31</v>
      </c>
      <c r="C1366" t="s">
        <v>121</v>
      </c>
      <c r="D1366" t="s">
        <v>122</v>
      </c>
      <c r="E1366" t="b">
        <v>0</v>
      </c>
      <c r="F1366">
        <v>26.5</v>
      </c>
      <c r="G1366" t="s">
        <v>122</v>
      </c>
      <c r="H1366" t="s">
        <v>122</v>
      </c>
      <c r="I1366">
        <v>41</v>
      </c>
      <c r="J1366">
        <v>41</v>
      </c>
      <c r="K1366">
        <v>0</v>
      </c>
      <c r="L1366">
        <v>0.01</v>
      </c>
      <c r="M1366">
        <v>0.01</v>
      </c>
      <c r="N1366">
        <v>98.3</v>
      </c>
      <c r="O1366">
        <v>98.3</v>
      </c>
      <c r="P1366" t="s">
        <v>122</v>
      </c>
      <c r="Q1366">
        <v>105.5</v>
      </c>
      <c r="R1366">
        <v>0.29399999999999998</v>
      </c>
      <c r="S1366" t="s">
        <v>122</v>
      </c>
      <c r="T1366">
        <v>0.504</v>
      </c>
      <c r="U1366">
        <v>0.45800000000000002</v>
      </c>
      <c r="V1366">
        <v>16</v>
      </c>
      <c r="W1366">
        <v>30.3</v>
      </c>
      <c r="X1366">
        <v>0.221</v>
      </c>
      <c r="Y1366">
        <v>0.45800000000000002</v>
      </c>
      <c r="Z1366">
        <v>16</v>
      </c>
      <c r="AA1366">
        <v>69.7</v>
      </c>
      <c r="AB1366">
        <v>0.221</v>
      </c>
      <c r="AC1366" t="s">
        <v>122</v>
      </c>
      <c r="AD1366">
        <v>532283</v>
      </c>
      <c r="AE1366">
        <v>7516</v>
      </c>
    </row>
    <row r="1367" spans="1:31" x14ac:dyDescent="0.2">
      <c r="A1367">
        <v>1976</v>
      </c>
      <c r="B1367" t="s">
        <v>240</v>
      </c>
      <c r="C1367" t="s">
        <v>121</v>
      </c>
      <c r="D1367" t="s">
        <v>122</v>
      </c>
      <c r="E1367" t="b">
        <v>0</v>
      </c>
      <c r="F1367">
        <v>25.3</v>
      </c>
      <c r="G1367" t="s">
        <v>122</v>
      </c>
      <c r="H1367" t="s">
        <v>122</v>
      </c>
      <c r="I1367">
        <v>34</v>
      </c>
      <c r="J1367">
        <v>34</v>
      </c>
      <c r="K1367">
        <v>0</v>
      </c>
      <c r="L1367">
        <v>-0.01</v>
      </c>
      <c r="M1367">
        <v>-0.01</v>
      </c>
      <c r="N1367">
        <v>104.1</v>
      </c>
      <c r="O1367">
        <v>104.1</v>
      </c>
      <c r="P1367" t="s">
        <v>122</v>
      </c>
      <c r="Q1367">
        <v>106.9</v>
      </c>
      <c r="R1367">
        <v>0.28999999999999998</v>
      </c>
      <c r="S1367">
        <v>0.04</v>
      </c>
      <c r="T1367">
        <v>0.51700000000000002</v>
      </c>
      <c r="U1367">
        <v>0.47199999999999998</v>
      </c>
      <c r="V1367">
        <v>15.2</v>
      </c>
      <c r="W1367">
        <v>34.4</v>
      </c>
      <c r="X1367">
        <v>0.224</v>
      </c>
      <c r="Y1367">
        <v>0.47199999999999998</v>
      </c>
      <c r="Z1367">
        <v>15.2</v>
      </c>
      <c r="AA1367">
        <v>65.599999999999994</v>
      </c>
      <c r="AB1367">
        <v>0.224</v>
      </c>
      <c r="AC1367" t="s">
        <v>122</v>
      </c>
      <c r="AD1367" t="s">
        <v>122</v>
      </c>
      <c r="AE1367">
        <v>7516</v>
      </c>
    </row>
    <row r="1368" spans="1:31" x14ac:dyDescent="0.2">
      <c r="A1368">
        <v>1975</v>
      </c>
      <c r="B1368" t="s">
        <v>31</v>
      </c>
      <c r="C1368" t="s">
        <v>32</v>
      </c>
      <c r="D1368" t="s">
        <v>33</v>
      </c>
      <c r="E1368" t="b">
        <v>0</v>
      </c>
      <c r="F1368">
        <v>25.1</v>
      </c>
      <c r="G1368">
        <v>31</v>
      </c>
      <c r="H1368">
        <v>51</v>
      </c>
      <c r="I1368">
        <v>37</v>
      </c>
      <c r="J1368">
        <v>45</v>
      </c>
      <c r="K1368">
        <v>-1.37</v>
      </c>
      <c r="L1368">
        <v>0.04</v>
      </c>
      <c r="M1368">
        <v>-1.32</v>
      </c>
      <c r="N1368">
        <v>98.3</v>
      </c>
      <c r="O1368">
        <v>99.5</v>
      </c>
      <c r="P1368">
        <v>-1.2</v>
      </c>
      <c r="Q1368">
        <v>106.3</v>
      </c>
      <c r="R1368">
        <v>0.311</v>
      </c>
      <c r="S1368" t="s">
        <v>122</v>
      </c>
      <c r="T1368">
        <v>0.48499999999999999</v>
      </c>
      <c r="U1368">
        <v>0.438</v>
      </c>
      <c r="V1368">
        <v>14.8</v>
      </c>
      <c r="W1368">
        <v>33.6</v>
      </c>
      <c r="X1368">
        <v>0.22600000000000001</v>
      </c>
      <c r="Y1368">
        <v>0.47499999999999998</v>
      </c>
      <c r="Z1368">
        <v>17</v>
      </c>
      <c r="AA1368">
        <v>69.400000000000006</v>
      </c>
      <c r="AB1368">
        <v>0.214</v>
      </c>
      <c r="AC1368" t="s">
        <v>198</v>
      </c>
      <c r="AD1368" t="s">
        <v>122</v>
      </c>
      <c r="AE1368" t="s">
        <v>122</v>
      </c>
    </row>
    <row r="1369" spans="1:31" x14ac:dyDescent="0.2">
      <c r="A1369">
        <v>1975</v>
      </c>
      <c r="B1369" t="s">
        <v>31</v>
      </c>
      <c r="C1369" t="s">
        <v>35</v>
      </c>
      <c r="D1369" t="s">
        <v>36</v>
      </c>
      <c r="E1369" t="b">
        <v>1</v>
      </c>
      <c r="F1369">
        <v>29.1</v>
      </c>
      <c r="G1369">
        <v>60</v>
      </c>
      <c r="H1369">
        <v>22</v>
      </c>
      <c r="I1369">
        <v>56</v>
      </c>
      <c r="J1369">
        <v>26</v>
      </c>
      <c r="K1369">
        <v>5.72</v>
      </c>
      <c r="L1369">
        <v>-0.32</v>
      </c>
      <c r="M1369">
        <v>5.4</v>
      </c>
      <c r="N1369">
        <v>100</v>
      </c>
      <c r="O1369">
        <v>94.7</v>
      </c>
      <c r="P1369">
        <v>5.3</v>
      </c>
      <c r="Q1369">
        <v>106.1</v>
      </c>
      <c r="R1369">
        <v>0.252</v>
      </c>
      <c r="S1369" t="s">
        <v>122</v>
      </c>
      <c r="T1369">
        <v>0.502</v>
      </c>
      <c r="U1369">
        <v>0.45800000000000002</v>
      </c>
      <c r="V1369">
        <v>15.8</v>
      </c>
      <c r="W1369">
        <v>33.4</v>
      </c>
      <c r="X1369">
        <v>0.19900000000000001</v>
      </c>
      <c r="Y1369">
        <v>0.44400000000000001</v>
      </c>
      <c r="Z1369">
        <v>14.7</v>
      </c>
      <c r="AA1369">
        <v>73.599999999999994</v>
      </c>
      <c r="AB1369">
        <v>0.18099999999999999</v>
      </c>
      <c r="AC1369" t="s">
        <v>206</v>
      </c>
      <c r="AD1369">
        <v>486270</v>
      </c>
      <c r="AE1369" t="s">
        <v>122</v>
      </c>
    </row>
    <row r="1370" spans="1:31" x14ac:dyDescent="0.2">
      <c r="A1370">
        <v>1975</v>
      </c>
      <c r="B1370" t="s">
        <v>31</v>
      </c>
      <c r="C1370" t="s">
        <v>233</v>
      </c>
      <c r="D1370" t="s">
        <v>234</v>
      </c>
      <c r="E1370" t="b">
        <v>1</v>
      </c>
      <c r="F1370">
        <v>26.4</v>
      </c>
      <c r="G1370">
        <v>49</v>
      </c>
      <c r="H1370">
        <v>33</v>
      </c>
      <c r="I1370">
        <v>47</v>
      </c>
      <c r="J1370">
        <v>35</v>
      </c>
      <c r="K1370">
        <v>2.15</v>
      </c>
      <c r="L1370">
        <v>0.02</v>
      </c>
      <c r="M1370">
        <v>2.16</v>
      </c>
      <c r="N1370">
        <v>99.8</v>
      </c>
      <c r="O1370">
        <v>97.8</v>
      </c>
      <c r="P1370">
        <v>2</v>
      </c>
      <c r="Q1370">
        <v>107.7</v>
      </c>
      <c r="R1370">
        <v>0.29799999999999999</v>
      </c>
      <c r="S1370" t="s">
        <v>122</v>
      </c>
      <c r="T1370">
        <v>0.52300000000000002</v>
      </c>
      <c r="U1370">
        <v>0.47599999999999998</v>
      </c>
      <c r="V1370">
        <v>16.8</v>
      </c>
      <c r="W1370">
        <v>29.7</v>
      </c>
      <c r="X1370">
        <v>0.23200000000000001</v>
      </c>
      <c r="Y1370">
        <v>0.45</v>
      </c>
      <c r="Z1370">
        <v>16</v>
      </c>
      <c r="AA1370">
        <v>67.900000000000006</v>
      </c>
      <c r="AB1370">
        <v>0.19</v>
      </c>
      <c r="AC1370" t="s">
        <v>235</v>
      </c>
      <c r="AD1370" t="s">
        <v>122</v>
      </c>
      <c r="AE1370" t="s">
        <v>122</v>
      </c>
    </row>
    <row r="1371" spans="1:31" x14ac:dyDescent="0.2">
      <c r="A1371">
        <v>1975</v>
      </c>
      <c r="B1371" t="s">
        <v>31</v>
      </c>
      <c r="C1371" t="s">
        <v>41</v>
      </c>
      <c r="D1371" t="s">
        <v>42</v>
      </c>
      <c r="E1371" t="b">
        <v>1</v>
      </c>
      <c r="F1371">
        <v>30.2</v>
      </c>
      <c r="G1371">
        <v>47</v>
      </c>
      <c r="H1371">
        <v>35</v>
      </c>
      <c r="I1371">
        <v>50</v>
      </c>
      <c r="J1371">
        <v>32</v>
      </c>
      <c r="K1371">
        <v>3.1</v>
      </c>
      <c r="L1371">
        <v>-0.22</v>
      </c>
      <c r="M1371">
        <v>2.88</v>
      </c>
      <c r="N1371">
        <v>97.4</v>
      </c>
      <c r="O1371">
        <v>94.4</v>
      </c>
      <c r="P1371">
        <v>3</v>
      </c>
      <c r="Q1371">
        <v>99.7</v>
      </c>
      <c r="R1371">
        <v>0.311</v>
      </c>
      <c r="S1371" t="s">
        <v>122</v>
      </c>
      <c r="T1371">
        <v>0.499</v>
      </c>
      <c r="U1371">
        <v>0.44700000000000001</v>
      </c>
      <c r="V1371">
        <v>15.5</v>
      </c>
      <c r="W1371">
        <v>29.5</v>
      </c>
      <c r="X1371">
        <v>0.24099999999999999</v>
      </c>
      <c r="Y1371">
        <v>0.44800000000000001</v>
      </c>
      <c r="Z1371">
        <v>16.7</v>
      </c>
      <c r="AA1371">
        <v>73.400000000000006</v>
      </c>
      <c r="AB1371">
        <v>0.20599999999999999</v>
      </c>
      <c r="AC1371" t="s">
        <v>209</v>
      </c>
      <c r="AD1371" t="s">
        <v>122</v>
      </c>
      <c r="AE1371" t="s">
        <v>122</v>
      </c>
    </row>
    <row r="1372" spans="1:31" x14ac:dyDescent="0.2">
      <c r="A1372">
        <v>1975</v>
      </c>
      <c r="B1372" t="s">
        <v>31</v>
      </c>
      <c r="C1372" t="s">
        <v>47</v>
      </c>
      <c r="D1372" t="s">
        <v>48</v>
      </c>
      <c r="E1372" t="b">
        <v>0</v>
      </c>
      <c r="F1372">
        <v>25.9</v>
      </c>
      <c r="G1372">
        <v>40</v>
      </c>
      <c r="H1372">
        <v>42</v>
      </c>
      <c r="I1372">
        <v>40</v>
      </c>
      <c r="J1372">
        <v>42</v>
      </c>
      <c r="K1372">
        <v>-0.37</v>
      </c>
      <c r="L1372">
        <v>0.05</v>
      </c>
      <c r="M1372">
        <v>-0.31</v>
      </c>
      <c r="N1372">
        <v>97.6</v>
      </c>
      <c r="O1372">
        <v>98</v>
      </c>
      <c r="P1372">
        <v>-0.4</v>
      </c>
      <c r="Q1372">
        <v>100.4</v>
      </c>
      <c r="R1372">
        <v>0.23799999999999999</v>
      </c>
      <c r="S1372" t="s">
        <v>122</v>
      </c>
      <c r="T1372">
        <v>0.498</v>
      </c>
      <c r="U1372">
        <v>0.46200000000000002</v>
      </c>
      <c r="V1372">
        <v>15.2</v>
      </c>
      <c r="W1372">
        <v>28.2</v>
      </c>
      <c r="X1372">
        <v>0.17699999999999999</v>
      </c>
      <c r="Y1372">
        <v>0.45100000000000001</v>
      </c>
      <c r="Z1372">
        <v>16.5</v>
      </c>
      <c r="AA1372">
        <v>67</v>
      </c>
      <c r="AB1372">
        <v>0.224</v>
      </c>
      <c r="AC1372" t="s">
        <v>210</v>
      </c>
      <c r="AD1372" t="s">
        <v>122</v>
      </c>
      <c r="AE1372" t="s">
        <v>122</v>
      </c>
    </row>
    <row r="1373" spans="1:31" x14ac:dyDescent="0.2">
      <c r="A1373">
        <v>1975</v>
      </c>
      <c r="B1373" t="s">
        <v>31</v>
      </c>
      <c r="C1373" t="s">
        <v>56</v>
      </c>
      <c r="D1373" t="s">
        <v>57</v>
      </c>
      <c r="E1373" t="b">
        <v>1</v>
      </c>
      <c r="F1373">
        <v>26.6</v>
      </c>
      <c r="G1373">
        <v>40</v>
      </c>
      <c r="H1373">
        <v>42</v>
      </c>
      <c r="I1373">
        <v>37</v>
      </c>
      <c r="J1373">
        <v>45</v>
      </c>
      <c r="K1373">
        <v>-1.43</v>
      </c>
      <c r="L1373">
        <v>0.24</v>
      </c>
      <c r="M1373">
        <v>-1.19</v>
      </c>
      <c r="N1373">
        <v>98.3</v>
      </c>
      <c r="O1373">
        <v>99.7</v>
      </c>
      <c r="P1373">
        <v>-1.4</v>
      </c>
      <c r="Q1373">
        <v>100.5</v>
      </c>
      <c r="R1373">
        <v>0.28000000000000003</v>
      </c>
      <c r="S1373" t="s">
        <v>122</v>
      </c>
      <c r="T1373">
        <v>0.51200000000000001</v>
      </c>
      <c r="U1373">
        <v>0.46600000000000003</v>
      </c>
      <c r="V1373">
        <v>16.399999999999999</v>
      </c>
      <c r="W1373">
        <v>28.2</v>
      </c>
      <c r="X1373">
        <v>0.217</v>
      </c>
      <c r="Y1373">
        <v>0.47</v>
      </c>
      <c r="Z1373">
        <v>15.9</v>
      </c>
      <c r="AA1373">
        <v>69.5</v>
      </c>
      <c r="AB1373">
        <v>0.19400000000000001</v>
      </c>
      <c r="AC1373" t="s">
        <v>236</v>
      </c>
      <c r="AD1373" t="s">
        <v>122</v>
      </c>
      <c r="AE1373" t="s">
        <v>122</v>
      </c>
    </row>
    <row r="1374" spans="1:31" x14ac:dyDescent="0.2">
      <c r="A1374">
        <v>1975</v>
      </c>
      <c r="B1374" t="s">
        <v>240</v>
      </c>
      <c r="C1374" t="s">
        <v>53</v>
      </c>
      <c r="D1374" t="s">
        <v>241</v>
      </c>
      <c r="E1374" t="b">
        <v>1</v>
      </c>
      <c r="F1374">
        <v>25.2</v>
      </c>
      <c r="G1374">
        <v>65</v>
      </c>
      <c r="H1374">
        <v>19</v>
      </c>
      <c r="I1374">
        <v>59</v>
      </c>
      <c r="J1374">
        <v>25</v>
      </c>
      <c r="K1374">
        <v>7.26</v>
      </c>
      <c r="L1374">
        <v>-0.66</v>
      </c>
      <c r="M1374">
        <v>6.63</v>
      </c>
      <c r="N1374">
        <v>109.4</v>
      </c>
      <c r="O1374">
        <v>102.7</v>
      </c>
      <c r="P1374">
        <v>6.7</v>
      </c>
      <c r="Q1374">
        <v>107.6</v>
      </c>
      <c r="R1374">
        <v>0.32800000000000001</v>
      </c>
      <c r="S1374">
        <v>1.2999999999999999E-2</v>
      </c>
      <c r="T1374">
        <v>0.56100000000000005</v>
      </c>
      <c r="U1374">
        <v>0.51100000000000001</v>
      </c>
      <c r="V1374">
        <v>17</v>
      </c>
      <c r="W1374">
        <v>35.6</v>
      </c>
      <c r="X1374">
        <v>0.26300000000000001</v>
      </c>
      <c r="Y1374">
        <v>0.48</v>
      </c>
      <c r="Z1374">
        <v>17</v>
      </c>
      <c r="AA1374">
        <v>63.1</v>
      </c>
      <c r="AB1374">
        <v>0.20200000000000001</v>
      </c>
      <c r="AC1374" t="s">
        <v>258</v>
      </c>
      <c r="AD1374" t="s">
        <v>122</v>
      </c>
      <c r="AE1374">
        <v>6710</v>
      </c>
    </row>
    <row r="1375" spans="1:31" x14ac:dyDescent="0.2">
      <c r="A1375">
        <v>1975</v>
      </c>
      <c r="B1375" t="s">
        <v>31</v>
      </c>
      <c r="C1375" t="s">
        <v>59</v>
      </c>
      <c r="D1375" t="s">
        <v>60</v>
      </c>
      <c r="E1375" t="b">
        <v>1</v>
      </c>
      <c r="F1375">
        <v>25.8</v>
      </c>
      <c r="G1375">
        <v>48</v>
      </c>
      <c r="H1375">
        <v>34</v>
      </c>
      <c r="I1375">
        <v>50</v>
      </c>
      <c r="J1375">
        <v>32</v>
      </c>
      <c r="K1375">
        <v>3.29</v>
      </c>
      <c r="L1375">
        <v>-0.43</v>
      </c>
      <c r="M1375">
        <v>2.86</v>
      </c>
      <c r="N1375">
        <v>100.4</v>
      </c>
      <c r="O1375">
        <v>97.3</v>
      </c>
      <c r="P1375">
        <v>3.1</v>
      </c>
      <c r="Q1375">
        <v>107.6</v>
      </c>
      <c r="R1375">
        <v>0.24</v>
      </c>
      <c r="S1375" t="s">
        <v>122</v>
      </c>
      <c r="T1375">
        <v>0.504</v>
      </c>
      <c r="U1375">
        <v>0.46500000000000002</v>
      </c>
      <c r="V1375">
        <v>16.3</v>
      </c>
      <c r="W1375">
        <v>34.799999999999997</v>
      </c>
      <c r="X1375">
        <v>0.184</v>
      </c>
      <c r="Y1375">
        <v>0.45600000000000002</v>
      </c>
      <c r="Z1375">
        <v>16</v>
      </c>
      <c r="AA1375">
        <v>70.7</v>
      </c>
      <c r="AB1375">
        <v>0.218</v>
      </c>
      <c r="AC1375" t="s">
        <v>203</v>
      </c>
      <c r="AD1375" t="s">
        <v>122</v>
      </c>
      <c r="AE1375" t="s">
        <v>122</v>
      </c>
    </row>
    <row r="1376" spans="1:31" x14ac:dyDescent="0.2">
      <c r="A1376">
        <v>1975</v>
      </c>
      <c r="B1376" t="s">
        <v>31</v>
      </c>
      <c r="C1376" t="s">
        <v>62</v>
      </c>
      <c r="D1376" t="s">
        <v>63</v>
      </c>
      <c r="E1376" t="b">
        <v>1</v>
      </c>
      <c r="F1376">
        <v>25.2</v>
      </c>
      <c r="G1376">
        <v>41</v>
      </c>
      <c r="H1376">
        <v>41</v>
      </c>
      <c r="I1376">
        <v>44</v>
      </c>
      <c r="J1376">
        <v>38</v>
      </c>
      <c r="K1376">
        <v>1.06</v>
      </c>
      <c r="L1376">
        <v>-0.23</v>
      </c>
      <c r="M1376">
        <v>0.84</v>
      </c>
      <c r="N1376">
        <v>100.4</v>
      </c>
      <c r="O1376">
        <v>99.4</v>
      </c>
      <c r="P1376">
        <v>1</v>
      </c>
      <c r="Q1376">
        <v>102.9</v>
      </c>
      <c r="R1376">
        <v>0.28100000000000003</v>
      </c>
      <c r="S1376" t="s">
        <v>122</v>
      </c>
      <c r="T1376">
        <v>0.52400000000000002</v>
      </c>
      <c r="U1376">
        <v>0.47699999999999998</v>
      </c>
      <c r="V1376">
        <v>17.8</v>
      </c>
      <c r="W1376">
        <v>33.1</v>
      </c>
      <c r="X1376">
        <v>0.22500000000000001</v>
      </c>
      <c r="Y1376">
        <v>0.48099999999999998</v>
      </c>
      <c r="Z1376">
        <v>17.3</v>
      </c>
      <c r="AA1376">
        <v>70.7</v>
      </c>
      <c r="AB1376">
        <v>0.221</v>
      </c>
      <c r="AC1376" t="s">
        <v>259</v>
      </c>
      <c r="AD1376" t="s">
        <v>122</v>
      </c>
      <c r="AE1376" t="s">
        <v>122</v>
      </c>
    </row>
    <row r="1377" spans="1:31" x14ac:dyDescent="0.2">
      <c r="A1377">
        <v>1975</v>
      </c>
      <c r="B1377" t="s">
        <v>240</v>
      </c>
      <c r="C1377" t="s">
        <v>65</v>
      </c>
      <c r="D1377" t="s">
        <v>242</v>
      </c>
      <c r="E1377" t="b">
        <v>1</v>
      </c>
      <c r="F1377">
        <v>24.3</v>
      </c>
      <c r="G1377">
        <v>45</v>
      </c>
      <c r="H1377">
        <v>39</v>
      </c>
      <c r="I1377">
        <v>45</v>
      </c>
      <c r="J1377">
        <v>39</v>
      </c>
      <c r="K1377">
        <v>1.07</v>
      </c>
      <c r="L1377">
        <v>0.06</v>
      </c>
      <c r="M1377">
        <v>1.1399999999999999</v>
      </c>
      <c r="N1377">
        <v>106.7</v>
      </c>
      <c r="O1377">
        <v>105.7</v>
      </c>
      <c r="P1377">
        <v>1</v>
      </c>
      <c r="Q1377">
        <v>105.1</v>
      </c>
      <c r="R1377">
        <v>0.23499999999999999</v>
      </c>
      <c r="S1377">
        <v>8.5999999999999993E-2</v>
      </c>
      <c r="T1377">
        <v>0.51300000000000001</v>
      </c>
      <c r="U1377">
        <v>0.47899999999999998</v>
      </c>
      <c r="V1377">
        <v>14.3</v>
      </c>
      <c r="W1377">
        <v>37.9</v>
      </c>
      <c r="X1377">
        <v>0.17499999999999999</v>
      </c>
      <c r="Y1377">
        <v>0.49299999999999999</v>
      </c>
      <c r="Z1377">
        <v>16.3</v>
      </c>
      <c r="AA1377">
        <v>63.9</v>
      </c>
      <c r="AB1377">
        <v>0.20899999999999999</v>
      </c>
      <c r="AC1377" t="s">
        <v>190</v>
      </c>
      <c r="AD1377" t="s">
        <v>122</v>
      </c>
      <c r="AE1377">
        <v>8670</v>
      </c>
    </row>
    <row r="1378" spans="1:31" x14ac:dyDescent="0.2">
      <c r="A1378">
        <v>1975</v>
      </c>
      <c r="B1378" t="s">
        <v>31</v>
      </c>
      <c r="C1378" t="s">
        <v>260</v>
      </c>
      <c r="D1378" t="s">
        <v>261</v>
      </c>
      <c r="E1378" t="b">
        <v>1</v>
      </c>
      <c r="F1378">
        <v>25.5</v>
      </c>
      <c r="G1378">
        <v>44</v>
      </c>
      <c r="H1378">
        <v>38</v>
      </c>
      <c r="I1378">
        <v>40</v>
      </c>
      <c r="J1378">
        <v>42</v>
      </c>
      <c r="K1378">
        <v>-0.28999999999999998</v>
      </c>
      <c r="L1378">
        <v>0.14000000000000001</v>
      </c>
      <c r="M1378">
        <v>-0.16</v>
      </c>
      <c r="N1378">
        <v>96.8</v>
      </c>
      <c r="O1378">
        <v>97.1</v>
      </c>
      <c r="P1378">
        <v>-0.3</v>
      </c>
      <c r="Q1378">
        <v>104.4</v>
      </c>
      <c r="R1378">
        <v>0.30199999999999999</v>
      </c>
      <c r="S1378" t="s">
        <v>122</v>
      </c>
      <c r="T1378">
        <v>0.505</v>
      </c>
      <c r="U1378">
        <v>0.44900000000000001</v>
      </c>
      <c r="V1378">
        <v>15.8</v>
      </c>
      <c r="W1378">
        <v>26.1</v>
      </c>
      <c r="X1378">
        <v>0.248</v>
      </c>
      <c r="Y1378">
        <v>0.46100000000000002</v>
      </c>
      <c r="Z1378">
        <v>16.3</v>
      </c>
      <c r="AA1378">
        <v>72.099999999999994</v>
      </c>
      <c r="AB1378">
        <v>0.20499999999999999</v>
      </c>
      <c r="AC1378" t="s">
        <v>224</v>
      </c>
      <c r="AD1378" t="s">
        <v>122</v>
      </c>
      <c r="AE1378" t="s">
        <v>122</v>
      </c>
    </row>
    <row r="1379" spans="1:31" x14ac:dyDescent="0.2">
      <c r="A1379">
        <v>1975</v>
      </c>
      <c r="B1379" t="s">
        <v>240</v>
      </c>
      <c r="C1379" t="s">
        <v>243</v>
      </c>
      <c r="D1379" t="s">
        <v>244</v>
      </c>
      <c r="E1379" t="b">
        <v>1</v>
      </c>
      <c r="F1379">
        <v>26.2</v>
      </c>
      <c r="G1379">
        <v>58</v>
      </c>
      <c r="H1379">
        <v>26</v>
      </c>
      <c r="I1379">
        <v>61</v>
      </c>
      <c r="J1379">
        <v>23</v>
      </c>
      <c r="K1379">
        <v>7.25</v>
      </c>
      <c r="L1379">
        <v>-1.01</v>
      </c>
      <c r="M1379">
        <v>6.24</v>
      </c>
      <c r="N1379">
        <v>105.3</v>
      </c>
      <c r="O1379">
        <v>98.3</v>
      </c>
      <c r="P1379">
        <v>7</v>
      </c>
      <c r="Q1379">
        <v>102.4</v>
      </c>
      <c r="R1379">
        <v>0.28699999999999998</v>
      </c>
      <c r="S1379">
        <v>2.5000000000000001E-2</v>
      </c>
      <c r="T1379">
        <v>0.52200000000000002</v>
      </c>
      <c r="U1379">
        <v>0.48299999999999998</v>
      </c>
      <c r="V1379">
        <v>15.3</v>
      </c>
      <c r="W1379">
        <v>35</v>
      </c>
      <c r="X1379">
        <v>0.21</v>
      </c>
      <c r="Y1379">
        <v>0.45200000000000001</v>
      </c>
      <c r="Z1379">
        <v>15.3</v>
      </c>
      <c r="AA1379">
        <v>69.400000000000006</v>
      </c>
      <c r="AB1379">
        <v>0.20699999999999999</v>
      </c>
      <c r="AC1379" t="s">
        <v>245</v>
      </c>
      <c r="AD1379" t="s">
        <v>122</v>
      </c>
      <c r="AE1379">
        <v>8852</v>
      </c>
    </row>
    <row r="1380" spans="1:31" x14ac:dyDescent="0.2">
      <c r="A1380">
        <v>1975</v>
      </c>
      <c r="B1380" t="s">
        <v>31</v>
      </c>
      <c r="C1380" t="s">
        <v>71</v>
      </c>
      <c r="D1380" t="s">
        <v>72</v>
      </c>
      <c r="E1380" t="b">
        <v>0</v>
      </c>
      <c r="F1380">
        <v>28.2</v>
      </c>
      <c r="G1380">
        <v>30</v>
      </c>
      <c r="H1380">
        <v>52</v>
      </c>
      <c r="I1380">
        <v>30</v>
      </c>
      <c r="J1380">
        <v>52</v>
      </c>
      <c r="K1380">
        <v>-4.07</v>
      </c>
      <c r="L1380">
        <v>0.13</v>
      </c>
      <c r="M1380">
        <v>-3.94</v>
      </c>
      <c r="N1380">
        <v>96.1</v>
      </c>
      <c r="O1380">
        <v>99.9</v>
      </c>
      <c r="P1380">
        <v>-3.8</v>
      </c>
      <c r="Q1380">
        <v>106.4</v>
      </c>
      <c r="R1380">
        <v>0.28799999999999998</v>
      </c>
      <c r="S1380" t="s">
        <v>122</v>
      </c>
      <c r="T1380">
        <v>0.495</v>
      </c>
      <c r="U1380">
        <v>0.45</v>
      </c>
      <c r="V1380">
        <v>17.3</v>
      </c>
      <c r="W1380">
        <v>31.9</v>
      </c>
      <c r="X1380">
        <v>0.217</v>
      </c>
      <c r="Y1380">
        <v>0.45400000000000001</v>
      </c>
      <c r="Z1380">
        <v>15.4</v>
      </c>
      <c r="AA1380">
        <v>66</v>
      </c>
      <c r="AB1380">
        <v>0.20300000000000001</v>
      </c>
      <c r="AC1380" t="s">
        <v>219</v>
      </c>
      <c r="AD1380">
        <v>474287</v>
      </c>
      <c r="AE1380" t="s">
        <v>122</v>
      </c>
    </row>
    <row r="1381" spans="1:31" x14ac:dyDescent="0.2">
      <c r="A1381">
        <v>1975</v>
      </c>
      <c r="B1381" t="s">
        <v>31</v>
      </c>
      <c r="C1381" t="s">
        <v>79</v>
      </c>
      <c r="D1381" t="s">
        <v>80</v>
      </c>
      <c r="E1381" t="b">
        <v>0</v>
      </c>
      <c r="F1381">
        <v>26.2</v>
      </c>
      <c r="G1381">
        <v>38</v>
      </c>
      <c r="H1381">
        <v>44</v>
      </c>
      <c r="I1381">
        <v>42</v>
      </c>
      <c r="J1381">
        <v>40</v>
      </c>
      <c r="K1381">
        <v>0.21</v>
      </c>
      <c r="L1381">
        <v>0.04</v>
      </c>
      <c r="M1381">
        <v>0.25</v>
      </c>
      <c r="N1381">
        <v>98</v>
      </c>
      <c r="O1381">
        <v>97.8</v>
      </c>
      <c r="P1381">
        <v>0.2</v>
      </c>
      <c r="Q1381">
        <v>102.1</v>
      </c>
      <c r="R1381">
        <v>0.23699999999999999</v>
      </c>
      <c r="S1381" t="s">
        <v>122</v>
      </c>
      <c r="T1381">
        <v>0.50700000000000001</v>
      </c>
      <c r="U1381">
        <v>0.46800000000000003</v>
      </c>
      <c r="V1381">
        <v>15.9</v>
      </c>
      <c r="W1381">
        <v>27.9</v>
      </c>
      <c r="X1381">
        <v>0.184</v>
      </c>
      <c r="Y1381">
        <v>0.44400000000000001</v>
      </c>
      <c r="Z1381">
        <v>14</v>
      </c>
      <c r="AA1381">
        <v>70.599999999999994</v>
      </c>
      <c r="AB1381">
        <v>0.19700000000000001</v>
      </c>
      <c r="AC1381" t="s">
        <v>220</v>
      </c>
      <c r="AD1381" t="s">
        <v>122</v>
      </c>
      <c r="AE1381" t="s">
        <v>122</v>
      </c>
    </row>
    <row r="1382" spans="1:31" x14ac:dyDescent="0.2">
      <c r="A1382">
        <v>1975</v>
      </c>
      <c r="B1382" t="s">
        <v>240</v>
      </c>
      <c r="C1382" t="s">
        <v>262</v>
      </c>
      <c r="D1382" t="s">
        <v>263</v>
      </c>
      <c r="E1382" t="b">
        <v>1</v>
      </c>
      <c r="F1382">
        <v>27.5</v>
      </c>
      <c r="G1382">
        <v>27</v>
      </c>
      <c r="H1382">
        <v>57</v>
      </c>
      <c r="I1382">
        <v>28</v>
      </c>
      <c r="J1382">
        <v>56</v>
      </c>
      <c r="K1382">
        <v>-5.37</v>
      </c>
      <c r="L1382">
        <v>0.45</v>
      </c>
      <c r="M1382">
        <v>-4.92</v>
      </c>
      <c r="N1382">
        <v>103.1</v>
      </c>
      <c r="O1382">
        <v>108.4</v>
      </c>
      <c r="P1382">
        <v>-5.3</v>
      </c>
      <c r="Q1382">
        <v>99.5</v>
      </c>
      <c r="R1382">
        <v>0.22600000000000001</v>
      </c>
      <c r="S1382">
        <v>6.4000000000000001E-2</v>
      </c>
      <c r="T1382">
        <v>0.50600000000000001</v>
      </c>
      <c r="U1382">
        <v>0.46899999999999997</v>
      </c>
      <c r="V1382">
        <v>11.9</v>
      </c>
      <c r="W1382">
        <v>29.1</v>
      </c>
      <c r="X1382">
        <v>0.17499999999999999</v>
      </c>
      <c r="Y1382">
        <v>0.497</v>
      </c>
      <c r="Z1382">
        <v>15.1</v>
      </c>
      <c r="AA1382">
        <v>63.4</v>
      </c>
      <c r="AB1382">
        <v>0.184</v>
      </c>
      <c r="AC1382" t="s">
        <v>264</v>
      </c>
      <c r="AD1382" t="s">
        <v>122</v>
      </c>
      <c r="AE1382">
        <v>3879</v>
      </c>
    </row>
    <row r="1383" spans="1:31" x14ac:dyDescent="0.2">
      <c r="A1383">
        <v>1975</v>
      </c>
      <c r="B1383" t="s">
        <v>31</v>
      </c>
      <c r="C1383" t="s">
        <v>230</v>
      </c>
      <c r="D1383" t="s">
        <v>231</v>
      </c>
      <c r="E1383" t="b">
        <v>0</v>
      </c>
      <c r="F1383">
        <v>26</v>
      </c>
      <c r="G1383">
        <v>23</v>
      </c>
      <c r="H1383">
        <v>59</v>
      </c>
      <c r="I1383">
        <v>21</v>
      </c>
      <c r="J1383">
        <v>61</v>
      </c>
      <c r="K1383">
        <v>-7.85</v>
      </c>
      <c r="L1383">
        <v>0.56000000000000005</v>
      </c>
      <c r="M1383">
        <v>-7.3</v>
      </c>
      <c r="N1383">
        <v>92.5</v>
      </c>
      <c r="O1383">
        <v>99.7</v>
      </c>
      <c r="P1383">
        <v>-7.2</v>
      </c>
      <c r="Q1383">
        <v>109.4</v>
      </c>
      <c r="R1383">
        <v>0.29899999999999999</v>
      </c>
      <c r="S1383" t="s">
        <v>122</v>
      </c>
      <c r="T1383">
        <v>0.48899999999999999</v>
      </c>
      <c r="U1383">
        <v>0.44</v>
      </c>
      <c r="V1383">
        <v>17.5</v>
      </c>
      <c r="W1383">
        <v>28.1</v>
      </c>
      <c r="X1383">
        <v>0.22900000000000001</v>
      </c>
      <c r="Y1383">
        <v>0.47799999999999998</v>
      </c>
      <c r="Z1383">
        <v>18.399999999999999</v>
      </c>
      <c r="AA1383">
        <v>68.7</v>
      </c>
      <c r="AB1383">
        <v>0.25</v>
      </c>
      <c r="AC1383" t="s">
        <v>265</v>
      </c>
      <c r="AD1383" t="s">
        <v>122</v>
      </c>
      <c r="AE1383" t="s">
        <v>122</v>
      </c>
    </row>
    <row r="1384" spans="1:31" x14ac:dyDescent="0.2">
      <c r="A1384">
        <v>1975</v>
      </c>
      <c r="B1384" t="s">
        <v>240</v>
      </c>
      <c r="C1384" t="s">
        <v>237</v>
      </c>
      <c r="D1384" t="s">
        <v>246</v>
      </c>
      <c r="E1384" t="b">
        <v>1</v>
      </c>
      <c r="F1384">
        <v>24.5</v>
      </c>
      <c r="G1384">
        <v>58</v>
      </c>
      <c r="H1384">
        <v>26</v>
      </c>
      <c r="I1384">
        <v>61</v>
      </c>
      <c r="J1384">
        <v>23</v>
      </c>
      <c r="K1384">
        <v>7.65</v>
      </c>
      <c r="L1384">
        <v>-1.05</v>
      </c>
      <c r="M1384">
        <v>6.58</v>
      </c>
      <c r="N1384">
        <v>106.3</v>
      </c>
      <c r="O1384">
        <v>98.9</v>
      </c>
      <c r="P1384">
        <v>7.4</v>
      </c>
      <c r="Q1384">
        <v>103.4</v>
      </c>
      <c r="R1384">
        <v>0.24299999999999999</v>
      </c>
      <c r="S1384">
        <v>3.2000000000000001E-2</v>
      </c>
      <c r="T1384">
        <v>0.53</v>
      </c>
      <c r="U1384">
        <v>0.49299999999999999</v>
      </c>
      <c r="V1384">
        <v>13.8</v>
      </c>
      <c r="W1384">
        <v>30.8</v>
      </c>
      <c r="X1384">
        <v>0.189</v>
      </c>
      <c r="Y1384">
        <v>0.46200000000000002</v>
      </c>
      <c r="Z1384">
        <v>16.5</v>
      </c>
      <c r="AA1384">
        <v>67.7</v>
      </c>
      <c r="AB1384">
        <v>0.20100000000000001</v>
      </c>
      <c r="AC1384" t="s">
        <v>239</v>
      </c>
      <c r="AD1384" t="s">
        <v>122</v>
      </c>
      <c r="AE1384">
        <v>9135</v>
      </c>
    </row>
    <row r="1385" spans="1:31" x14ac:dyDescent="0.2">
      <c r="A1385">
        <v>1975</v>
      </c>
      <c r="B1385" t="s">
        <v>31</v>
      </c>
      <c r="C1385" t="s">
        <v>88</v>
      </c>
      <c r="D1385" t="s">
        <v>89</v>
      </c>
      <c r="E1385" t="b">
        <v>1</v>
      </c>
      <c r="F1385">
        <v>27.7</v>
      </c>
      <c r="G1385">
        <v>40</v>
      </c>
      <c r="H1385">
        <v>42</v>
      </c>
      <c r="I1385">
        <v>38</v>
      </c>
      <c r="J1385">
        <v>44</v>
      </c>
      <c r="K1385">
        <v>-1.23</v>
      </c>
      <c r="L1385">
        <v>0.32</v>
      </c>
      <c r="M1385">
        <v>-0.92</v>
      </c>
      <c r="N1385">
        <v>97.1</v>
      </c>
      <c r="O1385">
        <v>98.3</v>
      </c>
      <c r="P1385">
        <v>-1.2</v>
      </c>
      <c r="Q1385">
        <v>103.1</v>
      </c>
      <c r="R1385">
        <v>0.26400000000000001</v>
      </c>
      <c r="S1385" t="s">
        <v>122</v>
      </c>
      <c r="T1385">
        <v>0.49399999999999999</v>
      </c>
      <c r="U1385">
        <v>0.45</v>
      </c>
      <c r="V1385">
        <v>14.2</v>
      </c>
      <c r="W1385">
        <v>25.6</v>
      </c>
      <c r="X1385">
        <v>0.20300000000000001</v>
      </c>
      <c r="Y1385">
        <v>0.45700000000000002</v>
      </c>
      <c r="Z1385">
        <v>15.3</v>
      </c>
      <c r="AA1385">
        <v>71.3</v>
      </c>
      <c r="AB1385">
        <v>0.22</v>
      </c>
      <c r="AC1385" t="s">
        <v>90</v>
      </c>
      <c r="AD1385" t="s">
        <v>122</v>
      </c>
      <c r="AE1385">
        <v>15883</v>
      </c>
    </row>
    <row r="1386" spans="1:31" x14ac:dyDescent="0.2">
      <c r="A1386">
        <v>1975</v>
      </c>
      <c r="B1386" t="s">
        <v>31</v>
      </c>
      <c r="C1386" t="s">
        <v>97</v>
      </c>
      <c r="D1386" t="s">
        <v>98</v>
      </c>
      <c r="E1386" t="b">
        <v>0</v>
      </c>
      <c r="F1386">
        <v>27.7</v>
      </c>
      <c r="G1386">
        <v>34</v>
      </c>
      <c r="H1386">
        <v>48</v>
      </c>
      <c r="I1386">
        <v>32</v>
      </c>
      <c r="J1386">
        <v>50</v>
      </c>
      <c r="K1386">
        <v>-3.06</v>
      </c>
      <c r="L1386">
        <v>0.46</v>
      </c>
      <c r="M1386">
        <v>-2.6</v>
      </c>
      <c r="N1386">
        <v>95.8</v>
      </c>
      <c r="O1386">
        <v>98.8</v>
      </c>
      <c r="P1386">
        <v>-3</v>
      </c>
      <c r="Q1386">
        <v>103.4</v>
      </c>
      <c r="R1386">
        <v>0.27300000000000002</v>
      </c>
      <c r="S1386" t="s">
        <v>122</v>
      </c>
      <c r="T1386">
        <v>0.48799999999999999</v>
      </c>
      <c r="U1386">
        <v>0.44500000000000001</v>
      </c>
      <c r="V1386">
        <v>16</v>
      </c>
      <c r="W1386">
        <v>30.4</v>
      </c>
      <c r="X1386">
        <v>0.20499999999999999</v>
      </c>
      <c r="Y1386">
        <v>0.46100000000000002</v>
      </c>
      <c r="Z1386">
        <v>15.9</v>
      </c>
      <c r="AA1386">
        <v>69.900000000000006</v>
      </c>
      <c r="AB1386">
        <v>0.20599999999999999</v>
      </c>
      <c r="AC1386" t="s">
        <v>211</v>
      </c>
      <c r="AD1386" t="s">
        <v>122</v>
      </c>
      <c r="AE1386" t="s">
        <v>122</v>
      </c>
    </row>
    <row r="1387" spans="1:31" x14ac:dyDescent="0.2">
      <c r="A1387">
        <v>1975</v>
      </c>
      <c r="B1387" t="s">
        <v>31</v>
      </c>
      <c r="C1387" t="s">
        <v>100</v>
      </c>
      <c r="D1387" t="s">
        <v>101</v>
      </c>
      <c r="E1387" t="b">
        <v>0</v>
      </c>
      <c r="F1387">
        <v>25.9</v>
      </c>
      <c r="G1387">
        <v>32</v>
      </c>
      <c r="H1387">
        <v>50</v>
      </c>
      <c r="I1387">
        <v>34</v>
      </c>
      <c r="J1387">
        <v>48</v>
      </c>
      <c r="K1387">
        <v>-2.38</v>
      </c>
      <c r="L1387">
        <v>0.02</v>
      </c>
      <c r="M1387">
        <v>-2.36</v>
      </c>
      <c r="N1387">
        <v>96.4</v>
      </c>
      <c r="O1387">
        <v>98.6</v>
      </c>
      <c r="P1387">
        <v>-2.2000000000000002</v>
      </c>
      <c r="Q1387">
        <v>104.3</v>
      </c>
      <c r="R1387">
        <v>0.27500000000000002</v>
      </c>
      <c r="S1387" t="s">
        <v>122</v>
      </c>
      <c r="T1387">
        <v>0.48899999999999999</v>
      </c>
      <c r="U1387">
        <v>0.44700000000000001</v>
      </c>
      <c r="V1387">
        <v>17.2</v>
      </c>
      <c r="W1387">
        <v>34.5</v>
      </c>
      <c r="X1387">
        <v>0.20300000000000001</v>
      </c>
      <c r="Y1387">
        <v>0.45800000000000002</v>
      </c>
      <c r="Z1387">
        <v>16</v>
      </c>
      <c r="AA1387">
        <v>70.7</v>
      </c>
      <c r="AB1387">
        <v>0.24299999999999999</v>
      </c>
      <c r="AC1387" t="s">
        <v>215</v>
      </c>
      <c r="AD1387" t="s">
        <v>122</v>
      </c>
      <c r="AE1387" t="s">
        <v>122</v>
      </c>
    </row>
    <row r="1388" spans="1:31" x14ac:dyDescent="0.2">
      <c r="A1388">
        <v>1975</v>
      </c>
      <c r="B1388" t="s">
        <v>31</v>
      </c>
      <c r="C1388" t="s">
        <v>103</v>
      </c>
      <c r="D1388" t="s">
        <v>104</v>
      </c>
      <c r="E1388" t="b">
        <v>0</v>
      </c>
      <c r="F1388">
        <v>26</v>
      </c>
      <c r="G1388">
        <v>38</v>
      </c>
      <c r="H1388">
        <v>44</v>
      </c>
      <c r="I1388">
        <v>42</v>
      </c>
      <c r="J1388">
        <v>40</v>
      </c>
      <c r="K1388">
        <v>0.44</v>
      </c>
      <c r="L1388">
        <v>-0.17</v>
      </c>
      <c r="M1388">
        <v>0.27</v>
      </c>
      <c r="N1388">
        <v>98.1</v>
      </c>
      <c r="O1388">
        <v>97.7</v>
      </c>
      <c r="P1388">
        <v>0.4</v>
      </c>
      <c r="Q1388">
        <v>104.7</v>
      </c>
      <c r="R1388">
        <v>0.318</v>
      </c>
      <c r="S1388" t="s">
        <v>122</v>
      </c>
      <c r="T1388">
        <v>0.52500000000000002</v>
      </c>
      <c r="U1388">
        <v>0.48</v>
      </c>
      <c r="V1388">
        <v>18.399999999999999</v>
      </c>
      <c r="W1388">
        <v>29</v>
      </c>
      <c r="X1388">
        <v>0.23599999999999999</v>
      </c>
      <c r="Y1388">
        <v>0.45</v>
      </c>
      <c r="Z1388">
        <v>16</v>
      </c>
      <c r="AA1388">
        <v>69.599999999999994</v>
      </c>
      <c r="AB1388">
        <v>0.22800000000000001</v>
      </c>
      <c r="AC1388" t="s">
        <v>207</v>
      </c>
      <c r="AD1388" t="s">
        <v>122</v>
      </c>
      <c r="AE1388" t="s">
        <v>122</v>
      </c>
    </row>
    <row r="1389" spans="1:31" x14ac:dyDescent="0.2">
      <c r="A1389">
        <v>1975</v>
      </c>
      <c r="B1389" t="s">
        <v>240</v>
      </c>
      <c r="C1389" t="s">
        <v>109</v>
      </c>
      <c r="D1389" t="s">
        <v>247</v>
      </c>
      <c r="E1389" t="b">
        <v>1</v>
      </c>
      <c r="F1389">
        <v>25.6</v>
      </c>
      <c r="G1389">
        <v>51</v>
      </c>
      <c r="H1389">
        <v>33</v>
      </c>
      <c r="I1389">
        <v>53</v>
      </c>
      <c r="J1389">
        <v>31</v>
      </c>
      <c r="K1389">
        <v>4.1900000000000004</v>
      </c>
      <c r="L1389">
        <v>-0.3</v>
      </c>
      <c r="M1389">
        <v>3.89</v>
      </c>
      <c r="N1389">
        <v>109.5</v>
      </c>
      <c r="O1389">
        <v>105.4</v>
      </c>
      <c r="P1389">
        <v>4.0999999999999996</v>
      </c>
      <c r="Q1389">
        <v>102.9</v>
      </c>
      <c r="R1389">
        <v>0.3</v>
      </c>
      <c r="S1389">
        <v>0.02</v>
      </c>
      <c r="T1389">
        <v>0.53200000000000003</v>
      </c>
      <c r="U1389">
        <v>0.48</v>
      </c>
      <c r="V1389">
        <v>13.7</v>
      </c>
      <c r="W1389">
        <v>36.200000000000003</v>
      </c>
      <c r="X1389">
        <v>0.24399999999999999</v>
      </c>
      <c r="Y1389">
        <v>0.47899999999999998</v>
      </c>
      <c r="Z1389">
        <v>13.6</v>
      </c>
      <c r="AA1389">
        <v>68</v>
      </c>
      <c r="AB1389">
        <v>0.20200000000000001</v>
      </c>
      <c r="AC1389" t="s">
        <v>213</v>
      </c>
      <c r="AD1389" t="s">
        <v>122</v>
      </c>
      <c r="AE1389">
        <v>7867</v>
      </c>
    </row>
    <row r="1390" spans="1:31" x14ac:dyDescent="0.2">
      <c r="A1390">
        <v>1975</v>
      </c>
      <c r="B1390" t="s">
        <v>240</v>
      </c>
      <c r="C1390" t="s">
        <v>266</v>
      </c>
      <c r="D1390" t="s">
        <v>267</v>
      </c>
      <c r="E1390" t="b">
        <v>0</v>
      </c>
      <c r="F1390">
        <v>24.8</v>
      </c>
      <c r="G1390">
        <v>31</v>
      </c>
      <c r="H1390">
        <v>53</v>
      </c>
      <c r="I1390">
        <v>28</v>
      </c>
      <c r="J1390">
        <v>56</v>
      </c>
      <c r="K1390">
        <v>-5.57</v>
      </c>
      <c r="L1390">
        <v>0.83</v>
      </c>
      <c r="M1390">
        <v>-4.74</v>
      </c>
      <c r="N1390">
        <v>103</v>
      </c>
      <c r="O1390">
        <v>108.2</v>
      </c>
      <c r="P1390">
        <v>-5.2</v>
      </c>
      <c r="Q1390">
        <v>105.5</v>
      </c>
      <c r="R1390">
        <v>0.221</v>
      </c>
      <c r="S1390">
        <v>5.6000000000000001E-2</v>
      </c>
      <c r="T1390">
        <v>0.504</v>
      </c>
      <c r="U1390">
        <v>0.46800000000000003</v>
      </c>
      <c r="V1390">
        <v>13.5</v>
      </c>
      <c r="W1390">
        <v>31.9</v>
      </c>
      <c r="X1390">
        <v>0.17</v>
      </c>
      <c r="Y1390">
        <v>0.48</v>
      </c>
      <c r="Z1390">
        <v>12.9</v>
      </c>
      <c r="AA1390">
        <v>64.2</v>
      </c>
      <c r="AB1390">
        <v>0.19800000000000001</v>
      </c>
      <c r="AC1390" t="s">
        <v>228</v>
      </c>
      <c r="AD1390" t="s">
        <v>122</v>
      </c>
      <c r="AE1390">
        <v>2557</v>
      </c>
    </row>
    <row r="1391" spans="1:31" x14ac:dyDescent="0.2">
      <c r="A1391">
        <v>1975</v>
      </c>
      <c r="B1391" t="s">
        <v>31</v>
      </c>
      <c r="C1391" t="s">
        <v>163</v>
      </c>
      <c r="D1391" t="s">
        <v>164</v>
      </c>
      <c r="E1391" t="b">
        <v>1</v>
      </c>
      <c r="F1391">
        <v>25.6</v>
      </c>
      <c r="G1391">
        <v>43</v>
      </c>
      <c r="H1391">
        <v>39</v>
      </c>
      <c r="I1391">
        <v>38</v>
      </c>
      <c r="J1391">
        <v>44</v>
      </c>
      <c r="K1391">
        <v>-1.0900000000000001</v>
      </c>
      <c r="L1391">
        <v>-0.11</v>
      </c>
      <c r="M1391">
        <v>-1.19</v>
      </c>
      <c r="N1391">
        <v>96.7</v>
      </c>
      <c r="O1391">
        <v>97.7</v>
      </c>
      <c r="P1391">
        <v>-1</v>
      </c>
      <c r="Q1391">
        <v>105.5</v>
      </c>
      <c r="R1391">
        <v>0.25700000000000001</v>
      </c>
      <c r="S1391" t="s">
        <v>122</v>
      </c>
      <c r="T1391">
        <v>0.496</v>
      </c>
      <c r="U1391">
        <v>0.45600000000000002</v>
      </c>
      <c r="V1391">
        <v>15.9</v>
      </c>
      <c r="W1391">
        <v>29.3</v>
      </c>
      <c r="X1391">
        <v>0.193</v>
      </c>
      <c r="Y1391">
        <v>0.45900000000000002</v>
      </c>
      <c r="Z1391">
        <v>17.100000000000001</v>
      </c>
      <c r="AA1391">
        <v>66.7</v>
      </c>
      <c r="AB1391">
        <v>0.20499999999999999</v>
      </c>
      <c r="AC1391" t="s">
        <v>212</v>
      </c>
      <c r="AD1391" t="s">
        <v>122</v>
      </c>
      <c r="AE1391" t="s">
        <v>122</v>
      </c>
    </row>
    <row r="1392" spans="1:31" x14ac:dyDescent="0.2">
      <c r="A1392">
        <v>1975</v>
      </c>
      <c r="B1392" t="s">
        <v>240</v>
      </c>
      <c r="C1392" t="s">
        <v>250</v>
      </c>
      <c r="D1392" t="s">
        <v>251</v>
      </c>
      <c r="E1392" t="b">
        <v>1</v>
      </c>
      <c r="F1392">
        <v>25.1</v>
      </c>
      <c r="G1392">
        <v>32</v>
      </c>
      <c r="H1392">
        <v>52</v>
      </c>
      <c r="I1392">
        <v>31</v>
      </c>
      <c r="J1392">
        <v>53</v>
      </c>
      <c r="K1392">
        <v>-4.3600000000000003</v>
      </c>
      <c r="L1392">
        <v>0.34</v>
      </c>
      <c r="M1392">
        <v>-4.0199999999999996</v>
      </c>
      <c r="N1392">
        <v>102.7</v>
      </c>
      <c r="O1392">
        <v>106.8</v>
      </c>
      <c r="P1392">
        <v>-4.0999999999999996</v>
      </c>
      <c r="Q1392">
        <v>105.6</v>
      </c>
      <c r="R1392">
        <v>0.26700000000000002</v>
      </c>
      <c r="S1392">
        <v>1.7000000000000001E-2</v>
      </c>
      <c r="T1392">
        <v>0.51200000000000001</v>
      </c>
      <c r="U1392">
        <v>0.47299999999999998</v>
      </c>
      <c r="V1392">
        <v>16.3</v>
      </c>
      <c r="W1392">
        <v>38.299999999999997</v>
      </c>
      <c r="X1392">
        <v>0.19800000000000001</v>
      </c>
      <c r="Y1392">
        <v>0.49399999999999999</v>
      </c>
      <c r="Z1392">
        <v>14.6</v>
      </c>
      <c r="AA1392">
        <v>68.099999999999994</v>
      </c>
      <c r="AB1392">
        <v>0.20899999999999999</v>
      </c>
      <c r="AC1392" t="s">
        <v>252</v>
      </c>
      <c r="AD1392" t="s">
        <v>122</v>
      </c>
      <c r="AE1392">
        <v>4618</v>
      </c>
    </row>
    <row r="1393" spans="1:31" x14ac:dyDescent="0.2">
      <c r="A1393">
        <v>1975</v>
      </c>
      <c r="B1393" t="s">
        <v>240</v>
      </c>
      <c r="C1393" t="s">
        <v>253</v>
      </c>
      <c r="D1393" t="s">
        <v>254</v>
      </c>
      <c r="E1393" t="b">
        <v>1</v>
      </c>
      <c r="F1393">
        <v>26.9</v>
      </c>
      <c r="G1393">
        <v>38</v>
      </c>
      <c r="H1393">
        <v>46</v>
      </c>
      <c r="I1393">
        <v>37</v>
      </c>
      <c r="J1393">
        <v>47</v>
      </c>
      <c r="K1393">
        <v>-1.62</v>
      </c>
      <c r="L1393">
        <v>0.38</v>
      </c>
      <c r="M1393">
        <v>-1.24</v>
      </c>
      <c r="N1393">
        <v>102.8</v>
      </c>
      <c r="O1393">
        <v>104.5</v>
      </c>
      <c r="P1393">
        <v>-1.7</v>
      </c>
      <c r="Q1393">
        <v>98</v>
      </c>
      <c r="R1393">
        <v>0.30299999999999999</v>
      </c>
      <c r="S1393">
        <v>4.2000000000000003E-2</v>
      </c>
      <c r="T1393">
        <v>0.52600000000000002</v>
      </c>
      <c r="U1393">
        <v>0.48</v>
      </c>
      <c r="V1393">
        <v>17.100000000000001</v>
      </c>
      <c r="W1393">
        <v>34.299999999999997</v>
      </c>
      <c r="X1393">
        <v>0.23300000000000001</v>
      </c>
      <c r="Y1393">
        <v>0.46600000000000003</v>
      </c>
      <c r="Z1393">
        <v>13.2</v>
      </c>
      <c r="AA1393">
        <v>66.8</v>
      </c>
      <c r="AB1393">
        <v>0.20399999999999999</v>
      </c>
      <c r="AC1393" t="s">
        <v>216</v>
      </c>
      <c r="AD1393" t="s">
        <v>122</v>
      </c>
      <c r="AE1393">
        <v>7460</v>
      </c>
    </row>
    <row r="1394" spans="1:31" x14ac:dyDescent="0.2">
      <c r="A1394">
        <v>1975</v>
      </c>
      <c r="B1394" t="s">
        <v>240</v>
      </c>
      <c r="C1394" t="s">
        <v>255</v>
      </c>
      <c r="D1394" t="s">
        <v>256</v>
      </c>
      <c r="E1394" t="b">
        <v>0</v>
      </c>
      <c r="F1394">
        <v>24.8</v>
      </c>
      <c r="G1394">
        <v>15</v>
      </c>
      <c r="H1394">
        <v>69</v>
      </c>
      <c r="I1394">
        <v>16</v>
      </c>
      <c r="J1394">
        <v>68</v>
      </c>
      <c r="K1394">
        <v>-10.51</v>
      </c>
      <c r="L1394">
        <v>1.05</v>
      </c>
      <c r="M1394">
        <v>-9.4600000000000009</v>
      </c>
      <c r="N1394">
        <v>97.6</v>
      </c>
      <c r="O1394">
        <v>107.9</v>
      </c>
      <c r="P1394">
        <v>-10.3</v>
      </c>
      <c r="Q1394">
        <v>101</v>
      </c>
      <c r="R1394">
        <v>0.28899999999999998</v>
      </c>
      <c r="S1394">
        <v>3.7999999999999999E-2</v>
      </c>
      <c r="T1394">
        <v>0.496</v>
      </c>
      <c r="U1394">
        <v>0.45300000000000001</v>
      </c>
      <c r="V1394">
        <v>16.600000000000001</v>
      </c>
      <c r="W1394">
        <v>32.1</v>
      </c>
      <c r="X1394">
        <v>0.21299999999999999</v>
      </c>
      <c r="Y1394">
        <v>0.48399999999999999</v>
      </c>
      <c r="Z1394">
        <v>14.7</v>
      </c>
      <c r="AA1394">
        <v>63.7</v>
      </c>
      <c r="AB1394">
        <v>0.246</v>
      </c>
      <c r="AC1394" t="s">
        <v>257</v>
      </c>
      <c r="AD1394" t="s">
        <v>122</v>
      </c>
      <c r="AE1394">
        <v>5300</v>
      </c>
    </row>
    <row r="1395" spans="1:31" x14ac:dyDescent="0.2">
      <c r="A1395">
        <v>1975</v>
      </c>
      <c r="B1395" t="s">
        <v>31</v>
      </c>
      <c r="C1395" t="s">
        <v>200</v>
      </c>
      <c r="D1395" t="s">
        <v>201</v>
      </c>
      <c r="E1395" t="b">
        <v>1</v>
      </c>
      <c r="F1395">
        <v>26.6</v>
      </c>
      <c r="G1395">
        <v>60</v>
      </c>
      <c r="H1395">
        <v>22</v>
      </c>
      <c r="I1395">
        <v>60</v>
      </c>
      <c r="J1395">
        <v>22</v>
      </c>
      <c r="K1395">
        <v>7.17</v>
      </c>
      <c r="L1395">
        <v>-0.64</v>
      </c>
      <c r="M1395">
        <v>6.53</v>
      </c>
      <c r="N1395">
        <v>98</v>
      </c>
      <c r="O1395">
        <v>91.3</v>
      </c>
      <c r="P1395">
        <v>6.7</v>
      </c>
      <c r="Q1395">
        <v>106.1</v>
      </c>
      <c r="R1395">
        <v>0.255</v>
      </c>
      <c r="S1395" t="s">
        <v>122</v>
      </c>
      <c r="T1395">
        <v>0.501</v>
      </c>
      <c r="U1395">
        <v>0.46200000000000002</v>
      </c>
      <c r="V1395">
        <v>15.7</v>
      </c>
      <c r="W1395">
        <v>28.7</v>
      </c>
      <c r="X1395">
        <v>0.192</v>
      </c>
      <c r="Y1395">
        <v>0.438</v>
      </c>
      <c r="Z1395">
        <v>18.2</v>
      </c>
      <c r="AA1395">
        <v>70</v>
      </c>
      <c r="AB1395">
        <v>0.20200000000000001</v>
      </c>
      <c r="AC1395" t="s">
        <v>214</v>
      </c>
      <c r="AD1395" t="s">
        <v>122</v>
      </c>
      <c r="AE1395" t="s">
        <v>122</v>
      </c>
    </row>
    <row r="1396" spans="1:31" x14ac:dyDescent="0.2">
      <c r="A1396">
        <v>1975</v>
      </c>
      <c r="B1396" t="s">
        <v>31</v>
      </c>
      <c r="C1396" t="s">
        <v>121</v>
      </c>
      <c r="D1396" t="s">
        <v>122</v>
      </c>
      <c r="E1396" t="b">
        <v>0</v>
      </c>
      <c r="F1396">
        <v>26.7</v>
      </c>
      <c r="G1396" t="s">
        <v>122</v>
      </c>
      <c r="H1396" t="s">
        <v>122</v>
      </c>
      <c r="I1396">
        <v>41</v>
      </c>
      <c r="J1396">
        <v>41</v>
      </c>
      <c r="K1396">
        <v>0</v>
      </c>
      <c r="L1396">
        <v>-0.01</v>
      </c>
      <c r="M1396">
        <v>-0.01</v>
      </c>
      <c r="N1396">
        <v>97.7</v>
      </c>
      <c r="O1396">
        <v>97.7</v>
      </c>
      <c r="P1396" t="s">
        <v>122</v>
      </c>
      <c r="Q1396">
        <v>104.5</v>
      </c>
      <c r="R1396">
        <v>0.27600000000000002</v>
      </c>
      <c r="S1396" t="s">
        <v>122</v>
      </c>
      <c r="T1396">
        <v>0.502</v>
      </c>
      <c r="U1396">
        <v>0.45700000000000002</v>
      </c>
      <c r="V1396">
        <v>16.3</v>
      </c>
      <c r="W1396">
        <v>30.2</v>
      </c>
      <c r="X1396">
        <v>0.21099999999999999</v>
      </c>
      <c r="Y1396">
        <v>0.45700000000000002</v>
      </c>
      <c r="Z1396">
        <v>16.3</v>
      </c>
      <c r="AA1396">
        <v>69.8</v>
      </c>
      <c r="AB1396">
        <v>0.21099999999999999</v>
      </c>
      <c r="AC1396" t="s">
        <v>122</v>
      </c>
      <c r="AD1396">
        <v>480279</v>
      </c>
      <c r="AE1396">
        <v>6542</v>
      </c>
    </row>
    <row r="1397" spans="1:31" x14ac:dyDescent="0.2">
      <c r="A1397">
        <v>1975</v>
      </c>
      <c r="B1397" t="s">
        <v>240</v>
      </c>
      <c r="C1397" t="s">
        <v>121</v>
      </c>
      <c r="D1397" t="s">
        <v>122</v>
      </c>
      <c r="E1397" t="b">
        <v>0</v>
      </c>
      <c r="F1397">
        <v>25.7</v>
      </c>
      <c r="G1397" t="s">
        <v>122</v>
      </c>
      <c r="H1397" t="s">
        <v>122</v>
      </c>
      <c r="I1397">
        <v>42</v>
      </c>
      <c r="J1397">
        <v>42</v>
      </c>
      <c r="K1397">
        <v>0</v>
      </c>
      <c r="L1397">
        <v>0.01</v>
      </c>
      <c r="M1397">
        <v>0.01</v>
      </c>
      <c r="N1397">
        <v>104.7</v>
      </c>
      <c r="O1397">
        <v>104.7</v>
      </c>
      <c r="P1397" t="s">
        <v>122</v>
      </c>
      <c r="Q1397">
        <v>103.1</v>
      </c>
      <c r="R1397">
        <v>0.26900000000000002</v>
      </c>
      <c r="S1397">
        <v>0.04</v>
      </c>
      <c r="T1397">
        <v>0.52</v>
      </c>
      <c r="U1397">
        <v>0.47899999999999998</v>
      </c>
      <c r="V1397">
        <v>14.9</v>
      </c>
      <c r="W1397">
        <v>34.1</v>
      </c>
      <c r="X1397">
        <v>0.20599999999999999</v>
      </c>
      <c r="Y1397">
        <v>0.47899999999999998</v>
      </c>
      <c r="Z1397">
        <v>14.9</v>
      </c>
      <c r="AA1397">
        <v>65.900000000000006</v>
      </c>
      <c r="AB1397">
        <v>0.20599999999999999</v>
      </c>
      <c r="AC1397" t="s">
        <v>122</v>
      </c>
      <c r="AD1397" t="s">
        <v>122</v>
      </c>
      <c r="AE1397">
        <v>6542</v>
      </c>
    </row>
    <row r="1398" spans="1:31" x14ac:dyDescent="0.2">
      <c r="A1398">
        <v>1974</v>
      </c>
      <c r="B1398" t="s">
        <v>31</v>
      </c>
      <c r="C1398" t="s">
        <v>32</v>
      </c>
      <c r="D1398" t="s">
        <v>33</v>
      </c>
      <c r="E1398" t="b">
        <v>0</v>
      </c>
      <c r="F1398">
        <v>27.1</v>
      </c>
      <c r="G1398">
        <v>35</v>
      </c>
      <c r="H1398">
        <v>47</v>
      </c>
      <c r="I1398">
        <v>37</v>
      </c>
      <c r="J1398">
        <v>45</v>
      </c>
      <c r="K1398">
        <v>-1.43</v>
      </c>
      <c r="L1398">
        <v>-0.04</v>
      </c>
      <c r="M1398">
        <v>-1.47</v>
      </c>
      <c r="N1398">
        <v>97.7</v>
      </c>
      <c r="O1398">
        <v>99</v>
      </c>
      <c r="P1398">
        <v>-1.3</v>
      </c>
      <c r="Q1398">
        <v>110.8</v>
      </c>
      <c r="R1398">
        <v>0.29199999999999998</v>
      </c>
      <c r="S1398" t="s">
        <v>122</v>
      </c>
      <c r="T1398">
        <v>0.51</v>
      </c>
      <c r="U1398">
        <v>0.46500000000000002</v>
      </c>
      <c r="V1398">
        <v>17.3</v>
      </c>
      <c r="W1398">
        <v>31</v>
      </c>
      <c r="X1398">
        <v>0.22</v>
      </c>
      <c r="Y1398">
        <v>0.46800000000000003</v>
      </c>
      <c r="Z1398">
        <v>17.5</v>
      </c>
      <c r="AA1398">
        <v>70.400000000000006</v>
      </c>
      <c r="AB1398">
        <v>0.246</v>
      </c>
      <c r="AC1398" t="s">
        <v>198</v>
      </c>
      <c r="AD1398" t="s">
        <v>122</v>
      </c>
      <c r="AE1398" t="s">
        <v>122</v>
      </c>
    </row>
    <row r="1399" spans="1:31" x14ac:dyDescent="0.2">
      <c r="A1399">
        <v>1974</v>
      </c>
      <c r="B1399" t="s">
        <v>31</v>
      </c>
      <c r="C1399" t="s">
        <v>35</v>
      </c>
      <c r="D1399" t="s">
        <v>36</v>
      </c>
      <c r="E1399" t="b">
        <v>1</v>
      </c>
      <c r="F1399">
        <v>28.5</v>
      </c>
      <c r="G1399">
        <v>56</v>
      </c>
      <c r="H1399">
        <v>26</v>
      </c>
      <c r="I1399">
        <v>51</v>
      </c>
      <c r="J1399">
        <v>31</v>
      </c>
      <c r="K1399">
        <v>3.91</v>
      </c>
      <c r="L1399">
        <v>-0.49</v>
      </c>
      <c r="M1399">
        <v>3.42</v>
      </c>
      <c r="N1399">
        <v>98.6</v>
      </c>
      <c r="O1399">
        <v>95.1</v>
      </c>
      <c r="P1399">
        <v>3.5</v>
      </c>
      <c r="Q1399">
        <v>110</v>
      </c>
      <c r="R1399">
        <v>0.26300000000000001</v>
      </c>
      <c r="S1399" t="s">
        <v>122</v>
      </c>
      <c r="T1399">
        <v>0.503</v>
      </c>
      <c r="U1399">
        <v>0.45600000000000002</v>
      </c>
      <c r="V1399">
        <v>16.8</v>
      </c>
      <c r="W1399">
        <v>34.6</v>
      </c>
      <c r="X1399">
        <v>0.21</v>
      </c>
      <c r="Y1399">
        <v>0.443</v>
      </c>
      <c r="Z1399">
        <v>15.2</v>
      </c>
      <c r="AA1399">
        <v>73.099999999999994</v>
      </c>
      <c r="AB1399">
        <v>0.186</v>
      </c>
      <c r="AC1399" t="s">
        <v>206</v>
      </c>
      <c r="AD1399">
        <v>355261</v>
      </c>
      <c r="AE1399" t="s">
        <v>122</v>
      </c>
    </row>
    <row r="1400" spans="1:31" x14ac:dyDescent="0.2">
      <c r="A1400">
        <v>1974</v>
      </c>
      <c r="B1400" t="s">
        <v>31</v>
      </c>
      <c r="C1400" t="s">
        <v>233</v>
      </c>
      <c r="D1400" t="s">
        <v>234</v>
      </c>
      <c r="E1400" t="b">
        <v>1</v>
      </c>
      <c r="F1400">
        <v>24.4</v>
      </c>
      <c r="G1400">
        <v>42</v>
      </c>
      <c r="H1400">
        <v>40</v>
      </c>
      <c r="I1400">
        <v>41</v>
      </c>
      <c r="J1400">
        <v>41</v>
      </c>
      <c r="K1400">
        <v>-0.11</v>
      </c>
      <c r="L1400">
        <v>-0.08</v>
      </c>
      <c r="M1400">
        <v>-0.19</v>
      </c>
      <c r="N1400">
        <v>99.3</v>
      </c>
      <c r="O1400">
        <v>99.4</v>
      </c>
      <c r="P1400">
        <v>-0.1</v>
      </c>
      <c r="Q1400">
        <v>111.6</v>
      </c>
      <c r="R1400">
        <v>0.28599999999999998</v>
      </c>
      <c r="S1400" t="s">
        <v>122</v>
      </c>
      <c r="T1400">
        <v>0.52400000000000002</v>
      </c>
      <c r="U1400">
        <v>0.48</v>
      </c>
      <c r="V1400">
        <v>17.3</v>
      </c>
      <c r="W1400">
        <v>29.6</v>
      </c>
      <c r="X1400">
        <v>0.219</v>
      </c>
      <c r="Y1400">
        <v>0.46700000000000003</v>
      </c>
      <c r="Z1400">
        <v>16.399999999999999</v>
      </c>
      <c r="AA1400">
        <v>69</v>
      </c>
      <c r="AB1400">
        <v>0.19600000000000001</v>
      </c>
      <c r="AC1400" t="s">
        <v>235</v>
      </c>
      <c r="AD1400" t="s">
        <v>122</v>
      </c>
      <c r="AE1400" t="s">
        <v>122</v>
      </c>
    </row>
    <row r="1401" spans="1:31" x14ac:dyDescent="0.2">
      <c r="A1401">
        <v>1974</v>
      </c>
      <c r="B1401" t="s">
        <v>31</v>
      </c>
      <c r="C1401" t="s">
        <v>268</v>
      </c>
      <c r="D1401" t="s">
        <v>269</v>
      </c>
      <c r="E1401" t="b">
        <v>1</v>
      </c>
      <c r="F1401">
        <v>26.4</v>
      </c>
      <c r="G1401">
        <v>47</v>
      </c>
      <c r="H1401">
        <v>35</v>
      </c>
      <c r="I1401">
        <v>45</v>
      </c>
      <c r="J1401">
        <v>37</v>
      </c>
      <c r="K1401">
        <v>1.49</v>
      </c>
      <c r="L1401">
        <v>-0.3</v>
      </c>
      <c r="M1401">
        <v>1.19</v>
      </c>
      <c r="N1401">
        <v>95.6</v>
      </c>
      <c r="O1401">
        <v>94.2</v>
      </c>
      <c r="P1401">
        <v>1.4</v>
      </c>
      <c r="Q1401">
        <v>106.3</v>
      </c>
      <c r="R1401">
        <v>0.23699999999999999</v>
      </c>
      <c r="S1401" t="s">
        <v>122</v>
      </c>
      <c r="T1401">
        <v>0.48</v>
      </c>
      <c r="U1401">
        <v>0.441</v>
      </c>
      <c r="V1401">
        <v>15.3</v>
      </c>
      <c r="W1401">
        <v>30.6</v>
      </c>
      <c r="X1401">
        <v>0.17699999999999999</v>
      </c>
      <c r="Y1401">
        <v>0.45100000000000001</v>
      </c>
      <c r="Z1401">
        <v>16.3</v>
      </c>
      <c r="AA1401">
        <v>70.5</v>
      </c>
      <c r="AB1401">
        <v>0.16</v>
      </c>
      <c r="AC1401" t="s">
        <v>214</v>
      </c>
      <c r="AD1401" t="s">
        <v>122</v>
      </c>
      <c r="AE1401" t="s">
        <v>122</v>
      </c>
    </row>
    <row r="1402" spans="1:31" x14ac:dyDescent="0.2">
      <c r="A1402">
        <v>1974</v>
      </c>
      <c r="B1402" t="s">
        <v>240</v>
      </c>
      <c r="C1402" t="s">
        <v>270</v>
      </c>
      <c r="D1402" t="s">
        <v>271</v>
      </c>
      <c r="E1402" t="b">
        <v>1</v>
      </c>
      <c r="F1402">
        <v>27.5</v>
      </c>
      <c r="G1402">
        <v>47</v>
      </c>
      <c r="H1402">
        <v>37</v>
      </c>
      <c r="I1402">
        <v>51</v>
      </c>
      <c r="J1402">
        <v>33</v>
      </c>
      <c r="K1402">
        <v>3.46</v>
      </c>
      <c r="L1402">
        <v>-0.37</v>
      </c>
      <c r="M1402">
        <v>3.1</v>
      </c>
      <c r="N1402">
        <v>105.6</v>
      </c>
      <c r="O1402">
        <v>102.3</v>
      </c>
      <c r="P1402">
        <v>3.3</v>
      </c>
      <c r="Q1402">
        <v>103.6</v>
      </c>
      <c r="R1402">
        <v>0.31900000000000001</v>
      </c>
      <c r="S1402">
        <v>1.7999999999999999E-2</v>
      </c>
      <c r="T1402">
        <v>0.53100000000000003</v>
      </c>
      <c r="U1402">
        <v>0.48699999999999999</v>
      </c>
      <c r="V1402">
        <v>15.8</v>
      </c>
      <c r="W1402">
        <v>35.1</v>
      </c>
      <c r="X1402">
        <v>0.23799999999999999</v>
      </c>
      <c r="Y1402">
        <v>0.47799999999999998</v>
      </c>
      <c r="Z1402">
        <v>17.600000000000001</v>
      </c>
      <c r="AA1402">
        <v>64.400000000000006</v>
      </c>
      <c r="AB1402">
        <v>0.23699999999999999</v>
      </c>
      <c r="AC1402" t="s">
        <v>272</v>
      </c>
      <c r="AD1402" t="s">
        <v>122</v>
      </c>
      <c r="AE1402">
        <v>6747</v>
      </c>
    </row>
    <row r="1403" spans="1:31" x14ac:dyDescent="0.2">
      <c r="A1403">
        <v>1974</v>
      </c>
      <c r="B1403" t="s">
        <v>31</v>
      </c>
      <c r="C1403" t="s">
        <v>41</v>
      </c>
      <c r="D1403" t="s">
        <v>42</v>
      </c>
      <c r="E1403" t="b">
        <v>1</v>
      </c>
      <c r="F1403">
        <v>28.7</v>
      </c>
      <c r="G1403">
        <v>54</v>
      </c>
      <c r="H1403">
        <v>28</v>
      </c>
      <c r="I1403">
        <v>50</v>
      </c>
      <c r="J1403">
        <v>32</v>
      </c>
      <c r="K1403">
        <v>3.3</v>
      </c>
      <c r="L1403">
        <v>-0.1</v>
      </c>
      <c r="M1403">
        <v>3.2</v>
      </c>
      <c r="N1403">
        <v>96.7</v>
      </c>
      <c r="O1403">
        <v>93.6</v>
      </c>
      <c r="P1403">
        <v>3.1</v>
      </c>
      <c r="Q1403">
        <v>105</v>
      </c>
      <c r="R1403">
        <v>0.314</v>
      </c>
      <c r="S1403" t="s">
        <v>122</v>
      </c>
      <c r="T1403">
        <v>0.498</v>
      </c>
      <c r="U1403">
        <v>0.44600000000000001</v>
      </c>
      <c r="V1403">
        <v>16.8</v>
      </c>
      <c r="W1403">
        <v>29.5</v>
      </c>
      <c r="X1403">
        <v>0.24199999999999999</v>
      </c>
      <c r="Y1403">
        <v>0.46</v>
      </c>
      <c r="Z1403">
        <v>18.899999999999999</v>
      </c>
      <c r="AA1403">
        <v>69.7</v>
      </c>
      <c r="AB1403">
        <v>0.19700000000000001</v>
      </c>
      <c r="AC1403" t="s">
        <v>209</v>
      </c>
      <c r="AD1403" t="s">
        <v>122</v>
      </c>
      <c r="AE1403" t="s">
        <v>122</v>
      </c>
    </row>
    <row r="1404" spans="1:31" x14ac:dyDescent="0.2">
      <c r="A1404">
        <v>1974</v>
      </c>
      <c r="B1404" t="s">
        <v>31</v>
      </c>
      <c r="C1404" t="s">
        <v>47</v>
      </c>
      <c r="D1404" t="s">
        <v>48</v>
      </c>
      <c r="E1404" t="b">
        <v>0</v>
      </c>
      <c r="F1404">
        <v>26.5</v>
      </c>
      <c r="G1404">
        <v>29</v>
      </c>
      <c r="H1404">
        <v>53</v>
      </c>
      <c r="I1404">
        <v>29</v>
      </c>
      <c r="J1404">
        <v>53</v>
      </c>
      <c r="K1404">
        <v>-4.33</v>
      </c>
      <c r="L1404">
        <v>0.17</v>
      </c>
      <c r="M1404">
        <v>-4.16</v>
      </c>
      <c r="N1404">
        <v>96</v>
      </c>
      <c r="O1404">
        <v>100.1</v>
      </c>
      <c r="P1404">
        <v>-4.0999999999999996</v>
      </c>
      <c r="Q1404">
        <v>104.1</v>
      </c>
      <c r="R1404">
        <v>0.23</v>
      </c>
      <c r="S1404" t="s">
        <v>122</v>
      </c>
      <c r="T1404">
        <v>0.48</v>
      </c>
      <c r="U1404">
        <v>0.439</v>
      </c>
      <c r="V1404">
        <v>15.3</v>
      </c>
      <c r="W1404">
        <v>31.3</v>
      </c>
      <c r="X1404">
        <v>0.17699999999999999</v>
      </c>
      <c r="Y1404">
        <v>0.46899999999999997</v>
      </c>
      <c r="Z1404">
        <v>16.600000000000001</v>
      </c>
      <c r="AA1404">
        <v>68.7</v>
      </c>
      <c r="AB1404">
        <v>0.23100000000000001</v>
      </c>
      <c r="AC1404" t="s">
        <v>273</v>
      </c>
      <c r="AD1404" t="s">
        <v>122</v>
      </c>
      <c r="AE1404" t="s">
        <v>122</v>
      </c>
    </row>
    <row r="1405" spans="1:31" x14ac:dyDescent="0.2">
      <c r="A1405">
        <v>1974</v>
      </c>
      <c r="B1405" t="s">
        <v>31</v>
      </c>
      <c r="C1405" t="s">
        <v>56</v>
      </c>
      <c r="D1405" t="s">
        <v>57</v>
      </c>
      <c r="E1405" t="b">
        <v>1</v>
      </c>
      <c r="F1405">
        <v>26.2</v>
      </c>
      <c r="G1405">
        <v>52</v>
      </c>
      <c r="H1405">
        <v>30</v>
      </c>
      <c r="I1405">
        <v>52</v>
      </c>
      <c r="J1405">
        <v>30</v>
      </c>
      <c r="K1405">
        <v>4.0599999999999996</v>
      </c>
      <c r="L1405">
        <v>-0.04</v>
      </c>
      <c r="M1405">
        <v>4.0199999999999996</v>
      </c>
      <c r="N1405">
        <v>97.6</v>
      </c>
      <c r="O1405">
        <v>93.8</v>
      </c>
      <c r="P1405">
        <v>3.8</v>
      </c>
      <c r="Q1405">
        <v>106.5</v>
      </c>
      <c r="R1405">
        <v>0.28799999999999998</v>
      </c>
      <c r="S1405" t="s">
        <v>122</v>
      </c>
      <c r="T1405">
        <v>0.505</v>
      </c>
      <c r="U1405">
        <v>0.45900000000000002</v>
      </c>
      <c r="V1405">
        <v>17.2</v>
      </c>
      <c r="W1405">
        <v>31.3</v>
      </c>
      <c r="X1405">
        <v>0.22</v>
      </c>
      <c r="Y1405">
        <v>0.45</v>
      </c>
      <c r="Z1405">
        <v>17.899999999999999</v>
      </c>
      <c r="AA1405">
        <v>69.599999999999994</v>
      </c>
      <c r="AB1405">
        <v>0.19700000000000001</v>
      </c>
      <c r="AC1405" t="s">
        <v>236</v>
      </c>
      <c r="AD1405" t="s">
        <v>122</v>
      </c>
      <c r="AE1405">
        <v>3634</v>
      </c>
    </row>
    <row r="1406" spans="1:31" x14ac:dyDescent="0.2">
      <c r="A1406">
        <v>1974</v>
      </c>
      <c r="B1406" t="s">
        <v>240</v>
      </c>
      <c r="C1406" t="s">
        <v>274</v>
      </c>
      <c r="D1406" t="s">
        <v>275</v>
      </c>
      <c r="E1406" t="b">
        <v>1</v>
      </c>
      <c r="F1406">
        <v>25.5</v>
      </c>
      <c r="G1406">
        <v>37</v>
      </c>
      <c r="H1406">
        <v>47</v>
      </c>
      <c r="I1406">
        <v>41</v>
      </c>
      <c r="J1406">
        <v>43</v>
      </c>
      <c r="K1406">
        <v>-0.51</v>
      </c>
      <c r="L1406">
        <v>0.03</v>
      </c>
      <c r="M1406">
        <v>-0.49</v>
      </c>
      <c r="N1406">
        <v>103.1</v>
      </c>
      <c r="O1406">
        <v>103.5</v>
      </c>
      <c r="P1406">
        <v>-0.4</v>
      </c>
      <c r="Q1406">
        <v>103.2</v>
      </c>
      <c r="R1406">
        <v>0.28199999999999997</v>
      </c>
      <c r="S1406">
        <v>0.04</v>
      </c>
      <c r="T1406">
        <v>0.497</v>
      </c>
      <c r="U1406">
        <v>0.44800000000000001</v>
      </c>
      <c r="V1406">
        <v>14</v>
      </c>
      <c r="W1406">
        <v>34.9</v>
      </c>
      <c r="X1406">
        <v>0.221</v>
      </c>
      <c r="Y1406">
        <v>0.47499999999999998</v>
      </c>
      <c r="Z1406">
        <v>13.9</v>
      </c>
      <c r="AA1406">
        <v>68.599999999999994</v>
      </c>
      <c r="AB1406">
        <v>0.20200000000000001</v>
      </c>
      <c r="AC1406" t="s">
        <v>258</v>
      </c>
      <c r="AD1406" t="s">
        <v>122</v>
      </c>
      <c r="AE1406">
        <v>4110</v>
      </c>
    </row>
    <row r="1407" spans="1:31" x14ac:dyDescent="0.2">
      <c r="A1407">
        <v>1974</v>
      </c>
      <c r="B1407" t="s">
        <v>31</v>
      </c>
      <c r="C1407" t="s">
        <v>59</v>
      </c>
      <c r="D1407" t="s">
        <v>60</v>
      </c>
      <c r="E1407" t="b">
        <v>0</v>
      </c>
      <c r="F1407">
        <v>28.4</v>
      </c>
      <c r="G1407">
        <v>44</v>
      </c>
      <c r="H1407">
        <v>38</v>
      </c>
      <c r="I1407">
        <v>48</v>
      </c>
      <c r="J1407">
        <v>34</v>
      </c>
      <c r="K1407">
        <v>2.56</v>
      </c>
      <c r="L1407">
        <v>-0.15</v>
      </c>
      <c r="M1407">
        <v>2.42</v>
      </c>
      <c r="N1407">
        <v>100.8</v>
      </c>
      <c r="O1407">
        <v>98.4</v>
      </c>
      <c r="P1407">
        <v>2.4</v>
      </c>
      <c r="Q1407">
        <v>108.9</v>
      </c>
      <c r="R1407">
        <v>0.252</v>
      </c>
      <c r="S1407" t="s">
        <v>122</v>
      </c>
      <c r="T1407">
        <v>0.50600000000000001</v>
      </c>
      <c r="U1407">
        <v>0.46400000000000002</v>
      </c>
      <c r="V1407">
        <v>15.8</v>
      </c>
      <c r="W1407">
        <v>33.799999999999997</v>
      </c>
      <c r="X1407">
        <v>0.19600000000000001</v>
      </c>
      <c r="Y1407">
        <v>0.45300000000000001</v>
      </c>
      <c r="Z1407">
        <v>14.2</v>
      </c>
      <c r="AA1407">
        <v>71.2</v>
      </c>
      <c r="AB1407">
        <v>0.19500000000000001</v>
      </c>
      <c r="AC1407" t="s">
        <v>203</v>
      </c>
      <c r="AD1407" t="s">
        <v>122</v>
      </c>
      <c r="AE1407" t="s">
        <v>122</v>
      </c>
    </row>
    <row r="1408" spans="1:31" x14ac:dyDescent="0.2">
      <c r="A1408">
        <v>1974</v>
      </c>
      <c r="B1408" t="s">
        <v>31</v>
      </c>
      <c r="C1408" t="s">
        <v>62</v>
      </c>
      <c r="D1408" t="s">
        <v>63</v>
      </c>
      <c r="E1408" t="b">
        <v>0</v>
      </c>
      <c r="F1408">
        <v>25.4</v>
      </c>
      <c r="G1408">
        <v>32</v>
      </c>
      <c r="H1408">
        <v>50</v>
      </c>
      <c r="I1408">
        <v>41</v>
      </c>
      <c r="J1408">
        <v>41</v>
      </c>
      <c r="K1408">
        <v>-0.13</v>
      </c>
      <c r="L1408">
        <v>-0.2</v>
      </c>
      <c r="M1408">
        <v>-0.34</v>
      </c>
      <c r="N1408">
        <v>100.3</v>
      </c>
      <c r="O1408">
        <v>100.5</v>
      </c>
      <c r="P1408">
        <v>-0.2</v>
      </c>
      <c r="Q1408">
        <v>106.1</v>
      </c>
      <c r="R1408">
        <v>0.27900000000000003</v>
      </c>
      <c r="S1408" t="s">
        <v>122</v>
      </c>
      <c r="T1408">
        <v>0.52800000000000002</v>
      </c>
      <c r="U1408">
        <v>0.48</v>
      </c>
      <c r="V1408">
        <v>16.8</v>
      </c>
      <c r="W1408">
        <v>28.9</v>
      </c>
      <c r="X1408">
        <v>0.22700000000000001</v>
      </c>
      <c r="Y1408">
        <v>0.47799999999999998</v>
      </c>
      <c r="Z1408">
        <v>17</v>
      </c>
      <c r="AA1408">
        <v>69</v>
      </c>
      <c r="AB1408">
        <v>0.23100000000000001</v>
      </c>
      <c r="AC1408" t="s">
        <v>259</v>
      </c>
      <c r="AD1408" t="s">
        <v>122</v>
      </c>
      <c r="AE1408" t="s">
        <v>122</v>
      </c>
    </row>
    <row r="1409" spans="1:31" x14ac:dyDescent="0.2">
      <c r="A1409">
        <v>1974</v>
      </c>
      <c r="B1409" t="s">
        <v>240</v>
      </c>
      <c r="C1409" t="s">
        <v>65</v>
      </c>
      <c r="D1409" t="s">
        <v>242</v>
      </c>
      <c r="E1409" t="b">
        <v>1</v>
      </c>
      <c r="F1409">
        <v>26.8</v>
      </c>
      <c r="G1409">
        <v>46</v>
      </c>
      <c r="H1409">
        <v>38</v>
      </c>
      <c r="I1409">
        <v>44</v>
      </c>
      <c r="J1409">
        <v>40</v>
      </c>
      <c r="K1409">
        <v>0.86</v>
      </c>
      <c r="L1409">
        <v>-0.13</v>
      </c>
      <c r="M1409">
        <v>0.68</v>
      </c>
      <c r="N1409">
        <v>101.7</v>
      </c>
      <c r="O1409">
        <v>100.9</v>
      </c>
      <c r="P1409">
        <v>0.8</v>
      </c>
      <c r="Q1409">
        <v>103</v>
      </c>
      <c r="R1409">
        <v>0.28399999999999997</v>
      </c>
      <c r="S1409">
        <v>6.9000000000000006E-2</v>
      </c>
      <c r="T1409">
        <v>0.501</v>
      </c>
      <c r="U1409">
        <v>0.46</v>
      </c>
      <c r="V1409">
        <v>14.9</v>
      </c>
      <c r="W1409">
        <v>34.6</v>
      </c>
      <c r="X1409">
        <v>0.20599999999999999</v>
      </c>
      <c r="Y1409">
        <v>0.45200000000000001</v>
      </c>
      <c r="Z1409">
        <v>14.1</v>
      </c>
      <c r="AA1409">
        <v>66.400000000000006</v>
      </c>
      <c r="AB1409">
        <v>0.189</v>
      </c>
      <c r="AC1409" t="s">
        <v>276</v>
      </c>
      <c r="AD1409" t="s">
        <v>122</v>
      </c>
      <c r="AE1409">
        <v>7352</v>
      </c>
    </row>
    <row r="1410" spans="1:31" x14ac:dyDescent="0.2">
      <c r="A1410">
        <v>1974</v>
      </c>
      <c r="B1410" t="s">
        <v>31</v>
      </c>
      <c r="C1410" t="s">
        <v>260</v>
      </c>
      <c r="D1410" t="s">
        <v>261</v>
      </c>
      <c r="E1410" t="b">
        <v>0</v>
      </c>
      <c r="F1410">
        <v>26.7</v>
      </c>
      <c r="G1410">
        <v>33</v>
      </c>
      <c r="H1410">
        <v>49</v>
      </c>
      <c r="I1410">
        <v>31</v>
      </c>
      <c r="J1410">
        <v>51</v>
      </c>
      <c r="K1410">
        <v>-3.73</v>
      </c>
      <c r="L1410">
        <v>0.49</v>
      </c>
      <c r="M1410">
        <v>-3.24</v>
      </c>
      <c r="N1410">
        <v>96</v>
      </c>
      <c r="O1410">
        <v>99.5</v>
      </c>
      <c r="P1410">
        <v>-3.5</v>
      </c>
      <c r="Q1410">
        <v>106.1</v>
      </c>
      <c r="R1410">
        <v>0.28699999999999998</v>
      </c>
      <c r="S1410" t="s">
        <v>122</v>
      </c>
      <c r="T1410">
        <v>0.50600000000000001</v>
      </c>
      <c r="U1410">
        <v>0.45900000000000002</v>
      </c>
      <c r="V1410">
        <v>17.8</v>
      </c>
      <c r="W1410">
        <v>29.6</v>
      </c>
      <c r="X1410">
        <v>0.222</v>
      </c>
      <c r="Y1410">
        <v>0.47599999999999998</v>
      </c>
      <c r="Z1410">
        <v>17.399999999999999</v>
      </c>
      <c r="AA1410">
        <v>67.900000000000006</v>
      </c>
      <c r="AB1410">
        <v>0.20100000000000001</v>
      </c>
      <c r="AC1410" t="s">
        <v>265</v>
      </c>
      <c r="AD1410" t="s">
        <v>122</v>
      </c>
      <c r="AE1410" t="s">
        <v>122</v>
      </c>
    </row>
    <row r="1411" spans="1:31" x14ac:dyDescent="0.2">
      <c r="A1411">
        <v>1974</v>
      </c>
      <c r="B1411" t="s">
        <v>240</v>
      </c>
      <c r="C1411" t="s">
        <v>243</v>
      </c>
      <c r="D1411" t="s">
        <v>244</v>
      </c>
      <c r="E1411" t="b">
        <v>1</v>
      </c>
      <c r="F1411">
        <v>25.6</v>
      </c>
      <c r="G1411">
        <v>53</v>
      </c>
      <c r="H1411">
        <v>31</v>
      </c>
      <c r="I1411">
        <v>53</v>
      </c>
      <c r="J1411">
        <v>31</v>
      </c>
      <c r="K1411">
        <v>4.1500000000000004</v>
      </c>
      <c r="L1411">
        <v>-0.45</v>
      </c>
      <c r="M1411">
        <v>3.71</v>
      </c>
      <c r="N1411">
        <v>103.5</v>
      </c>
      <c r="O1411">
        <v>99.5</v>
      </c>
      <c r="P1411">
        <v>4</v>
      </c>
      <c r="Q1411">
        <v>103.4</v>
      </c>
      <c r="R1411">
        <v>0.25900000000000001</v>
      </c>
      <c r="S1411">
        <v>4.2999999999999997E-2</v>
      </c>
      <c r="T1411">
        <v>0.502</v>
      </c>
      <c r="U1411">
        <v>0.46200000000000002</v>
      </c>
      <c r="V1411">
        <v>14.1</v>
      </c>
      <c r="W1411">
        <v>34.6</v>
      </c>
      <c r="X1411">
        <v>0.19400000000000001</v>
      </c>
      <c r="Y1411">
        <v>0.45300000000000001</v>
      </c>
      <c r="Z1411">
        <v>14.2</v>
      </c>
      <c r="AA1411">
        <v>67.599999999999994</v>
      </c>
      <c r="AB1411">
        <v>0.17699999999999999</v>
      </c>
      <c r="AC1411" t="s">
        <v>245</v>
      </c>
      <c r="AD1411" t="s">
        <v>122</v>
      </c>
      <c r="AE1411">
        <v>9813</v>
      </c>
    </row>
    <row r="1412" spans="1:31" x14ac:dyDescent="0.2">
      <c r="A1412">
        <v>1974</v>
      </c>
      <c r="B1412" t="s">
        <v>31</v>
      </c>
      <c r="C1412" t="s">
        <v>71</v>
      </c>
      <c r="D1412" t="s">
        <v>72</v>
      </c>
      <c r="E1412" t="b">
        <v>1</v>
      </c>
      <c r="F1412">
        <v>28.7</v>
      </c>
      <c r="G1412">
        <v>47</v>
      </c>
      <c r="H1412">
        <v>35</v>
      </c>
      <c r="I1412">
        <v>43</v>
      </c>
      <c r="J1412">
        <v>39</v>
      </c>
      <c r="K1412">
        <v>0.87</v>
      </c>
      <c r="L1412">
        <v>-0.02</v>
      </c>
      <c r="M1412">
        <v>0.85</v>
      </c>
      <c r="N1412">
        <v>97.4</v>
      </c>
      <c r="O1412">
        <v>96.6</v>
      </c>
      <c r="P1412">
        <v>0.8</v>
      </c>
      <c r="Q1412">
        <v>111.7</v>
      </c>
      <c r="R1412">
        <v>0.313</v>
      </c>
      <c r="S1412" t="s">
        <v>122</v>
      </c>
      <c r="T1412">
        <v>0.504</v>
      </c>
      <c r="U1412">
        <v>0.45300000000000001</v>
      </c>
      <c r="V1412">
        <v>17.7</v>
      </c>
      <c r="W1412">
        <v>32.9</v>
      </c>
      <c r="X1412">
        <v>0.24099999999999999</v>
      </c>
      <c r="Y1412">
        <v>0.438</v>
      </c>
      <c r="Z1412">
        <v>15.7</v>
      </c>
      <c r="AA1412">
        <v>66.099999999999994</v>
      </c>
      <c r="AB1412">
        <v>0.185</v>
      </c>
      <c r="AC1412" t="s">
        <v>219</v>
      </c>
      <c r="AD1412">
        <v>603145</v>
      </c>
      <c r="AE1412" t="s">
        <v>122</v>
      </c>
    </row>
    <row r="1413" spans="1:31" x14ac:dyDescent="0.2">
      <c r="A1413">
        <v>1974</v>
      </c>
      <c r="B1413" t="s">
        <v>31</v>
      </c>
      <c r="C1413" t="s">
        <v>79</v>
      </c>
      <c r="D1413" t="s">
        <v>80</v>
      </c>
      <c r="E1413" t="b">
        <v>1</v>
      </c>
      <c r="F1413">
        <v>27.3</v>
      </c>
      <c r="G1413">
        <v>59</v>
      </c>
      <c r="H1413">
        <v>23</v>
      </c>
      <c r="I1413">
        <v>61</v>
      </c>
      <c r="J1413">
        <v>21</v>
      </c>
      <c r="K1413">
        <v>8.0399999999999991</v>
      </c>
      <c r="L1413">
        <v>-0.42</v>
      </c>
      <c r="M1413">
        <v>7.61</v>
      </c>
      <c r="N1413">
        <v>101.2</v>
      </c>
      <c r="O1413">
        <v>93.6</v>
      </c>
      <c r="P1413">
        <v>7.6</v>
      </c>
      <c r="Q1413">
        <v>105.4</v>
      </c>
      <c r="R1413">
        <v>0.23</v>
      </c>
      <c r="S1413" t="s">
        <v>122</v>
      </c>
      <c r="T1413">
        <v>0.52700000000000002</v>
      </c>
      <c r="U1413">
        <v>0.49199999999999999</v>
      </c>
      <c r="V1413">
        <v>16.899999999999999</v>
      </c>
      <c r="W1413">
        <v>31.3</v>
      </c>
      <c r="X1413">
        <v>0.17499999999999999</v>
      </c>
      <c r="Y1413">
        <v>0.42499999999999999</v>
      </c>
      <c r="Z1413">
        <v>15.2</v>
      </c>
      <c r="AA1413">
        <v>69.400000000000006</v>
      </c>
      <c r="AB1413">
        <v>0.192</v>
      </c>
      <c r="AC1413" t="s">
        <v>277</v>
      </c>
      <c r="AD1413" t="s">
        <v>122</v>
      </c>
      <c r="AE1413" t="s">
        <v>122</v>
      </c>
    </row>
    <row r="1414" spans="1:31" x14ac:dyDescent="0.2">
      <c r="A1414">
        <v>1974</v>
      </c>
      <c r="B1414" t="s">
        <v>240</v>
      </c>
      <c r="C1414" t="s">
        <v>278</v>
      </c>
      <c r="D1414" t="s">
        <v>279</v>
      </c>
      <c r="E1414" t="b">
        <v>0</v>
      </c>
      <c r="F1414">
        <v>25</v>
      </c>
      <c r="G1414">
        <v>21</v>
      </c>
      <c r="H1414">
        <v>63</v>
      </c>
      <c r="I1414">
        <v>24</v>
      </c>
      <c r="J1414">
        <v>60</v>
      </c>
      <c r="K1414">
        <v>-7.01</v>
      </c>
      <c r="L1414">
        <v>0.85</v>
      </c>
      <c r="M1414">
        <v>-6.17</v>
      </c>
      <c r="N1414">
        <v>101.1</v>
      </c>
      <c r="O1414">
        <v>108.1</v>
      </c>
      <c r="P1414">
        <v>-7</v>
      </c>
      <c r="Q1414">
        <v>99.6</v>
      </c>
      <c r="R1414">
        <v>0.26900000000000002</v>
      </c>
      <c r="S1414">
        <v>3.9E-2</v>
      </c>
      <c r="T1414">
        <v>0.50600000000000001</v>
      </c>
      <c r="U1414">
        <v>0.46400000000000002</v>
      </c>
      <c r="V1414">
        <v>15.2</v>
      </c>
      <c r="W1414">
        <v>35.700000000000003</v>
      </c>
      <c r="X1414">
        <v>0.20399999999999999</v>
      </c>
      <c r="Y1414">
        <v>0.48</v>
      </c>
      <c r="Z1414">
        <v>13.9</v>
      </c>
      <c r="AA1414">
        <v>67.599999999999994</v>
      </c>
      <c r="AB1414">
        <v>0.24</v>
      </c>
      <c r="AC1414" t="s">
        <v>264</v>
      </c>
      <c r="AD1414" t="s">
        <v>122</v>
      </c>
      <c r="AE1414">
        <v>2331</v>
      </c>
    </row>
    <row r="1415" spans="1:31" x14ac:dyDescent="0.2">
      <c r="A1415">
        <v>1974</v>
      </c>
      <c r="B1415" t="s">
        <v>240</v>
      </c>
      <c r="C1415" t="s">
        <v>237</v>
      </c>
      <c r="D1415" t="s">
        <v>246</v>
      </c>
      <c r="E1415" t="b">
        <v>1</v>
      </c>
      <c r="F1415">
        <v>23.4</v>
      </c>
      <c r="G1415">
        <v>55</v>
      </c>
      <c r="H1415">
        <v>29</v>
      </c>
      <c r="I1415">
        <v>56</v>
      </c>
      <c r="J1415">
        <v>28</v>
      </c>
      <c r="K1415">
        <v>5.35</v>
      </c>
      <c r="L1415">
        <v>-0.59</v>
      </c>
      <c r="M1415">
        <v>4.8</v>
      </c>
      <c r="N1415">
        <v>103.5</v>
      </c>
      <c r="O1415">
        <v>98.4</v>
      </c>
      <c r="P1415">
        <v>5.0999999999999996</v>
      </c>
      <c r="Q1415">
        <v>105</v>
      </c>
      <c r="R1415">
        <v>0.23</v>
      </c>
      <c r="S1415">
        <v>3.2000000000000001E-2</v>
      </c>
      <c r="T1415">
        <v>0.51900000000000002</v>
      </c>
      <c r="U1415">
        <v>0.48499999999999999</v>
      </c>
      <c r="V1415">
        <v>15.4</v>
      </c>
      <c r="W1415">
        <v>33.1</v>
      </c>
      <c r="X1415">
        <v>0.17399999999999999</v>
      </c>
      <c r="Y1415">
        <v>0.45200000000000001</v>
      </c>
      <c r="Z1415">
        <v>16.2</v>
      </c>
      <c r="AA1415">
        <v>66.2</v>
      </c>
      <c r="AB1415">
        <v>0.215</v>
      </c>
      <c r="AC1415" t="s">
        <v>239</v>
      </c>
      <c r="AD1415" t="s">
        <v>122</v>
      </c>
      <c r="AE1415">
        <v>8923</v>
      </c>
    </row>
    <row r="1416" spans="1:31" x14ac:dyDescent="0.2">
      <c r="A1416">
        <v>1974</v>
      </c>
      <c r="B1416" t="s">
        <v>31</v>
      </c>
      <c r="C1416" t="s">
        <v>88</v>
      </c>
      <c r="D1416" t="s">
        <v>89</v>
      </c>
      <c r="E1416" t="b">
        <v>1</v>
      </c>
      <c r="F1416">
        <v>28.5</v>
      </c>
      <c r="G1416">
        <v>49</v>
      </c>
      <c r="H1416">
        <v>33</v>
      </c>
      <c r="I1416">
        <v>49</v>
      </c>
      <c r="J1416">
        <v>33</v>
      </c>
      <c r="K1416">
        <v>2.76</v>
      </c>
      <c r="L1416">
        <v>-0.34</v>
      </c>
      <c r="M1416">
        <v>2.42</v>
      </c>
      <c r="N1416">
        <v>97.4</v>
      </c>
      <c r="O1416">
        <v>94.7</v>
      </c>
      <c r="P1416">
        <v>2.7</v>
      </c>
      <c r="Q1416">
        <v>103.5</v>
      </c>
      <c r="R1416">
        <v>0.23200000000000001</v>
      </c>
      <c r="S1416" t="s">
        <v>122</v>
      </c>
      <c r="T1416">
        <v>0.504</v>
      </c>
      <c r="U1416">
        <v>0.46500000000000002</v>
      </c>
      <c r="V1416">
        <v>15.1</v>
      </c>
      <c r="W1416">
        <v>25.6</v>
      </c>
      <c r="X1416">
        <v>0.18</v>
      </c>
      <c r="Y1416">
        <v>0.44600000000000001</v>
      </c>
      <c r="Z1416">
        <v>15.9</v>
      </c>
      <c r="AA1416">
        <v>72.3</v>
      </c>
      <c r="AB1416">
        <v>0.20300000000000001</v>
      </c>
      <c r="AC1416" t="s">
        <v>90</v>
      </c>
      <c r="AD1416" t="s">
        <v>122</v>
      </c>
      <c r="AE1416" t="s">
        <v>122</v>
      </c>
    </row>
    <row r="1417" spans="1:31" x14ac:dyDescent="0.2">
      <c r="A1417">
        <v>1974</v>
      </c>
      <c r="B1417" t="s">
        <v>31</v>
      </c>
      <c r="C1417" t="s">
        <v>97</v>
      </c>
      <c r="D1417" t="s">
        <v>98</v>
      </c>
      <c r="E1417" t="b">
        <v>0</v>
      </c>
      <c r="F1417">
        <v>28.4</v>
      </c>
      <c r="G1417">
        <v>25</v>
      </c>
      <c r="H1417">
        <v>57</v>
      </c>
      <c r="I1417">
        <v>24</v>
      </c>
      <c r="J1417">
        <v>58</v>
      </c>
      <c r="K1417">
        <v>-6.37</v>
      </c>
      <c r="L1417">
        <v>0.42</v>
      </c>
      <c r="M1417">
        <v>-5.94</v>
      </c>
      <c r="N1417">
        <v>93.1</v>
      </c>
      <c r="O1417">
        <v>99</v>
      </c>
      <c r="P1417">
        <v>-5.9</v>
      </c>
      <c r="Q1417">
        <v>108.3</v>
      </c>
      <c r="R1417">
        <v>0.27500000000000002</v>
      </c>
      <c r="S1417" t="s">
        <v>122</v>
      </c>
      <c r="T1417">
        <v>0.48</v>
      </c>
      <c r="U1417">
        <v>0.432</v>
      </c>
      <c r="V1417">
        <v>16.2</v>
      </c>
      <c r="W1417">
        <v>27.6</v>
      </c>
      <c r="X1417">
        <v>0.21199999999999999</v>
      </c>
      <c r="Y1417">
        <v>0.46800000000000003</v>
      </c>
      <c r="Z1417">
        <v>17.600000000000001</v>
      </c>
      <c r="AA1417">
        <v>66.7</v>
      </c>
      <c r="AB1417">
        <v>0.21</v>
      </c>
      <c r="AC1417" t="s">
        <v>211</v>
      </c>
      <c r="AD1417" t="s">
        <v>122</v>
      </c>
      <c r="AE1417" t="s">
        <v>122</v>
      </c>
    </row>
    <row r="1418" spans="1:31" x14ac:dyDescent="0.2">
      <c r="A1418">
        <v>1974</v>
      </c>
      <c r="B1418" t="s">
        <v>31</v>
      </c>
      <c r="C1418" t="s">
        <v>100</v>
      </c>
      <c r="D1418" t="s">
        <v>101</v>
      </c>
      <c r="E1418" t="b">
        <v>0</v>
      </c>
      <c r="F1418">
        <v>26.2</v>
      </c>
      <c r="G1418">
        <v>30</v>
      </c>
      <c r="H1418">
        <v>52</v>
      </c>
      <c r="I1418">
        <v>32</v>
      </c>
      <c r="J1418">
        <v>50</v>
      </c>
      <c r="K1418">
        <v>-3.56</v>
      </c>
      <c r="L1418">
        <v>0.36</v>
      </c>
      <c r="M1418">
        <v>-3.2</v>
      </c>
      <c r="N1418">
        <v>98.1</v>
      </c>
      <c r="O1418">
        <v>101.3</v>
      </c>
      <c r="P1418">
        <v>-3.2</v>
      </c>
      <c r="Q1418">
        <v>109.6</v>
      </c>
      <c r="R1418">
        <v>0.28899999999999998</v>
      </c>
      <c r="S1418" t="s">
        <v>122</v>
      </c>
      <c r="T1418">
        <v>0.50800000000000001</v>
      </c>
      <c r="U1418">
        <v>0.46</v>
      </c>
      <c r="V1418">
        <v>16.100000000000001</v>
      </c>
      <c r="W1418">
        <v>28.2</v>
      </c>
      <c r="X1418">
        <v>0.22500000000000001</v>
      </c>
      <c r="Y1418">
        <v>0.46700000000000003</v>
      </c>
      <c r="Z1418">
        <v>15.6</v>
      </c>
      <c r="AA1418">
        <v>69.099999999999994</v>
      </c>
      <c r="AB1418">
        <v>0.23599999999999999</v>
      </c>
      <c r="AC1418" t="s">
        <v>215</v>
      </c>
      <c r="AD1418" t="s">
        <v>122</v>
      </c>
      <c r="AE1418" t="s">
        <v>122</v>
      </c>
    </row>
    <row r="1419" spans="1:31" x14ac:dyDescent="0.2">
      <c r="A1419">
        <v>1974</v>
      </c>
      <c r="B1419" t="s">
        <v>31</v>
      </c>
      <c r="C1419" t="s">
        <v>103</v>
      </c>
      <c r="D1419" t="s">
        <v>104</v>
      </c>
      <c r="E1419" t="b">
        <v>0</v>
      </c>
      <c r="F1419">
        <v>24.7</v>
      </c>
      <c r="G1419">
        <v>27</v>
      </c>
      <c r="H1419">
        <v>55</v>
      </c>
      <c r="I1419">
        <v>29</v>
      </c>
      <c r="J1419">
        <v>53</v>
      </c>
      <c r="K1419">
        <v>-4.78</v>
      </c>
      <c r="L1419">
        <v>0.48</v>
      </c>
      <c r="M1419">
        <v>-4.3</v>
      </c>
      <c r="N1419">
        <v>98.2</v>
      </c>
      <c r="O1419">
        <v>102.6</v>
      </c>
      <c r="P1419">
        <v>-4.4000000000000004</v>
      </c>
      <c r="Q1419">
        <v>108.5</v>
      </c>
      <c r="R1419">
        <v>0.27500000000000002</v>
      </c>
      <c r="S1419" t="s">
        <v>122</v>
      </c>
      <c r="T1419">
        <v>0.50900000000000001</v>
      </c>
      <c r="U1419">
        <v>0.46700000000000003</v>
      </c>
      <c r="V1419">
        <v>17.5</v>
      </c>
      <c r="W1419">
        <v>31.9</v>
      </c>
      <c r="X1419">
        <v>0.20699999999999999</v>
      </c>
      <c r="Y1419">
        <v>0.48399999999999999</v>
      </c>
      <c r="Z1419">
        <v>16.600000000000001</v>
      </c>
      <c r="AA1419">
        <v>68.5</v>
      </c>
      <c r="AB1419">
        <v>0.24099999999999999</v>
      </c>
      <c r="AC1419" t="s">
        <v>207</v>
      </c>
      <c r="AD1419" t="s">
        <v>122</v>
      </c>
      <c r="AE1419" t="s">
        <v>122</v>
      </c>
    </row>
    <row r="1420" spans="1:31" x14ac:dyDescent="0.2">
      <c r="A1420">
        <v>1974</v>
      </c>
      <c r="B1420" t="s">
        <v>240</v>
      </c>
      <c r="C1420" t="s">
        <v>109</v>
      </c>
      <c r="D1420" t="s">
        <v>247</v>
      </c>
      <c r="E1420" t="b">
        <v>1</v>
      </c>
      <c r="F1420">
        <v>24.6</v>
      </c>
      <c r="G1420">
        <v>45</v>
      </c>
      <c r="H1420">
        <v>39</v>
      </c>
      <c r="I1420">
        <v>45</v>
      </c>
      <c r="J1420">
        <v>39</v>
      </c>
      <c r="K1420">
        <v>0.87</v>
      </c>
      <c r="L1420">
        <v>-0.13</v>
      </c>
      <c r="M1420">
        <v>0.74</v>
      </c>
      <c r="N1420">
        <v>101.7</v>
      </c>
      <c r="O1420">
        <v>100.8</v>
      </c>
      <c r="P1420">
        <v>0.9</v>
      </c>
      <c r="Q1420">
        <v>95</v>
      </c>
      <c r="R1420">
        <v>0.25600000000000001</v>
      </c>
      <c r="S1420">
        <v>3.3000000000000002E-2</v>
      </c>
      <c r="T1420">
        <v>0.502</v>
      </c>
      <c r="U1420">
        <v>0.45800000000000002</v>
      </c>
      <c r="V1420">
        <v>14</v>
      </c>
      <c r="W1420">
        <v>32.6</v>
      </c>
      <c r="X1420">
        <v>0.19900000000000001</v>
      </c>
      <c r="Y1420">
        <v>0.46</v>
      </c>
      <c r="Z1420">
        <v>14.8</v>
      </c>
      <c r="AA1420">
        <v>71.5</v>
      </c>
      <c r="AB1420">
        <v>0.247</v>
      </c>
      <c r="AC1420" t="s">
        <v>213</v>
      </c>
      <c r="AD1420" t="s">
        <v>122</v>
      </c>
      <c r="AE1420">
        <v>6234</v>
      </c>
    </row>
    <row r="1421" spans="1:31" x14ac:dyDescent="0.2">
      <c r="A1421">
        <v>1974</v>
      </c>
      <c r="B1421" t="s">
        <v>240</v>
      </c>
      <c r="C1421" t="s">
        <v>266</v>
      </c>
      <c r="D1421" t="s">
        <v>267</v>
      </c>
      <c r="E1421" t="b">
        <v>1</v>
      </c>
      <c r="F1421">
        <v>25.1</v>
      </c>
      <c r="G1421">
        <v>37</v>
      </c>
      <c r="H1421">
        <v>47</v>
      </c>
      <c r="I1421">
        <v>36</v>
      </c>
      <c r="J1421">
        <v>48</v>
      </c>
      <c r="K1421">
        <v>-2.54</v>
      </c>
      <c r="L1421">
        <v>0.26</v>
      </c>
      <c r="M1421">
        <v>-2.2799999999999998</v>
      </c>
      <c r="N1421">
        <v>102.9</v>
      </c>
      <c r="O1421">
        <v>105.2</v>
      </c>
      <c r="P1421">
        <v>-2.2999999999999998</v>
      </c>
      <c r="Q1421">
        <v>109.3</v>
      </c>
      <c r="R1421">
        <v>0.222</v>
      </c>
      <c r="S1421">
        <v>8.3000000000000004E-2</v>
      </c>
      <c r="T1421">
        <v>0.49</v>
      </c>
      <c r="U1421">
        <v>0.45500000000000002</v>
      </c>
      <c r="V1421">
        <v>12</v>
      </c>
      <c r="W1421">
        <v>31.2</v>
      </c>
      <c r="X1421">
        <v>0.16700000000000001</v>
      </c>
      <c r="Y1421">
        <v>0.47199999999999998</v>
      </c>
      <c r="Z1421">
        <v>13.4</v>
      </c>
      <c r="AA1421">
        <v>63.2</v>
      </c>
      <c r="AB1421">
        <v>0.157</v>
      </c>
      <c r="AC1421" t="s">
        <v>280</v>
      </c>
      <c r="AD1421" t="s">
        <v>122</v>
      </c>
      <c r="AE1421">
        <v>2273</v>
      </c>
    </row>
    <row r="1422" spans="1:31" x14ac:dyDescent="0.2">
      <c r="A1422">
        <v>1974</v>
      </c>
      <c r="B1422" t="s">
        <v>31</v>
      </c>
      <c r="C1422" t="s">
        <v>163</v>
      </c>
      <c r="D1422" t="s">
        <v>164</v>
      </c>
      <c r="E1422" t="b">
        <v>0</v>
      </c>
      <c r="F1422">
        <v>26</v>
      </c>
      <c r="G1422">
        <v>36</v>
      </c>
      <c r="H1422">
        <v>46</v>
      </c>
      <c r="I1422">
        <v>34</v>
      </c>
      <c r="J1422">
        <v>48</v>
      </c>
      <c r="K1422">
        <v>-2.5499999999999998</v>
      </c>
      <c r="L1422">
        <v>0.26</v>
      </c>
      <c r="M1422">
        <v>-2.29</v>
      </c>
      <c r="N1422">
        <v>96.8</v>
      </c>
      <c r="O1422">
        <v>99.1</v>
      </c>
      <c r="P1422">
        <v>-2.2999999999999998</v>
      </c>
      <c r="Q1422">
        <v>110.2</v>
      </c>
      <c r="R1422">
        <v>0.26</v>
      </c>
      <c r="S1422" t="s">
        <v>122</v>
      </c>
      <c r="T1422">
        <v>0.48899999999999999</v>
      </c>
      <c r="U1422">
        <v>0.44500000000000001</v>
      </c>
      <c r="V1422">
        <v>15.3</v>
      </c>
      <c r="W1422">
        <v>31.1</v>
      </c>
      <c r="X1422">
        <v>0.19900000000000001</v>
      </c>
      <c r="Y1422">
        <v>0.46300000000000002</v>
      </c>
      <c r="Z1422">
        <v>17</v>
      </c>
      <c r="AA1422">
        <v>69.8</v>
      </c>
      <c r="AB1422">
        <v>0.24399999999999999</v>
      </c>
      <c r="AC1422" t="s">
        <v>212</v>
      </c>
      <c r="AD1422" t="s">
        <v>122</v>
      </c>
      <c r="AE1422" t="s">
        <v>122</v>
      </c>
    </row>
    <row r="1423" spans="1:31" x14ac:dyDescent="0.2">
      <c r="A1423">
        <v>1974</v>
      </c>
      <c r="B1423" t="s">
        <v>240</v>
      </c>
      <c r="C1423" t="s">
        <v>253</v>
      </c>
      <c r="D1423" t="s">
        <v>254</v>
      </c>
      <c r="E1423" t="b">
        <v>1</v>
      </c>
      <c r="F1423">
        <v>27.8</v>
      </c>
      <c r="G1423">
        <v>51</v>
      </c>
      <c r="H1423">
        <v>33</v>
      </c>
      <c r="I1423">
        <v>43</v>
      </c>
      <c r="J1423">
        <v>41</v>
      </c>
      <c r="K1423">
        <v>0.36</v>
      </c>
      <c r="L1423">
        <v>-0.08</v>
      </c>
      <c r="M1423">
        <v>0.28000000000000003</v>
      </c>
      <c r="N1423">
        <v>105.6</v>
      </c>
      <c r="O1423">
        <v>105.2</v>
      </c>
      <c r="P1423">
        <v>0.4</v>
      </c>
      <c r="Q1423">
        <v>98.8</v>
      </c>
      <c r="R1423">
        <v>0.26700000000000002</v>
      </c>
      <c r="S1423">
        <v>4.7E-2</v>
      </c>
      <c r="T1423">
        <v>0.53200000000000003</v>
      </c>
      <c r="U1423">
        <v>0.48899999999999999</v>
      </c>
      <c r="V1423">
        <v>14.7</v>
      </c>
      <c r="W1423">
        <v>30.7</v>
      </c>
      <c r="X1423">
        <v>0.21099999999999999</v>
      </c>
      <c r="Y1423">
        <v>0.47</v>
      </c>
      <c r="Z1423">
        <v>13.7</v>
      </c>
      <c r="AA1423">
        <v>64.8</v>
      </c>
      <c r="AB1423">
        <v>0.19400000000000001</v>
      </c>
      <c r="AC1423" t="s">
        <v>216</v>
      </c>
      <c r="AD1423" t="s">
        <v>122</v>
      </c>
      <c r="AE1423">
        <v>6820</v>
      </c>
    </row>
    <row r="1424" spans="1:31" x14ac:dyDescent="0.2">
      <c r="A1424">
        <v>1974</v>
      </c>
      <c r="B1424" t="s">
        <v>240</v>
      </c>
      <c r="C1424" t="s">
        <v>255</v>
      </c>
      <c r="D1424" t="s">
        <v>256</v>
      </c>
      <c r="E1424" t="b">
        <v>1</v>
      </c>
      <c r="F1424">
        <v>26.4</v>
      </c>
      <c r="G1424">
        <v>28</v>
      </c>
      <c r="H1424">
        <v>56</v>
      </c>
      <c r="I1424">
        <v>29</v>
      </c>
      <c r="J1424">
        <v>55</v>
      </c>
      <c r="K1424">
        <v>-4.99</v>
      </c>
      <c r="L1424">
        <v>0.61</v>
      </c>
      <c r="M1424">
        <v>-4.38</v>
      </c>
      <c r="N1424">
        <v>100.9</v>
      </c>
      <c r="O1424">
        <v>105.6</v>
      </c>
      <c r="P1424">
        <v>-4.7</v>
      </c>
      <c r="Q1424">
        <v>104.9</v>
      </c>
      <c r="R1424">
        <v>0.34499999999999997</v>
      </c>
      <c r="S1424">
        <v>3.6999999999999998E-2</v>
      </c>
      <c r="T1424">
        <v>0.51200000000000001</v>
      </c>
      <c r="U1424">
        <v>0.45700000000000002</v>
      </c>
      <c r="V1424">
        <v>16.399999999999999</v>
      </c>
      <c r="W1424">
        <v>33.4</v>
      </c>
      <c r="X1424">
        <v>0.26500000000000001</v>
      </c>
      <c r="Y1424">
        <v>0.47099999999999997</v>
      </c>
      <c r="Z1424">
        <v>14.5</v>
      </c>
      <c r="AA1424">
        <v>64.5</v>
      </c>
      <c r="AB1424">
        <v>0.22500000000000001</v>
      </c>
      <c r="AC1424" t="s">
        <v>257</v>
      </c>
      <c r="AD1424" t="s">
        <v>122</v>
      </c>
      <c r="AE1424">
        <v>3230</v>
      </c>
    </row>
    <row r="1425" spans="1:31" x14ac:dyDescent="0.2">
      <c r="A1425">
        <v>1974</v>
      </c>
      <c r="B1425" t="s">
        <v>31</v>
      </c>
      <c r="C1425" t="s">
        <v>121</v>
      </c>
      <c r="D1425" t="s">
        <v>122</v>
      </c>
      <c r="E1425" t="b">
        <v>0</v>
      </c>
      <c r="F1425">
        <v>27</v>
      </c>
      <c r="G1425" t="s">
        <v>122</v>
      </c>
      <c r="H1425" t="s">
        <v>122</v>
      </c>
      <c r="I1425">
        <v>41</v>
      </c>
      <c r="J1425">
        <v>41</v>
      </c>
      <c r="K1425">
        <v>0</v>
      </c>
      <c r="L1425">
        <v>0</v>
      </c>
      <c r="M1425">
        <v>0</v>
      </c>
      <c r="N1425">
        <v>97.7</v>
      </c>
      <c r="O1425">
        <v>97.7</v>
      </c>
      <c r="P1425" t="s">
        <v>122</v>
      </c>
      <c r="Q1425">
        <v>107.8</v>
      </c>
      <c r="R1425">
        <v>0.27</v>
      </c>
      <c r="S1425" t="s">
        <v>122</v>
      </c>
      <c r="T1425">
        <v>0.503</v>
      </c>
      <c r="U1425">
        <v>0.45900000000000002</v>
      </c>
      <c r="V1425">
        <v>16.5</v>
      </c>
      <c r="W1425">
        <v>30.5</v>
      </c>
      <c r="X1425">
        <v>0.20899999999999999</v>
      </c>
      <c r="Y1425">
        <v>0.45900000000000002</v>
      </c>
      <c r="Z1425">
        <v>16.5</v>
      </c>
      <c r="AA1425">
        <v>69.5</v>
      </c>
      <c r="AB1425">
        <v>0.20899999999999999</v>
      </c>
      <c r="AC1425" t="s">
        <v>122</v>
      </c>
      <c r="AD1425">
        <v>479203</v>
      </c>
      <c r="AE1425">
        <v>5676</v>
      </c>
    </row>
    <row r="1426" spans="1:31" x14ac:dyDescent="0.2">
      <c r="A1426">
        <v>1974</v>
      </c>
      <c r="B1426" t="s">
        <v>240</v>
      </c>
      <c r="C1426" t="s">
        <v>121</v>
      </c>
      <c r="D1426" t="s">
        <v>122</v>
      </c>
      <c r="E1426" t="b">
        <v>0</v>
      </c>
      <c r="F1426">
        <v>25.7</v>
      </c>
      <c r="G1426" t="s">
        <v>122</v>
      </c>
      <c r="H1426" t="s">
        <v>122</v>
      </c>
      <c r="I1426">
        <v>42</v>
      </c>
      <c r="J1426">
        <v>42</v>
      </c>
      <c r="K1426">
        <v>0</v>
      </c>
      <c r="L1426">
        <v>0</v>
      </c>
      <c r="M1426">
        <v>0</v>
      </c>
      <c r="N1426">
        <v>103</v>
      </c>
      <c r="O1426">
        <v>103</v>
      </c>
      <c r="P1426" t="s">
        <v>122</v>
      </c>
      <c r="Q1426">
        <v>102.6</v>
      </c>
      <c r="R1426">
        <v>0.27300000000000002</v>
      </c>
      <c r="S1426">
        <v>4.4999999999999998E-2</v>
      </c>
      <c r="T1426">
        <v>0.50900000000000001</v>
      </c>
      <c r="U1426">
        <v>0.46600000000000003</v>
      </c>
      <c r="V1426">
        <v>14.6</v>
      </c>
      <c r="W1426">
        <v>33.6</v>
      </c>
      <c r="X1426">
        <v>0.20699999999999999</v>
      </c>
      <c r="Y1426">
        <v>0.46600000000000003</v>
      </c>
      <c r="Z1426">
        <v>14.6</v>
      </c>
      <c r="AA1426">
        <v>66.400000000000006</v>
      </c>
      <c r="AB1426">
        <v>0.20699999999999999</v>
      </c>
      <c r="AC1426" t="s">
        <v>122</v>
      </c>
      <c r="AD1426" t="s">
        <v>122</v>
      </c>
      <c r="AE1426">
        <v>5676</v>
      </c>
    </row>
    <row r="1427" spans="1:31" x14ac:dyDescent="0.2">
      <c r="A1427">
        <v>1973</v>
      </c>
      <c r="B1427" t="s">
        <v>31</v>
      </c>
      <c r="C1427" t="s">
        <v>32</v>
      </c>
      <c r="D1427" t="s">
        <v>33</v>
      </c>
      <c r="E1427" t="b">
        <v>1</v>
      </c>
      <c r="F1427">
        <v>27.1</v>
      </c>
      <c r="G1427">
        <v>46</v>
      </c>
      <c r="H1427">
        <v>36</v>
      </c>
      <c r="I1427">
        <v>41</v>
      </c>
      <c r="J1427">
        <v>41</v>
      </c>
      <c r="K1427">
        <v>0.09</v>
      </c>
      <c r="L1427">
        <v>-0.24</v>
      </c>
      <c r="M1427">
        <v>-0.15</v>
      </c>
      <c r="N1427">
        <v>98</v>
      </c>
      <c r="O1427">
        <v>98</v>
      </c>
      <c r="P1427">
        <v>0</v>
      </c>
      <c r="Q1427">
        <v>113.8</v>
      </c>
      <c r="R1427">
        <v>0.309</v>
      </c>
      <c r="S1427" t="s">
        <v>122</v>
      </c>
      <c r="T1427">
        <v>0.505</v>
      </c>
      <c r="U1427">
        <v>0.46100000000000002</v>
      </c>
      <c r="V1427" t="s">
        <v>122</v>
      </c>
      <c r="W1427" t="s">
        <v>122</v>
      </c>
      <c r="X1427">
        <v>0.22600000000000001</v>
      </c>
      <c r="Y1427">
        <v>0.46100000000000002</v>
      </c>
      <c r="Z1427" t="s">
        <v>122</v>
      </c>
      <c r="AA1427" t="s">
        <v>122</v>
      </c>
      <c r="AB1427">
        <v>0.20799999999999999</v>
      </c>
      <c r="AC1427" t="s">
        <v>198</v>
      </c>
      <c r="AD1427" t="s">
        <v>122</v>
      </c>
      <c r="AE1427" t="s">
        <v>122</v>
      </c>
    </row>
    <row r="1428" spans="1:31" x14ac:dyDescent="0.2">
      <c r="A1428">
        <v>1973</v>
      </c>
      <c r="B1428" t="s">
        <v>31</v>
      </c>
      <c r="C1428" t="s">
        <v>281</v>
      </c>
      <c r="D1428" t="s">
        <v>282</v>
      </c>
      <c r="E1428" t="b">
        <v>1</v>
      </c>
      <c r="F1428">
        <v>26.3</v>
      </c>
      <c r="G1428">
        <v>52</v>
      </c>
      <c r="H1428">
        <v>30</v>
      </c>
      <c r="I1428">
        <v>50</v>
      </c>
      <c r="J1428">
        <v>32</v>
      </c>
      <c r="K1428">
        <v>3.35</v>
      </c>
      <c r="L1428">
        <v>-0.5</v>
      </c>
      <c r="M1428">
        <v>2.85</v>
      </c>
      <c r="N1428">
        <v>96.3</v>
      </c>
      <c r="O1428">
        <v>93.3</v>
      </c>
      <c r="P1428">
        <v>3</v>
      </c>
      <c r="Q1428">
        <v>108.7</v>
      </c>
      <c r="R1428">
        <v>0.221</v>
      </c>
      <c r="S1428" t="s">
        <v>122</v>
      </c>
      <c r="T1428">
        <v>0.497</v>
      </c>
      <c r="U1428">
        <v>0.46400000000000002</v>
      </c>
      <c r="V1428" t="s">
        <v>122</v>
      </c>
      <c r="W1428" t="s">
        <v>122</v>
      </c>
      <c r="X1428">
        <v>0.16400000000000001</v>
      </c>
      <c r="Y1428">
        <v>0.441</v>
      </c>
      <c r="Z1428" t="s">
        <v>122</v>
      </c>
      <c r="AA1428" t="s">
        <v>122</v>
      </c>
      <c r="AB1428">
        <v>0.158</v>
      </c>
      <c r="AC1428" t="s">
        <v>283</v>
      </c>
      <c r="AD1428" t="s">
        <v>122</v>
      </c>
      <c r="AE1428" t="s">
        <v>122</v>
      </c>
    </row>
    <row r="1429" spans="1:31" x14ac:dyDescent="0.2">
      <c r="A1429">
        <v>1973</v>
      </c>
      <c r="B1429" t="s">
        <v>31</v>
      </c>
      <c r="C1429" t="s">
        <v>35</v>
      </c>
      <c r="D1429" t="s">
        <v>36</v>
      </c>
      <c r="E1429" t="b">
        <v>1</v>
      </c>
      <c r="F1429">
        <v>28</v>
      </c>
      <c r="G1429">
        <v>68</v>
      </c>
      <c r="H1429">
        <v>14</v>
      </c>
      <c r="I1429">
        <v>61</v>
      </c>
      <c r="J1429">
        <v>21</v>
      </c>
      <c r="K1429">
        <v>8.1999999999999993</v>
      </c>
      <c r="L1429">
        <v>-0.85</v>
      </c>
      <c r="M1429">
        <v>7.35</v>
      </c>
      <c r="N1429">
        <v>98.1</v>
      </c>
      <c r="O1429">
        <v>91</v>
      </c>
      <c r="P1429">
        <v>7.1</v>
      </c>
      <c r="Q1429">
        <v>114.5</v>
      </c>
      <c r="R1429">
        <v>0.24399999999999999</v>
      </c>
      <c r="S1429" t="s">
        <v>122</v>
      </c>
      <c r="T1429">
        <v>0.49</v>
      </c>
      <c r="U1429">
        <v>0.44800000000000001</v>
      </c>
      <c r="V1429" t="s">
        <v>122</v>
      </c>
      <c r="W1429" t="s">
        <v>122</v>
      </c>
      <c r="X1429">
        <v>0.19</v>
      </c>
      <c r="Y1429">
        <v>0.434</v>
      </c>
      <c r="Z1429" t="s">
        <v>122</v>
      </c>
      <c r="AA1429" t="s">
        <v>122</v>
      </c>
      <c r="AB1429">
        <v>0.19</v>
      </c>
      <c r="AC1429" t="s">
        <v>206</v>
      </c>
      <c r="AD1429">
        <v>423234</v>
      </c>
      <c r="AE1429" t="s">
        <v>122</v>
      </c>
    </row>
    <row r="1430" spans="1:31" x14ac:dyDescent="0.2">
      <c r="A1430">
        <v>1973</v>
      </c>
      <c r="B1430" t="s">
        <v>31</v>
      </c>
      <c r="C1430" t="s">
        <v>233</v>
      </c>
      <c r="D1430" t="s">
        <v>234</v>
      </c>
      <c r="E1430" t="b">
        <v>0</v>
      </c>
      <c r="F1430">
        <v>24.7</v>
      </c>
      <c r="G1430">
        <v>21</v>
      </c>
      <c r="H1430">
        <v>61</v>
      </c>
      <c r="I1430">
        <v>19</v>
      </c>
      <c r="J1430">
        <v>63</v>
      </c>
      <c r="K1430">
        <v>-9.17</v>
      </c>
      <c r="L1430">
        <v>0.32</v>
      </c>
      <c r="M1430">
        <v>-8.85</v>
      </c>
      <c r="N1430">
        <v>92.9</v>
      </c>
      <c r="O1430">
        <v>101.2</v>
      </c>
      <c r="P1430">
        <v>-8.3000000000000007</v>
      </c>
      <c r="Q1430">
        <v>110.9</v>
      </c>
      <c r="R1430">
        <v>0.25</v>
      </c>
      <c r="S1430" t="s">
        <v>122</v>
      </c>
      <c r="T1430">
        <v>0.48399999999999999</v>
      </c>
      <c r="U1430">
        <v>0.44900000000000001</v>
      </c>
      <c r="V1430" t="s">
        <v>122</v>
      </c>
      <c r="W1430" t="s">
        <v>122</v>
      </c>
      <c r="X1430">
        <v>0.17799999999999999</v>
      </c>
      <c r="Y1430">
        <v>0.47099999999999997</v>
      </c>
      <c r="Z1430" t="s">
        <v>122</v>
      </c>
      <c r="AA1430" t="s">
        <v>122</v>
      </c>
      <c r="AB1430">
        <v>0.218</v>
      </c>
      <c r="AC1430" t="s">
        <v>235</v>
      </c>
      <c r="AD1430" t="s">
        <v>122</v>
      </c>
      <c r="AE1430" t="s">
        <v>122</v>
      </c>
    </row>
    <row r="1431" spans="1:31" x14ac:dyDescent="0.2">
      <c r="A1431">
        <v>1973</v>
      </c>
      <c r="B1431" t="s">
        <v>240</v>
      </c>
      <c r="C1431" t="s">
        <v>270</v>
      </c>
      <c r="D1431" t="s">
        <v>271</v>
      </c>
      <c r="E1431" t="b">
        <v>1</v>
      </c>
      <c r="F1431">
        <v>27.3</v>
      </c>
      <c r="G1431">
        <v>57</v>
      </c>
      <c r="H1431">
        <v>27</v>
      </c>
      <c r="I1431">
        <v>54</v>
      </c>
      <c r="J1431">
        <v>30</v>
      </c>
      <c r="K1431">
        <v>4.8899999999999997</v>
      </c>
      <c r="L1431">
        <v>-0.63</v>
      </c>
      <c r="M1431">
        <v>4.26</v>
      </c>
      <c r="N1431">
        <v>106.3</v>
      </c>
      <c r="O1431">
        <v>101.8</v>
      </c>
      <c r="P1431">
        <v>4.5</v>
      </c>
      <c r="Q1431">
        <v>108.7</v>
      </c>
      <c r="R1431">
        <v>0.374</v>
      </c>
      <c r="S1431">
        <v>2.4E-2</v>
      </c>
      <c r="T1431">
        <v>0.54400000000000004</v>
      </c>
      <c r="U1431">
        <v>0.499</v>
      </c>
      <c r="V1431">
        <v>16.8</v>
      </c>
      <c r="W1431">
        <v>34.200000000000003</v>
      </c>
      <c r="X1431">
        <v>0.27</v>
      </c>
      <c r="Y1431">
        <v>0.48099999999999998</v>
      </c>
      <c r="Z1431">
        <v>18</v>
      </c>
      <c r="AA1431">
        <v>66.599999999999994</v>
      </c>
      <c r="AB1431">
        <v>0.307</v>
      </c>
      <c r="AC1431" t="s">
        <v>272</v>
      </c>
      <c r="AD1431" t="s">
        <v>122</v>
      </c>
      <c r="AE1431">
        <v>7227</v>
      </c>
    </row>
    <row r="1432" spans="1:31" x14ac:dyDescent="0.2">
      <c r="A1432">
        <v>1973</v>
      </c>
      <c r="B1432" t="s">
        <v>31</v>
      </c>
      <c r="C1432" t="s">
        <v>41</v>
      </c>
      <c r="D1432" t="s">
        <v>42</v>
      </c>
      <c r="E1432" t="b">
        <v>1</v>
      </c>
      <c r="F1432">
        <v>27.7</v>
      </c>
      <c r="G1432">
        <v>51</v>
      </c>
      <c r="H1432">
        <v>31</v>
      </c>
      <c r="I1432">
        <v>51</v>
      </c>
      <c r="J1432">
        <v>31</v>
      </c>
      <c r="K1432">
        <v>3.49</v>
      </c>
      <c r="L1432">
        <v>-0.06</v>
      </c>
      <c r="M1432">
        <v>3.43</v>
      </c>
      <c r="N1432">
        <v>98.9</v>
      </c>
      <c r="O1432">
        <v>95.6</v>
      </c>
      <c r="P1432">
        <v>3.3</v>
      </c>
      <c r="Q1432">
        <v>104.5</v>
      </c>
      <c r="R1432">
        <v>0.26500000000000001</v>
      </c>
      <c r="S1432" t="s">
        <v>122</v>
      </c>
      <c r="T1432">
        <v>0.48799999999999999</v>
      </c>
      <c r="U1432">
        <v>0.44400000000000001</v>
      </c>
      <c r="V1432" t="s">
        <v>122</v>
      </c>
      <c r="W1432" t="s">
        <v>122</v>
      </c>
      <c r="X1432">
        <v>0.20100000000000001</v>
      </c>
      <c r="Y1432">
        <v>0.47099999999999997</v>
      </c>
      <c r="Z1432" t="s">
        <v>122</v>
      </c>
      <c r="AA1432" t="s">
        <v>122</v>
      </c>
      <c r="AB1432">
        <v>0.22</v>
      </c>
      <c r="AC1432" t="s">
        <v>209</v>
      </c>
      <c r="AD1432" t="s">
        <v>122</v>
      </c>
      <c r="AE1432" t="s">
        <v>122</v>
      </c>
    </row>
    <row r="1433" spans="1:31" x14ac:dyDescent="0.2">
      <c r="A1433">
        <v>1973</v>
      </c>
      <c r="B1433" t="s">
        <v>31</v>
      </c>
      <c r="C1433" t="s">
        <v>47</v>
      </c>
      <c r="D1433" t="s">
        <v>48</v>
      </c>
      <c r="E1433" t="b">
        <v>0</v>
      </c>
      <c r="F1433">
        <v>26.2</v>
      </c>
      <c r="G1433">
        <v>32</v>
      </c>
      <c r="H1433">
        <v>50</v>
      </c>
      <c r="I1433">
        <v>34</v>
      </c>
      <c r="J1433">
        <v>48</v>
      </c>
      <c r="K1433">
        <v>-2.67</v>
      </c>
      <c r="L1433">
        <v>0.03</v>
      </c>
      <c r="M1433">
        <v>-2.64</v>
      </c>
      <c r="N1433">
        <v>94</v>
      </c>
      <c r="O1433">
        <v>96.5</v>
      </c>
      <c r="P1433">
        <v>-2.5</v>
      </c>
      <c r="Q1433">
        <v>108.3</v>
      </c>
      <c r="R1433">
        <v>0.26400000000000001</v>
      </c>
      <c r="S1433" t="s">
        <v>122</v>
      </c>
      <c r="T1433">
        <v>0.47799999999999998</v>
      </c>
      <c r="U1433">
        <v>0.435</v>
      </c>
      <c r="V1433" t="s">
        <v>122</v>
      </c>
      <c r="W1433" t="s">
        <v>122</v>
      </c>
      <c r="X1433">
        <v>0.19700000000000001</v>
      </c>
      <c r="Y1433">
        <v>0.45200000000000001</v>
      </c>
      <c r="Z1433" t="s">
        <v>122</v>
      </c>
      <c r="AA1433" t="s">
        <v>122</v>
      </c>
      <c r="AB1433">
        <v>0.222</v>
      </c>
      <c r="AC1433" t="s">
        <v>273</v>
      </c>
      <c r="AD1433" t="s">
        <v>122</v>
      </c>
      <c r="AE1433" t="s">
        <v>122</v>
      </c>
    </row>
    <row r="1434" spans="1:31" x14ac:dyDescent="0.2">
      <c r="A1434">
        <v>1973</v>
      </c>
      <c r="B1434" t="s">
        <v>31</v>
      </c>
      <c r="C1434" t="s">
        <v>56</v>
      </c>
      <c r="D1434" t="s">
        <v>57</v>
      </c>
      <c r="E1434" t="b">
        <v>0</v>
      </c>
      <c r="F1434">
        <v>25.4</v>
      </c>
      <c r="G1434">
        <v>40</v>
      </c>
      <c r="H1434">
        <v>42</v>
      </c>
      <c r="I1434">
        <v>42</v>
      </c>
      <c r="J1434">
        <v>40</v>
      </c>
      <c r="K1434">
        <v>0.22</v>
      </c>
      <c r="L1434">
        <v>0.32</v>
      </c>
      <c r="M1434">
        <v>0.54</v>
      </c>
      <c r="N1434">
        <v>98.4</v>
      </c>
      <c r="O1434">
        <v>98.2</v>
      </c>
      <c r="P1434">
        <v>0.2</v>
      </c>
      <c r="Q1434">
        <v>111.5</v>
      </c>
      <c r="R1434">
        <v>0.28999999999999998</v>
      </c>
      <c r="S1434" t="s">
        <v>122</v>
      </c>
      <c r="T1434">
        <v>0.50700000000000001</v>
      </c>
      <c r="U1434">
        <v>0.46300000000000002</v>
      </c>
      <c r="V1434" t="s">
        <v>122</v>
      </c>
      <c r="W1434" t="s">
        <v>122</v>
      </c>
      <c r="X1434">
        <v>0.216</v>
      </c>
      <c r="Y1434">
        <v>0.47199999999999998</v>
      </c>
      <c r="Z1434" t="s">
        <v>122</v>
      </c>
      <c r="AA1434" t="s">
        <v>122</v>
      </c>
      <c r="AB1434">
        <v>0.17599999999999999</v>
      </c>
      <c r="AC1434" t="s">
        <v>236</v>
      </c>
      <c r="AD1434" t="s">
        <v>122</v>
      </c>
      <c r="AE1434" t="s">
        <v>122</v>
      </c>
    </row>
    <row r="1435" spans="1:31" x14ac:dyDescent="0.2">
      <c r="A1435">
        <v>1973</v>
      </c>
      <c r="B1435" t="s">
        <v>240</v>
      </c>
      <c r="C1435" t="s">
        <v>284</v>
      </c>
      <c r="D1435" t="s">
        <v>285</v>
      </c>
      <c r="E1435" t="b">
        <v>0</v>
      </c>
      <c r="F1435">
        <v>25.7</v>
      </c>
      <c r="G1435">
        <v>28</v>
      </c>
      <c r="H1435">
        <v>56</v>
      </c>
      <c r="I1435">
        <v>31</v>
      </c>
      <c r="J1435">
        <v>53</v>
      </c>
      <c r="K1435">
        <v>-4.37</v>
      </c>
      <c r="L1435">
        <v>0.57999999999999996</v>
      </c>
      <c r="M1435">
        <v>-3.79</v>
      </c>
      <c r="N1435">
        <v>101.1</v>
      </c>
      <c r="O1435">
        <v>105.1</v>
      </c>
      <c r="P1435">
        <v>-4</v>
      </c>
      <c r="Q1435">
        <v>108.6</v>
      </c>
      <c r="R1435">
        <v>0.374</v>
      </c>
      <c r="S1435">
        <v>5.8000000000000003E-2</v>
      </c>
      <c r="T1435">
        <v>0.52200000000000002</v>
      </c>
      <c r="U1435">
        <v>0.46700000000000003</v>
      </c>
      <c r="V1435">
        <v>14.5</v>
      </c>
      <c r="W1435">
        <v>33.700000000000003</v>
      </c>
      <c r="X1435">
        <v>0.28199999999999997</v>
      </c>
      <c r="Y1435">
        <v>0.501</v>
      </c>
      <c r="Z1435">
        <v>14.9</v>
      </c>
      <c r="AA1435">
        <v>67.3</v>
      </c>
      <c r="AB1435">
        <v>0.26200000000000001</v>
      </c>
      <c r="AC1435" t="s">
        <v>286</v>
      </c>
      <c r="AD1435" t="s">
        <v>122</v>
      </c>
      <c r="AE1435" t="s">
        <v>122</v>
      </c>
    </row>
    <row r="1436" spans="1:31" x14ac:dyDescent="0.2">
      <c r="A1436">
        <v>1973</v>
      </c>
      <c r="B1436" t="s">
        <v>240</v>
      </c>
      <c r="C1436" t="s">
        <v>274</v>
      </c>
      <c r="D1436" t="s">
        <v>275</v>
      </c>
      <c r="E1436" t="b">
        <v>1</v>
      </c>
      <c r="F1436">
        <v>24.8</v>
      </c>
      <c r="G1436">
        <v>47</v>
      </c>
      <c r="H1436">
        <v>37</v>
      </c>
      <c r="I1436">
        <v>50</v>
      </c>
      <c r="J1436">
        <v>34</v>
      </c>
      <c r="K1436">
        <v>3.11</v>
      </c>
      <c r="L1436">
        <v>-0.28000000000000003</v>
      </c>
      <c r="M1436">
        <v>2.8</v>
      </c>
      <c r="N1436">
        <v>103.1</v>
      </c>
      <c r="O1436">
        <v>100.1</v>
      </c>
      <c r="P1436">
        <v>3</v>
      </c>
      <c r="Q1436">
        <v>106.8</v>
      </c>
      <c r="R1436">
        <v>0.39900000000000002</v>
      </c>
      <c r="S1436">
        <v>0.04</v>
      </c>
      <c r="T1436">
        <v>0.52100000000000002</v>
      </c>
      <c r="U1436">
        <v>0.46300000000000002</v>
      </c>
      <c r="V1436">
        <v>15.3</v>
      </c>
      <c r="W1436">
        <v>36.4</v>
      </c>
      <c r="X1436">
        <v>0.3</v>
      </c>
      <c r="Y1436">
        <v>0.47599999999999998</v>
      </c>
      <c r="Z1436">
        <v>15.4</v>
      </c>
      <c r="AA1436">
        <v>69.8</v>
      </c>
      <c r="AB1436">
        <v>0.28299999999999997</v>
      </c>
      <c r="AC1436" t="s">
        <v>258</v>
      </c>
      <c r="AD1436" t="s">
        <v>122</v>
      </c>
      <c r="AE1436">
        <v>5007</v>
      </c>
    </row>
    <row r="1437" spans="1:31" x14ac:dyDescent="0.2">
      <c r="A1437">
        <v>1973</v>
      </c>
      <c r="B1437" t="s">
        <v>31</v>
      </c>
      <c r="C1437" t="s">
        <v>59</v>
      </c>
      <c r="D1437" t="s">
        <v>60</v>
      </c>
      <c r="E1437" t="b">
        <v>1</v>
      </c>
      <c r="F1437">
        <v>28.6</v>
      </c>
      <c r="G1437">
        <v>47</v>
      </c>
      <c r="H1437">
        <v>35</v>
      </c>
      <c r="I1437">
        <v>49</v>
      </c>
      <c r="J1437">
        <v>33</v>
      </c>
      <c r="K1437">
        <v>3.1</v>
      </c>
      <c r="L1437">
        <v>0.03</v>
      </c>
      <c r="M1437">
        <v>3.12</v>
      </c>
      <c r="N1437">
        <v>96.8</v>
      </c>
      <c r="O1437">
        <v>94</v>
      </c>
      <c r="P1437">
        <v>2.8</v>
      </c>
      <c r="Q1437">
        <v>112.2</v>
      </c>
      <c r="R1437">
        <v>0.22900000000000001</v>
      </c>
      <c r="S1437" t="s">
        <v>122</v>
      </c>
      <c r="T1437">
        <v>0.496</v>
      </c>
      <c r="U1437">
        <v>0.45500000000000002</v>
      </c>
      <c r="V1437" t="s">
        <v>122</v>
      </c>
      <c r="W1437" t="s">
        <v>122</v>
      </c>
      <c r="X1437">
        <v>0.183</v>
      </c>
      <c r="Y1437">
        <v>0.441</v>
      </c>
      <c r="Z1437" t="s">
        <v>122</v>
      </c>
      <c r="AA1437" t="s">
        <v>122</v>
      </c>
      <c r="AB1437">
        <v>0.17899999999999999</v>
      </c>
      <c r="AC1437" t="s">
        <v>203</v>
      </c>
      <c r="AD1437" t="s">
        <v>122</v>
      </c>
      <c r="AE1437" t="s">
        <v>122</v>
      </c>
    </row>
    <row r="1438" spans="1:31" x14ac:dyDescent="0.2">
      <c r="A1438">
        <v>1973</v>
      </c>
      <c r="B1438" t="s">
        <v>31</v>
      </c>
      <c r="C1438" t="s">
        <v>62</v>
      </c>
      <c r="D1438" t="s">
        <v>63</v>
      </c>
      <c r="E1438" t="b">
        <v>0</v>
      </c>
      <c r="F1438">
        <v>25.7</v>
      </c>
      <c r="G1438">
        <v>33</v>
      </c>
      <c r="H1438">
        <v>49</v>
      </c>
      <c r="I1438">
        <v>37</v>
      </c>
      <c r="J1438">
        <v>45</v>
      </c>
      <c r="K1438">
        <v>-1.73</v>
      </c>
      <c r="L1438">
        <v>-0.08</v>
      </c>
      <c r="M1438">
        <v>-1.81</v>
      </c>
      <c r="N1438">
        <v>97.9</v>
      </c>
      <c r="O1438">
        <v>99.4</v>
      </c>
      <c r="P1438">
        <v>-1.5</v>
      </c>
      <c r="Q1438">
        <v>115.2</v>
      </c>
      <c r="R1438">
        <v>0.26100000000000001</v>
      </c>
      <c r="S1438" t="s">
        <v>122</v>
      </c>
      <c r="T1438">
        <v>0.503</v>
      </c>
      <c r="U1438">
        <v>0.45700000000000002</v>
      </c>
      <c r="V1438" t="s">
        <v>122</v>
      </c>
      <c r="W1438" t="s">
        <v>122</v>
      </c>
      <c r="X1438">
        <v>0.20699999999999999</v>
      </c>
      <c r="Y1438">
        <v>0.47099999999999997</v>
      </c>
      <c r="Z1438" t="s">
        <v>122</v>
      </c>
      <c r="AA1438" t="s">
        <v>122</v>
      </c>
      <c r="AB1438">
        <v>0.215</v>
      </c>
      <c r="AC1438" t="s">
        <v>259</v>
      </c>
      <c r="AD1438" t="s">
        <v>122</v>
      </c>
      <c r="AE1438" t="s">
        <v>122</v>
      </c>
    </row>
    <row r="1439" spans="1:31" x14ac:dyDescent="0.2">
      <c r="A1439">
        <v>1973</v>
      </c>
      <c r="B1439" t="s">
        <v>240</v>
      </c>
      <c r="C1439" t="s">
        <v>65</v>
      </c>
      <c r="D1439" t="s">
        <v>242</v>
      </c>
      <c r="E1439" t="b">
        <v>1</v>
      </c>
      <c r="F1439">
        <v>26.1</v>
      </c>
      <c r="G1439">
        <v>51</v>
      </c>
      <c r="H1439">
        <v>33</v>
      </c>
      <c r="I1439">
        <v>48</v>
      </c>
      <c r="J1439">
        <v>36</v>
      </c>
      <c r="K1439">
        <v>2.14</v>
      </c>
      <c r="L1439">
        <v>-0.17</v>
      </c>
      <c r="M1439">
        <v>1.97</v>
      </c>
      <c r="N1439">
        <v>100.7</v>
      </c>
      <c r="O1439">
        <v>98.8</v>
      </c>
      <c r="P1439">
        <v>1.9</v>
      </c>
      <c r="Q1439">
        <v>112.7</v>
      </c>
      <c r="R1439">
        <v>0.36199999999999999</v>
      </c>
      <c r="S1439">
        <v>6.9000000000000006E-2</v>
      </c>
      <c r="T1439">
        <v>0.52300000000000002</v>
      </c>
      <c r="U1439">
        <v>0.47199999999999998</v>
      </c>
      <c r="V1439">
        <v>14.9</v>
      </c>
      <c r="W1439">
        <v>37.4</v>
      </c>
      <c r="X1439">
        <v>0.26700000000000002</v>
      </c>
      <c r="Y1439">
        <v>0.46100000000000002</v>
      </c>
      <c r="Z1439">
        <v>14.2</v>
      </c>
      <c r="AA1439">
        <v>64.099999999999994</v>
      </c>
      <c r="AB1439">
        <v>0.23</v>
      </c>
      <c r="AC1439" t="s">
        <v>276</v>
      </c>
      <c r="AD1439" t="s">
        <v>122</v>
      </c>
      <c r="AE1439">
        <v>8255</v>
      </c>
    </row>
    <row r="1440" spans="1:31" x14ac:dyDescent="0.2">
      <c r="A1440">
        <v>1973</v>
      </c>
      <c r="B1440" t="s">
        <v>31</v>
      </c>
      <c r="C1440" t="s">
        <v>260</v>
      </c>
      <c r="D1440" t="s">
        <v>261</v>
      </c>
      <c r="E1440" t="b">
        <v>0</v>
      </c>
      <c r="F1440">
        <v>26.3</v>
      </c>
      <c r="G1440">
        <v>36</v>
      </c>
      <c r="H1440">
        <v>46</v>
      </c>
      <c r="I1440">
        <v>33</v>
      </c>
      <c r="J1440">
        <v>49</v>
      </c>
      <c r="K1440">
        <v>-2.91</v>
      </c>
      <c r="L1440">
        <v>0.53</v>
      </c>
      <c r="M1440">
        <v>-2.36</v>
      </c>
      <c r="N1440">
        <v>99.7</v>
      </c>
      <c r="O1440">
        <v>102.4</v>
      </c>
      <c r="P1440">
        <v>-2.7</v>
      </c>
      <c r="Q1440">
        <v>107.3</v>
      </c>
      <c r="R1440">
        <v>0.26900000000000002</v>
      </c>
      <c r="S1440" t="s">
        <v>122</v>
      </c>
      <c r="T1440">
        <v>0.52</v>
      </c>
      <c r="U1440">
        <v>0.47799999999999998</v>
      </c>
      <c r="V1440" t="s">
        <v>122</v>
      </c>
      <c r="W1440" t="s">
        <v>122</v>
      </c>
      <c r="X1440">
        <v>0.20799999999999999</v>
      </c>
      <c r="Y1440">
        <v>0.48399999999999999</v>
      </c>
      <c r="Z1440" t="s">
        <v>122</v>
      </c>
      <c r="AA1440" t="s">
        <v>122</v>
      </c>
      <c r="AB1440">
        <v>0.218</v>
      </c>
      <c r="AC1440" t="s">
        <v>265</v>
      </c>
      <c r="AD1440" t="s">
        <v>122</v>
      </c>
      <c r="AE1440" t="s">
        <v>122</v>
      </c>
    </row>
    <row r="1441" spans="1:31" x14ac:dyDescent="0.2">
      <c r="A1441">
        <v>1973</v>
      </c>
      <c r="B1441" t="s">
        <v>240</v>
      </c>
      <c r="C1441" t="s">
        <v>243</v>
      </c>
      <c r="D1441" t="s">
        <v>244</v>
      </c>
      <c r="E1441" t="b">
        <v>1</v>
      </c>
      <c r="F1441">
        <v>25.3</v>
      </c>
      <c r="G1441">
        <v>56</v>
      </c>
      <c r="H1441">
        <v>28</v>
      </c>
      <c r="I1441">
        <v>58</v>
      </c>
      <c r="J1441">
        <v>26</v>
      </c>
      <c r="K1441">
        <v>6.44</v>
      </c>
      <c r="L1441">
        <v>-0.81</v>
      </c>
      <c r="M1441">
        <v>5.63</v>
      </c>
      <c r="N1441">
        <v>103.4</v>
      </c>
      <c r="O1441">
        <v>97.4</v>
      </c>
      <c r="P1441">
        <v>6</v>
      </c>
      <c r="Q1441">
        <v>108.3</v>
      </c>
      <c r="R1441">
        <v>0.311</v>
      </c>
      <c r="S1441">
        <v>3.6999999999999998E-2</v>
      </c>
      <c r="T1441">
        <v>0.52300000000000002</v>
      </c>
      <c r="U1441">
        <v>0.48199999999999998</v>
      </c>
      <c r="V1441">
        <v>13.1</v>
      </c>
      <c r="W1441">
        <v>32.299999999999997</v>
      </c>
      <c r="X1441">
        <v>0.22500000000000001</v>
      </c>
      <c r="Y1441">
        <v>0.46899999999999997</v>
      </c>
      <c r="Z1441">
        <v>15.9</v>
      </c>
      <c r="AA1441">
        <v>66.7</v>
      </c>
      <c r="AB1441">
        <v>0.23400000000000001</v>
      </c>
      <c r="AC1441" t="s">
        <v>245</v>
      </c>
      <c r="AD1441" t="s">
        <v>122</v>
      </c>
      <c r="AE1441">
        <v>7113</v>
      </c>
    </row>
    <row r="1442" spans="1:31" x14ac:dyDescent="0.2">
      <c r="A1442">
        <v>1973</v>
      </c>
      <c r="B1442" t="s">
        <v>31</v>
      </c>
      <c r="C1442" t="s">
        <v>71</v>
      </c>
      <c r="D1442" t="s">
        <v>72</v>
      </c>
      <c r="E1442" t="b">
        <v>1</v>
      </c>
      <c r="F1442">
        <v>30.3</v>
      </c>
      <c r="G1442">
        <v>60</v>
      </c>
      <c r="H1442">
        <v>22</v>
      </c>
      <c r="I1442">
        <v>62</v>
      </c>
      <c r="J1442">
        <v>20</v>
      </c>
      <c r="K1442">
        <v>8.5399999999999991</v>
      </c>
      <c r="L1442">
        <v>-0.35</v>
      </c>
      <c r="M1442">
        <v>8.16</v>
      </c>
      <c r="N1442">
        <v>99.4</v>
      </c>
      <c r="O1442">
        <v>91.8</v>
      </c>
      <c r="P1442">
        <v>7.6</v>
      </c>
      <c r="Q1442">
        <v>112</v>
      </c>
      <c r="R1442">
        <v>0.28999999999999998</v>
      </c>
      <c r="S1442" t="s">
        <v>122</v>
      </c>
      <c r="T1442">
        <v>0.52</v>
      </c>
      <c r="U1442">
        <v>0.47799999999999998</v>
      </c>
      <c r="V1442" t="s">
        <v>122</v>
      </c>
      <c r="W1442" t="s">
        <v>122</v>
      </c>
      <c r="X1442">
        <v>0.215</v>
      </c>
      <c r="Y1442">
        <v>0.434</v>
      </c>
      <c r="Z1442" t="s">
        <v>122</v>
      </c>
      <c r="AA1442" t="s">
        <v>122</v>
      </c>
      <c r="AB1442">
        <v>0.13900000000000001</v>
      </c>
      <c r="AC1442" t="s">
        <v>219</v>
      </c>
      <c r="AD1442">
        <v>664872</v>
      </c>
      <c r="AE1442" t="s">
        <v>122</v>
      </c>
    </row>
    <row r="1443" spans="1:31" x14ac:dyDescent="0.2">
      <c r="A1443">
        <v>1973</v>
      </c>
      <c r="B1443" t="s">
        <v>31</v>
      </c>
      <c r="C1443" t="s">
        <v>79</v>
      </c>
      <c r="D1443" t="s">
        <v>80</v>
      </c>
      <c r="E1443" t="b">
        <v>1</v>
      </c>
      <c r="F1443">
        <v>26.4</v>
      </c>
      <c r="G1443">
        <v>60</v>
      </c>
      <c r="H1443">
        <v>22</v>
      </c>
      <c r="I1443">
        <v>62</v>
      </c>
      <c r="J1443">
        <v>20</v>
      </c>
      <c r="K1443">
        <v>8.2200000000000006</v>
      </c>
      <c r="L1443">
        <v>-0.38</v>
      </c>
      <c r="M1443">
        <v>7.84</v>
      </c>
      <c r="N1443">
        <v>98.6</v>
      </c>
      <c r="O1443">
        <v>91.1</v>
      </c>
      <c r="P1443">
        <v>7.5</v>
      </c>
      <c r="Q1443">
        <v>108.3</v>
      </c>
      <c r="R1443">
        <v>0.216</v>
      </c>
      <c r="S1443" t="s">
        <v>122</v>
      </c>
      <c r="T1443">
        <v>0.51400000000000001</v>
      </c>
      <c r="U1443">
        <v>0.48099999999999998</v>
      </c>
      <c r="V1443" t="s">
        <v>122</v>
      </c>
      <c r="W1443" t="s">
        <v>122</v>
      </c>
      <c r="X1443">
        <v>0.16300000000000001</v>
      </c>
      <c r="Y1443">
        <v>0.42199999999999999</v>
      </c>
      <c r="Z1443" t="s">
        <v>122</v>
      </c>
      <c r="AA1443" t="s">
        <v>122</v>
      </c>
      <c r="AB1443">
        <v>0.16800000000000001</v>
      </c>
      <c r="AC1443" t="s">
        <v>277</v>
      </c>
      <c r="AD1443" t="s">
        <v>122</v>
      </c>
      <c r="AE1443" t="s">
        <v>122</v>
      </c>
    </row>
    <row r="1444" spans="1:31" x14ac:dyDescent="0.2">
      <c r="A1444">
        <v>1973</v>
      </c>
      <c r="B1444" t="s">
        <v>240</v>
      </c>
      <c r="C1444" t="s">
        <v>278</v>
      </c>
      <c r="D1444" t="s">
        <v>279</v>
      </c>
      <c r="E1444" t="b">
        <v>0</v>
      </c>
      <c r="F1444">
        <v>25.6</v>
      </c>
      <c r="G1444">
        <v>24</v>
      </c>
      <c r="H1444">
        <v>60</v>
      </c>
      <c r="I1444">
        <v>26</v>
      </c>
      <c r="J1444">
        <v>58</v>
      </c>
      <c r="K1444">
        <v>-6.58</v>
      </c>
      <c r="L1444">
        <v>0.71</v>
      </c>
      <c r="M1444">
        <v>-5.96</v>
      </c>
      <c r="N1444">
        <v>100.1</v>
      </c>
      <c r="O1444">
        <v>106</v>
      </c>
      <c r="P1444">
        <v>-5.9</v>
      </c>
      <c r="Q1444">
        <v>110.8</v>
      </c>
      <c r="R1444">
        <v>0.35099999999999998</v>
      </c>
      <c r="S1444">
        <v>4.2999999999999997E-2</v>
      </c>
      <c r="T1444">
        <v>0.52300000000000002</v>
      </c>
      <c r="U1444">
        <v>0.47199999999999998</v>
      </c>
      <c r="V1444">
        <v>14.6</v>
      </c>
      <c r="W1444">
        <v>34.700000000000003</v>
      </c>
      <c r="X1444">
        <v>0.26300000000000001</v>
      </c>
      <c r="Y1444">
        <v>0.49099999999999999</v>
      </c>
      <c r="Z1444">
        <v>13.1</v>
      </c>
      <c r="AA1444">
        <v>66.099999999999994</v>
      </c>
      <c r="AB1444">
        <v>0.29899999999999999</v>
      </c>
      <c r="AC1444" t="s">
        <v>264</v>
      </c>
      <c r="AD1444" t="s">
        <v>122</v>
      </c>
      <c r="AE1444">
        <v>3487</v>
      </c>
    </row>
    <row r="1445" spans="1:31" x14ac:dyDescent="0.2">
      <c r="A1445">
        <v>1973</v>
      </c>
      <c r="B1445" t="s">
        <v>240</v>
      </c>
      <c r="C1445" t="s">
        <v>237</v>
      </c>
      <c r="D1445" t="s">
        <v>246</v>
      </c>
      <c r="E1445" t="b">
        <v>1</v>
      </c>
      <c r="F1445">
        <v>25.1</v>
      </c>
      <c r="G1445">
        <v>30</v>
      </c>
      <c r="H1445">
        <v>54</v>
      </c>
      <c r="I1445">
        <v>25</v>
      </c>
      <c r="J1445">
        <v>59</v>
      </c>
      <c r="K1445">
        <v>-6.49</v>
      </c>
      <c r="L1445">
        <v>0.68</v>
      </c>
      <c r="M1445">
        <v>-5.8</v>
      </c>
      <c r="N1445">
        <v>98.8</v>
      </c>
      <c r="O1445">
        <v>105</v>
      </c>
      <c r="P1445">
        <v>-6.2</v>
      </c>
      <c r="Q1445">
        <v>104.5</v>
      </c>
      <c r="R1445">
        <v>0.35499999999999998</v>
      </c>
      <c r="S1445">
        <v>2.5000000000000001E-2</v>
      </c>
      <c r="T1445">
        <v>0.53200000000000003</v>
      </c>
      <c r="U1445">
        <v>0.48399999999999999</v>
      </c>
      <c r="V1445">
        <v>17.2</v>
      </c>
      <c r="W1445">
        <v>30.2</v>
      </c>
      <c r="X1445">
        <v>0.26200000000000001</v>
      </c>
      <c r="Y1445">
        <v>0.47199999999999998</v>
      </c>
      <c r="Z1445">
        <v>14.7</v>
      </c>
      <c r="AA1445">
        <v>65.2</v>
      </c>
      <c r="AB1445">
        <v>0.27</v>
      </c>
      <c r="AC1445" t="s">
        <v>239</v>
      </c>
      <c r="AD1445" t="s">
        <v>122</v>
      </c>
      <c r="AE1445">
        <v>6735</v>
      </c>
    </row>
    <row r="1446" spans="1:31" x14ac:dyDescent="0.2">
      <c r="A1446">
        <v>1973</v>
      </c>
      <c r="B1446" t="s">
        <v>31</v>
      </c>
      <c r="C1446" t="s">
        <v>88</v>
      </c>
      <c r="D1446" t="s">
        <v>89</v>
      </c>
      <c r="E1446" t="b">
        <v>1</v>
      </c>
      <c r="F1446">
        <v>28.7</v>
      </c>
      <c r="G1446">
        <v>57</v>
      </c>
      <c r="H1446">
        <v>25</v>
      </c>
      <c r="I1446">
        <v>59</v>
      </c>
      <c r="J1446">
        <v>23</v>
      </c>
      <c r="K1446">
        <v>6.79</v>
      </c>
      <c r="L1446">
        <v>-0.72</v>
      </c>
      <c r="M1446">
        <v>6.07</v>
      </c>
      <c r="N1446">
        <v>98.9</v>
      </c>
      <c r="O1446">
        <v>92.5</v>
      </c>
      <c r="P1446">
        <v>6.4</v>
      </c>
      <c r="Q1446">
        <v>105.9</v>
      </c>
      <c r="R1446">
        <v>0.224</v>
      </c>
      <c r="S1446" t="s">
        <v>122</v>
      </c>
      <c r="T1446">
        <v>0.505</v>
      </c>
      <c r="U1446">
        <v>0.46700000000000003</v>
      </c>
      <c r="V1446" t="s">
        <v>122</v>
      </c>
      <c r="W1446" t="s">
        <v>122</v>
      </c>
      <c r="X1446">
        <v>0.17499999999999999</v>
      </c>
      <c r="Y1446">
        <v>0.435</v>
      </c>
      <c r="Z1446" t="s">
        <v>122</v>
      </c>
      <c r="AA1446" t="s">
        <v>122</v>
      </c>
      <c r="AB1446">
        <v>0.19500000000000001</v>
      </c>
      <c r="AC1446" t="s">
        <v>90</v>
      </c>
      <c r="AD1446" t="s">
        <v>122</v>
      </c>
      <c r="AE1446" t="s">
        <v>122</v>
      </c>
    </row>
    <row r="1447" spans="1:31" x14ac:dyDescent="0.2">
      <c r="A1447">
        <v>1973</v>
      </c>
      <c r="B1447" t="s">
        <v>31</v>
      </c>
      <c r="C1447" t="s">
        <v>97</v>
      </c>
      <c r="D1447" t="s">
        <v>98</v>
      </c>
      <c r="E1447" t="b">
        <v>0</v>
      </c>
      <c r="F1447">
        <v>27.6</v>
      </c>
      <c r="G1447">
        <v>9</v>
      </c>
      <c r="H1447">
        <v>73</v>
      </c>
      <c r="I1447">
        <v>15</v>
      </c>
      <c r="J1447">
        <v>67</v>
      </c>
      <c r="K1447">
        <v>-12.09</v>
      </c>
      <c r="L1447">
        <v>0.57999999999999996</v>
      </c>
      <c r="M1447">
        <v>-11.5</v>
      </c>
      <c r="N1447">
        <v>90.2</v>
      </c>
      <c r="O1447">
        <v>100.6</v>
      </c>
      <c r="P1447">
        <v>-10.4</v>
      </c>
      <c r="Q1447">
        <v>115.2</v>
      </c>
      <c r="R1447">
        <v>0.25800000000000001</v>
      </c>
      <c r="S1447" t="s">
        <v>122</v>
      </c>
      <c r="T1447">
        <v>0.46400000000000002</v>
      </c>
      <c r="U1447">
        <v>0.42</v>
      </c>
      <c r="V1447" t="s">
        <v>122</v>
      </c>
      <c r="W1447" t="s">
        <v>122</v>
      </c>
      <c r="X1447">
        <v>0.193</v>
      </c>
      <c r="Y1447">
        <v>0.47299999999999998</v>
      </c>
      <c r="Z1447" t="s">
        <v>122</v>
      </c>
      <c r="AA1447" t="s">
        <v>122</v>
      </c>
      <c r="AB1447">
        <v>0.215</v>
      </c>
      <c r="AC1447" t="s">
        <v>211</v>
      </c>
      <c r="AD1447" t="s">
        <v>122</v>
      </c>
      <c r="AE1447" t="s">
        <v>122</v>
      </c>
    </row>
    <row r="1448" spans="1:31" x14ac:dyDescent="0.2">
      <c r="A1448">
        <v>1973</v>
      </c>
      <c r="B1448" t="s">
        <v>31</v>
      </c>
      <c r="C1448" t="s">
        <v>100</v>
      </c>
      <c r="D1448" t="s">
        <v>101</v>
      </c>
      <c r="E1448" t="b">
        <v>0</v>
      </c>
      <c r="F1448">
        <v>26.2</v>
      </c>
      <c r="G1448">
        <v>38</v>
      </c>
      <c r="H1448">
        <v>44</v>
      </c>
      <c r="I1448">
        <v>38</v>
      </c>
      <c r="J1448">
        <v>44</v>
      </c>
      <c r="K1448">
        <v>-1.28</v>
      </c>
      <c r="L1448">
        <v>0.32</v>
      </c>
      <c r="M1448">
        <v>-0.96</v>
      </c>
      <c r="N1448">
        <v>98.4</v>
      </c>
      <c r="O1448">
        <v>99.5</v>
      </c>
      <c r="P1448">
        <v>-1.1000000000000001</v>
      </c>
      <c r="Q1448">
        <v>113</v>
      </c>
      <c r="R1448">
        <v>0.307</v>
      </c>
      <c r="S1448" t="s">
        <v>122</v>
      </c>
      <c r="T1448">
        <v>0.50800000000000001</v>
      </c>
      <c r="U1448">
        <v>0.45500000000000002</v>
      </c>
      <c r="V1448" t="s">
        <v>122</v>
      </c>
      <c r="W1448" t="s">
        <v>122</v>
      </c>
      <c r="X1448">
        <v>0.24299999999999999</v>
      </c>
      <c r="Y1448">
        <v>0.46899999999999997</v>
      </c>
      <c r="Z1448" t="s">
        <v>122</v>
      </c>
      <c r="AA1448" t="s">
        <v>122</v>
      </c>
      <c r="AB1448">
        <v>0.218</v>
      </c>
      <c r="AC1448" t="s">
        <v>215</v>
      </c>
      <c r="AD1448" t="s">
        <v>122</v>
      </c>
      <c r="AE1448" t="s">
        <v>122</v>
      </c>
    </row>
    <row r="1449" spans="1:31" x14ac:dyDescent="0.2">
      <c r="A1449">
        <v>1973</v>
      </c>
      <c r="B1449" t="s">
        <v>31</v>
      </c>
      <c r="C1449" t="s">
        <v>103</v>
      </c>
      <c r="D1449" t="s">
        <v>104</v>
      </c>
      <c r="E1449" t="b">
        <v>0</v>
      </c>
      <c r="F1449">
        <v>24</v>
      </c>
      <c r="G1449">
        <v>21</v>
      </c>
      <c r="H1449">
        <v>61</v>
      </c>
      <c r="I1449">
        <v>25</v>
      </c>
      <c r="J1449">
        <v>57</v>
      </c>
      <c r="K1449">
        <v>-6.23</v>
      </c>
      <c r="L1449">
        <v>0.56000000000000005</v>
      </c>
      <c r="M1449">
        <v>-5.67</v>
      </c>
      <c r="N1449">
        <v>95.9</v>
      </c>
      <c r="O1449">
        <v>101.5</v>
      </c>
      <c r="P1449">
        <v>-5.6</v>
      </c>
      <c r="Q1449">
        <v>110.4</v>
      </c>
      <c r="R1449">
        <v>0.27100000000000002</v>
      </c>
      <c r="S1449" t="s">
        <v>122</v>
      </c>
      <c r="T1449">
        <v>0.496</v>
      </c>
      <c r="U1449">
        <v>0.45800000000000002</v>
      </c>
      <c r="V1449" t="s">
        <v>122</v>
      </c>
      <c r="W1449" t="s">
        <v>122</v>
      </c>
      <c r="X1449">
        <v>0.19500000000000001</v>
      </c>
      <c r="Y1449">
        <v>0.47699999999999998</v>
      </c>
      <c r="Z1449" t="s">
        <v>122</v>
      </c>
      <c r="AA1449" t="s">
        <v>122</v>
      </c>
      <c r="AB1449">
        <v>0.23100000000000001</v>
      </c>
      <c r="AC1449" t="s">
        <v>207</v>
      </c>
      <c r="AD1449" t="s">
        <v>122</v>
      </c>
      <c r="AE1449" t="s">
        <v>122</v>
      </c>
    </row>
    <row r="1450" spans="1:31" x14ac:dyDescent="0.2">
      <c r="A1450">
        <v>1973</v>
      </c>
      <c r="B1450" t="s">
        <v>240</v>
      </c>
      <c r="C1450" t="s">
        <v>266</v>
      </c>
      <c r="D1450" t="s">
        <v>267</v>
      </c>
      <c r="E1450" t="b">
        <v>1</v>
      </c>
      <c r="F1450">
        <v>26.5</v>
      </c>
      <c r="G1450">
        <v>30</v>
      </c>
      <c r="H1450">
        <v>54</v>
      </c>
      <c r="I1450">
        <v>31</v>
      </c>
      <c r="J1450">
        <v>53</v>
      </c>
      <c r="K1450">
        <v>-4.29</v>
      </c>
      <c r="L1450">
        <v>0.56999999999999995</v>
      </c>
      <c r="M1450">
        <v>-3.71</v>
      </c>
      <c r="N1450">
        <v>97.7</v>
      </c>
      <c r="O1450">
        <v>101.6</v>
      </c>
      <c r="P1450">
        <v>-3.9</v>
      </c>
      <c r="Q1450">
        <v>110.8</v>
      </c>
      <c r="R1450">
        <v>0.33500000000000002</v>
      </c>
      <c r="S1450">
        <v>4.4999999999999998E-2</v>
      </c>
      <c r="T1450">
        <v>0.498</v>
      </c>
      <c r="U1450">
        <v>0.44800000000000001</v>
      </c>
      <c r="V1450">
        <v>14.1</v>
      </c>
      <c r="W1450">
        <v>36</v>
      </c>
      <c r="X1450">
        <v>0.246</v>
      </c>
      <c r="Y1450">
        <v>0.48499999999999999</v>
      </c>
      <c r="Z1450">
        <v>15.5</v>
      </c>
      <c r="AA1450">
        <v>62.7</v>
      </c>
      <c r="AB1450">
        <v>0.253</v>
      </c>
      <c r="AC1450" t="s">
        <v>287</v>
      </c>
      <c r="AD1450" t="s">
        <v>122</v>
      </c>
      <c r="AE1450">
        <v>2247</v>
      </c>
    </row>
    <row r="1451" spans="1:31" x14ac:dyDescent="0.2">
      <c r="A1451">
        <v>1973</v>
      </c>
      <c r="B1451" t="s">
        <v>31</v>
      </c>
      <c r="C1451" t="s">
        <v>163</v>
      </c>
      <c r="D1451" t="s">
        <v>164</v>
      </c>
      <c r="E1451" t="b">
        <v>0</v>
      </c>
      <c r="F1451">
        <v>25.1</v>
      </c>
      <c r="G1451">
        <v>26</v>
      </c>
      <c r="H1451">
        <v>56</v>
      </c>
      <c r="I1451">
        <v>26</v>
      </c>
      <c r="J1451">
        <v>56</v>
      </c>
      <c r="K1451">
        <v>-5.9</v>
      </c>
      <c r="L1451">
        <v>0.57999999999999996</v>
      </c>
      <c r="M1451">
        <v>-5.33</v>
      </c>
      <c r="N1451">
        <v>93.8</v>
      </c>
      <c r="O1451">
        <v>99.1</v>
      </c>
      <c r="P1451">
        <v>-5.3</v>
      </c>
      <c r="Q1451">
        <v>110</v>
      </c>
      <c r="R1451">
        <v>0.27100000000000002</v>
      </c>
      <c r="S1451" t="s">
        <v>122</v>
      </c>
      <c r="T1451">
        <v>0.49399999999999999</v>
      </c>
      <c r="U1451">
        <v>0.44900000000000001</v>
      </c>
      <c r="V1451" t="s">
        <v>122</v>
      </c>
      <c r="W1451" t="s">
        <v>122</v>
      </c>
      <c r="X1451">
        <v>0.20899999999999999</v>
      </c>
      <c r="Y1451">
        <v>0.45400000000000001</v>
      </c>
      <c r="Z1451" t="s">
        <v>122</v>
      </c>
      <c r="AA1451" t="s">
        <v>122</v>
      </c>
      <c r="AB1451">
        <v>0.20100000000000001</v>
      </c>
      <c r="AC1451" t="s">
        <v>212</v>
      </c>
      <c r="AD1451" t="s">
        <v>122</v>
      </c>
      <c r="AE1451" t="s">
        <v>122</v>
      </c>
    </row>
    <row r="1452" spans="1:31" x14ac:dyDescent="0.2">
      <c r="A1452">
        <v>1973</v>
      </c>
      <c r="B1452" t="s">
        <v>240</v>
      </c>
      <c r="C1452" t="s">
        <v>253</v>
      </c>
      <c r="D1452" t="s">
        <v>254</v>
      </c>
      <c r="E1452" t="b">
        <v>1</v>
      </c>
      <c r="F1452">
        <v>28.3</v>
      </c>
      <c r="G1452">
        <v>55</v>
      </c>
      <c r="H1452">
        <v>29</v>
      </c>
      <c r="I1452">
        <v>56</v>
      </c>
      <c r="J1452">
        <v>28</v>
      </c>
      <c r="K1452">
        <v>5.52</v>
      </c>
      <c r="L1452">
        <v>-0.56999999999999995</v>
      </c>
      <c r="M1452">
        <v>5.04</v>
      </c>
      <c r="N1452">
        <v>104.8</v>
      </c>
      <c r="O1452">
        <v>99.8</v>
      </c>
      <c r="P1452">
        <v>5</v>
      </c>
      <c r="Q1452">
        <v>109.7</v>
      </c>
      <c r="R1452">
        <v>0.38500000000000001</v>
      </c>
      <c r="S1452">
        <v>4.4999999999999998E-2</v>
      </c>
      <c r="T1452">
        <v>0.55400000000000005</v>
      </c>
      <c r="U1452">
        <v>0.495</v>
      </c>
      <c r="V1452">
        <v>15.3</v>
      </c>
      <c r="W1452">
        <v>32.4</v>
      </c>
      <c r="X1452">
        <v>0.30599999999999999</v>
      </c>
      <c r="Y1452">
        <v>0.45300000000000001</v>
      </c>
      <c r="Z1452">
        <v>14</v>
      </c>
      <c r="AA1452">
        <v>66.400000000000006</v>
      </c>
      <c r="AB1452">
        <v>0.26400000000000001</v>
      </c>
      <c r="AC1452" t="s">
        <v>216</v>
      </c>
      <c r="AD1452" t="s">
        <v>122</v>
      </c>
      <c r="AE1452">
        <v>7228</v>
      </c>
    </row>
    <row r="1453" spans="1:31" x14ac:dyDescent="0.2">
      <c r="A1453">
        <v>1973</v>
      </c>
      <c r="B1453" t="s">
        <v>240</v>
      </c>
      <c r="C1453" t="s">
        <v>255</v>
      </c>
      <c r="D1453" t="s">
        <v>256</v>
      </c>
      <c r="E1453" t="b">
        <v>1</v>
      </c>
      <c r="F1453">
        <v>24.4</v>
      </c>
      <c r="G1453">
        <v>42</v>
      </c>
      <c r="H1453">
        <v>42</v>
      </c>
      <c r="I1453">
        <v>41</v>
      </c>
      <c r="J1453">
        <v>43</v>
      </c>
      <c r="K1453">
        <v>-0.38</v>
      </c>
      <c r="L1453">
        <v>-0.03</v>
      </c>
      <c r="M1453">
        <v>-0.38</v>
      </c>
      <c r="N1453">
        <v>102.4</v>
      </c>
      <c r="O1453">
        <v>102.7</v>
      </c>
      <c r="P1453">
        <v>-0.3</v>
      </c>
      <c r="Q1453">
        <v>112.5</v>
      </c>
      <c r="R1453">
        <v>0.35899999999999999</v>
      </c>
      <c r="S1453">
        <v>2.4E-2</v>
      </c>
      <c r="T1453">
        <v>0.53300000000000003</v>
      </c>
      <c r="U1453">
        <v>0.48199999999999998</v>
      </c>
      <c r="V1453">
        <v>16.8</v>
      </c>
      <c r="W1453">
        <v>34.700000000000003</v>
      </c>
      <c r="X1453">
        <v>0.27</v>
      </c>
      <c r="Y1453">
        <v>0.47699999999999998</v>
      </c>
      <c r="Z1453">
        <v>16.8</v>
      </c>
      <c r="AA1453">
        <v>63.1</v>
      </c>
      <c r="AB1453">
        <v>0.29099999999999998</v>
      </c>
      <c r="AC1453" t="s">
        <v>257</v>
      </c>
      <c r="AD1453" t="s">
        <v>122</v>
      </c>
      <c r="AE1453">
        <v>7201</v>
      </c>
    </row>
    <row r="1454" spans="1:31" x14ac:dyDescent="0.2">
      <c r="A1454">
        <v>1973</v>
      </c>
      <c r="B1454" t="s">
        <v>31</v>
      </c>
      <c r="C1454" t="s">
        <v>121</v>
      </c>
      <c r="D1454" t="s">
        <v>122</v>
      </c>
      <c r="E1454" t="b">
        <v>0</v>
      </c>
      <c r="F1454">
        <v>26.7</v>
      </c>
      <c r="G1454" t="s">
        <v>122</v>
      </c>
      <c r="H1454" t="s">
        <v>122</v>
      </c>
      <c r="I1454">
        <v>41</v>
      </c>
      <c r="J1454">
        <v>41</v>
      </c>
      <c r="K1454">
        <v>0</v>
      </c>
      <c r="L1454">
        <v>0.01</v>
      </c>
      <c r="M1454">
        <v>0.01</v>
      </c>
      <c r="N1454">
        <v>96.8</v>
      </c>
      <c r="O1454">
        <v>96.8</v>
      </c>
      <c r="P1454" t="s">
        <v>122</v>
      </c>
      <c r="Q1454">
        <v>110.7</v>
      </c>
      <c r="R1454">
        <v>0.26100000000000001</v>
      </c>
      <c r="S1454" t="s">
        <v>122</v>
      </c>
      <c r="T1454">
        <v>0.498</v>
      </c>
      <c r="U1454">
        <v>0.45600000000000002</v>
      </c>
      <c r="V1454" t="s">
        <v>122</v>
      </c>
      <c r="W1454" t="s">
        <v>122</v>
      </c>
      <c r="X1454">
        <v>0.19800000000000001</v>
      </c>
      <c r="Y1454">
        <v>0.45600000000000002</v>
      </c>
      <c r="Z1454" t="s">
        <v>122</v>
      </c>
      <c r="AA1454" t="s">
        <v>122</v>
      </c>
      <c r="AB1454">
        <v>0.19800000000000001</v>
      </c>
      <c r="AC1454" t="s">
        <v>122</v>
      </c>
      <c r="AD1454">
        <v>544053</v>
      </c>
      <c r="AE1454">
        <v>5941</v>
      </c>
    </row>
    <row r="1455" spans="1:31" x14ac:dyDescent="0.2">
      <c r="A1455">
        <v>1973</v>
      </c>
      <c r="B1455" t="s">
        <v>240</v>
      </c>
      <c r="C1455" t="s">
        <v>121</v>
      </c>
      <c r="D1455" t="s">
        <v>122</v>
      </c>
      <c r="E1455" t="b">
        <v>0</v>
      </c>
      <c r="F1455">
        <v>26</v>
      </c>
      <c r="G1455" t="s">
        <v>122</v>
      </c>
      <c r="H1455" t="s">
        <v>122</v>
      </c>
      <c r="I1455">
        <v>42</v>
      </c>
      <c r="J1455">
        <v>42</v>
      </c>
      <c r="K1455">
        <v>0</v>
      </c>
      <c r="L1455">
        <v>0</v>
      </c>
      <c r="M1455">
        <v>0.01</v>
      </c>
      <c r="N1455">
        <v>101.8</v>
      </c>
      <c r="O1455">
        <v>101.8</v>
      </c>
      <c r="P1455" t="s">
        <v>122</v>
      </c>
      <c r="Q1455">
        <v>109.3</v>
      </c>
      <c r="R1455">
        <v>0.36</v>
      </c>
      <c r="S1455">
        <v>4.1000000000000002E-2</v>
      </c>
      <c r="T1455">
        <v>0.52700000000000002</v>
      </c>
      <c r="U1455">
        <v>0.47599999999999998</v>
      </c>
      <c r="V1455">
        <v>15.3</v>
      </c>
      <c r="W1455">
        <v>34.299999999999997</v>
      </c>
      <c r="X1455">
        <v>0.26900000000000002</v>
      </c>
      <c r="Y1455">
        <v>0.47599999999999998</v>
      </c>
      <c r="Z1455">
        <v>15.3</v>
      </c>
      <c r="AA1455">
        <v>65.7</v>
      </c>
      <c r="AB1455">
        <v>0.26900000000000002</v>
      </c>
      <c r="AC1455" t="s">
        <v>122</v>
      </c>
      <c r="AD1455" t="s">
        <v>122</v>
      </c>
      <c r="AE1455">
        <v>5941</v>
      </c>
    </row>
    <row r="1456" spans="1:31" x14ac:dyDescent="0.2">
      <c r="A1456">
        <v>1972</v>
      </c>
      <c r="B1456" t="s">
        <v>31</v>
      </c>
      <c r="C1456" t="s">
        <v>32</v>
      </c>
      <c r="D1456" t="s">
        <v>33</v>
      </c>
      <c r="E1456" t="b">
        <v>1</v>
      </c>
      <c r="F1456">
        <v>26.8</v>
      </c>
      <c r="G1456">
        <v>36</v>
      </c>
      <c r="H1456">
        <v>46</v>
      </c>
      <c r="I1456">
        <v>36</v>
      </c>
      <c r="J1456">
        <v>46</v>
      </c>
      <c r="K1456">
        <v>-1.77</v>
      </c>
      <c r="L1456">
        <v>-0.17</v>
      </c>
      <c r="M1456">
        <v>-1.94</v>
      </c>
      <c r="N1456">
        <v>98.7</v>
      </c>
      <c r="O1456">
        <v>100.3</v>
      </c>
      <c r="P1456">
        <v>-1.6</v>
      </c>
      <c r="Q1456">
        <v>110.7</v>
      </c>
      <c r="R1456">
        <v>0.36</v>
      </c>
      <c r="S1456" t="s">
        <v>122</v>
      </c>
      <c r="T1456">
        <v>0.51200000000000001</v>
      </c>
      <c r="U1456">
        <v>0.46</v>
      </c>
      <c r="V1456" t="s">
        <v>122</v>
      </c>
      <c r="W1456" t="s">
        <v>122</v>
      </c>
      <c r="X1456">
        <v>0.26700000000000002</v>
      </c>
      <c r="Y1456">
        <v>0.46500000000000002</v>
      </c>
      <c r="Z1456" t="s">
        <v>122</v>
      </c>
      <c r="AA1456" t="s">
        <v>122</v>
      </c>
      <c r="AB1456">
        <v>0.249</v>
      </c>
      <c r="AC1456" t="s">
        <v>288</v>
      </c>
      <c r="AD1456" t="s">
        <v>122</v>
      </c>
      <c r="AE1456" t="s">
        <v>122</v>
      </c>
    </row>
    <row r="1457" spans="1:31" x14ac:dyDescent="0.2">
      <c r="A1457">
        <v>1972</v>
      </c>
      <c r="B1457" t="s">
        <v>31</v>
      </c>
      <c r="C1457" t="s">
        <v>281</v>
      </c>
      <c r="D1457" t="s">
        <v>282</v>
      </c>
      <c r="E1457" t="b">
        <v>1</v>
      </c>
      <c r="F1457">
        <v>26.7</v>
      </c>
      <c r="G1457">
        <v>38</v>
      </c>
      <c r="H1457">
        <v>44</v>
      </c>
      <c r="I1457">
        <v>38</v>
      </c>
      <c r="J1457">
        <v>44</v>
      </c>
      <c r="K1457">
        <v>-1.17</v>
      </c>
      <c r="L1457">
        <v>-0.09</v>
      </c>
      <c r="M1457">
        <v>-1.26</v>
      </c>
      <c r="N1457">
        <v>96.5</v>
      </c>
      <c r="O1457">
        <v>97.6</v>
      </c>
      <c r="P1457">
        <v>-1.1000000000000001</v>
      </c>
      <c r="Q1457">
        <v>110.5</v>
      </c>
      <c r="R1457">
        <v>0.307</v>
      </c>
      <c r="S1457" t="s">
        <v>122</v>
      </c>
      <c r="T1457">
        <v>0.499</v>
      </c>
      <c r="U1457">
        <v>0.45</v>
      </c>
      <c r="V1457" t="s">
        <v>122</v>
      </c>
      <c r="W1457" t="s">
        <v>122</v>
      </c>
      <c r="X1457">
        <v>0.23300000000000001</v>
      </c>
      <c r="Y1457">
        <v>0.45200000000000001</v>
      </c>
      <c r="Z1457" t="s">
        <v>122</v>
      </c>
      <c r="AA1457" t="s">
        <v>122</v>
      </c>
      <c r="AB1457">
        <v>0.22800000000000001</v>
      </c>
      <c r="AC1457" t="s">
        <v>283</v>
      </c>
      <c r="AD1457" t="s">
        <v>122</v>
      </c>
      <c r="AE1457" t="s">
        <v>122</v>
      </c>
    </row>
    <row r="1458" spans="1:31" x14ac:dyDescent="0.2">
      <c r="A1458">
        <v>1972</v>
      </c>
      <c r="B1458" t="s">
        <v>31</v>
      </c>
      <c r="C1458" t="s">
        <v>35</v>
      </c>
      <c r="D1458" t="s">
        <v>36</v>
      </c>
      <c r="E1458" t="b">
        <v>1</v>
      </c>
      <c r="F1458">
        <v>27.6</v>
      </c>
      <c r="G1458">
        <v>56</v>
      </c>
      <c r="H1458">
        <v>26</v>
      </c>
      <c r="I1458">
        <v>53</v>
      </c>
      <c r="J1458">
        <v>29</v>
      </c>
      <c r="K1458">
        <v>4.78</v>
      </c>
      <c r="L1458">
        <v>-0.4</v>
      </c>
      <c r="M1458">
        <v>4.38</v>
      </c>
      <c r="N1458">
        <v>99.3</v>
      </c>
      <c r="O1458">
        <v>95.2</v>
      </c>
      <c r="P1458">
        <v>4.0999999999999996</v>
      </c>
      <c r="Q1458">
        <v>116.1</v>
      </c>
      <c r="R1458">
        <v>0.28100000000000003</v>
      </c>
      <c r="S1458" t="s">
        <v>122</v>
      </c>
      <c r="T1458">
        <v>0.5</v>
      </c>
      <c r="U1458">
        <v>0.45300000000000001</v>
      </c>
      <c r="V1458" t="s">
        <v>122</v>
      </c>
      <c r="W1458" t="s">
        <v>122</v>
      </c>
      <c r="X1458">
        <v>0.218</v>
      </c>
      <c r="Y1458">
        <v>0.44400000000000001</v>
      </c>
      <c r="Z1458" t="s">
        <v>122</v>
      </c>
      <c r="AA1458" t="s">
        <v>122</v>
      </c>
      <c r="AB1458">
        <v>0.26500000000000001</v>
      </c>
      <c r="AC1458" t="s">
        <v>206</v>
      </c>
      <c r="AD1458">
        <v>346701</v>
      </c>
      <c r="AE1458" t="s">
        <v>122</v>
      </c>
    </row>
    <row r="1459" spans="1:31" x14ac:dyDescent="0.2">
      <c r="A1459">
        <v>1972</v>
      </c>
      <c r="B1459" t="s">
        <v>31</v>
      </c>
      <c r="C1459" t="s">
        <v>233</v>
      </c>
      <c r="D1459" t="s">
        <v>234</v>
      </c>
      <c r="E1459" t="b">
        <v>0</v>
      </c>
      <c r="F1459">
        <v>25</v>
      </c>
      <c r="G1459">
        <v>22</v>
      </c>
      <c r="H1459">
        <v>60</v>
      </c>
      <c r="I1459">
        <v>19</v>
      </c>
      <c r="J1459">
        <v>63</v>
      </c>
      <c r="K1459">
        <v>-9.24</v>
      </c>
      <c r="L1459">
        <v>-0.2</v>
      </c>
      <c r="M1459">
        <v>-9.44</v>
      </c>
      <c r="N1459">
        <v>93.6</v>
      </c>
      <c r="O1459">
        <v>102.1</v>
      </c>
      <c r="P1459">
        <v>-8.5</v>
      </c>
      <c r="Q1459">
        <v>108.3</v>
      </c>
      <c r="R1459">
        <v>0.29399999999999998</v>
      </c>
      <c r="S1459" t="s">
        <v>122</v>
      </c>
      <c r="T1459">
        <v>0.49</v>
      </c>
      <c r="U1459">
        <v>0.45100000000000001</v>
      </c>
      <c r="V1459" t="s">
        <v>122</v>
      </c>
      <c r="W1459" t="s">
        <v>122</v>
      </c>
      <c r="X1459">
        <v>0.20499999999999999</v>
      </c>
      <c r="Y1459">
        <v>0.46</v>
      </c>
      <c r="Z1459" t="s">
        <v>122</v>
      </c>
      <c r="AA1459" t="s">
        <v>122</v>
      </c>
      <c r="AB1459">
        <v>0.28699999999999998</v>
      </c>
      <c r="AC1459" t="s">
        <v>235</v>
      </c>
      <c r="AD1459" t="s">
        <v>122</v>
      </c>
      <c r="AE1459" t="s">
        <v>122</v>
      </c>
    </row>
    <row r="1460" spans="1:31" x14ac:dyDescent="0.2">
      <c r="A1460">
        <v>1972</v>
      </c>
      <c r="B1460" t="s">
        <v>240</v>
      </c>
      <c r="C1460" t="s">
        <v>270</v>
      </c>
      <c r="D1460" t="s">
        <v>271</v>
      </c>
      <c r="E1460" t="b">
        <v>0</v>
      </c>
      <c r="F1460">
        <v>26.3</v>
      </c>
      <c r="G1460">
        <v>35</v>
      </c>
      <c r="H1460">
        <v>49</v>
      </c>
      <c r="I1460">
        <v>34</v>
      </c>
      <c r="J1460">
        <v>50</v>
      </c>
      <c r="K1460">
        <v>-3.3</v>
      </c>
      <c r="L1460">
        <v>0.27</v>
      </c>
      <c r="M1460">
        <v>-3.03</v>
      </c>
      <c r="N1460">
        <v>99.8</v>
      </c>
      <c r="O1460">
        <v>102.7</v>
      </c>
      <c r="P1460">
        <v>-2.9</v>
      </c>
      <c r="Q1460">
        <v>114.6</v>
      </c>
      <c r="R1460">
        <v>0.30199999999999999</v>
      </c>
      <c r="S1460">
        <v>5.8999999999999997E-2</v>
      </c>
      <c r="T1460">
        <v>0.50700000000000001</v>
      </c>
      <c r="U1460">
        <v>0.46300000000000002</v>
      </c>
      <c r="V1460">
        <v>13.5</v>
      </c>
      <c r="W1460">
        <v>32.799999999999997</v>
      </c>
      <c r="X1460">
        <v>0.223</v>
      </c>
      <c r="Y1460">
        <v>0.49399999999999999</v>
      </c>
      <c r="Z1460">
        <v>15.9</v>
      </c>
      <c r="AA1460">
        <v>67</v>
      </c>
      <c r="AB1460">
        <v>0.255</v>
      </c>
      <c r="AC1460" t="s">
        <v>272</v>
      </c>
      <c r="AD1460" t="s">
        <v>122</v>
      </c>
      <c r="AE1460">
        <v>5665</v>
      </c>
    </row>
    <row r="1461" spans="1:31" x14ac:dyDescent="0.2">
      <c r="A1461">
        <v>1972</v>
      </c>
      <c r="B1461" t="s">
        <v>31</v>
      </c>
      <c r="C1461" t="s">
        <v>41</v>
      </c>
      <c r="D1461" t="s">
        <v>42</v>
      </c>
      <c r="E1461" t="b">
        <v>1</v>
      </c>
      <c r="F1461">
        <v>27.5</v>
      </c>
      <c r="G1461">
        <v>57</v>
      </c>
      <c r="H1461">
        <v>25</v>
      </c>
      <c r="I1461">
        <v>61</v>
      </c>
      <c r="J1461">
        <v>21</v>
      </c>
      <c r="K1461">
        <v>8.26</v>
      </c>
      <c r="L1461">
        <v>-0.35</v>
      </c>
      <c r="M1461">
        <v>7.91</v>
      </c>
      <c r="N1461">
        <v>101.9</v>
      </c>
      <c r="O1461">
        <v>94.3</v>
      </c>
      <c r="P1461">
        <v>7.6</v>
      </c>
      <c r="Q1461">
        <v>108.6</v>
      </c>
      <c r="R1461">
        <v>0.34399999999999997</v>
      </c>
      <c r="S1461" t="s">
        <v>122</v>
      </c>
      <c r="T1461">
        <v>0.504</v>
      </c>
      <c r="U1461">
        <v>0.45100000000000001</v>
      </c>
      <c r="V1461" t="s">
        <v>122</v>
      </c>
      <c r="W1461" t="s">
        <v>122</v>
      </c>
      <c r="X1461">
        <v>0.26</v>
      </c>
      <c r="Y1461">
        <v>0.45400000000000001</v>
      </c>
      <c r="Z1461" t="s">
        <v>122</v>
      </c>
      <c r="AA1461" t="s">
        <v>122</v>
      </c>
      <c r="AB1461">
        <v>0.26600000000000001</v>
      </c>
      <c r="AC1461" t="s">
        <v>209</v>
      </c>
      <c r="AD1461" t="s">
        <v>122</v>
      </c>
      <c r="AE1461" t="s">
        <v>122</v>
      </c>
    </row>
    <row r="1462" spans="1:31" x14ac:dyDescent="0.2">
      <c r="A1462">
        <v>1972</v>
      </c>
      <c r="B1462" t="s">
        <v>31</v>
      </c>
      <c r="C1462" t="s">
        <v>289</v>
      </c>
      <c r="D1462" t="s">
        <v>290</v>
      </c>
      <c r="E1462" t="b">
        <v>0</v>
      </c>
      <c r="F1462">
        <v>25.7</v>
      </c>
      <c r="G1462">
        <v>30</v>
      </c>
      <c r="H1462">
        <v>52</v>
      </c>
      <c r="I1462">
        <v>31</v>
      </c>
      <c r="J1462">
        <v>51</v>
      </c>
      <c r="K1462">
        <v>-4.04</v>
      </c>
      <c r="L1462">
        <v>-0.1</v>
      </c>
      <c r="M1462">
        <v>-4.13</v>
      </c>
      <c r="N1462">
        <v>98</v>
      </c>
      <c r="O1462">
        <v>101.6</v>
      </c>
      <c r="P1462">
        <v>-3.6</v>
      </c>
      <c r="Q1462">
        <v>109.5</v>
      </c>
      <c r="R1462">
        <v>0.34399999999999997</v>
      </c>
      <c r="S1462" t="s">
        <v>122</v>
      </c>
      <c r="T1462">
        <v>0.51200000000000001</v>
      </c>
      <c r="U1462">
        <v>0.45900000000000002</v>
      </c>
      <c r="V1462" t="s">
        <v>122</v>
      </c>
      <c r="W1462" t="s">
        <v>122</v>
      </c>
      <c r="X1462">
        <v>0.26</v>
      </c>
      <c r="Y1462">
        <v>0.46600000000000003</v>
      </c>
      <c r="Z1462" t="s">
        <v>122</v>
      </c>
      <c r="AA1462" t="s">
        <v>122</v>
      </c>
      <c r="AB1462">
        <v>0.27600000000000002</v>
      </c>
      <c r="AC1462" t="s">
        <v>291</v>
      </c>
      <c r="AD1462" t="s">
        <v>122</v>
      </c>
      <c r="AE1462" t="s">
        <v>122</v>
      </c>
    </row>
    <row r="1463" spans="1:31" x14ac:dyDescent="0.2">
      <c r="A1463">
        <v>1972</v>
      </c>
      <c r="B1463" t="s">
        <v>31</v>
      </c>
      <c r="C1463" t="s">
        <v>47</v>
      </c>
      <c r="D1463" t="s">
        <v>48</v>
      </c>
      <c r="E1463" t="b">
        <v>0</v>
      </c>
      <c r="F1463">
        <v>24.2</v>
      </c>
      <c r="G1463">
        <v>23</v>
      </c>
      <c r="H1463">
        <v>59</v>
      </c>
      <c r="I1463">
        <v>22</v>
      </c>
      <c r="J1463">
        <v>60</v>
      </c>
      <c r="K1463">
        <v>-7.63</v>
      </c>
      <c r="L1463">
        <v>-0.26</v>
      </c>
      <c r="M1463">
        <v>-7.9</v>
      </c>
      <c r="N1463">
        <v>94.5</v>
      </c>
      <c r="O1463">
        <v>101.4</v>
      </c>
      <c r="P1463">
        <v>-6.9</v>
      </c>
      <c r="Q1463">
        <v>111.5</v>
      </c>
      <c r="R1463">
        <v>0.29599999999999999</v>
      </c>
      <c r="S1463" t="s">
        <v>122</v>
      </c>
      <c r="T1463">
        <v>0.47499999999999998</v>
      </c>
      <c r="U1463">
        <v>0.42799999999999999</v>
      </c>
      <c r="V1463" t="s">
        <v>122</v>
      </c>
      <c r="W1463" t="s">
        <v>122</v>
      </c>
      <c r="X1463">
        <v>0.218</v>
      </c>
      <c r="Y1463">
        <v>0.48499999999999999</v>
      </c>
      <c r="Z1463" t="s">
        <v>122</v>
      </c>
      <c r="AA1463" t="s">
        <v>122</v>
      </c>
      <c r="AB1463">
        <v>0.26500000000000001</v>
      </c>
      <c r="AC1463" t="s">
        <v>273</v>
      </c>
      <c r="AD1463" t="s">
        <v>122</v>
      </c>
      <c r="AE1463" t="s">
        <v>122</v>
      </c>
    </row>
    <row r="1464" spans="1:31" x14ac:dyDescent="0.2">
      <c r="A1464">
        <v>1972</v>
      </c>
      <c r="B1464" t="s">
        <v>31</v>
      </c>
      <c r="C1464" t="s">
        <v>56</v>
      </c>
      <c r="D1464" t="s">
        <v>57</v>
      </c>
      <c r="E1464" t="b">
        <v>0</v>
      </c>
      <c r="F1464">
        <v>26.2</v>
      </c>
      <c r="G1464">
        <v>26</v>
      </c>
      <c r="H1464">
        <v>56</v>
      </c>
      <c r="I1464">
        <v>25</v>
      </c>
      <c r="J1464">
        <v>57</v>
      </c>
      <c r="K1464">
        <v>-6.84</v>
      </c>
      <c r="L1464">
        <v>0.73</v>
      </c>
      <c r="M1464">
        <v>-6.11</v>
      </c>
      <c r="N1464">
        <v>96.1</v>
      </c>
      <c r="O1464">
        <v>102.2</v>
      </c>
      <c r="P1464">
        <v>-6.1</v>
      </c>
      <c r="Q1464">
        <v>112.8</v>
      </c>
      <c r="R1464">
        <v>0.34599999999999997</v>
      </c>
      <c r="S1464" t="s">
        <v>122</v>
      </c>
      <c r="T1464">
        <v>0.50600000000000001</v>
      </c>
      <c r="U1464">
        <v>0.45400000000000001</v>
      </c>
      <c r="V1464" t="s">
        <v>122</v>
      </c>
      <c r="W1464" t="s">
        <v>122</v>
      </c>
      <c r="X1464">
        <v>0.25800000000000001</v>
      </c>
      <c r="Y1464">
        <v>0.47199999999999998</v>
      </c>
      <c r="Z1464" t="s">
        <v>122</v>
      </c>
      <c r="AA1464" t="s">
        <v>122</v>
      </c>
      <c r="AB1464">
        <v>0.23</v>
      </c>
      <c r="AC1464" t="s">
        <v>236</v>
      </c>
      <c r="AD1464" t="s">
        <v>122</v>
      </c>
      <c r="AE1464">
        <v>3668</v>
      </c>
    </row>
    <row r="1465" spans="1:31" x14ac:dyDescent="0.2">
      <c r="A1465">
        <v>1972</v>
      </c>
      <c r="B1465" t="s">
        <v>240</v>
      </c>
      <c r="C1465" t="s">
        <v>284</v>
      </c>
      <c r="D1465" t="s">
        <v>285</v>
      </c>
      <c r="E1465" t="b">
        <v>1</v>
      </c>
      <c r="F1465">
        <v>25.7</v>
      </c>
      <c r="G1465">
        <v>42</v>
      </c>
      <c r="H1465">
        <v>42</v>
      </c>
      <c r="I1465">
        <v>42</v>
      </c>
      <c r="J1465">
        <v>42</v>
      </c>
      <c r="K1465">
        <v>0.12</v>
      </c>
      <c r="L1465">
        <v>0.14000000000000001</v>
      </c>
      <c r="M1465">
        <v>0.26</v>
      </c>
      <c r="N1465">
        <v>99.7</v>
      </c>
      <c r="O1465">
        <v>99.6</v>
      </c>
      <c r="P1465">
        <v>0.1</v>
      </c>
      <c r="Q1465">
        <v>103.4</v>
      </c>
      <c r="R1465">
        <v>0.33300000000000002</v>
      </c>
      <c r="S1465">
        <v>4.1000000000000002E-2</v>
      </c>
      <c r="T1465">
        <v>0.51</v>
      </c>
      <c r="U1465">
        <v>0.45500000000000002</v>
      </c>
      <c r="V1465">
        <v>12.4</v>
      </c>
      <c r="W1465">
        <v>32.5</v>
      </c>
      <c r="X1465">
        <v>0.25900000000000001</v>
      </c>
      <c r="Y1465">
        <v>0.45900000000000002</v>
      </c>
      <c r="Z1465">
        <v>14.6</v>
      </c>
      <c r="AA1465">
        <v>66.400000000000006</v>
      </c>
      <c r="AB1465">
        <v>0.28999999999999998</v>
      </c>
      <c r="AC1465" t="s">
        <v>286</v>
      </c>
      <c r="AD1465" t="s">
        <v>122</v>
      </c>
      <c r="AE1465" t="s">
        <v>122</v>
      </c>
    </row>
    <row r="1466" spans="1:31" x14ac:dyDescent="0.2">
      <c r="A1466">
        <v>1972</v>
      </c>
      <c r="B1466" t="s">
        <v>240</v>
      </c>
      <c r="C1466" t="s">
        <v>274</v>
      </c>
      <c r="D1466" t="s">
        <v>275</v>
      </c>
      <c r="E1466" t="b">
        <v>1</v>
      </c>
      <c r="F1466">
        <v>25.6</v>
      </c>
      <c r="G1466">
        <v>34</v>
      </c>
      <c r="H1466">
        <v>50</v>
      </c>
      <c r="I1466">
        <v>39</v>
      </c>
      <c r="J1466">
        <v>45</v>
      </c>
      <c r="K1466">
        <v>-1.19</v>
      </c>
      <c r="L1466">
        <v>0.31</v>
      </c>
      <c r="M1466">
        <v>-0.93</v>
      </c>
      <c r="N1466">
        <v>98.4</v>
      </c>
      <c r="O1466">
        <v>99.5</v>
      </c>
      <c r="P1466">
        <v>-1.1000000000000001</v>
      </c>
      <c r="Q1466">
        <v>112.8</v>
      </c>
      <c r="R1466">
        <v>0.315</v>
      </c>
      <c r="S1466">
        <v>2.1999999999999999E-2</v>
      </c>
      <c r="T1466">
        <v>0.5</v>
      </c>
      <c r="U1466">
        <v>0.45100000000000001</v>
      </c>
      <c r="V1466">
        <v>13.4</v>
      </c>
      <c r="W1466">
        <v>35.200000000000003</v>
      </c>
      <c r="X1466">
        <v>0.23699999999999999</v>
      </c>
      <c r="Y1466">
        <v>0.46300000000000002</v>
      </c>
      <c r="Z1466">
        <v>14.5</v>
      </c>
      <c r="AA1466">
        <v>65.3</v>
      </c>
      <c r="AB1466">
        <v>0.28499999999999998</v>
      </c>
      <c r="AC1466" t="s">
        <v>258</v>
      </c>
      <c r="AD1466" t="s">
        <v>122</v>
      </c>
      <c r="AE1466">
        <v>4195</v>
      </c>
    </row>
    <row r="1467" spans="1:31" x14ac:dyDescent="0.2">
      <c r="A1467">
        <v>1972</v>
      </c>
      <c r="B1467" t="s">
        <v>240</v>
      </c>
      <c r="C1467" t="s">
        <v>292</v>
      </c>
      <c r="D1467" t="s">
        <v>293</v>
      </c>
      <c r="E1467" t="b">
        <v>1</v>
      </c>
      <c r="F1467">
        <v>25.9</v>
      </c>
      <c r="G1467">
        <v>36</v>
      </c>
      <c r="H1467">
        <v>48</v>
      </c>
      <c r="I1467">
        <v>38</v>
      </c>
      <c r="J1467">
        <v>46</v>
      </c>
      <c r="K1467">
        <v>-1.57</v>
      </c>
      <c r="L1467">
        <v>-0.1</v>
      </c>
      <c r="M1467">
        <v>-1.67</v>
      </c>
      <c r="N1467">
        <v>101.4</v>
      </c>
      <c r="O1467">
        <v>102.8</v>
      </c>
      <c r="P1467">
        <v>-1.4</v>
      </c>
      <c r="Q1467">
        <v>110</v>
      </c>
      <c r="R1467">
        <v>0.36099999999999999</v>
      </c>
      <c r="S1467">
        <v>7.5999999999999998E-2</v>
      </c>
      <c r="T1467">
        <v>0.52400000000000002</v>
      </c>
      <c r="U1467">
        <v>0.46700000000000003</v>
      </c>
      <c r="V1467">
        <v>14.3</v>
      </c>
      <c r="W1467">
        <v>28.6</v>
      </c>
      <c r="X1467">
        <v>0.28100000000000003</v>
      </c>
      <c r="Y1467">
        <v>0.47899999999999998</v>
      </c>
      <c r="Z1467">
        <v>14.6</v>
      </c>
      <c r="AA1467">
        <v>66.5</v>
      </c>
      <c r="AB1467">
        <v>0.26300000000000001</v>
      </c>
      <c r="AC1467" t="s">
        <v>294</v>
      </c>
      <c r="AD1467" t="s">
        <v>122</v>
      </c>
      <c r="AE1467">
        <v>2118</v>
      </c>
    </row>
    <row r="1468" spans="1:31" x14ac:dyDescent="0.2">
      <c r="A1468">
        <v>1972</v>
      </c>
      <c r="B1468" t="s">
        <v>31</v>
      </c>
      <c r="C1468" t="s">
        <v>59</v>
      </c>
      <c r="D1468" t="s">
        <v>60</v>
      </c>
      <c r="E1468" t="b">
        <v>1</v>
      </c>
      <c r="F1468">
        <v>27.7</v>
      </c>
      <c r="G1468">
        <v>51</v>
      </c>
      <c r="H1468">
        <v>31</v>
      </c>
      <c r="I1468">
        <v>43</v>
      </c>
      <c r="J1468">
        <v>39</v>
      </c>
      <c r="K1468">
        <v>0.77</v>
      </c>
      <c r="L1468">
        <v>0.15</v>
      </c>
      <c r="M1468">
        <v>0.92</v>
      </c>
      <c r="N1468">
        <v>95.6</v>
      </c>
      <c r="O1468">
        <v>94.9</v>
      </c>
      <c r="P1468">
        <v>0.7</v>
      </c>
      <c r="Q1468">
        <v>113</v>
      </c>
      <c r="R1468">
        <v>0.316</v>
      </c>
      <c r="S1468" t="s">
        <v>122</v>
      </c>
      <c r="T1468">
        <v>0.49199999999999999</v>
      </c>
      <c r="U1468">
        <v>0.439</v>
      </c>
      <c r="V1468" t="s">
        <v>122</v>
      </c>
      <c r="W1468" t="s">
        <v>122</v>
      </c>
      <c r="X1468">
        <v>0.24199999999999999</v>
      </c>
      <c r="Y1468">
        <v>0.44</v>
      </c>
      <c r="Z1468" t="s">
        <v>122</v>
      </c>
      <c r="AA1468" t="s">
        <v>122</v>
      </c>
      <c r="AB1468">
        <v>0.20899999999999999</v>
      </c>
      <c r="AC1468" t="s">
        <v>203</v>
      </c>
      <c r="AD1468" t="s">
        <v>122</v>
      </c>
      <c r="AE1468" t="s">
        <v>122</v>
      </c>
    </row>
    <row r="1469" spans="1:31" x14ac:dyDescent="0.2">
      <c r="A1469">
        <v>1972</v>
      </c>
      <c r="B1469" t="s">
        <v>31</v>
      </c>
      <c r="C1469" t="s">
        <v>62</v>
      </c>
      <c r="D1469" t="s">
        <v>63</v>
      </c>
      <c r="E1469" t="b">
        <v>0</v>
      </c>
      <c r="F1469">
        <v>24.6</v>
      </c>
      <c r="G1469">
        <v>34</v>
      </c>
      <c r="H1469">
        <v>48</v>
      </c>
      <c r="I1469">
        <v>37</v>
      </c>
      <c r="J1469">
        <v>45</v>
      </c>
      <c r="K1469">
        <v>-1.56</v>
      </c>
      <c r="L1469">
        <v>0.35</v>
      </c>
      <c r="M1469">
        <v>-1.22</v>
      </c>
      <c r="N1469">
        <v>95.4</v>
      </c>
      <c r="O1469">
        <v>96.8</v>
      </c>
      <c r="P1469">
        <v>-1.4</v>
      </c>
      <c r="Q1469">
        <v>114.7</v>
      </c>
      <c r="R1469">
        <v>0.29299999999999998</v>
      </c>
      <c r="S1469" t="s">
        <v>122</v>
      </c>
      <c r="T1469">
        <v>0.48099999999999998</v>
      </c>
      <c r="U1469">
        <v>0.434</v>
      </c>
      <c r="V1469" t="s">
        <v>122</v>
      </c>
      <c r="W1469" t="s">
        <v>122</v>
      </c>
      <c r="X1469">
        <v>0.219</v>
      </c>
      <c r="Y1469">
        <v>0.45300000000000001</v>
      </c>
      <c r="Z1469" t="s">
        <v>122</v>
      </c>
      <c r="AA1469" t="s">
        <v>122</v>
      </c>
      <c r="AB1469">
        <v>0.26100000000000001</v>
      </c>
      <c r="AC1469" t="s">
        <v>259</v>
      </c>
      <c r="AD1469" t="s">
        <v>122</v>
      </c>
      <c r="AE1469" t="s">
        <v>122</v>
      </c>
    </row>
    <row r="1470" spans="1:31" x14ac:dyDescent="0.2">
      <c r="A1470">
        <v>1972</v>
      </c>
      <c r="B1470" t="s">
        <v>240</v>
      </c>
      <c r="C1470" t="s">
        <v>65</v>
      </c>
      <c r="D1470" t="s">
        <v>242</v>
      </c>
      <c r="E1470" t="b">
        <v>1</v>
      </c>
      <c r="F1470">
        <v>26.2</v>
      </c>
      <c r="G1470">
        <v>47</v>
      </c>
      <c r="H1470">
        <v>37</v>
      </c>
      <c r="I1470">
        <v>49</v>
      </c>
      <c r="J1470">
        <v>35</v>
      </c>
      <c r="K1470">
        <v>2.63</v>
      </c>
      <c r="L1470">
        <v>0.09</v>
      </c>
      <c r="M1470">
        <v>2.72</v>
      </c>
      <c r="N1470">
        <v>101.1</v>
      </c>
      <c r="O1470">
        <v>98.7</v>
      </c>
      <c r="P1470">
        <v>2.4</v>
      </c>
      <c r="Q1470">
        <v>110.7</v>
      </c>
      <c r="R1470">
        <v>0.35299999999999998</v>
      </c>
      <c r="S1470">
        <v>9.6000000000000002E-2</v>
      </c>
      <c r="T1470">
        <v>0.52600000000000002</v>
      </c>
      <c r="U1470">
        <v>0.47499999999999998</v>
      </c>
      <c r="V1470">
        <v>14.5</v>
      </c>
      <c r="W1470">
        <v>36.700000000000003</v>
      </c>
      <c r="X1470">
        <v>0.26500000000000001</v>
      </c>
      <c r="Y1470">
        <v>0.46100000000000002</v>
      </c>
      <c r="Z1470">
        <v>12.8</v>
      </c>
      <c r="AA1470">
        <v>65</v>
      </c>
      <c r="AB1470">
        <v>0.21099999999999999</v>
      </c>
      <c r="AC1470" t="s">
        <v>276</v>
      </c>
      <c r="AD1470" t="s">
        <v>122</v>
      </c>
      <c r="AE1470">
        <v>8438</v>
      </c>
    </row>
    <row r="1471" spans="1:31" x14ac:dyDescent="0.2">
      <c r="A1471">
        <v>1972</v>
      </c>
      <c r="B1471" t="s">
        <v>240</v>
      </c>
      <c r="C1471" t="s">
        <v>243</v>
      </c>
      <c r="D1471" t="s">
        <v>244</v>
      </c>
      <c r="E1471" t="b">
        <v>1</v>
      </c>
      <c r="F1471">
        <v>24.9</v>
      </c>
      <c r="G1471">
        <v>68</v>
      </c>
      <c r="H1471">
        <v>16</v>
      </c>
      <c r="I1471">
        <v>63</v>
      </c>
      <c r="J1471">
        <v>21</v>
      </c>
      <c r="K1471">
        <v>8.98</v>
      </c>
      <c r="L1471">
        <v>-1.04</v>
      </c>
      <c r="M1471">
        <v>7.99</v>
      </c>
      <c r="N1471">
        <v>104.2</v>
      </c>
      <c r="O1471">
        <v>96.2</v>
      </c>
      <c r="P1471">
        <v>8</v>
      </c>
      <c r="Q1471">
        <v>110.7</v>
      </c>
      <c r="R1471">
        <v>0.34599999999999997</v>
      </c>
      <c r="S1471">
        <v>0.05</v>
      </c>
      <c r="T1471">
        <v>0.54200000000000004</v>
      </c>
      <c r="U1471">
        <v>0.496</v>
      </c>
      <c r="V1471">
        <v>14.7</v>
      </c>
      <c r="W1471">
        <v>34</v>
      </c>
      <c r="X1471">
        <v>0.25700000000000001</v>
      </c>
      <c r="Y1471">
        <v>0.45</v>
      </c>
      <c r="Z1471">
        <v>13.9</v>
      </c>
      <c r="AA1471">
        <v>66.8</v>
      </c>
      <c r="AB1471">
        <v>0.20399999999999999</v>
      </c>
      <c r="AC1471" t="s">
        <v>245</v>
      </c>
      <c r="AD1471" t="s">
        <v>122</v>
      </c>
      <c r="AE1471">
        <v>8602</v>
      </c>
    </row>
    <row r="1472" spans="1:31" x14ac:dyDescent="0.2">
      <c r="A1472">
        <v>1972</v>
      </c>
      <c r="B1472" t="s">
        <v>31</v>
      </c>
      <c r="C1472" t="s">
        <v>71</v>
      </c>
      <c r="D1472" t="s">
        <v>72</v>
      </c>
      <c r="E1472" t="b">
        <v>1</v>
      </c>
      <c r="F1472">
        <v>29.5</v>
      </c>
      <c r="G1472">
        <v>69</v>
      </c>
      <c r="H1472">
        <v>13</v>
      </c>
      <c r="I1472">
        <v>67</v>
      </c>
      <c r="J1472">
        <v>15</v>
      </c>
      <c r="K1472">
        <v>12.28</v>
      </c>
      <c r="L1472">
        <v>-0.63</v>
      </c>
      <c r="M1472">
        <v>11.65</v>
      </c>
      <c r="N1472">
        <v>103.1</v>
      </c>
      <c r="O1472">
        <v>92.6</v>
      </c>
      <c r="P1472">
        <v>10.5</v>
      </c>
      <c r="Q1472">
        <v>116.9</v>
      </c>
      <c r="R1472">
        <v>0.35399999999999998</v>
      </c>
      <c r="S1472" t="s">
        <v>122</v>
      </c>
      <c r="T1472">
        <v>0.53700000000000003</v>
      </c>
      <c r="U1472">
        <v>0.49</v>
      </c>
      <c r="V1472" t="s">
        <v>122</v>
      </c>
      <c r="W1472" t="s">
        <v>122</v>
      </c>
      <c r="X1472">
        <v>0.26</v>
      </c>
      <c r="Y1472">
        <v>0.432</v>
      </c>
      <c r="Z1472" t="s">
        <v>122</v>
      </c>
      <c r="AA1472" t="s">
        <v>122</v>
      </c>
      <c r="AB1472">
        <v>0.17699999999999999</v>
      </c>
      <c r="AC1472" t="s">
        <v>219</v>
      </c>
      <c r="AD1472">
        <v>668340</v>
      </c>
      <c r="AE1472" t="s">
        <v>122</v>
      </c>
    </row>
    <row r="1473" spans="1:31" x14ac:dyDescent="0.2">
      <c r="A1473">
        <v>1972</v>
      </c>
      <c r="B1473" t="s">
        <v>31</v>
      </c>
      <c r="C1473" t="s">
        <v>79</v>
      </c>
      <c r="D1473" t="s">
        <v>80</v>
      </c>
      <c r="E1473" t="b">
        <v>1</v>
      </c>
      <c r="F1473">
        <v>26.3</v>
      </c>
      <c r="G1473">
        <v>63</v>
      </c>
      <c r="H1473">
        <v>19</v>
      </c>
      <c r="I1473">
        <v>66</v>
      </c>
      <c r="J1473">
        <v>16</v>
      </c>
      <c r="K1473">
        <v>11.16</v>
      </c>
      <c r="L1473">
        <v>-0.46</v>
      </c>
      <c r="M1473">
        <v>10.7</v>
      </c>
      <c r="N1473">
        <v>102.6</v>
      </c>
      <c r="O1473">
        <v>92.6</v>
      </c>
      <c r="P1473">
        <v>10</v>
      </c>
      <c r="Q1473">
        <v>111.2</v>
      </c>
      <c r="R1473">
        <v>0.313</v>
      </c>
      <c r="S1473" t="s">
        <v>122</v>
      </c>
      <c r="T1473">
        <v>0.54</v>
      </c>
      <c r="U1473">
        <v>0.498</v>
      </c>
      <c r="V1473" t="s">
        <v>122</v>
      </c>
      <c r="W1473" t="s">
        <v>122</v>
      </c>
      <c r="X1473">
        <v>0.23200000000000001</v>
      </c>
      <c r="Y1473">
        <v>0.42</v>
      </c>
      <c r="Z1473" t="s">
        <v>122</v>
      </c>
      <c r="AA1473" t="s">
        <v>122</v>
      </c>
      <c r="AB1473">
        <v>0.217</v>
      </c>
      <c r="AC1473" t="s">
        <v>277</v>
      </c>
      <c r="AD1473" t="s">
        <v>122</v>
      </c>
      <c r="AE1473" t="s">
        <v>122</v>
      </c>
    </row>
    <row r="1474" spans="1:31" x14ac:dyDescent="0.2">
      <c r="A1474">
        <v>1972</v>
      </c>
      <c r="B1474" t="s">
        <v>240</v>
      </c>
      <c r="C1474" t="s">
        <v>295</v>
      </c>
      <c r="D1474" t="s">
        <v>296</v>
      </c>
      <c r="E1474" t="b">
        <v>0</v>
      </c>
      <c r="F1474">
        <v>25.2</v>
      </c>
      <c r="G1474">
        <v>26</v>
      </c>
      <c r="H1474">
        <v>58</v>
      </c>
      <c r="I1474">
        <v>28</v>
      </c>
      <c r="J1474">
        <v>56</v>
      </c>
      <c r="K1474">
        <v>-5.48</v>
      </c>
      <c r="L1474">
        <v>0.75</v>
      </c>
      <c r="M1474">
        <v>-4.7300000000000004</v>
      </c>
      <c r="N1474">
        <v>94.3</v>
      </c>
      <c r="O1474">
        <v>99.1</v>
      </c>
      <c r="P1474">
        <v>-4.8</v>
      </c>
      <c r="Q1474">
        <v>113.3</v>
      </c>
      <c r="R1474">
        <v>0.3</v>
      </c>
      <c r="S1474">
        <v>7.8E-2</v>
      </c>
      <c r="T1474">
        <v>0.47399999999999998</v>
      </c>
      <c r="U1474">
        <v>0.42499999999999999</v>
      </c>
      <c r="V1474">
        <v>14.1</v>
      </c>
      <c r="W1474">
        <v>37.200000000000003</v>
      </c>
      <c r="X1474">
        <v>0.223</v>
      </c>
      <c r="Y1474">
        <v>0.46200000000000002</v>
      </c>
      <c r="Z1474">
        <v>14.6</v>
      </c>
      <c r="AA1474">
        <v>67.8</v>
      </c>
      <c r="AB1474">
        <v>0.26900000000000002</v>
      </c>
      <c r="AC1474" t="s">
        <v>264</v>
      </c>
      <c r="AD1474" t="s">
        <v>122</v>
      </c>
      <c r="AE1474">
        <v>4497</v>
      </c>
    </row>
    <row r="1475" spans="1:31" x14ac:dyDescent="0.2">
      <c r="A1475">
        <v>1972</v>
      </c>
      <c r="B1475" t="s">
        <v>240</v>
      </c>
      <c r="C1475" t="s">
        <v>237</v>
      </c>
      <c r="D1475" t="s">
        <v>246</v>
      </c>
      <c r="E1475" t="b">
        <v>1</v>
      </c>
      <c r="F1475">
        <v>25.1</v>
      </c>
      <c r="G1475">
        <v>44</v>
      </c>
      <c r="H1475">
        <v>40</v>
      </c>
      <c r="I1475">
        <v>43</v>
      </c>
      <c r="J1475">
        <v>41</v>
      </c>
      <c r="K1475">
        <v>0.37</v>
      </c>
      <c r="L1475">
        <v>-0.16</v>
      </c>
      <c r="M1475">
        <v>0.21</v>
      </c>
      <c r="N1475">
        <v>102.3</v>
      </c>
      <c r="O1475">
        <v>101.9</v>
      </c>
      <c r="P1475">
        <v>0.4</v>
      </c>
      <c r="Q1475">
        <v>108.8</v>
      </c>
      <c r="R1475">
        <v>0.33600000000000002</v>
      </c>
      <c r="S1475">
        <v>4.1000000000000002E-2</v>
      </c>
      <c r="T1475">
        <v>0.53600000000000003</v>
      </c>
      <c r="U1475">
        <v>0.48599999999999999</v>
      </c>
      <c r="V1475">
        <v>15.8</v>
      </c>
      <c r="W1475">
        <v>31.4</v>
      </c>
      <c r="X1475">
        <v>0.25900000000000001</v>
      </c>
      <c r="Y1475">
        <v>0.46899999999999997</v>
      </c>
      <c r="Z1475">
        <v>15.3</v>
      </c>
      <c r="AA1475">
        <v>66.400000000000006</v>
      </c>
      <c r="AB1475">
        <v>0.25800000000000001</v>
      </c>
      <c r="AC1475" t="s">
        <v>239</v>
      </c>
      <c r="AD1475" t="s">
        <v>122</v>
      </c>
      <c r="AE1475">
        <v>7563</v>
      </c>
    </row>
    <row r="1476" spans="1:31" x14ac:dyDescent="0.2">
      <c r="A1476">
        <v>1972</v>
      </c>
      <c r="B1476" t="s">
        <v>31</v>
      </c>
      <c r="C1476" t="s">
        <v>88</v>
      </c>
      <c r="D1476" t="s">
        <v>89</v>
      </c>
      <c r="E1476" t="b">
        <v>1</v>
      </c>
      <c r="F1476">
        <v>28.8</v>
      </c>
      <c r="G1476">
        <v>48</v>
      </c>
      <c r="H1476">
        <v>34</v>
      </c>
      <c r="I1476">
        <v>48</v>
      </c>
      <c r="J1476">
        <v>34</v>
      </c>
      <c r="K1476">
        <v>2.4500000000000002</v>
      </c>
      <c r="L1476">
        <v>-0.17</v>
      </c>
      <c r="M1476">
        <v>2.2799999999999998</v>
      </c>
      <c r="N1476">
        <v>98.5</v>
      </c>
      <c r="O1476">
        <v>96.3</v>
      </c>
      <c r="P1476">
        <v>2.2000000000000002</v>
      </c>
      <c r="Q1476">
        <v>108</v>
      </c>
      <c r="R1476">
        <v>0.3</v>
      </c>
      <c r="S1476" t="s">
        <v>122</v>
      </c>
      <c r="T1476">
        <v>0.50600000000000001</v>
      </c>
      <c r="U1476">
        <v>0.45900000000000002</v>
      </c>
      <c r="V1476" t="s">
        <v>122</v>
      </c>
      <c r="W1476" t="s">
        <v>122</v>
      </c>
      <c r="X1476">
        <v>0.22700000000000001</v>
      </c>
      <c r="Y1476">
        <v>0.443</v>
      </c>
      <c r="Z1476" t="s">
        <v>122</v>
      </c>
      <c r="AA1476" t="s">
        <v>122</v>
      </c>
      <c r="AB1476">
        <v>0.25600000000000001</v>
      </c>
      <c r="AC1476" t="s">
        <v>90</v>
      </c>
      <c r="AD1476" t="s">
        <v>122</v>
      </c>
      <c r="AE1476" t="s">
        <v>122</v>
      </c>
    </row>
    <row r="1477" spans="1:31" x14ac:dyDescent="0.2">
      <c r="A1477">
        <v>1972</v>
      </c>
      <c r="B1477" t="s">
        <v>31</v>
      </c>
      <c r="C1477" t="s">
        <v>97</v>
      </c>
      <c r="D1477" t="s">
        <v>98</v>
      </c>
      <c r="E1477" t="b">
        <v>0</v>
      </c>
      <c r="F1477">
        <v>28.3</v>
      </c>
      <c r="G1477">
        <v>30</v>
      </c>
      <c r="H1477">
        <v>52</v>
      </c>
      <c r="I1477">
        <v>32</v>
      </c>
      <c r="J1477">
        <v>50</v>
      </c>
      <c r="K1477">
        <v>-3.67</v>
      </c>
      <c r="L1477">
        <v>0.23</v>
      </c>
      <c r="M1477">
        <v>-3.44</v>
      </c>
      <c r="N1477">
        <v>96.4</v>
      </c>
      <c r="O1477">
        <v>99.5</v>
      </c>
      <c r="P1477">
        <v>-3.1</v>
      </c>
      <c r="Q1477">
        <v>115.8</v>
      </c>
      <c r="R1477">
        <v>0.35099999999999998</v>
      </c>
      <c r="S1477" t="s">
        <v>122</v>
      </c>
      <c r="T1477">
        <v>0.495</v>
      </c>
      <c r="U1477">
        <v>0.44400000000000001</v>
      </c>
      <c r="V1477" t="s">
        <v>122</v>
      </c>
      <c r="W1477" t="s">
        <v>122</v>
      </c>
      <c r="X1477">
        <v>0.254</v>
      </c>
      <c r="Y1477">
        <v>0.45900000000000002</v>
      </c>
      <c r="Z1477" t="s">
        <v>122</v>
      </c>
      <c r="AA1477" t="s">
        <v>122</v>
      </c>
      <c r="AB1477">
        <v>0.28899999999999998</v>
      </c>
      <c r="AC1477" t="s">
        <v>211</v>
      </c>
      <c r="AD1477" t="s">
        <v>122</v>
      </c>
      <c r="AE1477" t="s">
        <v>122</v>
      </c>
    </row>
    <row r="1478" spans="1:31" x14ac:dyDescent="0.2">
      <c r="A1478">
        <v>1972</v>
      </c>
      <c r="B1478" t="s">
        <v>31</v>
      </c>
      <c r="C1478" t="s">
        <v>100</v>
      </c>
      <c r="D1478" t="s">
        <v>101</v>
      </c>
      <c r="E1478" t="b">
        <v>0</v>
      </c>
      <c r="F1478">
        <v>26.6</v>
      </c>
      <c r="G1478">
        <v>49</v>
      </c>
      <c r="H1478">
        <v>33</v>
      </c>
      <c r="I1478">
        <v>54</v>
      </c>
      <c r="J1478">
        <v>28</v>
      </c>
      <c r="K1478">
        <v>5.5</v>
      </c>
      <c r="L1478">
        <v>7.0000000000000007E-2</v>
      </c>
      <c r="M1478">
        <v>5.57</v>
      </c>
      <c r="N1478">
        <v>101.3</v>
      </c>
      <c r="O1478">
        <v>96.5</v>
      </c>
      <c r="P1478">
        <v>4.8</v>
      </c>
      <c r="Q1478">
        <v>113.7</v>
      </c>
      <c r="R1478">
        <v>0.38100000000000001</v>
      </c>
      <c r="S1478" t="s">
        <v>122</v>
      </c>
      <c r="T1478">
        <v>0.51800000000000002</v>
      </c>
      <c r="U1478">
        <v>0.45700000000000002</v>
      </c>
      <c r="V1478" t="s">
        <v>122</v>
      </c>
      <c r="W1478" t="s">
        <v>122</v>
      </c>
      <c r="X1478">
        <v>0.29699999999999999</v>
      </c>
      <c r="Y1478">
        <v>0.45200000000000001</v>
      </c>
      <c r="Z1478" t="s">
        <v>122</v>
      </c>
      <c r="AA1478" t="s">
        <v>122</v>
      </c>
      <c r="AB1478">
        <v>0.247</v>
      </c>
      <c r="AC1478" t="s">
        <v>215</v>
      </c>
      <c r="AD1478" t="s">
        <v>122</v>
      </c>
      <c r="AE1478" t="s">
        <v>122</v>
      </c>
    </row>
    <row r="1479" spans="1:31" x14ac:dyDescent="0.2">
      <c r="A1479">
        <v>1972</v>
      </c>
      <c r="B1479" t="s">
        <v>31</v>
      </c>
      <c r="C1479" t="s">
        <v>103</v>
      </c>
      <c r="D1479" t="s">
        <v>104</v>
      </c>
      <c r="E1479" t="b">
        <v>0</v>
      </c>
      <c r="F1479">
        <v>24.5</v>
      </c>
      <c r="G1479">
        <v>18</v>
      </c>
      <c r="H1479">
        <v>64</v>
      </c>
      <c r="I1479">
        <v>19</v>
      </c>
      <c r="J1479">
        <v>63</v>
      </c>
      <c r="K1479">
        <v>-9.73</v>
      </c>
      <c r="L1479">
        <v>0.9</v>
      </c>
      <c r="M1479">
        <v>-8.84</v>
      </c>
      <c r="N1479">
        <v>94.5</v>
      </c>
      <c r="O1479">
        <v>103.1</v>
      </c>
      <c r="P1479">
        <v>-8.6</v>
      </c>
      <c r="Q1479">
        <v>112.3</v>
      </c>
      <c r="R1479">
        <v>0.318</v>
      </c>
      <c r="S1479" t="s">
        <v>122</v>
      </c>
      <c r="T1479">
        <v>0.49</v>
      </c>
      <c r="U1479">
        <v>0.442</v>
      </c>
      <c r="V1479" t="s">
        <v>122</v>
      </c>
      <c r="W1479" t="s">
        <v>122</v>
      </c>
      <c r="X1479">
        <v>0.23400000000000001</v>
      </c>
      <c r="Y1479">
        <v>0.48599999999999999</v>
      </c>
      <c r="Z1479" t="s">
        <v>122</v>
      </c>
      <c r="AA1479" t="s">
        <v>122</v>
      </c>
      <c r="AB1479">
        <v>0.23699999999999999</v>
      </c>
      <c r="AC1479" t="s">
        <v>207</v>
      </c>
      <c r="AD1479" t="s">
        <v>122</v>
      </c>
      <c r="AE1479" t="s">
        <v>122</v>
      </c>
    </row>
    <row r="1480" spans="1:31" x14ac:dyDescent="0.2">
      <c r="A1480">
        <v>1972</v>
      </c>
      <c r="B1480" t="s">
        <v>240</v>
      </c>
      <c r="C1480" t="s">
        <v>297</v>
      </c>
      <c r="D1480" t="s">
        <v>298</v>
      </c>
      <c r="E1480" t="b">
        <v>0</v>
      </c>
      <c r="F1480">
        <v>25.3</v>
      </c>
      <c r="G1480">
        <v>25</v>
      </c>
      <c r="H1480">
        <v>59</v>
      </c>
      <c r="I1480">
        <v>26</v>
      </c>
      <c r="J1480">
        <v>58</v>
      </c>
      <c r="K1480">
        <v>-7.15</v>
      </c>
      <c r="L1480">
        <v>0.61</v>
      </c>
      <c r="M1480">
        <v>-6.54</v>
      </c>
      <c r="N1480">
        <v>101</v>
      </c>
      <c r="O1480">
        <v>107.1</v>
      </c>
      <c r="P1480">
        <v>-6.1</v>
      </c>
      <c r="Q1480">
        <v>117.2</v>
      </c>
      <c r="R1480">
        <v>0.33100000000000002</v>
      </c>
      <c r="S1480">
        <v>5.3999999999999999E-2</v>
      </c>
      <c r="T1480">
        <v>0.53100000000000003</v>
      </c>
      <c r="U1480">
        <v>0.48399999999999999</v>
      </c>
      <c r="V1480">
        <v>15.4</v>
      </c>
      <c r="W1480">
        <v>36</v>
      </c>
      <c r="X1480">
        <v>0.249</v>
      </c>
      <c r="Y1480">
        <v>0.5</v>
      </c>
      <c r="Z1480">
        <v>13.4</v>
      </c>
      <c r="AA1480">
        <v>63.9</v>
      </c>
      <c r="AB1480">
        <v>0.26200000000000001</v>
      </c>
      <c r="AC1480" t="s">
        <v>299</v>
      </c>
      <c r="AD1480" t="s">
        <v>122</v>
      </c>
      <c r="AE1480">
        <v>2096</v>
      </c>
    </row>
    <row r="1481" spans="1:31" x14ac:dyDescent="0.2">
      <c r="A1481">
        <v>1972</v>
      </c>
      <c r="B1481" t="s">
        <v>31</v>
      </c>
      <c r="C1481" t="s">
        <v>163</v>
      </c>
      <c r="D1481" t="s">
        <v>164</v>
      </c>
      <c r="E1481" t="b">
        <v>0</v>
      </c>
      <c r="F1481">
        <v>26.7</v>
      </c>
      <c r="G1481">
        <v>47</v>
      </c>
      <c r="H1481">
        <v>35</v>
      </c>
      <c r="I1481">
        <v>42</v>
      </c>
      <c r="J1481">
        <v>40</v>
      </c>
      <c r="K1481">
        <v>0.46</v>
      </c>
      <c r="L1481">
        <v>0.4</v>
      </c>
      <c r="M1481">
        <v>0.86</v>
      </c>
      <c r="N1481">
        <v>98.5</v>
      </c>
      <c r="O1481">
        <v>98.1</v>
      </c>
      <c r="P1481">
        <v>0.4</v>
      </c>
      <c r="Q1481">
        <v>110.5</v>
      </c>
      <c r="R1481">
        <v>0.35699999999999998</v>
      </c>
      <c r="S1481" t="s">
        <v>122</v>
      </c>
      <c r="T1481">
        <v>0.51900000000000002</v>
      </c>
      <c r="U1481">
        <v>0.46400000000000002</v>
      </c>
      <c r="V1481" t="s">
        <v>122</v>
      </c>
      <c r="W1481" t="s">
        <v>122</v>
      </c>
      <c r="X1481">
        <v>0.27300000000000002</v>
      </c>
      <c r="Y1481">
        <v>0.45100000000000001</v>
      </c>
      <c r="Z1481" t="s">
        <v>122</v>
      </c>
      <c r="AA1481" t="s">
        <v>122</v>
      </c>
      <c r="AB1481">
        <v>0.20899999999999999</v>
      </c>
      <c r="AC1481" t="s">
        <v>212</v>
      </c>
      <c r="AD1481" t="s">
        <v>122</v>
      </c>
      <c r="AE1481" t="s">
        <v>122</v>
      </c>
    </row>
    <row r="1482" spans="1:31" x14ac:dyDescent="0.2">
      <c r="A1482">
        <v>1972</v>
      </c>
      <c r="B1482" t="s">
        <v>240</v>
      </c>
      <c r="C1482" t="s">
        <v>253</v>
      </c>
      <c r="D1482" t="s">
        <v>254</v>
      </c>
      <c r="E1482" t="b">
        <v>1</v>
      </c>
      <c r="F1482">
        <v>26.6</v>
      </c>
      <c r="G1482">
        <v>60</v>
      </c>
      <c r="H1482">
        <v>24</v>
      </c>
      <c r="I1482">
        <v>56</v>
      </c>
      <c r="J1482">
        <v>28</v>
      </c>
      <c r="K1482">
        <v>5.71</v>
      </c>
      <c r="L1482">
        <v>-0.56000000000000005</v>
      </c>
      <c r="M1482">
        <v>5.16</v>
      </c>
      <c r="N1482">
        <v>104.4</v>
      </c>
      <c r="O1482">
        <v>99.3</v>
      </c>
      <c r="P1482">
        <v>5.0999999999999996</v>
      </c>
      <c r="Q1482">
        <v>112.1</v>
      </c>
      <c r="R1482">
        <v>0.36899999999999999</v>
      </c>
      <c r="S1482">
        <v>6.2E-2</v>
      </c>
      <c r="T1482">
        <v>0.54800000000000004</v>
      </c>
      <c r="U1482">
        <v>0.49099999999999999</v>
      </c>
      <c r="V1482">
        <v>14.3</v>
      </c>
      <c r="W1482">
        <v>34.9</v>
      </c>
      <c r="X1482">
        <v>0.29099999999999998</v>
      </c>
      <c r="Y1482">
        <v>0.45800000000000002</v>
      </c>
      <c r="Z1482">
        <v>12.7</v>
      </c>
      <c r="AA1482">
        <v>65.2</v>
      </c>
      <c r="AB1482">
        <v>0.22800000000000001</v>
      </c>
      <c r="AC1482" t="s">
        <v>216</v>
      </c>
      <c r="AD1482" t="s">
        <v>122</v>
      </c>
      <c r="AE1482">
        <v>7864</v>
      </c>
    </row>
    <row r="1483" spans="1:31" x14ac:dyDescent="0.2">
      <c r="A1483">
        <v>1972</v>
      </c>
      <c r="B1483" t="s">
        <v>240</v>
      </c>
      <c r="C1483" t="s">
        <v>255</v>
      </c>
      <c r="D1483" t="s">
        <v>256</v>
      </c>
      <c r="E1483" t="b">
        <v>1</v>
      </c>
      <c r="F1483">
        <v>25.2</v>
      </c>
      <c r="G1483">
        <v>45</v>
      </c>
      <c r="H1483">
        <v>39</v>
      </c>
      <c r="I1483">
        <v>44</v>
      </c>
      <c r="J1483">
        <v>40</v>
      </c>
      <c r="K1483">
        <v>0.88</v>
      </c>
      <c r="L1483">
        <v>-0.32</v>
      </c>
      <c r="M1483">
        <v>0.56000000000000005</v>
      </c>
      <c r="N1483">
        <v>100.3</v>
      </c>
      <c r="O1483">
        <v>99.6</v>
      </c>
      <c r="P1483">
        <v>0.7</v>
      </c>
      <c r="Q1483">
        <v>117.2</v>
      </c>
      <c r="R1483">
        <v>0.33</v>
      </c>
      <c r="S1483">
        <v>2.9000000000000001E-2</v>
      </c>
      <c r="T1483">
        <v>0.51600000000000001</v>
      </c>
      <c r="U1483">
        <v>0.46600000000000003</v>
      </c>
      <c r="V1483">
        <v>14.5</v>
      </c>
      <c r="W1483">
        <v>36.9</v>
      </c>
      <c r="X1483">
        <v>0.248</v>
      </c>
      <c r="Y1483">
        <v>0.46200000000000002</v>
      </c>
      <c r="Z1483">
        <v>14.5</v>
      </c>
      <c r="AA1483">
        <v>63</v>
      </c>
      <c r="AB1483">
        <v>0.26500000000000001</v>
      </c>
      <c r="AC1483" t="s">
        <v>257</v>
      </c>
      <c r="AD1483" t="s">
        <v>122</v>
      </c>
      <c r="AE1483">
        <v>6706</v>
      </c>
    </row>
    <row r="1484" spans="1:31" x14ac:dyDescent="0.2">
      <c r="A1484">
        <v>1972</v>
      </c>
      <c r="B1484" t="s">
        <v>31</v>
      </c>
      <c r="C1484" t="s">
        <v>121</v>
      </c>
      <c r="D1484" t="s">
        <v>122</v>
      </c>
      <c r="E1484" t="b">
        <v>0</v>
      </c>
      <c r="F1484">
        <v>26.7</v>
      </c>
      <c r="G1484" t="s">
        <v>122</v>
      </c>
      <c r="H1484" t="s">
        <v>122</v>
      </c>
      <c r="I1484">
        <v>41</v>
      </c>
      <c r="J1484">
        <v>41</v>
      </c>
      <c r="K1484">
        <v>0</v>
      </c>
      <c r="L1484">
        <v>0</v>
      </c>
      <c r="M1484">
        <v>0</v>
      </c>
      <c r="N1484">
        <v>97.9</v>
      </c>
      <c r="O1484">
        <v>97.9</v>
      </c>
      <c r="P1484" t="s">
        <v>122</v>
      </c>
      <c r="Q1484">
        <v>112</v>
      </c>
      <c r="R1484">
        <v>0.32600000000000001</v>
      </c>
      <c r="S1484" t="s">
        <v>122</v>
      </c>
      <c r="T1484">
        <v>0.504</v>
      </c>
      <c r="U1484">
        <v>0.45500000000000002</v>
      </c>
      <c r="V1484" t="s">
        <v>122</v>
      </c>
      <c r="W1484" t="s">
        <v>122</v>
      </c>
      <c r="X1484">
        <v>0.24399999999999999</v>
      </c>
      <c r="Y1484">
        <v>0.45500000000000002</v>
      </c>
      <c r="Z1484" t="s">
        <v>122</v>
      </c>
      <c r="AA1484" t="s">
        <v>122</v>
      </c>
      <c r="AB1484">
        <v>0.24399999999999999</v>
      </c>
      <c r="AC1484" t="s">
        <v>122</v>
      </c>
      <c r="AD1484">
        <v>507521</v>
      </c>
      <c r="AE1484">
        <v>5762</v>
      </c>
    </row>
    <row r="1485" spans="1:31" x14ac:dyDescent="0.2">
      <c r="A1485">
        <v>1972</v>
      </c>
      <c r="B1485" t="s">
        <v>240</v>
      </c>
      <c r="C1485" t="s">
        <v>121</v>
      </c>
      <c r="D1485" t="s">
        <v>122</v>
      </c>
      <c r="E1485" t="b">
        <v>0</v>
      </c>
      <c r="F1485">
        <v>25.7</v>
      </c>
      <c r="G1485" t="s">
        <v>122</v>
      </c>
      <c r="H1485" t="s">
        <v>122</v>
      </c>
      <c r="I1485">
        <v>42</v>
      </c>
      <c r="J1485">
        <v>42</v>
      </c>
      <c r="K1485">
        <v>0</v>
      </c>
      <c r="L1485">
        <v>0</v>
      </c>
      <c r="M1485">
        <v>0</v>
      </c>
      <c r="N1485">
        <v>100.6</v>
      </c>
      <c r="O1485">
        <v>100.6</v>
      </c>
      <c r="P1485" t="s">
        <v>122</v>
      </c>
      <c r="Q1485">
        <v>111.9</v>
      </c>
      <c r="R1485">
        <v>0.33400000000000002</v>
      </c>
      <c r="S1485">
        <v>5.5E-2</v>
      </c>
      <c r="T1485">
        <v>0.51900000000000002</v>
      </c>
      <c r="U1485">
        <v>0.46899999999999997</v>
      </c>
      <c r="V1485">
        <v>14.3</v>
      </c>
      <c r="W1485">
        <v>34.299999999999997</v>
      </c>
      <c r="X1485">
        <v>0.253</v>
      </c>
      <c r="Y1485">
        <v>0.46899999999999997</v>
      </c>
      <c r="Z1485">
        <v>14.3</v>
      </c>
      <c r="AA1485">
        <v>65.7</v>
      </c>
      <c r="AB1485">
        <v>0.253</v>
      </c>
      <c r="AC1485" t="s">
        <v>122</v>
      </c>
      <c r="AD1485" t="s">
        <v>122</v>
      </c>
      <c r="AE1485">
        <v>5762</v>
      </c>
    </row>
    <row r="1486" spans="1:31" x14ac:dyDescent="0.2">
      <c r="A1486">
        <v>1971</v>
      </c>
      <c r="B1486" t="s">
        <v>31</v>
      </c>
      <c r="C1486" t="s">
        <v>32</v>
      </c>
      <c r="D1486" t="s">
        <v>33</v>
      </c>
      <c r="E1486" t="b">
        <v>1</v>
      </c>
      <c r="F1486">
        <v>27.6</v>
      </c>
      <c r="G1486">
        <v>36</v>
      </c>
      <c r="H1486">
        <v>46</v>
      </c>
      <c r="I1486">
        <v>37</v>
      </c>
      <c r="J1486">
        <v>45</v>
      </c>
      <c r="K1486">
        <v>-1.79</v>
      </c>
      <c r="L1486">
        <v>0.49</v>
      </c>
      <c r="M1486">
        <v>-1.3</v>
      </c>
      <c r="N1486">
        <v>96.9</v>
      </c>
      <c r="O1486">
        <v>98.4</v>
      </c>
      <c r="P1486">
        <v>-1.5</v>
      </c>
      <c r="Q1486">
        <v>117.2</v>
      </c>
      <c r="R1486">
        <v>0.38200000000000001</v>
      </c>
      <c r="S1486" t="s">
        <v>122</v>
      </c>
      <c r="T1486">
        <v>0.51400000000000001</v>
      </c>
      <c r="U1486">
        <v>0.46500000000000002</v>
      </c>
      <c r="V1486" t="s">
        <v>122</v>
      </c>
      <c r="W1486" t="s">
        <v>122</v>
      </c>
      <c r="X1486">
        <v>0.27300000000000002</v>
      </c>
      <c r="Y1486">
        <v>0.44600000000000001</v>
      </c>
      <c r="Z1486" t="s">
        <v>122</v>
      </c>
      <c r="AA1486" t="s">
        <v>122</v>
      </c>
      <c r="AB1486">
        <v>0.222</v>
      </c>
      <c r="AC1486" t="s">
        <v>288</v>
      </c>
      <c r="AD1486" t="s">
        <v>122</v>
      </c>
      <c r="AE1486" t="s">
        <v>122</v>
      </c>
    </row>
    <row r="1487" spans="1:31" x14ac:dyDescent="0.2">
      <c r="A1487">
        <v>1971</v>
      </c>
      <c r="B1487" t="s">
        <v>31</v>
      </c>
      <c r="C1487" t="s">
        <v>281</v>
      </c>
      <c r="D1487" t="s">
        <v>282</v>
      </c>
      <c r="E1487" t="b">
        <v>1</v>
      </c>
      <c r="F1487">
        <v>27.5</v>
      </c>
      <c r="G1487">
        <v>42</v>
      </c>
      <c r="H1487">
        <v>40</v>
      </c>
      <c r="I1487">
        <v>42</v>
      </c>
      <c r="J1487">
        <v>40</v>
      </c>
      <c r="K1487">
        <v>0.59</v>
      </c>
      <c r="L1487">
        <v>0.33</v>
      </c>
      <c r="M1487">
        <v>0.91</v>
      </c>
      <c r="N1487">
        <v>96.2</v>
      </c>
      <c r="O1487">
        <v>95.7</v>
      </c>
      <c r="P1487">
        <v>0.5</v>
      </c>
      <c r="Q1487">
        <v>116.5</v>
      </c>
      <c r="R1487">
        <v>0.3</v>
      </c>
      <c r="S1487" t="s">
        <v>122</v>
      </c>
      <c r="T1487">
        <v>0.49099999999999999</v>
      </c>
      <c r="U1487">
        <v>0.442</v>
      </c>
      <c r="V1487" t="s">
        <v>122</v>
      </c>
      <c r="W1487" t="s">
        <v>122</v>
      </c>
      <c r="X1487">
        <v>0.22600000000000001</v>
      </c>
      <c r="Y1487">
        <v>0.44600000000000001</v>
      </c>
      <c r="Z1487" t="s">
        <v>122</v>
      </c>
      <c r="AA1487" t="s">
        <v>122</v>
      </c>
      <c r="AB1487">
        <v>0.23599999999999999</v>
      </c>
      <c r="AC1487" t="s">
        <v>283</v>
      </c>
      <c r="AD1487" t="s">
        <v>122</v>
      </c>
      <c r="AE1487" t="s">
        <v>122</v>
      </c>
    </row>
    <row r="1488" spans="1:31" x14ac:dyDescent="0.2">
      <c r="A1488">
        <v>1971</v>
      </c>
      <c r="B1488" t="s">
        <v>31</v>
      </c>
      <c r="C1488" t="s">
        <v>35</v>
      </c>
      <c r="D1488" t="s">
        <v>36</v>
      </c>
      <c r="E1488" t="b">
        <v>0</v>
      </c>
      <c r="F1488">
        <v>26.2</v>
      </c>
      <c r="G1488">
        <v>44</v>
      </c>
      <c r="H1488">
        <v>38</v>
      </c>
      <c r="I1488">
        <v>46</v>
      </c>
      <c r="J1488">
        <v>36</v>
      </c>
      <c r="K1488">
        <v>2.0699999999999998</v>
      </c>
      <c r="L1488">
        <v>0.23</v>
      </c>
      <c r="M1488">
        <v>2.2999999999999998</v>
      </c>
      <c r="N1488">
        <v>97</v>
      </c>
      <c r="O1488">
        <v>95.3</v>
      </c>
      <c r="P1488">
        <v>1.7</v>
      </c>
      <c r="Q1488">
        <v>120.2</v>
      </c>
      <c r="R1488">
        <v>0.307</v>
      </c>
      <c r="S1488" t="s">
        <v>122</v>
      </c>
      <c r="T1488">
        <v>0.49099999999999999</v>
      </c>
      <c r="U1488">
        <v>0.442</v>
      </c>
      <c r="V1488" t="s">
        <v>122</v>
      </c>
      <c r="W1488" t="s">
        <v>122</v>
      </c>
      <c r="X1488">
        <v>0.23200000000000001</v>
      </c>
      <c r="Y1488">
        <v>0.44</v>
      </c>
      <c r="Z1488" t="s">
        <v>122</v>
      </c>
      <c r="AA1488" t="s">
        <v>122</v>
      </c>
      <c r="AB1488">
        <v>0.27</v>
      </c>
      <c r="AC1488" t="s">
        <v>206</v>
      </c>
      <c r="AD1488">
        <v>313768</v>
      </c>
      <c r="AE1488" t="s">
        <v>122</v>
      </c>
    </row>
    <row r="1489" spans="1:31" x14ac:dyDescent="0.2">
      <c r="A1489">
        <v>1971</v>
      </c>
      <c r="B1489" t="s">
        <v>31</v>
      </c>
      <c r="C1489" t="s">
        <v>233</v>
      </c>
      <c r="D1489" t="s">
        <v>234</v>
      </c>
      <c r="E1489" t="b">
        <v>0</v>
      </c>
      <c r="F1489">
        <v>24.9</v>
      </c>
      <c r="G1489">
        <v>22</v>
      </c>
      <c r="H1489">
        <v>60</v>
      </c>
      <c r="I1489">
        <v>25</v>
      </c>
      <c r="J1489">
        <v>57</v>
      </c>
      <c r="K1489">
        <v>-6.62</v>
      </c>
      <c r="L1489">
        <v>-1.39</v>
      </c>
      <c r="M1489">
        <v>-8.02</v>
      </c>
      <c r="N1489">
        <v>93.7</v>
      </c>
      <c r="O1489">
        <v>99.6</v>
      </c>
      <c r="P1489">
        <v>-5.9</v>
      </c>
      <c r="Q1489">
        <v>111.9</v>
      </c>
      <c r="R1489">
        <v>0.31900000000000001</v>
      </c>
      <c r="S1489" t="s">
        <v>122</v>
      </c>
      <c r="T1489">
        <v>0.48299999999999998</v>
      </c>
      <c r="U1489">
        <v>0.436</v>
      </c>
      <c r="V1489" t="s">
        <v>122</v>
      </c>
      <c r="W1489" t="s">
        <v>122</v>
      </c>
      <c r="X1489">
        <v>0.23</v>
      </c>
      <c r="Y1489">
        <v>0.45500000000000002</v>
      </c>
      <c r="Z1489" t="s">
        <v>122</v>
      </c>
      <c r="AA1489" t="s">
        <v>122</v>
      </c>
      <c r="AB1489">
        <v>0.28999999999999998</v>
      </c>
      <c r="AC1489" t="s">
        <v>235</v>
      </c>
      <c r="AD1489" t="s">
        <v>122</v>
      </c>
      <c r="AE1489" t="s">
        <v>122</v>
      </c>
    </row>
    <row r="1490" spans="1:31" x14ac:dyDescent="0.2">
      <c r="A1490">
        <v>1971</v>
      </c>
      <c r="B1490" t="s">
        <v>240</v>
      </c>
      <c r="C1490" t="s">
        <v>270</v>
      </c>
      <c r="D1490" t="s">
        <v>271</v>
      </c>
      <c r="E1490" t="b">
        <v>0</v>
      </c>
      <c r="F1490">
        <v>26.5</v>
      </c>
      <c r="G1490">
        <v>34</v>
      </c>
      <c r="H1490">
        <v>50</v>
      </c>
      <c r="I1490">
        <v>32</v>
      </c>
      <c r="J1490">
        <v>52</v>
      </c>
      <c r="K1490">
        <v>-4.0199999999999996</v>
      </c>
      <c r="L1490">
        <v>0.14000000000000001</v>
      </c>
      <c r="M1490">
        <v>-3.88</v>
      </c>
      <c r="N1490">
        <v>101.5</v>
      </c>
      <c r="O1490">
        <v>105.1</v>
      </c>
      <c r="P1490">
        <v>-3.6</v>
      </c>
      <c r="Q1490">
        <v>112.8</v>
      </c>
      <c r="R1490">
        <v>0.33700000000000002</v>
      </c>
      <c r="S1490">
        <v>6.7000000000000004E-2</v>
      </c>
      <c r="T1490">
        <v>0.50600000000000001</v>
      </c>
      <c r="U1490">
        <v>0.47</v>
      </c>
      <c r="V1490">
        <v>14.7</v>
      </c>
      <c r="W1490" t="s">
        <v>122</v>
      </c>
      <c r="X1490">
        <v>0.222</v>
      </c>
      <c r="Y1490">
        <v>0.47399999999999998</v>
      </c>
      <c r="Z1490">
        <v>16.100000000000001</v>
      </c>
      <c r="AA1490" t="s">
        <v>122</v>
      </c>
      <c r="AB1490">
        <v>0.248</v>
      </c>
      <c r="AC1490" t="s">
        <v>272</v>
      </c>
      <c r="AD1490" t="s">
        <v>122</v>
      </c>
      <c r="AE1490">
        <v>6389</v>
      </c>
    </row>
    <row r="1491" spans="1:31" x14ac:dyDescent="0.2">
      <c r="A1491">
        <v>1971</v>
      </c>
      <c r="B1491" t="s">
        <v>31</v>
      </c>
      <c r="C1491" t="s">
        <v>41</v>
      </c>
      <c r="D1491" t="s">
        <v>42</v>
      </c>
      <c r="E1491" t="b">
        <v>1</v>
      </c>
      <c r="F1491">
        <v>27.4</v>
      </c>
      <c r="G1491">
        <v>51</v>
      </c>
      <c r="H1491">
        <v>31</v>
      </c>
      <c r="I1491">
        <v>54</v>
      </c>
      <c r="J1491">
        <v>28</v>
      </c>
      <c r="K1491">
        <v>5.24</v>
      </c>
      <c r="L1491">
        <v>0.23</v>
      </c>
      <c r="M1491">
        <v>5.47</v>
      </c>
      <c r="N1491">
        <v>100.5</v>
      </c>
      <c r="O1491">
        <v>95.7</v>
      </c>
      <c r="P1491">
        <v>4.8</v>
      </c>
      <c r="Q1491">
        <v>109.7</v>
      </c>
      <c r="R1491">
        <v>0.35499999999999998</v>
      </c>
      <c r="S1491" t="s">
        <v>122</v>
      </c>
      <c r="T1491">
        <v>0.51200000000000001</v>
      </c>
      <c r="U1491">
        <v>0.45200000000000001</v>
      </c>
      <c r="V1491" t="s">
        <v>122</v>
      </c>
      <c r="W1491" t="s">
        <v>122</v>
      </c>
      <c r="X1491">
        <v>0.28100000000000003</v>
      </c>
      <c r="Y1491">
        <v>0.45300000000000001</v>
      </c>
      <c r="Z1491" t="s">
        <v>122</v>
      </c>
      <c r="AA1491" t="s">
        <v>122</v>
      </c>
      <c r="AB1491">
        <v>0.215</v>
      </c>
      <c r="AC1491" t="s">
        <v>209</v>
      </c>
      <c r="AD1491" t="s">
        <v>122</v>
      </c>
      <c r="AE1491" t="s">
        <v>122</v>
      </c>
    </row>
    <row r="1492" spans="1:31" x14ac:dyDescent="0.2">
      <c r="A1492">
        <v>1971</v>
      </c>
      <c r="B1492" t="s">
        <v>31</v>
      </c>
      <c r="C1492" t="s">
        <v>289</v>
      </c>
      <c r="D1492" t="s">
        <v>290</v>
      </c>
      <c r="E1492" t="b">
        <v>0</v>
      </c>
      <c r="F1492">
        <v>25.7</v>
      </c>
      <c r="G1492">
        <v>33</v>
      </c>
      <c r="H1492">
        <v>49</v>
      </c>
      <c r="I1492">
        <v>33</v>
      </c>
      <c r="J1492">
        <v>49</v>
      </c>
      <c r="K1492">
        <v>-3.21</v>
      </c>
      <c r="L1492">
        <v>0.25</v>
      </c>
      <c r="M1492">
        <v>-2.96</v>
      </c>
      <c r="N1492">
        <v>97.1</v>
      </c>
      <c r="O1492">
        <v>99.8</v>
      </c>
      <c r="P1492">
        <v>-2.7</v>
      </c>
      <c r="Q1492">
        <v>118.5</v>
      </c>
      <c r="R1492">
        <v>0.313</v>
      </c>
      <c r="S1492" t="s">
        <v>122</v>
      </c>
      <c r="T1492">
        <v>0.499</v>
      </c>
      <c r="U1492">
        <v>0.45400000000000001</v>
      </c>
      <c r="V1492" t="s">
        <v>122</v>
      </c>
      <c r="W1492" t="s">
        <v>122</v>
      </c>
      <c r="X1492">
        <v>0.22700000000000001</v>
      </c>
      <c r="Y1492">
        <v>0.46700000000000003</v>
      </c>
      <c r="Z1492" t="s">
        <v>122</v>
      </c>
      <c r="AA1492" t="s">
        <v>122</v>
      </c>
      <c r="AB1492">
        <v>0.26900000000000002</v>
      </c>
      <c r="AC1492" t="s">
        <v>291</v>
      </c>
      <c r="AD1492" t="s">
        <v>122</v>
      </c>
      <c r="AE1492" t="s">
        <v>122</v>
      </c>
    </row>
    <row r="1493" spans="1:31" x14ac:dyDescent="0.2">
      <c r="A1493">
        <v>1971</v>
      </c>
      <c r="B1493" t="s">
        <v>31</v>
      </c>
      <c r="C1493" t="s">
        <v>47</v>
      </c>
      <c r="D1493" t="s">
        <v>48</v>
      </c>
      <c r="E1493" t="b">
        <v>0</v>
      </c>
      <c r="F1493">
        <v>24.3</v>
      </c>
      <c r="G1493">
        <v>15</v>
      </c>
      <c r="H1493">
        <v>67</v>
      </c>
      <c r="I1493">
        <v>16</v>
      </c>
      <c r="J1493">
        <v>66</v>
      </c>
      <c r="K1493">
        <v>-11.17</v>
      </c>
      <c r="L1493">
        <v>-0.87</v>
      </c>
      <c r="M1493">
        <v>-12.04</v>
      </c>
      <c r="N1493">
        <v>92.3</v>
      </c>
      <c r="O1493">
        <v>102.4</v>
      </c>
      <c r="P1493">
        <v>-10.1</v>
      </c>
      <c r="Q1493">
        <v>110.6</v>
      </c>
      <c r="R1493">
        <v>0.30599999999999999</v>
      </c>
      <c r="S1493" t="s">
        <v>122</v>
      </c>
      <c r="T1493">
        <v>0.47399999999999998</v>
      </c>
      <c r="U1493">
        <v>0.42399999999999999</v>
      </c>
      <c r="V1493" t="s">
        <v>122</v>
      </c>
      <c r="W1493" t="s">
        <v>122</v>
      </c>
      <c r="X1493">
        <v>0.22800000000000001</v>
      </c>
      <c r="Y1493">
        <v>0.46500000000000002</v>
      </c>
      <c r="Z1493" t="s">
        <v>122</v>
      </c>
      <c r="AA1493" t="s">
        <v>122</v>
      </c>
      <c r="AB1493">
        <v>0.312</v>
      </c>
      <c r="AC1493" t="s">
        <v>273</v>
      </c>
      <c r="AD1493" t="s">
        <v>122</v>
      </c>
      <c r="AE1493" t="s">
        <v>122</v>
      </c>
    </row>
    <row r="1494" spans="1:31" x14ac:dyDescent="0.2">
      <c r="A1494">
        <v>1971</v>
      </c>
      <c r="B1494" t="s">
        <v>31</v>
      </c>
      <c r="C1494" t="s">
        <v>56</v>
      </c>
      <c r="D1494" t="s">
        <v>57</v>
      </c>
      <c r="E1494" t="b">
        <v>0</v>
      </c>
      <c r="F1494">
        <v>25.8</v>
      </c>
      <c r="G1494">
        <v>45</v>
      </c>
      <c r="H1494">
        <v>37</v>
      </c>
      <c r="I1494">
        <v>39</v>
      </c>
      <c r="J1494">
        <v>43</v>
      </c>
      <c r="K1494">
        <v>-0.74</v>
      </c>
      <c r="L1494">
        <v>0.41</v>
      </c>
      <c r="M1494">
        <v>-0.33</v>
      </c>
      <c r="N1494">
        <v>98.1</v>
      </c>
      <c r="O1494">
        <v>98.7</v>
      </c>
      <c r="P1494">
        <v>-0.6</v>
      </c>
      <c r="Q1494">
        <v>111.3</v>
      </c>
      <c r="R1494">
        <v>0.36299999999999999</v>
      </c>
      <c r="S1494" t="s">
        <v>122</v>
      </c>
      <c r="T1494">
        <v>0.504</v>
      </c>
      <c r="U1494">
        <v>0.44900000000000001</v>
      </c>
      <c r="V1494" t="s">
        <v>122</v>
      </c>
      <c r="W1494" t="s">
        <v>122</v>
      </c>
      <c r="X1494">
        <v>0.27100000000000002</v>
      </c>
      <c r="Y1494">
        <v>0.45700000000000002</v>
      </c>
      <c r="Z1494" t="s">
        <v>122</v>
      </c>
      <c r="AA1494" t="s">
        <v>122</v>
      </c>
      <c r="AB1494">
        <v>0.26400000000000001</v>
      </c>
      <c r="AC1494" t="s">
        <v>236</v>
      </c>
      <c r="AD1494" t="s">
        <v>122</v>
      </c>
      <c r="AE1494">
        <v>4269</v>
      </c>
    </row>
    <row r="1495" spans="1:31" x14ac:dyDescent="0.2">
      <c r="A1495">
        <v>1971</v>
      </c>
      <c r="B1495" t="s">
        <v>240</v>
      </c>
      <c r="C1495" t="s">
        <v>274</v>
      </c>
      <c r="D1495" t="s">
        <v>275</v>
      </c>
      <c r="E1495" t="b">
        <v>1</v>
      </c>
      <c r="F1495">
        <v>25</v>
      </c>
      <c r="G1495">
        <v>30</v>
      </c>
      <c r="H1495">
        <v>54</v>
      </c>
      <c r="I1495">
        <v>32</v>
      </c>
      <c r="J1495">
        <v>52</v>
      </c>
      <c r="K1495">
        <v>-4.0599999999999996</v>
      </c>
      <c r="L1495">
        <v>0.91</v>
      </c>
      <c r="M1495">
        <v>-3.15</v>
      </c>
      <c r="N1495">
        <v>102.8</v>
      </c>
      <c r="O1495">
        <v>106.3</v>
      </c>
      <c r="P1495">
        <v>-3.5</v>
      </c>
      <c r="Q1495">
        <v>113.9</v>
      </c>
      <c r="R1495">
        <v>0.32400000000000001</v>
      </c>
      <c r="S1495">
        <v>4.5999999999999999E-2</v>
      </c>
      <c r="T1495">
        <v>0.497</v>
      </c>
      <c r="U1495">
        <v>0.44500000000000001</v>
      </c>
      <c r="V1495">
        <v>14.2</v>
      </c>
      <c r="W1495" t="s">
        <v>122</v>
      </c>
      <c r="X1495">
        <v>0.246</v>
      </c>
      <c r="Y1495">
        <v>0.47699999999999998</v>
      </c>
      <c r="Z1495">
        <v>13.3</v>
      </c>
      <c r="AA1495" t="s">
        <v>122</v>
      </c>
      <c r="AB1495">
        <v>0.20499999999999999</v>
      </c>
      <c r="AC1495" t="s">
        <v>258</v>
      </c>
      <c r="AD1495" t="s">
        <v>122</v>
      </c>
      <c r="AE1495">
        <v>3973</v>
      </c>
    </row>
    <row r="1496" spans="1:31" x14ac:dyDescent="0.2">
      <c r="A1496">
        <v>1971</v>
      </c>
      <c r="B1496" t="s">
        <v>240</v>
      </c>
      <c r="C1496" t="s">
        <v>292</v>
      </c>
      <c r="D1496" t="s">
        <v>293</v>
      </c>
      <c r="E1496" t="b">
        <v>1</v>
      </c>
      <c r="F1496">
        <v>25.6</v>
      </c>
      <c r="G1496">
        <v>37</v>
      </c>
      <c r="H1496">
        <v>47</v>
      </c>
      <c r="I1496">
        <v>38</v>
      </c>
      <c r="J1496">
        <v>46</v>
      </c>
      <c r="K1496">
        <v>-1.52</v>
      </c>
      <c r="L1496">
        <v>-0.12</v>
      </c>
      <c r="M1496">
        <v>-1.65</v>
      </c>
      <c r="N1496">
        <v>103.8</v>
      </c>
      <c r="O1496">
        <v>105.2</v>
      </c>
      <c r="P1496">
        <v>-1.4</v>
      </c>
      <c r="Q1496">
        <v>108.9</v>
      </c>
      <c r="R1496">
        <v>0.35499999999999998</v>
      </c>
      <c r="S1496">
        <v>3.3000000000000002E-2</v>
      </c>
      <c r="T1496">
        <v>0.51600000000000001</v>
      </c>
      <c r="U1496">
        <v>0.46100000000000002</v>
      </c>
      <c r="V1496">
        <v>14.9</v>
      </c>
      <c r="W1496" t="s">
        <v>122</v>
      </c>
      <c r="X1496">
        <v>0.27100000000000002</v>
      </c>
      <c r="Y1496">
        <v>0.45700000000000002</v>
      </c>
      <c r="Z1496">
        <v>14.2</v>
      </c>
      <c r="AA1496" t="s">
        <v>122</v>
      </c>
      <c r="AB1496">
        <v>0.253</v>
      </c>
      <c r="AC1496" t="s">
        <v>294</v>
      </c>
      <c r="AD1496" t="s">
        <v>122</v>
      </c>
      <c r="AE1496">
        <v>3894</v>
      </c>
    </row>
    <row r="1497" spans="1:31" x14ac:dyDescent="0.2">
      <c r="A1497">
        <v>1971</v>
      </c>
      <c r="B1497" t="s">
        <v>240</v>
      </c>
      <c r="C1497" t="s">
        <v>65</v>
      </c>
      <c r="D1497" t="s">
        <v>242</v>
      </c>
      <c r="E1497" t="b">
        <v>1</v>
      </c>
      <c r="F1497">
        <v>26.4</v>
      </c>
      <c r="G1497">
        <v>58</v>
      </c>
      <c r="H1497">
        <v>26</v>
      </c>
      <c r="I1497">
        <v>56</v>
      </c>
      <c r="J1497">
        <v>28</v>
      </c>
      <c r="K1497">
        <v>5.96</v>
      </c>
      <c r="L1497">
        <v>-0.33</v>
      </c>
      <c r="M1497">
        <v>5.63</v>
      </c>
      <c r="N1497">
        <v>109.1</v>
      </c>
      <c r="O1497">
        <v>103.6</v>
      </c>
      <c r="P1497">
        <v>5.5</v>
      </c>
      <c r="Q1497">
        <v>108.1</v>
      </c>
      <c r="R1497">
        <v>0.33400000000000002</v>
      </c>
      <c r="S1497">
        <v>0.125</v>
      </c>
      <c r="T1497">
        <v>0.53200000000000003</v>
      </c>
      <c r="U1497">
        <v>0.48099999999999998</v>
      </c>
      <c r="V1497">
        <v>13.2</v>
      </c>
      <c r="W1497" t="s">
        <v>122</v>
      </c>
      <c r="X1497">
        <v>0.25700000000000001</v>
      </c>
      <c r="Y1497">
        <v>0.45200000000000001</v>
      </c>
      <c r="Z1497">
        <v>13.8</v>
      </c>
      <c r="AA1497" t="s">
        <v>122</v>
      </c>
      <c r="AB1497">
        <v>0.218</v>
      </c>
      <c r="AC1497" t="s">
        <v>276</v>
      </c>
      <c r="AD1497" t="s">
        <v>122</v>
      </c>
      <c r="AE1497">
        <v>8222</v>
      </c>
    </row>
    <row r="1498" spans="1:31" x14ac:dyDescent="0.2">
      <c r="A1498">
        <v>1971</v>
      </c>
      <c r="B1498" t="s">
        <v>240</v>
      </c>
      <c r="C1498" t="s">
        <v>243</v>
      </c>
      <c r="D1498" t="s">
        <v>244</v>
      </c>
      <c r="E1498" t="b">
        <v>1</v>
      </c>
      <c r="F1498">
        <v>26.3</v>
      </c>
      <c r="G1498">
        <v>44</v>
      </c>
      <c r="H1498">
        <v>40</v>
      </c>
      <c r="I1498">
        <v>42</v>
      </c>
      <c r="J1498">
        <v>42</v>
      </c>
      <c r="K1498">
        <v>0.05</v>
      </c>
      <c r="L1498">
        <v>-0.21</v>
      </c>
      <c r="M1498">
        <v>-0.17</v>
      </c>
      <c r="N1498">
        <v>107.5</v>
      </c>
      <c r="O1498">
        <v>107.5</v>
      </c>
      <c r="P1498">
        <v>0</v>
      </c>
      <c r="Q1498">
        <v>113.5</v>
      </c>
      <c r="R1498">
        <v>0.34399999999999997</v>
      </c>
      <c r="S1498">
        <v>7.0000000000000007E-2</v>
      </c>
      <c r="T1498">
        <v>0.52300000000000002</v>
      </c>
      <c r="U1498">
        <v>0.47199999999999998</v>
      </c>
      <c r="V1498">
        <v>13.8</v>
      </c>
      <c r="W1498" t="s">
        <v>122</v>
      </c>
      <c r="X1498">
        <v>0.26</v>
      </c>
      <c r="Y1498">
        <v>0.46899999999999997</v>
      </c>
      <c r="Z1498">
        <v>13.1</v>
      </c>
      <c r="AA1498" t="s">
        <v>122</v>
      </c>
      <c r="AB1498">
        <v>0.25700000000000001</v>
      </c>
      <c r="AC1498" t="s">
        <v>245</v>
      </c>
      <c r="AD1498" t="s">
        <v>122</v>
      </c>
      <c r="AE1498">
        <v>7538</v>
      </c>
    </row>
    <row r="1499" spans="1:31" x14ac:dyDescent="0.2">
      <c r="A1499">
        <v>1971</v>
      </c>
      <c r="B1499" t="s">
        <v>31</v>
      </c>
      <c r="C1499" t="s">
        <v>71</v>
      </c>
      <c r="D1499" t="s">
        <v>72</v>
      </c>
      <c r="E1499" t="b">
        <v>1</v>
      </c>
      <c r="F1499">
        <v>28.2</v>
      </c>
      <c r="G1499">
        <v>48</v>
      </c>
      <c r="H1499">
        <v>34</v>
      </c>
      <c r="I1499">
        <v>49</v>
      </c>
      <c r="J1499">
        <v>33</v>
      </c>
      <c r="K1499">
        <v>3.07</v>
      </c>
      <c r="L1499">
        <v>0.19</v>
      </c>
      <c r="M1499">
        <v>3.27</v>
      </c>
      <c r="N1499">
        <v>98.8</v>
      </c>
      <c r="O1499">
        <v>96.1</v>
      </c>
      <c r="P1499">
        <v>2.7</v>
      </c>
      <c r="Q1499">
        <v>115.7</v>
      </c>
      <c r="R1499">
        <v>0.34599999999999997</v>
      </c>
      <c r="S1499" t="s">
        <v>122</v>
      </c>
      <c r="T1499">
        <v>0.52</v>
      </c>
      <c r="U1499">
        <v>0.47599999999999998</v>
      </c>
      <c r="V1499" t="s">
        <v>122</v>
      </c>
      <c r="W1499" t="s">
        <v>122</v>
      </c>
      <c r="X1499">
        <v>0.246</v>
      </c>
      <c r="Y1499">
        <v>0.44600000000000001</v>
      </c>
      <c r="Z1499" t="s">
        <v>122</v>
      </c>
      <c r="AA1499" t="s">
        <v>122</v>
      </c>
      <c r="AB1499">
        <v>0.184</v>
      </c>
      <c r="AC1499" t="s">
        <v>219</v>
      </c>
      <c r="AD1499">
        <v>566108</v>
      </c>
      <c r="AE1499" t="s">
        <v>122</v>
      </c>
    </row>
    <row r="1500" spans="1:31" x14ac:dyDescent="0.2">
      <c r="A1500">
        <v>1971</v>
      </c>
      <c r="B1500" t="s">
        <v>31</v>
      </c>
      <c r="C1500" t="s">
        <v>79</v>
      </c>
      <c r="D1500" t="s">
        <v>80</v>
      </c>
      <c r="E1500" t="b">
        <v>1</v>
      </c>
      <c r="F1500">
        <v>26.1</v>
      </c>
      <c r="G1500">
        <v>66</v>
      </c>
      <c r="H1500">
        <v>16</v>
      </c>
      <c r="I1500">
        <v>67</v>
      </c>
      <c r="J1500">
        <v>15</v>
      </c>
      <c r="K1500">
        <v>12.26</v>
      </c>
      <c r="L1500">
        <v>-0.34</v>
      </c>
      <c r="M1500">
        <v>11.92</v>
      </c>
      <c r="N1500">
        <v>103.9</v>
      </c>
      <c r="O1500">
        <v>93.1</v>
      </c>
      <c r="P1500">
        <v>10.8</v>
      </c>
      <c r="Q1500">
        <v>113.4</v>
      </c>
      <c r="R1500">
        <v>0.30499999999999999</v>
      </c>
      <c r="S1500" t="s">
        <v>122</v>
      </c>
      <c r="T1500">
        <v>0.54900000000000004</v>
      </c>
      <c r="U1500">
        <v>0.50900000000000001</v>
      </c>
      <c r="V1500" t="s">
        <v>122</v>
      </c>
      <c r="W1500" t="s">
        <v>122</v>
      </c>
      <c r="X1500">
        <v>0.22600000000000001</v>
      </c>
      <c r="Y1500">
        <v>0.42399999999999999</v>
      </c>
      <c r="Z1500" t="s">
        <v>122</v>
      </c>
      <c r="AA1500" t="s">
        <v>122</v>
      </c>
      <c r="AB1500">
        <v>0.21</v>
      </c>
      <c r="AC1500" t="s">
        <v>277</v>
      </c>
      <c r="AD1500" t="s">
        <v>122</v>
      </c>
      <c r="AE1500" t="s">
        <v>122</v>
      </c>
    </row>
    <row r="1501" spans="1:31" x14ac:dyDescent="0.2">
      <c r="A1501">
        <v>1971</v>
      </c>
      <c r="B1501" t="s">
        <v>240</v>
      </c>
      <c r="C1501" t="s">
        <v>295</v>
      </c>
      <c r="D1501" t="s">
        <v>296</v>
      </c>
      <c r="E1501" t="b">
        <v>1</v>
      </c>
      <c r="F1501">
        <v>25.7</v>
      </c>
      <c r="G1501">
        <v>41</v>
      </c>
      <c r="H1501">
        <v>43</v>
      </c>
      <c r="I1501">
        <v>40</v>
      </c>
      <c r="J1501">
        <v>44</v>
      </c>
      <c r="K1501">
        <v>-0.7</v>
      </c>
      <c r="L1501">
        <v>0.34</v>
      </c>
      <c r="M1501">
        <v>-0.36</v>
      </c>
      <c r="N1501">
        <v>101.2</v>
      </c>
      <c r="O1501">
        <v>101.9</v>
      </c>
      <c r="P1501">
        <v>-0.7</v>
      </c>
      <c r="Q1501">
        <v>107.4</v>
      </c>
      <c r="R1501">
        <v>0.27300000000000002</v>
      </c>
      <c r="S1501">
        <v>0.05</v>
      </c>
      <c r="T1501">
        <v>0.48899999999999999</v>
      </c>
      <c r="U1501">
        <v>0.44800000000000001</v>
      </c>
      <c r="V1501">
        <v>14.2</v>
      </c>
      <c r="W1501" t="s">
        <v>122</v>
      </c>
      <c r="X1501">
        <v>0.19800000000000001</v>
      </c>
      <c r="Y1501">
        <v>0.44700000000000001</v>
      </c>
      <c r="Z1501">
        <v>14.8</v>
      </c>
      <c r="AA1501" t="s">
        <v>122</v>
      </c>
      <c r="AB1501">
        <v>0.27</v>
      </c>
      <c r="AC1501" t="s">
        <v>264</v>
      </c>
      <c r="AD1501" t="s">
        <v>122</v>
      </c>
      <c r="AE1501">
        <v>3624</v>
      </c>
    </row>
    <row r="1502" spans="1:31" x14ac:dyDescent="0.2">
      <c r="A1502">
        <v>1971</v>
      </c>
      <c r="B1502" t="s">
        <v>240</v>
      </c>
      <c r="C1502" t="s">
        <v>237</v>
      </c>
      <c r="D1502" t="s">
        <v>246</v>
      </c>
      <c r="E1502" t="b">
        <v>1</v>
      </c>
      <c r="F1502">
        <v>24.5</v>
      </c>
      <c r="G1502">
        <v>40</v>
      </c>
      <c r="H1502">
        <v>44</v>
      </c>
      <c r="I1502">
        <v>40</v>
      </c>
      <c r="J1502">
        <v>44</v>
      </c>
      <c r="K1502">
        <v>-0.61</v>
      </c>
      <c r="L1502">
        <v>-0.26</v>
      </c>
      <c r="M1502">
        <v>-0.86</v>
      </c>
      <c r="N1502">
        <v>103</v>
      </c>
      <c r="O1502">
        <v>103.5</v>
      </c>
      <c r="P1502">
        <v>-0.5</v>
      </c>
      <c r="Q1502">
        <v>107.3</v>
      </c>
      <c r="R1502">
        <v>0.34399999999999997</v>
      </c>
      <c r="S1502">
        <v>2.1999999999999999E-2</v>
      </c>
      <c r="T1502">
        <v>0.52600000000000002</v>
      </c>
      <c r="U1502">
        <v>0.47499999999999998</v>
      </c>
      <c r="V1502">
        <v>16.7</v>
      </c>
      <c r="W1502" t="s">
        <v>122</v>
      </c>
      <c r="X1502">
        <v>0.26100000000000001</v>
      </c>
      <c r="Y1502">
        <v>0.46800000000000003</v>
      </c>
      <c r="Z1502">
        <v>16.3</v>
      </c>
      <c r="AA1502" t="s">
        <v>122</v>
      </c>
      <c r="AB1502">
        <v>0.27900000000000003</v>
      </c>
      <c r="AC1502" t="s">
        <v>300</v>
      </c>
      <c r="AD1502" t="s">
        <v>122</v>
      </c>
      <c r="AE1502">
        <v>4285</v>
      </c>
    </row>
    <row r="1503" spans="1:31" x14ac:dyDescent="0.2">
      <c r="A1503">
        <v>1971</v>
      </c>
      <c r="B1503" t="s">
        <v>31</v>
      </c>
      <c r="C1503" t="s">
        <v>88</v>
      </c>
      <c r="D1503" t="s">
        <v>89</v>
      </c>
      <c r="E1503" t="b">
        <v>1</v>
      </c>
      <c r="F1503">
        <v>28</v>
      </c>
      <c r="G1503">
        <v>52</v>
      </c>
      <c r="H1503">
        <v>30</v>
      </c>
      <c r="I1503">
        <v>54</v>
      </c>
      <c r="J1503">
        <v>28</v>
      </c>
      <c r="K1503">
        <v>5.0199999999999996</v>
      </c>
      <c r="L1503">
        <v>0.03</v>
      </c>
      <c r="M1503">
        <v>5.05</v>
      </c>
      <c r="N1503">
        <v>97.8</v>
      </c>
      <c r="O1503">
        <v>93.3</v>
      </c>
      <c r="P1503">
        <v>4.5</v>
      </c>
      <c r="Q1503">
        <v>112.2</v>
      </c>
      <c r="R1503">
        <v>0.29399999999999998</v>
      </c>
      <c r="S1503" t="s">
        <v>122</v>
      </c>
      <c r="T1503">
        <v>0.495</v>
      </c>
      <c r="U1503">
        <v>0.45</v>
      </c>
      <c r="V1503" t="s">
        <v>122</v>
      </c>
      <c r="W1503" t="s">
        <v>122</v>
      </c>
      <c r="X1503">
        <v>0.218</v>
      </c>
      <c r="Y1503">
        <v>0.43099999999999999</v>
      </c>
      <c r="Z1503" t="s">
        <v>122</v>
      </c>
      <c r="AA1503" t="s">
        <v>122</v>
      </c>
      <c r="AB1503">
        <v>0.249</v>
      </c>
      <c r="AC1503" t="s">
        <v>90</v>
      </c>
      <c r="AD1503" t="s">
        <v>122</v>
      </c>
      <c r="AE1503" t="s">
        <v>122</v>
      </c>
    </row>
    <row r="1504" spans="1:31" x14ac:dyDescent="0.2">
      <c r="A1504">
        <v>1971</v>
      </c>
      <c r="B1504" t="s">
        <v>31</v>
      </c>
      <c r="C1504" t="s">
        <v>97</v>
      </c>
      <c r="D1504" t="s">
        <v>98</v>
      </c>
      <c r="E1504" t="b">
        <v>1</v>
      </c>
      <c r="F1504">
        <v>29</v>
      </c>
      <c r="G1504">
        <v>47</v>
      </c>
      <c r="H1504">
        <v>35</v>
      </c>
      <c r="I1504">
        <v>45</v>
      </c>
      <c r="J1504">
        <v>37</v>
      </c>
      <c r="K1504">
        <v>1.55</v>
      </c>
      <c r="L1504">
        <v>0.26</v>
      </c>
      <c r="M1504">
        <v>1.81</v>
      </c>
      <c r="N1504">
        <v>98.8</v>
      </c>
      <c r="O1504">
        <v>97.5</v>
      </c>
      <c r="P1504">
        <v>1.3</v>
      </c>
      <c r="Q1504">
        <v>115.7</v>
      </c>
      <c r="R1504">
        <v>0.37</v>
      </c>
      <c r="S1504" t="s">
        <v>122</v>
      </c>
      <c r="T1504">
        <v>0.504</v>
      </c>
      <c r="U1504">
        <v>0.45</v>
      </c>
      <c r="V1504" t="s">
        <v>122</v>
      </c>
      <c r="W1504" t="s">
        <v>122</v>
      </c>
      <c r="X1504">
        <v>0.27400000000000002</v>
      </c>
      <c r="Y1504">
        <v>0.45</v>
      </c>
      <c r="Z1504" t="s">
        <v>122</v>
      </c>
      <c r="AA1504" t="s">
        <v>122</v>
      </c>
      <c r="AB1504">
        <v>0.28999999999999998</v>
      </c>
      <c r="AC1504" t="s">
        <v>211</v>
      </c>
      <c r="AD1504" t="s">
        <v>122</v>
      </c>
      <c r="AE1504" t="s">
        <v>122</v>
      </c>
    </row>
    <row r="1505" spans="1:31" x14ac:dyDescent="0.2">
      <c r="A1505">
        <v>1971</v>
      </c>
      <c r="B1505" t="s">
        <v>31</v>
      </c>
      <c r="C1505" t="s">
        <v>100</v>
      </c>
      <c r="D1505" t="s">
        <v>101</v>
      </c>
      <c r="E1505" t="b">
        <v>0</v>
      </c>
      <c r="F1505">
        <v>26</v>
      </c>
      <c r="G1505">
        <v>48</v>
      </c>
      <c r="H1505">
        <v>34</v>
      </c>
      <c r="I1505">
        <v>46</v>
      </c>
      <c r="J1505">
        <v>36</v>
      </c>
      <c r="K1505">
        <v>1.9</v>
      </c>
      <c r="L1505">
        <v>0.43</v>
      </c>
      <c r="M1505">
        <v>2.33</v>
      </c>
      <c r="N1505">
        <v>98.2</v>
      </c>
      <c r="O1505">
        <v>96.6</v>
      </c>
      <c r="P1505">
        <v>1.6</v>
      </c>
      <c r="Q1505">
        <v>115.3</v>
      </c>
      <c r="R1505">
        <v>0.38400000000000001</v>
      </c>
      <c r="S1505" t="s">
        <v>122</v>
      </c>
      <c r="T1505">
        <v>0.498</v>
      </c>
      <c r="U1505">
        <v>0.437</v>
      </c>
      <c r="V1505" t="s">
        <v>122</v>
      </c>
      <c r="W1505" t="s">
        <v>122</v>
      </c>
      <c r="X1505">
        <v>0.28999999999999998</v>
      </c>
      <c r="Y1505">
        <v>0.44800000000000001</v>
      </c>
      <c r="Z1505" t="s">
        <v>122</v>
      </c>
      <c r="AA1505" t="s">
        <v>122</v>
      </c>
      <c r="AB1505">
        <v>0.27700000000000002</v>
      </c>
      <c r="AC1505" t="s">
        <v>215</v>
      </c>
      <c r="AD1505" t="s">
        <v>122</v>
      </c>
      <c r="AE1505" t="s">
        <v>122</v>
      </c>
    </row>
    <row r="1506" spans="1:31" x14ac:dyDescent="0.2">
      <c r="A1506">
        <v>1971</v>
      </c>
      <c r="B1506" t="s">
        <v>31</v>
      </c>
      <c r="C1506" t="s">
        <v>103</v>
      </c>
      <c r="D1506" t="s">
        <v>104</v>
      </c>
      <c r="E1506" t="b">
        <v>0</v>
      </c>
      <c r="F1506">
        <v>25.4</v>
      </c>
      <c r="G1506">
        <v>29</v>
      </c>
      <c r="H1506">
        <v>53</v>
      </c>
      <c r="I1506">
        <v>30</v>
      </c>
      <c r="J1506">
        <v>52</v>
      </c>
      <c r="K1506">
        <v>-4.51</v>
      </c>
      <c r="L1506">
        <v>-1.69</v>
      </c>
      <c r="M1506">
        <v>-6.2</v>
      </c>
      <c r="N1506">
        <v>95.4</v>
      </c>
      <c r="O1506">
        <v>99.1</v>
      </c>
      <c r="P1506">
        <v>-3.7</v>
      </c>
      <c r="Q1506">
        <v>120.6</v>
      </c>
      <c r="R1506">
        <v>0.312</v>
      </c>
      <c r="S1506" t="s">
        <v>122</v>
      </c>
      <c r="T1506">
        <v>0.48599999999999999</v>
      </c>
      <c r="U1506">
        <v>0.435</v>
      </c>
      <c r="V1506" t="s">
        <v>122</v>
      </c>
      <c r="W1506" t="s">
        <v>122</v>
      </c>
      <c r="X1506">
        <v>0.23699999999999999</v>
      </c>
      <c r="Y1506">
        <v>0.46800000000000003</v>
      </c>
      <c r="Z1506" t="s">
        <v>122</v>
      </c>
      <c r="AA1506" t="s">
        <v>122</v>
      </c>
      <c r="AB1506">
        <v>0.24399999999999999</v>
      </c>
      <c r="AC1506" t="s">
        <v>207</v>
      </c>
      <c r="AD1506" t="s">
        <v>122</v>
      </c>
      <c r="AE1506" t="s">
        <v>122</v>
      </c>
    </row>
    <row r="1507" spans="1:31" x14ac:dyDescent="0.2">
      <c r="A1507">
        <v>1971</v>
      </c>
      <c r="B1507" t="s">
        <v>240</v>
      </c>
      <c r="C1507" t="s">
        <v>297</v>
      </c>
      <c r="D1507" t="s">
        <v>298</v>
      </c>
      <c r="E1507" t="b">
        <v>0</v>
      </c>
      <c r="F1507">
        <v>24.2</v>
      </c>
      <c r="G1507">
        <v>36</v>
      </c>
      <c r="H1507">
        <v>48</v>
      </c>
      <c r="I1507">
        <v>35</v>
      </c>
      <c r="J1507">
        <v>49</v>
      </c>
      <c r="K1507">
        <v>-2.71</v>
      </c>
      <c r="L1507">
        <v>-0.03</v>
      </c>
      <c r="M1507">
        <v>-2.74</v>
      </c>
      <c r="N1507">
        <v>104.2</v>
      </c>
      <c r="O1507">
        <v>106.6</v>
      </c>
      <c r="P1507">
        <v>-2.4</v>
      </c>
      <c r="Q1507">
        <v>113.9</v>
      </c>
      <c r="R1507">
        <v>0.307</v>
      </c>
      <c r="S1507">
        <v>6.7000000000000004E-2</v>
      </c>
      <c r="T1507">
        <v>0.50900000000000001</v>
      </c>
      <c r="U1507">
        <v>0.46100000000000002</v>
      </c>
      <c r="V1507">
        <v>14.9</v>
      </c>
      <c r="W1507" t="s">
        <v>122</v>
      </c>
      <c r="X1507">
        <v>0.23200000000000001</v>
      </c>
      <c r="Y1507">
        <v>0.48</v>
      </c>
      <c r="Z1507">
        <v>14.4</v>
      </c>
      <c r="AA1507" t="s">
        <v>122</v>
      </c>
      <c r="AB1507">
        <v>0.253</v>
      </c>
      <c r="AC1507" t="s">
        <v>299</v>
      </c>
      <c r="AD1507" t="s">
        <v>122</v>
      </c>
      <c r="AE1507">
        <v>2684</v>
      </c>
    </row>
    <row r="1508" spans="1:31" x14ac:dyDescent="0.2">
      <c r="A1508">
        <v>1971</v>
      </c>
      <c r="B1508" t="s">
        <v>31</v>
      </c>
      <c r="C1508" t="s">
        <v>301</v>
      </c>
      <c r="D1508" t="s">
        <v>302</v>
      </c>
      <c r="E1508" t="b">
        <v>0</v>
      </c>
      <c r="F1508">
        <v>25</v>
      </c>
      <c r="G1508">
        <v>40</v>
      </c>
      <c r="H1508">
        <v>42</v>
      </c>
      <c r="I1508">
        <v>40</v>
      </c>
      <c r="J1508">
        <v>42</v>
      </c>
      <c r="K1508">
        <v>-0.24</v>
      </c>
      <c r="L1508">
        <v>0.45</v>
      </c>
      <c r="M1508">
        <v>0.21</v>
      </c>
      <c r="N1508">
        <v>95.2</v>
      </c>
      <c r="O1508">
        <v>95.5</v>
      </c>
      <c r="P1508">
        <v>-0.3</v>
      </c>
      <c r="Q1508">
        <v>118.5</v>
      </c>
      <c r="R1508">
        <v>0.34699999999999998</v>
      </c>
      <c r="S1508" t="s">
        <v>122</v>
      </c>
      <c r="T1508">
        <v>0.47799999999999998</v>
      </c>
      <c r="U1508">
        <v>0.42099999999999999</v>
      </c>
      <c r="V1508" t="s">
        <v>122</v>
      </c>
      <c r="W1508" t="s">
        <v>122</v>
      </c>
      <c r="X1508">
        <v>0.26</v>
      </c>
      <c r="Y1508">
        <v>0.44900000000000001</v>
      </c>
      <c r="Z1508" t="s">
        <v>122</v>
      </c>
      <c r="AA1508" t="s">
        <v>122</v>
      </c>
      <c r="AB1508">
        <v>0.25</v>
      </c>
      <c r="AC1508" t="s">
        <v>228</v>
      </c>
      <c r="AD1508" t="s">
        <v>122</v>
      </c>
      <c r="AE1508" t="s">
        <v>122</v>
      </c>
    </row>
    <row r="1509" spans="1:31" x14ac:dyDescent="0.2">
      <c r="A1509">
        <v>1971</v>
      </c>
      <c r="B1509" t="s">
        <v>31</v>
      </c>
      <c r="C1509" t="s">
        <v>163</v>
      </c>
      <c r="D1509" t="s">
        <v>164</v>
      </c>
      <c r="E1509" t="b">
        <v>0</v>
      </c>
      <c r="F1509">
        <v>27.1</v>
      </c>
      <c r="G1509">
        <v>38</v>
      </c>
      <c r="H1509">
        <v>44</v>
      </c>
      <c r="I1509">
        <v>36</v>
      </c>
      <c r="J1509">
        <v>46</v>
      </c>
      <c r="K1509">
        <v>-1.98</v>
      </c>
      <c r="L1509">
        <v>0.45</v>
      </c>
      <c r="M1509">
        <v>-1.53</v>
      </c>
      <c r="N1509">
        <v>98.4</v>
      </c>
      <c r="O1509">
        <v>100.1</v>
      </c>
      <c r="P1509">
        <v>-1.7</v>
      </c>
      <c r="Q1509">
        <v>116.5</v>
      </c>
      <c r="R1509">
        <v>0.34699999999999998</v>
      </c>
      <c r="S1509" t="s">
        <v>122</v>
      </c>
      <c r="T1509">
        <v>0.50900000000000001</v>
      </c>
      <c r="U1509">
        <v>0.45600000000000002</v>
      </c>
      <c r="V1509" t="s">
        <v>122</v>
      </c>
      <c r="W1509" t="s">
        <v>122</v>
      </c>
      <c r="X1509">
        <v>0.26200000000000001</v>
      </c>
      <c r="Y1509">
        <v>0.46899999999999997</v>
      </c>
      <c r="Z1509" t="s">
        <v>122</v>
      </c>
      <c r="AA1509" t="s">
        <v>122</v>
      </c>
      <c r="AB1509">
        <v>0.245</v>
      </c>
      <c r="AC1509" t="s">
        <v>212</v>
      </c>
      <c r="AD1509" t="s">
        <v>122</v>
      </c>
      <c r="AE1509" t="s">
        <v>122</v>
      </c>
    </row>
    <row r="1510" spans="1:31" x14ac:dyDescent="0.2">
      <c r="A1510">
        <v>1971</v>
      </c>
      <c r="B1510" t="s">
        <v>31</v>
      </c>
      <c r="C1510" t="s">
        <v>303</v>
      </c>
      <c r="D1510" t="s">
        <v>304</v>
      </c>
      <c r="E1510" t="b">
        <v>1</v>
      </c>
      <c r="F1510">
        <v>27.4</v>
      </c>
      <c r="G1510">
        <v>41</v>
      </c>
      <c r="H1510">
        <v>41</v>
      </c>
      <c r="I1510">
        <v>37</v>
      </c>
      <c r="J1510">
        <v>45</v>
      </c>
      <c r="K1510">
        <v>-1.44</v>
      </c>
      <c r="L1510">
        <v>0.61</v>
      </c>
      <c r="M1510">
        <v>-0.83</v>
      </c>
      <c r="N1510">
        <v>94.2</v>
      </c>
      <c r="O1510">
        <v>95.5</v>
      </c>
      <c r="P1510">
        <v>-1.3</v>
      </c>
      <c r="Q1510">
        <v>113.5</v>
      </c>
      <c r="R1510">
        <v>0.32</v>
      </c>
      <c r="S1510" t="s">
        <v>122</v>
      </c>
      <c r="T1510">
        <v>0.499</v>
      </c>
      <c r="U1510">
        <v>0.44800000000000001</v>
      </c>
      <c r="V1510" t="s">
        <v>122</v>
      </c>
      <c r="W1510" t="s">
        <v>122</v>
      </c>
      <c r="X1510">
        <v>0.24299999999999999</v>
      </c>
      <c r="Y1510">
        <v>0.42799999999999999</v>
      </c>
      <c r="Z1510" t="s">
        <v>122</v>
      </c>
      <c r="AA1510" t="s">
        <v>122</v>
      </c>
      <c r="AB1510">
        <v>0.20699999999999999</v>
      </c>
      <c r="AC1510" t="s">
        <v>203</v>
      </c>
      <c r="AD1510" t="s">
        <v>122</v>
      </c>
      <c r="AE1510" t="s">
        <v>122</v>
      </c>
    </row>
    <row r="1511" spans="1:31" x14ac:dyDescent="0.2">
      <c r="A1511">
        <v>1971</v>
      </c>
      <c r="B1511" t="s">
        <v>240</v>
      </c>
      <c r="C1511" t="s">
        <v>305</v>
      </c>
      <c r="D1511" t="s">
        <v>306</v>
      </c>
      <c r="E1511" t="b">
        <v>1</v>
      </c>
      <c r="F1511">
        <v>25.1</v>
      </c>
      <c r="G1511">
        <v>30</v>
      </c>
      <c r="H1511">
        <v>54</v>
      </c>
      <c r="I1511">
        <v>35</v>
      </c>
      <c r="J1511">
        <v>49</v>
      </c>
      <c r="K1511">
        <v>-2.99</v>
      </c>
      <c r="L1511">
        <v>0.78</v>
      </c>
      <c r="M1511">
        <v>-2.21</v>
      </c>
      <c r="N1511">
        <v>105.1</v>
      </c>
      <c r="O1511">
        <v>107.7</v>
      </c>
      <c r="P1511">
        <v>-2.6</v>
      </c>
      <c r="Q1511">
        <v>114.3</v>
      </c>
      <c r="R1511">
        <v>0.29799999999999999</v>
      </c>
      <c r="S1511">
        <v>8.6999999999999994E-2</v>
      </c>
      <c r="T1511">
        <v>0.505</v>
      </c>
      <c r="U1511">
        <v>0.45700000000000002</v>
      </c>
      <c r="V1511">
        <v>12.7</v>
      </c>
      <c r="W1511" t="s">
        <v>122</v>
      </c>
      <c r="X1511">
        <v>0.22800000000000001</v>
      </c>
      <c r="Y1511">
        <v>0.47199999999999998</v>
      </c>
      <c r="Z1511">
        <v>13.4</v>
      </c>
      <c r="AA1511" t="s">
        <v>122</v>
      </c>
      <c r="AB1511">
        <v>0.224</v>
      </c>
      <c r="AC1511" t="s">
        <v>286</v>
      </c>
      <c r="AD1511" t="s">
        <v>122</v>
      </c>
      <c r="AE1511" t="s">
        <v>122</v>
      </c>
    </row>
    <row r="1512" spans="1:31" x14ac:dyDescent="0.2">
      <c r="A1512">
        <v>1971</v>
      </c>
      <c r="B1512" t="s">
        <v>240</v>
      </c>
      <c r="C1512" t="s">
        <v>253</v>
      </c>
      <c r="D1512" t="s">
        <v>254</v>
      </c>
      <c r="E1512" t="b">
        <v>1</v>
      </c>
      <c r="F1512">
        <v>25.9</v>
      </c>
      <c r="G1512">
        <v>57</v>
      </c>
      <c r="H1512">
        <v>27</v>
      </c>
      <c r="I1512">
        <v>59</v>
      </c>
      <c r="J1512">
        <v>25</v>
      </c>
      <c r="K1512">
        <v>7.07</v>
      </c>
      <c r="L1512">
        <v>-0.48</v>
      </c>
      <c r="M1512">
        <v>6.6</v>
      </c>
      <c r="N1512">
        <v>108.7</v>
      </c>
      <c r="O1512">
        <v>102.2</v>
      </c>
      <c r="P1512">
        <v>6.5</v>
      </c>
      <c r="Q1512">
        <v>108.9</v>
      </c>
      <c r="R1512">
        <v>0.33700000000000002</v>
      </c>
      <c r="S1512">
        <v>0.08</v>
      </c>
      <c r="T1512">
        <v>0.51800000000000002</v>
      </c>
      <c r="U1512">
        <v>0.46200000000000002</v>
      </c>
      <c r="V1512">
        <v>12.7</v>
      </c>
      <c r="W1512" t="s">
        <v>122</v>
      </c>
      <c r="X1512">
        <v>0.26400000000000001</v>
      </c>
      <c r="Y1512">
        <v>0.441</v>
      </c>
      <c r="Z1512">
        <v>13</v>
      </c>
      <c r="AA1512" t="s">
        <v>122</v>
      </c>
      <c r="AB1512">
        <v>0.22600000000000001</v>
      </c>
      <c r="AC1512" t="s">
        <v>216</v>
      </c>
      <c r="AD1512" t="s">
        <v>122</v>
      </c>
      <c r="AE1512">
        <v>6270</v>
      </c>
    </row>
    <row r="1513" spans="1:31" x14ac:dyDescent="0.2">
      <c r="A1513">
        <v>1971</v>
      </c>
      <c r="B1513" t="s">
        <v>240</v>
      </c>
      <c r="C1513" t="s">
        <v>255</v>
      </c>
      <c r="D1513" t="s">
        <v>256</v>
      </c>
      <c r="E1513" t="b">
        <v>1</v>
      </c>
      <c r="F1513">
        <v>26.3</v>
      </c>
      <c r="G1513">
        <v>55</v>
      </c>
      <c r="H1513">
        <v>29</v>
      </c>
      <c r="I1513">
        <v>50</v>
      </c>
      <c r="J1513">
        <v>34</v>
      </c>
      <c r="K1513">
        <v>3.54</v>
      </c>
      <c r="L1513">
        <v>-0.75</v>
      </c>
      <c r="M1513">
        <v>2.79</v>
      </c>
      <c r="N1513">
        <v>107.8</v>
      </c>
      <c r="O1513">
        <v>104.8</v>
      </c>
      <c r="P1513">
        <v>3</v>
      </c>
      <c r="Q1513">
        <v>113.3</v>
      </c>
      <c r="R1513">
        <v>0.35</v>
      </c>
      <c r="S1513">
        <v>2.5000000000000001E-2</v>
      </c>
      <c r="T1513">
        <v>0.52800000000000002</v>
      </c>
      <c r="U1513">
        <v>0.47599999999999998</v>
      </c>
      <c r="V1513">
        <v>14.9</v>
      </c>
      <c r="W1513" t="s">
        <v>122</v>
      </c>
      <c r="X1513">
        <v>0.26800000000000002</v>
      </c>
      <c r="Y1513">
        <v>0.46700000000000003</v>
      </c>
      <c r="Z1513">
        <v>14.4</v>
      </c>
      <c r="AA1513" t="s">
        <v>122</v>
      </c>
      <c r="AB1513">
        <v>0.28000000000000003</v>
      </c>
      <c r="AC1513" t="s">
        <v>307</v>
      </c>
      <c r="AD1513" t="s">
        <v>122</v>
      </c>
      <c r="AE1513">
        <v>3766</v>
      </c>
    </row>
    <row r="1514" spans="1:31" x14ac:dyDescent="0.2">
      <c r="A1514">
        <v>1971</v>
      </c>
      <c r="B1514" t="s">
        <v>31</v>
      </c>
      <c r="C1514" t="s">
        <v>121</v>
      </c>
      <c r="D1514" t="s">
        <v>122</v>
      </c>
      <c r="E1514" t="b">
        <v>0</v>
      </c>
      <c r="F1514">
        <v>26.6</v>
      </c>
      <c r="G1514" t="s">
        <v>122</v>
      </c>
      <c r="H1514" t="s">
        <v>122</v>
      </c>
      <c r="I1514">
        <v>41</v>
      </c>
      <c r="J1514">
        <v>41</v>
      </c>
      <c r="K1514">
        <v>0</v>
      </c>
      <c r="L1514">
        <v>0</v>
      </c>
      <c r="M1514">
        <v>0</v>
      </c>
      <c r="N1514">
        <v>97.2</v>
      </c>
      <c r="O1514">
        <v>97.2</v>
      </c>
      <c r="P1514" t="s">
        <v>122</v>
      </c>
      <c r="Q1514">
        <v>115.1</v>
      </c>
      <c r="R1514">
        <v>0.33300000000000002</v>
      </c>
      <c r="S1514" t="s">
        <v>122</v>
      </c>
      <c r="T1514">
        <v>0.5</v>
      </c>
      <c r="U1514">
        <v>0.44900000000000001</v>
      </c>
      <c r="V1514" t="s">
        <v>122</v>
      </c>
      <c r="W1514" t="s">
        <v>122</v>
      </c>
      <c r="X1514">
        <v>0.248</v>
      </c>
      <c r="Y1514">
        <v>0.44900000000000001</v>
      </c>
      <c r="Z1514" t="s">
        <v>122</v>
      </c>
      <c r="AA1514" t="s">
        <v>122</v>
      </c>
      <c r="AB1514">
        <v>0.248</v>
      </c>
      <c r="AC1514" t="s">
        <v>122</v>
      </c>
      <c r="AD1514">
        <v>439938</v>
      </c>
      <c r="AE1514">
        <v>5152</v>
      </c>
    </row>
    <row r="1515" spans="1:31" x14ac:dyDescent="0.2">
      <c r="A1515">
        <v>1971</v>
      </c>
      <c r="B1515" t="s">
        <v>240</v>
      </c>
      <c r="C1515" t="s">
        <v>121</v>
      </c>
      <c r="D1515" t="s">
        <v>122</v>
      </c>
      <c r="E1515" t="b">
        <v>0</v>
      </c>
      <c r="F1515">
        <v>25.7</v>
      </c>
      <c r="G1515" t="s">
        <v>122</v>
      </c>
      <c r="H1515" t="s">
        <v>122</v>
      </c>
      <c r="I1515">
        <v>42</v>
      </c>
      <c r="J1515">
        <v>42</v>
      </c>
      <c r="K1515">
        <v>0</v>
      </c>
      <c r="L1515">
        <v>0</v>
      </c>
      <c r="M1515">
        <v>0</v>
      </c>
      <c r="N1515">
        <v>105</v>
      </c>
      <c r="O1515">
        <v>105</v>
      </c>
      <c r="P1515" t="s">
        <v>122</v>
      </c>
      <c r="Q1515">
        <v>111.1</v>
      </c>
      <c r="R1515">
        <v>0.32700000000000001</v>
      </c>
      <c r="S1515">
        <v>6.0999999999999999E-2</v>
      </c>
      <c r="T1515">
        <v>0.51300000000000001</v>
      </c>
      <c r="U1515">
        <v>0.46400000000000002</v>
      </c>
      <c r="V1515">
        <v>14.3</v>
      </c>
      <c r="W1515" t="s">
        <v>122</v>
      </c>
      <c r="X1515">
        <v>0.246</v>
      </c>
      <c r="Y1515">
        <v>0.46400000000000002</v>
      </c>
      <c r="Z1515">
        <v>14.3</v>
      </c>
      <c r="AA1515" t="s">
        <v>122</v>
      </c>
      <c r="AB1515">
        <v>0.246</v>
      </c>
      <c r="AC1515" t="s">
        <v>122</v>
      </c>
      <c r="AD1515" t="s">
        <v>122</v>
      </c>
      <c r="AE1515">
        <v>5152</v>
      </c>
    </row>
    <row r="1516" spans="1:31" x14ac:dyDescent="0.2">
      <c r="A1516">
        <v>1970</v>
      </c>
      <c r="B1516" t="s">
        <v>31</v>
      </c>
      <c r="C1516" t="s">
        <v>32</v>
      </c>
      <c r="D1516" t="s">
        <v>33</v>
      </c>
      <c r="E1516" t="b">
        <v>1</v>
      </c>
      <c r="F1516">
        <v>27.3</v>
      </c>
      <c r="G1516">
        <v>48</v>
      </c>
      <c r="H1516">
        <v>34</v>
      </c>
      <c r="I1516">
        <v>42</v>
      </c>
      <c r="J1516">
        <v>40</v>
      </c>
      <c r="K1516">
        <v>0.41</v>
      </c>
      <c r="L1516">
        <v>-0.1</v>
      </c>
      <c r="M1516">
        <v>0.31</v>
      </c>
      <c r="N1516">
        <v>102.3</v>
      </c>
      <c r="O1516">
        <v>101.9</v>
      </c>
      <c r="P1516">
        <v>0.4</v>
      </c>
      <c r="Q1516">
        <v>114.4</v>
      </c>
      <c r="R1516">
        <v>0.33800000000000002</v>
      </c>
      <c r="S1516" t="s">
        <v>122</v>
      </c>
      <c r="T1516">
        <v>0.53100000000000003</v>
      </c>
      <c r="U1516">
        <v>0.48299999999999998</v>
      </c>
      <c r="V1516" t="s">
        <v>122</v>
      </c>
      <c r="W1516" t="s">
        <v>122</v>
      </c>
      <c r="X1516">
        <v>0.254</v>
      </c>
      <c r="Y1516" t="s">
        <v>122</v>
      </c>
      <c r="Z1516" t="s">
        <v>122</v>
      </c>
      <c r="AA1516" t="s">
        <v>122</v>
      </c>
      <c r="AB1516" t="s">
        <v>122</v>
      </c>
      <c r="AC1516" t="s">
        <v>288</v>
      </c>
      <c r="AD1516" t="s">
        <v>122</v>
      </c>
      <c r="AE1516" t="s">
        <v>122</v>
      </c>
    </row>
    <row r="1517" spans="1:31" x14ac:dyDescent="0.2">
      <c r="A1517">
        <v>1970</v>
      </c>
      <c r="B1517" t="s">
        <v>31</v>
      </c>
      <c r="C1517" t="s">
        <v>281</v>
      </c>
      <c r="D1517" t="s">
        <v>282</v>
      </c>
      <c r="E1517" t="b">
        <v>1</v>
      </c>
      <c r="F1517">
        <v>26.4</v>
      </c>
      <c r="G1517">
        <v>50</v>
      </c>
      <c r="H1517">
        <v>32</v>
      </c>
      <c r="I1517">
        <v>46</v>
      </c>
      <c r="J1517">
        <v>36</v>
      </c>
      <c r="K1517">
        <v>2.12</v>
      </c>
      <c r="L1517">
        <v>-0.19</v>
      </c>
      <c r="M1517">
        <v>1.94</v>
      </c>
      <c r="N1517">
        <v>98.7</v>
      </c>
      <c r="O1517">
        <v>96.9</v>
      </c>
      <c r="P1517">
        <v>1.8</v>
      </c>
      <c r="Q1517">
        <v>121</v>
      </c>
      <c r="R1517">
        <v>0.31</v>
      </c>
      <c r="S1517" t="s">
        <v>122</v>
      </c>
      <c r="T1517">
        <v>0.50900000000000001</v>
      </c>
      <c r="U1517">
        <v>0.45800000000000002</v>
      </c>
      <c r="V1517" t="s">
        <v>122</v>
      </c>
      <c r="W1517" t="s">
        <v>122</v>
      </c>
      <c r="X1517">
        <v>0.23899999999999999</v>
      </c>
      <c r="Y1517" t="s">
        <v>122</v>
      </c>
      <c r="Z1517" t="s">
        <v>122</v>
      </c>
      <c r="AA1517" t="s">
        <v>122</v>
      </c>
      <c r="AB1517" t="s">
        <v>122</v>
      </c>
      <c r="AC1517" t="s">
        <v>283</v>
      </c>
      <c r="AD1517" t="s">
        <v>122</v>
      </c>
      <c r="AE1517" t="s">
        <v>122</v>
      </c>
    </row>
    <row r="1518" spans="1:31" x14ac:dyDescent="0.2">
      <c r="A1518">
        <v>1970</v>
      </c>
      <c r="B1518" t="s">
        <v>31</v>
      </c>
      <c r="C1518" t="s">
        <v>35</v>
      </c>
      <c r="D1518" t="s">
        <v>36</v>
      </c>
      <c r="E1518" t="b">
        <v>0</v>
      </c>
      <c r="F1518">
        <v>28.4</v>
      </c>
      <c r="G1518">
        <v>34</v>
      </c>
      <c r="H1518">
        <v>48</v>
      </c>
      <c r="I1518">
        <v>36</v>
      </c>
      <c r="J1518">
        <v>46</v>
      </c>
      <c r="K1518">
        <v>-1.85</v>
      </c>
      <c r="L1518">
        <v>0.26</v>
      </c>
      <c r="M1518">
        <v>-1.6</v>
      </c>
      <c r="N1518">
        <v>97.3</v>
      </c>
      <c r="O1518">
        <v>98.9</v>
      </c>
      <c r="P1518">
        <v>-1.6</v>
      </c>
      <c r="Q1518">
        <v>117.5</v>
      </c>
      <c r="R1518">
        <v>0.32900000000000001</v>
      </c>
      <c r="S1518" t="s">
        <v>122</v>
      </c>
      <c r="T1518">
        <v>0.5</v>
      </c>
      <c r="U1518">
        <v>0.443</v>
      </c>
      <c r="V1518" t="s">
        <v>122</v>
      </c>
      <c r="W1518" t="s">
        <v>122</v>
      </c>
      <c r="X1518">
        <v>0.25900000000000001</v>
      </c>
      <c r="Y1518" t="s">
        <v>122</v>
      </c>
      <c r="Z1518" t="s">
        <v>122</v>
      </c>
      <c r="AA1518" t="s">
        <v>122</v>
      </c>
      <c r="AB1518" t="s">
        <v>122</v>
      </c>
      <c r="AC1518" t="s">
        <v>206</v>
      </c>
      <c r="AD1518">
        <v>277632</v>
      </c>
      <c r="AE1518" t="s">
        <v>122</v>
      </c>
    </row>
    <row r="1519" spans="1:31" x14ac:dyDescent="0.2">
      <c r="A1519">
        <v>1970</v>
      </c>
      <c r="B1519" t="s">
        <v>240</v>
      </c>
      <c r="C1519" t="s">
        <v>270</v>
      </c>
      <c r="D1519" t="s">
        <v>271</v>
      </c>
      <c r="E1519" t="b">
        <v>1</v>
      </c>
      <c r="F1519">
        <v>25.9</v>
      </c>
      <c r="G1519">
        <v>42</v>
      </c>
      <c r="H1519">
        <v>42</v>
      </c>
      <c r="I1519">
        <v>41</v>
      </c>
      <c r="J1519">
        <v>43</v>
      </c>
      <c r="K1519">
        <v>-0.2</v>
      </c>
      <c r="L1519">
        <v>-0.42</v>
      </c>
      <c r="M1519">
        <v>-0.41</v>
      </c>
      <c r="N1519">
        <v>100.5</v>
      </c>
      <c r="O1519">
        <v>100.7</v>
      </c>
      <c r="P1519">
        <v>-0.2</v>
      </c>
      <c r="Q1519">
        <v>105.8</v>
      </c>
      <c r="R1519">
        <v>0.33900000000000002</v>
      </c>
      <c r="S1519">
        <v>4.2000000000000003E-2</v>
      </c>
      <c r="T1519">
        <v>0.497</v>
      </c>
      <c r="U1519">
        <v>0.44700000000000001</v>
      </c>
      <c r="V1519">
        <v>15.2</v>
      </c>
      <c r="W1519" t="s">
        <v>122</v>
      </c>
      <c r="X1519">
        <v>0.247</v>
      </c>
      <c r="Y1519">
        <v>0.44900000000000001</v>
      </c>
      <c r="Z1519">
        <v>15.8</v>
      </c>
      <c r="AA1519" t="s">
        <v>122</v>
      </c>
      <c r="AB1519">
        <v>0.27600000000000002</v>
      </c>
      <c r="AC1519" t="s">
        <v>272</v>
      </c>
      <c r="AD1519" t="s">
        <v>122</v>
      </c>
      <c r="AE1519">
        <v>5799</v>
      </c>
    </row>
    <row r="1520" spans="1:31" x14ac:dyDescent="0.2">
      <c r="A1520">
        <v>1970</v>
      </c>
      <c r="B1520" t="s">
        <v>31</v>
      </c>
      <c r="C1520" t="s">
        <v>41</v>
      </c>
      <c r="D1520" t="s">
        <v>42</v>
      </c>
      <c r="E1520" t="b">
        <v>1</v>
      </c>
      <c r="F1520">
        <v>26.3</v>
      </c>
      <c r="G1520">
        <v>39</v>
      </c>
      <c r="H1520">
        <v>43</v>
      </c>
      <c r="I1520">
        <v>37</v>
      </c>
      <c r="J1520">
        <v>45</v>
      </c>
      <c r="K1520">
        <v>-1.76</v>
      </c>
      <c r="L1520">
        <v>0.04</v>
      </c>
      <c r="M1520">
        <v>-1.71</v>
      </c>
      <c r="N1520">
        <v>97.6</v>
      </c>
      <c r="O1520">
        <v>99.1</v>
      </c>
      <c r="P1520">
        <v>-1.5</v>
      </c>
      <c r="Q1520">
        <v>116.5</v>
      </c>
      <c r="R1520">
        <v>0.35199999999999998</v>
      </c>
      <c r="S1520" t="s">
        <v>122</v>
      </c>
      <c r="T1520">
        <v>0.502</v>
      </c>
      <c r="U1520">
        <v>0.44400000000000001</v>
      </c>
      <c r="V1520" t="s">
        <v>122</v>
      </c>
      <c r="W1520" t="s">
        <v>122</v>
      </c>
      <c r="X1520">
        <v>0.27200000000000002</v>
      </c>
      <c r="Y1520" t="s">
        <v>122</v>
      </c>
      <c r="Z1520" t="s">
        <v>122</v>
      </c>
      <c r="AA1520" t="s">
        <v>122</v>
      </c>
      <c r="AB1520" t="s">
        <v>122</v>
      </c>
      <c r="AC1520" t="s">
        <v>209</v>
      </c>
      <c r="AD1520" t="s">
        <v>122</v>
      </c>
      <c r="AE1520" t="s">
        <v>122</v>
      </c>
    </row>
    <row r="1521" spans="1:31" x14ac:dyDescent="0.2">
      <c r="A1521">
        <v>1970</v>
      </c>
      <c r="B1521" t="s">
        <v>31</v>
      </c>
      <c r="C1521" t="s">
        <v>289</v>
      </c>
      <c r="D1521" t="s">
        <v>290</v>
      </c>
      <c r="E1521" t="b">
        <v>0</v>
      </c>
      <c r="F1521">
        <v>27.6</v>
      </c>
      <c r="G1521">
        <v>36</v>
      </c>
      <c r="H1521">
        <v>46</v>
      </c>
      <c r="I1521">
        <v>34</v>
      </c>
      <c r="J1521">
        <v>48</v>
      </c>
      <c r="K1521">
        <v>-2.95</v>
      </c>
      <c r="L1521">
        <v>0.41</v>
      </c>
      <c r="M1521">
        <v>-2.5499999999999998</v>
      </c>
      <c r="N1521">
        <v>98</v>
      </c>
      <c r="O1521">
        <v>100.4</v>
      </c>
      <c r="P1521">
        <v>-2.4</v>
      </c>
      <c r="Q1521">
        <v>118.5</v>
      </c>
      <c r="R1521">
        <v>0.34300000000000003</v>
      </c>
      <c r="S1521" t="s">
        <v>122</v>
      </c>
      <c r="T1521">
        <v>0.505</v>
      </c>
      <c r="U1521">
        <v>0.45500000000000002</v>
      </c>
      <c r="V1521" t="s">
        <v>122</v>
      </c>
      <c r="W1521" t="s">
        <v>122</v>
      </c>
      <c r="X1521">
        <v>0.252</v>
      </c>
      <c r="Y1521" t="s">
        <v>122</v>
      </c>
      <c r="Z1521" t="s">
        <v>122</v>
      </c>
      <c r="AA1521" t="s">
        <v>122</v>
      </c>
      <c r="AB1521" t="s">
        <v>122</v>
      </c>
      <c r="AC1521" t="s">
        <v>291</v>
      </c>
      <c r="AD1521" t="s">
        <v>122</v>
      </c>
      <c r="AE1521" t="s">
        <v>122</v>
      </c>
    </row>
    <row r="1522" spans="1:31" x14ac:dyDescent="0.2">
      <c r="A1522">
        <v>1970</v>
      </c>
      <c r="B1522" t="s">
        <v>31</v>
      </c>
      <c r="C1522" t="s">
        <v>56</v>
      </c>
      <c r="D1522" t="s">
        <v>57</v>
      </c>
      <c r="E1522" t="b">
        <v>0</v>
      </c>
      <c r="F1522">
        <v>26.2</v>
      </c>
      <c r="G1522">
        <v>31</v>
      </c>
      <c r="H1522">
        <v>51</v>
      </c>
      <c r="I1522">
        <v>33</v>
      </c>
      <c r="J1522">
        <v>49</v>
      </c>
      <c r="K1522">
        <v>-3.32</v>
      </c>
      <c r="L1522">
        <v>0.37</v>
      </c>
      <c r="M1522">
        <v>-2.94</v>
      </c>
      <c r="N1522">
        <v>100.1</v>
      </c>
      <c r="O1522">
        <v>103.1</v>
      </c>
      <c r="P1522">
        <v>-3</v>
      </c>
      <c r="Q1522">
        <v>111.6</v>
      </c>
      <c r="R1522">
        <v>0.376</v>
      </c>
      <c r="S1522" t="s">
        <v>122</v>
      </c>
      <c r="T1522">
        <v>0.51800000000000002</v>
      </c>
      <c r="U1522">
        <v>0.46600000000000003</v>
      </c>
      <c r="V1522" t="s">
        <v>122</v>
      </c>
      <c r="W1522" t="s">
        <v>122</v>
      </c>
      <c r="X1522">
        <v>0.27600000000000002</v>
      </c>
      <c r="Y1522" t="s">
        <v>122</v>
      </c>
      <c r="Z1522" t="s">
        <v>122</v>
      </c>
      <c r="AA1522" t="s">
        <v>122</v>
      </c>
      <c r="AB1522" t="s">
        <v>122</v>
      </c>
      <c r="AC1522" t="s">
        <v>236</v>
      </c>
      <c r="AD1522" t="s">
        <v>122</v>
      </c>
      <c r="AE1522" t="s">
        <v>122</v>
      </c>
    </row>
    <row r="1523" spans="1:31" x14ac:dyDescent="0.2">
      <c r="A1523">
        <v>1970</v>
      </c>
      <c r="B1523" t="s">
        <v>240</v>
      </c>
      <c r="C1523" t="s">
        <v>284</v>
      </c>
      <c r="D1523" t="s">
        <v>285</v>
      </c>
      <c r="E1523" t="b">
        <v>1</v>
      </c>
      <c r="F1523">
        <v>24.5</v>
      </c>
      <c r="G1523">
        <v>45</v>
      </c>
      <c r="H1523">
        <v>39</v>
      </c>
      <c r="I1523">
        <v>47</v>
      </c>
      <c r="J1523">
        <v>37</v>
      </c>
      <c r="K1523">
        <v>1.89</v>
      </c>
      <c r="L1523">
        <v>0.24</v>
      </c>
      <c r="M1523">
        <v>2.13</v>
      </c>
      <c r="N1523">
        <v>105.3</v>
      </c>
      <c r="O1523">
        <v>103.6</v>
      </c>
      <c r="P1523">
        <v>1.7</v>
      </c>
      <c r="Q1523">
        <v>113.1</v>
      </c>
      <c r="R1523">
        <v>0.35899999999999999</v>
      </c>
      <c r="S1523">
        <v>7.0999999999999994E-2</v>
      </c>
      <c r="T1523">
        <v>0.52600000000000002</v>
      </c>
      <c r="U1523">
        <v>0.46800000000000003</v>
      </c>
      <c r="V1523">
        <v>15.2</v>
      </c>
      <c r="W1523" t="s">
        <v>122</v>
      </c>
      <c r="X1523">
        <v>0.28299999999999997</v>
      </c>
      <c r="Y1523">
        <v>0.44700000000000001</v>
      </c>
      <c r="Z1523">
        <v>13.3</v>
      </c>
      <c r="AA1523" t="s">
        <v>122</v>
      </c>
      <c r="AB1523">
        <v>0.22500000000000001</v>
      </c>
      <c r="AC1523" t="s">
        <v>286</v>
      </c>
      <c r="AD1523" t="s">
        <v>122</v>
      </c>
      <c r="AE1523" t="s">
        <v>122</v>
      </c>
    </row>
    <row r="1524" spans="1:31" x14ac:dyDescent="0.2">
      <c r="A1524">
        <v>1970</v>
      </c>
      <c r="B1524" t="s">
        <v>240</v>
      </c>
      <c r="C1524" t="s">
        <v>274</v>
      </c>
      <c r="D1524" t="s">
        <v>275</v>
      </c>
      <c r="E1524" t="b">
        <v>1</v>
      </c>
      <c r="F1524">
        <v>24.5</v>
      </c>
      <c r="G1524">
        <v>51</v>
      </c>
      <c r="H1524">
        <v>33</v>
      </c>
      <c r="I1524">
        <v>53</v>
      </c>
      <c r="J1524">
        <v>31</v>
      </c>
      <c r="K1524">
        <v>4.42</v>
      </c>
      <c r="L1524">
        <v>-7.0000000000000007E-2</v>
      </c>
      <c r="M1524">
        <v>4.32</v>
      </c>
      <c r="N1524">
        <v>106.2</v>
      </c>
      <c r="O1524">
        <v>102.2</v>
      </c>
      <c r="P1524">
        <v>4</v>
      </c>
      <c r="Q1524">
        <v>107.6</v>
      </c>
      <c r="R1524">
        <v>0.32400000000000001</v>
      </c>
      <c r="S1524">
        <v>8.2000000000000003E-2</v>
      </c>
      <c r="T1524">
        <v>0.50600000000000001</v>
      </c>
      <c r="U1524">
        <v>0.45800000000000002</v>
      </c>
      <c r="V1524">
        <v>12.8</v>
      </c>
      <c r="W1524" t="s">
        <v>122</v>
      </c>
      <c r="X1524">
        <v>0.24099999999999999</v>
      </c>
      <c r="Y1524">
        <v>0.44600000000000001</v>
      </c>
      <c r="Z1524">
        <v>13.6</v>
      </c>
      <c r="AA1524" t="s">
        <v>122</v>
      </c>
      <c r="AB1524">
        <v>0.23300000000000001</v>
      </c>
      <c r="AC1524" t="s">
        <v>258</v>
      </c>
      <c r="AD1524" t="s">
        <v>122</v>
      </c>
      <c r="AE1524">
        <v>6312</v>
      </c>
    </row>
    <row r="1525" spans="1:31" x14ac:dyDescent="0.2">
      <c r="A1525">
        <v>1970</v>
      </c>
      <c r="B1525" t="s">
        <v>240</v>
      </c>
      <c r="C1525" t="s">
        <v>65</v>
      </c>
      <c r="D1525" t="s">
        <v>242</v>
      </c>
      <c r="E1525" t="b">
        <v>1</v>
      </c>
      <c r="F1525">
        <v>26.8</v>
      </c>
      <c r="G1525">
        <v>59</v>
      </c>
      <c r="H1525">
        <v>25</v>
      </c>
      <c r="I1525">
        <v>51</v>
      </c>
      <c r="J1525">
        <v>33</v>
      </c>
      <c r="K1525">
        <v>3.46</v>
      </c>
      <c r="L1525">
        <v>-0.79</v>
      </c>
      <c r="M1525">
        <v>2.67</v>
      </c>
      <c r="N1525">
        <v>105.4</v>
      </c>
      <c r="O1525">
        <v>102.2</v>
      </c>
      <c r="P1525">
        <v>3.2</v>
      </c>
      <c r="Q1525">
        <v>106.7</v>
      </c>
      <c r="R1525">
        <v>0.36</v>
      </c>
      <c r="S1525">
        <v>9.9000000000000005E-2</v>
      </c>
      <c r="T1525">
        <v>0.52</v>
      </c>
      <c r="U1525">
        <v>0.46899999999999997</v>
      </c>
      <c r="V1525">
        <v>14</v>
      </c>
      <c r="W1525" t="s">
        <v>122</v>
      </c>
      <c r="X1525">
        <v>0.26700000000000002</v>
      </c>
      <c r="Y1525">
        <v>0.44400000000000001</v>
      </c>
      <c r="Z1525">
        <v>13.9</v>
      </c>
      <c r="AA1525" t="s">
        <v>122</v>
      </c>
      <c r="AB1525">
        <v>0.23899999999999999</v>
      </c>
      <c r="AC1525" t="s">
        <v>276</v>
      </c>
      <c r="AD1525" t="s">
        <v>122</v>
      </c>
      <c r="AE1525">
        <v>7823</v>
      </c>
    </row>
    <row r="1526" spans="1:31" x14ac:dyDescent="0.2">
      <c r="A1526">
        <v>1970</v>
      </c>
      <c r="B1526" t="s">
        <v>240</v>
      </c>
      <c r="C1526" t="s">
        <v>243</v>
      </c>
      <c r="D1526" t="s">
        <v>244</v>
      </c>
      <c r="E1526" t="b">
        <v>1</v>
      </c>
      <c r="F1526">
        <v>25.7</v>
      </c>
      <c r="G1526">
        <v>45</v>
      </c>
      <c r="H1526">
        <v>39</v>
      </c>
      <c r="I1526">
        <v>45</v>
      </c>
      <c r="J1526">
        <v>39</v>
      </c>
      <c r="K1526">
        <v>1.05</v>
      </c>
      <c r="L1526">
        <v>-0.45</v>
      </c>
      <c r="M1526">
        <v>0.5</v>
      </c>
      <c r="N1526">
        <v>102.6</v>
      </c>
      <c r="O1526">
        <v>101.7</v>
      </c>
      <c r="P1526">
        <v>0.9</v>
      </c>
      <c r="Q1526">
        <v>109.6</v>
      </c>
      <c r="R1526">
        <v>0.32600000000000001</v>
      </c>
      <c r="S1526">
        <v>0.11</v>
      </c>
      <c r="T1526">
        <v>0.498</v>
      </c>
      <c r="U1526">
        <v>0.44900000000000001</v>
      </c>
      <c r="V1526">
        <v>14.6</v>
      </c>
      <c r="W1526" t="s">
        <v>122</v>
      </c>
      <c r="X1526">
        <v>0.24099999999999999</v>
      </c>
      <c r="Y1526">
        <v>0.45200000000000001</v>
      </c>
      <c r="Z1526">
        <v>15.5</v>
      </c>
      <c r="AA1526" t="s">
        <v>122</v>
      </c>
      <c r="AB1526">
        <v>0.29299999999999998</v>
      </c>
      <c r="AC1526" t="s">
        <v>308</v>
      </c>
      <c r="AD1526" t="s">
        <v>122</v>
      </c>
      <c r="AE1526">
        <v>3939</v>
      </c>
    </row>
    <row r="1527" spans="1:31" x14ac:dyDescent="0.2">
      <c r="A1527">
        <v>1970</v>
      </c>
      <c r="B1527" t="s">
        <v>31</v>
      </c>
      <c r="C1527" t="s">
        <v>71</v>
      </c>
      <c r="D1527" t="s">
        <v>72</v>
      </c>
      <c r="E1527" t="b">
        <v>1</v>
      </c>
      <c r="F1527">
        <v>27.7</v>
      </c>
      <c r="G1527">
        <v>46</v>
      </c>
      <c r="H1527">
        <v>36</v>
      </c>
      <c r="I1527">
        <v>46</v>
      </c>
      <c r="J1527">
        <v>36</v>
      </c>
      <c r="K1527">
        <v>1.99</v>
      </c>
      <c r="L1527">
        <v>-0.23</v>
      </c>
      <c r="M1527">
        <v>1.76</v>
      </c>
      <c r="N1527">
        <v>99.1</v>
      </c>
      <c r="O1527">
        <v>97.4</v>
      </c>
      <c r="P1527">
        <v>1.7</v>
      </c>
      <c r="Q1527">
        <v>113.9</v>
      </c>
      <c r="R1527">
        <v>0.33200000000000002</v>
      </c>
      <c r="S1527" t="s">
        <v>122</v>
      </c>
      <c r="T1527">
        <v>0.51200000000000001</v>
      </c>
      <c r="U1527">
        <v>0.46100000000000002</v>
      </c>
      <c r="V1527" t="s">
        <v>122</v>
      </c>
      <c r="W1527" t="s">
        <v>122</v>
      </c>
      <c r="X1527">
        <v>0.25</v>
      </c>
      <c r="Y1527" t="s">
        <v>122</v>
      </c>
      <c r="Z1527" t="s">
        <v>122</v>
      </c>
      <c r="AA1527" t="s">
        <v>122</v>
      </c>
      <c r="AB1527" t="s">
        <v>122</v>
      </c>
      <c r="AC1527" t="s">
        <v>219</v>
      </c>
      <c r="AD1527">
        <v>536513</v>
      </c>
      <c r="AE1527">
        <v>8902</v>
      </c>
    </row>
    <row r="1528" spans="1:31" x14ac:dyDescent="0.2">
      <c r="A1528">
        <v>1970</v>
      </c>
      <c r="B1528" t="s">
        <v>240</v>
      </c>
      <c r="C1528" t="s">
        <v>309</v>
      </c>
      <c r="D1528" t="s">
        <v>310</v>
      </c>
      <c r="E1528" t="b">
        <v>1</v>
      </c>
      <c r="F1528">
        <v>24</v>
      </c>
      <c r="G1528">
        <v>43</v>
      </c>
      <c r="H1528">
        <v>41</v>
      </c>
      <c r="I1528">
        <v>41</v>
      </c>
      <c r="J1528">
        <v>43</v>
      </c>
      <c r="K1528">
        <v>-0.24</v>
      </c>
      <c r="L1528">
        <v>0.51</v>
      </c>
      <c r="M1528">
        <v>0.28000000000000003</v>
      </c>
      <c r="N1528">
        <v>103.1</v>
      </c>
      <c r="O1528">
        <v>103.3</v>
      </c>
      <c r="P1528">
        <v>-0.2</v>
      </c>
      <c r="Q1528">
        <v>108.9</v>
      </c>
      <c r="R1528">
        <v>0.372</v>
      </c>
      <c r="S1528">
        <v>0.06</v>
      </c>
      <c r="T1528">
        <v>0.505</v>
      </c>
      <c r="U1528">
        <v>0.44800000000000001</v>
      </c>
      <c r="V1528">
        <v>14.4</v>
      </c>
      <c r="W1528" t="s">
        <v>122</v>
      </c>
      <c r="X1528">
        <v>0.27900000000000003</v>
      </c>
      <c r="Y1528">
        <v>0.45200000000000001</v>
      </c>
      <c r="Z1528">
        <v>14.3</v>
      </c>
      <c r="AA1528" t="s">
        <v>122</v>
      </c>
      <c r="AB1528">
        <v>0.252</v>
      </c>
      <c r="AC1528" t="s">
        <v>191</v>
      </c>
      <c r="AD1528" t="s">
        <v>122</v>
      </c>
      <c r="AE1528">
        <v>1485</v>
      </c>
    </row>
    <row r="1529" spans="1:31" x14ac:dyDescent="0.2">
      <c r="A1529">
        <v>1970</v>
      </c>
      <c r="B1529" t="s">
        <v>31</v>
      </c>
      <c r="C1529" t="s">
        <v>79</v>
      </c>
      <c r="D1529" t="s">
        <v>80</v>
      </c>
      <c r="E1529" t="b">
        <v>1</v>
      </c>
      <c r="F1529">
        <v>24.9</v>
      </c>
      <c r="G1529">
        <v>56</v>
      </c>
      <c r="H1529">
        <v>26</v>
      </c>
      <c r="I1529">
        <v>52</v>
      </c>
      <c r="J1529">
        <v>30</v>
      </c>
      <c r="K1529">
        <v>4.6100000000000003</v>
      </c>
      <c r="L1529">
        <v>-0.36</v>
      </c>
      <c r="M1529">
        <v>4.25</v>
      </c>
      <c r="N1529">
        <v>102.1</v>
      </c>
      <c r="O1529">
        <v>98.1</v>
      </c>
      <c r="P1529">
        <v>4</v>
      </c>
      <c r="Q1529">
        <v>115.8</v>
      </c>
      <c r="R1529">
        <v>0.32200000000000001</v>
      </c>
      <c r="S1529" t="s">
        <v>122</v>
      </c>
      <c r="T1529">
        <v>0.53100000000000003</v>
      </c>
      <c r="U1529">
        <v>0.48799999999999999</v>
      </c>
      <c r="V1529" t="s">
        <v>122</v>
      </c>
      <c r="W1529" t="s">
        <v>122</v>
      </c>
      <c r="X1529">
        <v>0.23599999999999999</v>
      </c>
      <c r="Y1529" t="s">
        <v>122</v>
      </c>
      <c r="Z1529" t="s">
        <v>122</v>
      </c>
      <c r="AA1529" t="s">
        <v>122</v>
      </c>
      <c r="AB1529" t="s">
        <v>122</v>
      </c>
      <c r="AC1529" t="s">
        <v>277</v>
      </c>
      <c r="AD1529" t="s">
        <v>122</v>
      </c>
      <c r="AE1529" t="s">
        <v>122</v>
      </c>
    </row>
    <row r="1530" spans="1:31" x14ac:dyDescent="0.2">
      <c r="A1530">
        <v>1970</v>
      </c>
      <c r="B1530" t="s">
        <v>240</v>
      </c>
      <c r="C1530" t="s">
        <v>311</v>
      </c>
      <c r="D1530" t="s">
        <v>312</v>
      </c>
      <c r="E1530" t="b">
        <v>0</v>
      </c>
      <c r="F1530">
        <v>24.2</v>
      </c>
      <c r="G1530">
        <v>23</v>
      </c>
      <c r="H1530">
        <v>61</v>
      </c>
      <c r="I1530">
        <v>29</v>
      </c>
      <c r="J1530">
        <v>55</v>
      </c>
      <c r="K1530">
        <v>-5.13</v>
      </c>
      <c r="L1530">
        <v>0.19</v>
      </c>
      <c r="M1530">
        <v>-4.92</v>
      </c>
      <c r="N1530">
        <v>101.6</v>
      </c>
      <c r="O1530">
        <v>106.2</v>
      </c>
      <c r="P1530">
        <v>-4.5999999999999996</v>
      </c>
      <c r="Q1530">
        <v>111.3</v>
      </c>
      <c r="R1530">
        <v>0.35799999999999998</v>
      </c>
      <c r="S1530">
        <v>4.1000000000000002E-2</v>
      </c>
      <c r="T1530">
        <v>0.49199999999999999</v>
      </c>
      <c r="U1530">
        <v>0.436</v>
      </c>
      <c r="V1530">
        <v>14</v>
      </c>
      <c r="W1530" t="s">
        <v>122</v>
      </c>
      <c r="X1530">
        <v>0.26700000000000002</v>
      </c>
      <c r="Y1530">
        <v>0.47599999999999998</v>
      </c>
      <c r="Z1530">
        <v>15.1</v>
      </c>
      <c r="AA1530" t="s">
        <v>122</v>
      </c>
      <c r="AB1530">
        <v>0.27600000000000002</v>
      </c>
      <c r="AC1530" t="s">
        <v>294</v>
      </c>
      <c r="AD1530" t="s">
        <v>122</v>
      </c>
      <c r="AE1530" t="s">
        <v>122</v>
      </c>
    </row>
    <row r="1531" spans="1:31" x14ac:dyDescent="0.2">
      <c r="A1531">
        <v>1970</v>
      </c>
      <c r="B1531" t="s">
        <v>240</v>
      </c>
      <c r="C1531" t="s">
        <v>313</v>
      </c>
      <c r="D1531" t="s">
        <v>314</v>
      </c>
      <c r="E1531" t="b">
        <v>0</v>
      </c>
      <c r="F1531">
        <v>26.3</v>
      </c>
      <c r="G1531">
        <v>42</v>
      </c>
      <c r="H1531">
        <v>42</v>
      </c>
      <c r="I1531">
        <v>44</v>
      </c>
      <c r="J1531">
        <v>40</v>
      </c>
      <c r="K1531">
        <v>0.77</v>
      </c>
      <c r="L1531">
        <v>0.38</v>
      </c>
      <c r="M1531">
        <v>1.1599999999999999</v>
      </c>
      <c r="N1531">
        <v>102.2</v>
      </c>
      <c r="O1531">
        <v>101.5</v>
      </c>
      <c r="P1531">
        <v>0.7</v>
      </c>
      <c r="Q1531">
        <v>104.1</v>
      </c>
      <c r="R1531">
        <v>0.317</v>
      </c>
      <c r="S1531">
        <v>7.4999999999999997E-2</v>
      </c>
      <c r="T1531">
        <v>0.498</v>
      </c>
      <c r="U1531">
        <v>0.44400000000000001</v>
      </c>
      <c r="V1531">
        <v>14.4</v>
      </c>
      <c r="W1531" t="s">
        <v>122</v>
      </c>
      <c r="X1531">
        <v>0.247</v>
      </c>
      <c r="Y1531">
        <v>0.44500000000000001</v>
      </c>
      <c r="Z1531">
        <v>14.7</v>
      </c>
      <c r="AA1531" t="s">
        <v>122</v>
      </c>
      <c r="AB1531">
        <v>0.252</v>
      </c>
      <c r="AC1531" t="s">
        <v>315</v>
      </c>
      <c r="AD1531" t="s">
        <v>122</v>
      </c>
      <c r="AE1531" t="s">
        <v>122</v>
      </c>
    </row>
    <row r="1532" spans="1:31" x14ac:dyDescent="0.2">
      <c r="A1532">
        <v>1970</v>
      </c>
      <c r="B1532" t="s">
        <v>240</v>
      </c>
      <c r="C1532" t="s">
        <v>237</v>
      </c>
      <c r="D1532" t="s">
        <v>246</v>
      </c>
      <c r="E1532" t="b">
        <v>1</v>
      </c>
      <c r="F1532">
        <v>25.9</v>
      </c>
      <c r="G1532">
        <v>39</v>
      </c>
      <c r="H1532">
        <v>45</v>
      </c>
      <c r="I1532">
        <v>40</v>
      </c>
      <c r="J1532">
        <v>44</v>
      </c>
      <c r="K1532">
        <v>-0.87</v>
      </c>
      <c r="L1532">
        <v>-0.26</v>
      </c>
      <c r="M1532">
        <v>-1.02</v>
      </c>
      <c r="N1532">
        <v>100.7</v>
      </c>
      <c r="O1532">
        <v>101.5</v>
      </c>
      <c r="P1532">
        <v>-0.8</v>
      </c>
      <c r="Q1532">
        <v>107.2</v>
      </c>
      <c r="R1532">
        <v>0.36</v>
      </c>
      <c r="S1532">
        <v>3.5999999999999997E-2</v>
      </c>
      <c r="T1532">
        <v>0.503</v>
      </c>
      <c r="U1532">
        <v>0.45600000000000002</v>
      </c>
      <c r="V1532">
        <v>15.9</v>
      </c>
      <c r="W1532" t="s">
        <v>122</v>
      </c>
      <c r="X1532">
        <v>0.253</v>
      </c>
      <c r="Y1532">
        <v>0.47199999999999998</v>
      </c>
      <c r="Z1532">
        <v>18</v>
      </c>
      <c r="AA1532" t="s">
        <v>122</v>
      </c>
      <c r="AB1532">
        <v>0.308</v>
      </c>
      <c r="AC1532" t="s">
        <v>300</v>
      </c>
      <c r="AD1532" t="s">
        <v>122</v>
      </c>
      <c r="AE1532">
        <v>3398</v>
      </c>
    </row>
    <row r="1533" spans="1:31" x14ac:dyDescent="0.2">
      <c r="A1533">
        <v>1970</v>
      </c>
      <c r="B1533" t="s">
        <v>31</v>
      </c>
      <c r="C1533" t="s">
        <v>88</v>
      </c>
      <c r="D1533" t="s">
        <v>89</v>
      </c>
      <c r="E1533" t="b">
        <v>1</v>
      </c>
      <c r="F1533">
        <v>27</v>
      </c>
      <c r="G1533">
        <v>60</v>
      </c>
      <c r="H1533">
        <v>22</v>
      </c>
      <c r="I1533">
        <v>62</v>
      </c>
      <c r="J1533">
        <v>20</v>
      </c>
      <c r="K1533">
        <v>9.09</v>
      </c>
      <c r="L1533">
        <v>-0.66</v>
      </c>
      <c r="M1533">
        <v>8.42</v>
      </c>
      <c r="N1533">
        <v>100.3</v>
      </c>
      <c r="O1533">
        <v>92.4</v>
      </c>
      <c r="P1533">
        <v>7.9</v>
      </c>
      <c r="Q1533">
        <v>114.3</v>
      </c>
      <c r="R1533">
        <v>0.311</v>
      </c>
      <c r="S1533" t="s">
        <v>122</v>
      </c>
      <c r="T1533">
        <v>0.52</v>
      </c>
      <c r="U1533">
        <v>0.47699999999999998</v>
      </c>
      <c r="V1533" t="s">
        <v>122</v>
      </c>
      <c r="W1533" t="s">
        <v>122</v>
      </c>
      <c r="X1533">
        <v>0.22800000000000001</v>
      </c>
      <c r="Y1533" t="s">
        <v>122</v>
      </c>
      <c r="Z1533" t="s">
        <v>122</v>
      </c>
      <c r="AA1533" t="s">
        <v>122</v>
      </c>
      <c r="AB1533" t="s">
        <v>122</v>
      </c>
      <c r="AC1533" t="s">
        <v>90</v>
      </c>
      <c r="AD1533" t="s">
        <v>122</v>
      </c>
      <c r="AE1533" t="s">
        <v>122</v>
      </c>
    </row>
    <row r="1534" spans="1:31" x14ac:dyDescent="0.2">
      <c r="A1534">
        <v>1970</v>
      </c>
      <c r="B1534" t="s">
        <v>31</v>
      </c>
      <c r="C1534" t="s">
        <v>97</v>
      </c>
      <c r="D1534" t="s">
        <v>98</v>
      </c>
      <c r="E1534" t="b">
        <v>1</v>
      </c>
      <c r="F1534">
        <v>28.1</v>
      </c>
      <c r="G1534">
        <v>42</v>
      </c>
      <c r="H1534">
        <v>40</v>
      </c>
      <c r="I1534">
        <v>49</v>
      </c>
      <c r="J1534">
        <v>33</v>
      </c>
      <c r="K1534">
        <v>3.41</v>
      </c>
      <c r="L1534">
        <v>-0.1</v>
      </c>
      <c r="M1534">
        <v>3.32</v>
      </c>
      <c r="N1534">
        <v>100.5</v>
      </c>
      <c r="O1534">
        <v>97.7</v>
      </c>
      <c r="P1534">
        <v>2.8</v>
      </c>
      <c r="Q1534">
        <v>120.9</v>
      </c>
      <c r="R1534">
        <v>0.34599999999999997</v>
      </c>
      <c r="S1534" t="s">
        <v>122</v>
      </c>
      <c r="T1534">
        <v>0.52</v>
      </c>
      <c r="U1534">
        <v>0.46899999999999997</v>
      </c>
      <c r="V1534" t="s">
        <v>122</v>
      </c>
      <c r="W1534" t="s">
        <v>122</v>
      </c>
      <c r="X1534">
        <v>0.26</v>
      </c>
      <c r="Y1534" t="s">
        <v>122</v>
      </c>
      <c r="Z1534" t="s">
        <v>122</v>
      </c>
      <c r="AA1534" t="s">
        <v>122</v>
      </c>
      <c r="AB1534" t="s">
        <v>122</v>
      </c>
      <c r="AC1534" t="s">
        <v>211</v>
      </c>
      <c r="AD1534" t="s">
        <v>122</v>
      </c>
      <c r="AE1534" t="s">
        <v>122</v>
      </c>
    </row>
    <row r="1535" spans="1:31" x14ac:dyDescent="0.2">
      <c r="A1535">
        <v>1970</v>
      </c>
      <c r="B1535" t="s">
        <v>31</v>
      </c>
      <c r="C1535" t="s">
        <v>100</v>
      </c>
      <c r="D1535" t="s">
        <v>101</v>
      </c>
      <c r="E1535" t="b">
        <v>1</v>
      </c>
      <c r="F1535">
        <v>25.4</v>
      </c>
      <c r="G1535">
        <v>39</v>
      </c>
      <c r="H1535">
        <v>43</v>
      </c>
      <c r="I1535">
        <v>37</v>
      </c>
      <c r="J1535">
        <v>45</v>
      </c>
      <c r="K1535">
        <v>-1.72</v>
      </c>
      <c r="L1535">
        <v>0.06</v>
      </c>
      <c r="M1535">
        <v>-1.66</v>
      </c>
      <c r="N1535">
        <v>101.6</v>
      </c>
      <c r="O1535">
        <v>103.1</v>
      </c>
      <c r="P1535">
        <v>-1.5</v>
      </c>
      <c r="Q1535">
        <v>116.7</v>
      </c>
      <c r="R1535">
        <v>0.41599999999999998</v>
      </c>
      <c r="S1535" t="s">
        <v>122</v>
      </c>
      <c r="T1535">
        <v>0.52600000000000002</v>
      </c>
      <c r="U1535">
        <v>0.46800000000000003</v>
      </c>
      <c r="V1535" t="s">
        <v>122</v>
      </c>
      <c r="W1535" t="s">
        <v>122</v>
      </c>
      <c r="X1535">
        <v>0.31</v>
      </c>
      <c r="Y1535" t="s">
        <v>122</v>
      </c>
      <c r="Z1535" t="s">
        <v>122</v>
      </c>
      <c r="AA1535" t="s">
        <v>122</v>
      </c>
      <c r="AB1535" t="s">
        <v>122</v>
      </c>
      <c r="AC1535" t="s">
        <v>215</v>
      </c>
      <c r="AD1535" t="s">
        <v>122</v>
      </c>
      <c r="AE1535" t="s">
        <v>122</v>
      </c>
    </row>
    <row r="1536" spans="1:31" x14ac:dyDescent="0.2">
      <c r="A1536">
        <v>1970</v>
      </c>
      <c r="B1536" t="s">
        <v>240</v>
      </c>
      <c r="C1536" t="s">
        <v>316</v>
      </c>
      <c r="D1536" t="s">
        <v>317</v>
      </c>
      <c r="E1536" t="b">
        <v>0</v>
      </c>
      <c r="F1536">
        <v>24.2</v>
      </c>
      <c r="G1536">
        <v>29</v>
      </c>
      <c r="H1536">
        <v>55</v>
      </c>
      <c r="I1536">
        <v>31</v>
      </c>
      <c r="J1536">
        <v>53</v>
      </c>
      <c r="K1536">
        <v>-4.51</v>
      </c>
      <c r="L1536">
        <v>0.14000000000000001</v>
      </c>
      <c r="M1536">
        <v>-4.37</v>
      </c>
      <c r="N1536">
        <v>99.4</v>
      </c>
      <c r="O1536">
        <v>103.4</v>
      </c>
      <c r="P1536">
        <v>-4</v>
      </c>
      <c r="Q1536">
        <v>112.1</v>
      </c>
      <c r="R1536">
        <v>0.31900000000000001</v>
      </c>
      <c r="S1536">
        <v>5.7000000000000002E-2</v>
      </c>
      <c r="T1536">
        <v>0.495</v>
      </c>
      <c r="U1536">
        <v>0.45200000000000001</v>
      </c>
      <c r="V1536">
        <v>15.6</v>
      </c>
      <c r="W1536" t="s">
        <v>122</v>
      </c>
      <c r="X1536">
        <v>0.224</v>
      </c>
      <c r="Y1536">
        <v>0.45900000000000002</v>
      </c>
      <c r="Z1536">
        <v>15</v>
      </c>
      <c r="AA1536" t="s">
        <v>122</v>
      </c>
      <c r="AB1536">
        <v>0.26300000000000001</v>
      </c>
      <c r="AC1536" t="s">
        <v>299</v>
      </c>
      <c r="AD1536" t="s">
        <v>122</v>
      </c>
      <c r="AE1536" t="s">
        <v>122</v>
      </c>
    </row>
    <row r="1537" spans="1:31" x14ac:dyDescent="0.2">
      <c r="A1537">
        <v>1970</v>
      </c>
      <c r="B1537" t="s">
        <v>31</v>
      </c>
      <c r="C1537" t="s">
        <v>301</v>
      </c>
      <c r="D1537" t="s">
        <v>302</v>
      </c>
      <c r="E1537" t="b">
        <v>0</v>
      </c>
      <c r="F1537">
        <v>25.3</v>
      </c>
      <c r="G1537">
        <v>27</v>
      </c>
      <c r="H1537">
        <v>55</v>
      </c>
      <c r="I1537">
        <v>34</v>
      </c>
      <c r="J1537">
        <v>48</v>
      </c>
      <c r="K1537">
        <v>-3.1</v>
      </c>
      <c r="L1537">
        <v>0.15</v>
      </c>
      <c r="M1537">
        <v>-2.95</v>
      </c>
      <c r="N1537">
        <v>94.4</v>
      </c>
      <c r="O1537">
        <v>96.8</v>
      </c>
      <c r="P1537">
        <v>-2.4</v>
      </c>
      <c r="Q1537">
        <v>125.1</v>
      </c>
      <c r="R1537">
        <v>0.308</v>
      </c>
      <c r="S1537" t="s">
        <v>122</v>
      </c>
      <c r="T1537">
        <v>0.48299999999999998</v>
      </c>
      <c r="U1537">
        <v>0.436</v>
      </c>
      <c r="V1537" t="s">
        <v>122</v>
      </c>
      <c r="W1537" t="s">
        <v>122</v>
      </c>
      <c r="X1537">
        <v>0.22600000000000001</v>
      </c>
      <c r="Y1537" t="s">
        <v>122</v>
      </c>
      <c r="Z1537" t="s">
        <v>122</v>
      </c>
      <c r="AA1537" t="s">
        <v>122</v>
      </c>
      <c r="AB1537" t="s">
        <v>122</v>
      </c>
      <c r="AC1537" t="s">
        <v>228</v>
      </c>
      <c r="AD1537" t="s">
        <v>122</v>
      </c>
      <c r="AE1537" t="s">
        <v>122</v>
      </c>
    </row>
    <row r="1538" spans="1:31" x14ac:dyDescent="0.2">
      <c r="A1538">
        <v>1970</v>
      </c>
      <c r="B1538" t="s">
        <v>31</v>
      </c>
      <c r="C1538" t="s">
        <v>163</v>
      </c>
      <c r="D1538" t="s">
        <v>164</v>
      </c>
      <c r="E1538" t="b">
        <v>0</v>
      </c>
      <c r="F1538">
        <v>27.6</v>
      </c>
      <c r="G1538">
        <v>36</v>
      </c>
      <c r="H1538">
        <v>46</v>
      </c>
      <c r="I1538">
        <v>35</v>
      </c>
      <c r="J1538">
        <v>47</v>
      </c>
      <c r="K1538">
        <v>-2.52</v>
      </c>
      <c r="L1538">
        <v>0.09</v>
      </c>
      <c r="M1538">
        <v>-2.4300000000000002</v>
      </c>
      <c r="N1538">
        <v>100</v>
      </c>
      <c r="O1538">
        <v>102.1</v>
      </c>
      <c r="P1538">
        <v>-2.1</v>
      </c>
      <c r="Q1538">
        <v>116.4</v>
      </c>
      <c r="R1538">
        <v>0.35499999999999998</v>
      </c>
      <c r="S1538" t="s">
        <v>122</v>
      </c>
      <c r="T1538">
        <v>0.51600000000000001</v>
      </c>
      <c r="U1538">
        <v>0.46200000000000002</v>
      </c>
      <c r="V1538" t="s">
        <v>122</v>
      </c>
      <c r="W1538" t="s">
        <v>122</v>
      </c>
      <c r="X1538">
        <v>0.27</v>
      </c>
      <c r="Y1538" t="s">
        <v>122</v>
      </c>
      <c r="Z1538" t="s">
        <v>122</v>
      </c>
      <c r="AA1538" t="s">
        <v>122</v>
      </c>
      <c r="AB1538" t="s">
        <v>122</v>
      </c>
      <c r="AC1538" t="s">
        <v>212</v>
      </c>
      <c r="AD1538" t="s">
        <v>122</v>
      </c>
      <c r="AE1538" t="s">
        <v>122</v>
      </c>
    </row>
    <row r="1539" spans="1:31" x14ac:dyDescent="0.2">
      <c r="A1539">
        <v>1970</v>
      </c>
      <c r="B1539" t="s">
        <v>31</v>
      </c>
      <c r="C1539" t="s">
        <v>303</v>
      </c>
      <c r="D1539" t="s">
        <v>304</v>
      </c>
      <c r="E1539" t="b">
        <v>0</v>
      </c>
      <c r="F1539">
        <v>26.7</v>
      </c>
      <c r="G1539">
        <v>30</v>
      </c>
      <c r="H1539">
        <v>52</v>
      </c>
      <c r="I1539">
        <v>30</v>
      </c>
      <c r="J1539">
        <v>52</v>
      </c>
      <c r="K1539">
        <v>-4.41</v>
      </c>
      <c r="L1539">
        <v>0.26</v>
      </c>
      <c r="M1539">
        <v>-4.1500000000000004</v>
      </c>
      <c r="N1539">
        <v>94.8</v>
      </c>
      <c r="O1539">
        <v>98.6</v>
      </c>
      <c r="P1539">
        <v>-3.8</v>
      </c>
      <c r="Q1539">
        <v>116.3</v>
      </c>
      <c r="R1539">
        <v>0.32200000000000001</v>
      </c>
      <c r="S1539" t="s">
        <v>122</v>
      </c>
      <c r="T1539">
        <v>0.48499999999999999</v>
      </c>
      <c r="U1539">
        <v>0.432</v>
      </c>
      <c r="V1539" t="s">
        <v>122</v>
      </c>
      <c r="W1539" t="s">
        <v>122</v>
      </c>
      <c r="X1539">
        <v>0.24399999999999999</v>
      </c>
      <c r="Y1539" t="s">
        <v>122</v>
      </c>
      <c r="Z1539" t="s">
        <v>122</v>
      </c>
      <c r="AA1539" t="s">
        <v>122</v>
      </c>
      <c r="AB1539" t="s">
        <v>122</v>
      </c>
      <c r="AC1539" t="s">
        <v>203</v>
      </c>
      <c r="AD1539" t="s">
        <v>122</v>
      </c>
      <c r="AE1539" t="s">
        <v>122</v>
      </c>
    </row>
    <row r="1540" spans="1:31" x14ac:dyDescent="0.2">
      <c r="A1540">
        <v>1970</v>
      </c>
      <c r="B1540" t="s">
        <v>240</v>
      </c>
      <c r="C1540" t="s">
        <v>318</v>
      </c>
      <c r="D1540" t="s">
        <v>319</v>
      </c>
      <c r="E1540" t="b">
        <v>1</v>
      </c>
      <c r="F1540">
        <v>25.8</v>
      </c>
      <c r="G1540">
        <v>44</v>
      </c>
      <c r="H1540">
        <v>40</v>
      </c>
      <c r="I1540">
        <v>40</v>
      </c>
      <c r="J1540">
        <v>44</v>
      </c>
      <c r="K1540">
        <v>-0.64</v>
      </c>
      <c r="L1540">
        <v>0.59</v>
      </c>
      <c r="M1540">
        <v>-0.28999999999999998</v>
      </c>
      <c r="N1540">
        <v>102.3</v>
      </c>
      <c r="O1540">
        <v>102.9</v>
      </c>
      <c r="P1540">
        <v>-0.6</v>
      </c>
      <c r="Q1540">
        <v>115.1</v>
      </c>
      <c r="R1540">
        <v>0.39800000000000002</v>
      </c>
      <c r="S1540">
        <v>4.3999999999999997E-2</v>
      </c>
      <c r="T1540">
        <v>0.52900000000000003</v>
      </c>
      <c r="U1540">
        <v>0.47099999999999997</v>
      </c>
      <c r="V1540">
        <v>17.5</v>
      </c>
      <c r="W1540" t="s">
        <v>122</v>
      </c>
      <c r="X1540">
        <v>0.30099999999999999</v>
      </c>
      <c r="Y1540">
        <v>0.45700000000000002</v>
      </c>
      <c r="Z1540">
        <v>14.5</v>
      </c>
      <c r="AA1540" t="s">
        <v>122</v>
      </c>
      <c r="AB1540">
        <v>0.24199999999999999</v>
      </c>
      <c r="AC1540" t="s">
        <v>320</v>
      </c>
      <c r="AD1540" t="s">
        <v>122</v>
      </c>
      <c r="AE1540">
        <v>2752</v>
      </c>
    </row>
    <row r="1541" spans="1:31" x14ac:dyDescent="0.2">
      <c r="A1541">
        <v>1970</v>
      </c>
      <c r="B1541" t="s">
        <v>31</v>
      </c>
      <c r="C1541" t="s">
        <v>121</v>
      </c>
      <c r="D1541" t="s">
        <v>122</v>
      </c>
      <c r="E1541" t="b">
        <v>0</v>
      </c>
      <c r="F1541">
        <v>26.8</v>
      </c>
      <c r="G1541" t="s">
        <v>122</v>
      </c>
      <c r="H1541" t="s">
        <v>122</v>
      </c>
      <c r="I1541">
        <v>41</v>
      </c>
      <c r="J1541">
        <v>41</v>
      </c>
      <c r="K1541">
        <v>0</v>
      </c>
      <c r="L1541">
        <v>0</v>
      </c>
      <c r="M1541">
        <v>0</v>
      </c>
      <c r="N1541">
        <v>99</v>
      </c>
      <c r="O1541">
        <v>99</v>
      </c>
      <c r="P1541" t="s">
        <v>122</v>
      </c>
      <c r="Q1541">
        <v>117.1</v>
      </c>
      <c r="R1541">
        <v>0.33900000000000002</v>
      </c>
      <c r="S1541" t="s">
        <v>122</v>
      </c>
      <c r="T1541">
        <v>0.51100000000000001</v>
      </c>
      <c r="U1541">
        <v>0.46</v>
      </c>
      <c r="V1541" t="s">
        <v>122</v>
      </c>
      <c r="W1541" t="s">
        <v>122</v>
      </c>
      <c r="X1541">
        <v>0.255</v>
      </c>
      <c r="Y1541" t="s">
        <v>122</v>
      </c>
      <c r="Z1541" t="s">
        <v>122</v>
      </c>
      <c r="AA1541" t="s">
        <v>122</v>
      </c>
      <c r="AB1541" t="s">
        <v>122</v>
      </c>
      <c r="AC1541" t="s">
        <v>122</v>
      </c>
      <c r="AD1541">
        <v>407073</v>
      </c>
      <c r="AE1541">
        <v>4496</v>
      </c>
    </row>
    <row r="1542" spans="1:31" x14ac:dyDescent="0.2">
      <c r="A1542">
        <v>1970</v>
      </c>
      <c r="B1542" t="s">
        <v>240</v>
      </c>
      <c r="C1542" t="s">
        <v>121</v>
      </c>
      <c r="D1542" t="s">
        <v>122</v>
      </c>
      <c r="E1542" t="b">
        <v>0</v>
      </c>
      <c r="F1542">
        <v>25.2</v>
      </c>
      <c r="G1542" t="s">
        <v>122</v>
      </c>
      <c r="H1542" t="s">
        <v>122</v>
      </c>
      <c r="I1542">
        <v>42</v>
      </c>
      <c r="J1542">
        <v>42</v>
      </c>
      <c r="K1542">
        <v>0</v>
      </c>
      <c r="L1542">
        <v>0</v>
      </c>
      <c r="M1542">
        <v>0</v>
      </c>
      <c r="N1542">
        <v>102.7</v>
      </c>
      <c r="O1542">
        <v>102.7</v>
      </c>
      <c r="P1542" t="s">
        <v>122</v>
      </c>
      <c r="Q1542">
        <v>109.2</v>
      </c>
      <c r="R1542">
        <v>0.34799999999999998</v>
      </c>
      <c r="S1542">
        <v>6.5000000000000002E-2</v>
      </c>
      <c r="T1542">
        <v>0.50600000000000001</v>
      </c>
      <c r="U1542">
        <v>0.45400000000000001</v>
      </c>
      <c r="V1542">
        <v>14.9</v>
      </c>
      <c r="W1542" t="s">
        <v>122</v>
      </c>
      <c r="X1542">
        <v>0.25900000000000001</v>
      </c>
      <c r="Y1542">
        <v>0.45400000000000001</v>
      </c>
      <c r="Z1542">
        <v>14.9</v>
      </c>
      <c r="AA1542" t="s">
        <v>122</v>
      </c>
      <c r="AB1542">
        <v>0.25900000000000001</v>
      </c>
      <c r="AC1542" t="s">
        <v>122</v>
      </c>
      <c r="AD1542" t="s">
        <v>122</v>
      </c>
      <c r="AE1542">
        <v>4496</v>
      </c>
    </row>
    <row r="1543" spans="1:31" x14ac:dyDescent="0.2">
      <c r="A1543">
        <v>1969</v>
      </c>
      <c r="B1543" t="s">
        <v>31</v>
      </c>
      <c r="C1543" t="s">
        <v>32</v>
      </c>
      <c r="D1543" t="s">
        <v>33</v>
      </c>
      <c r="E1543" t="b">
        <v>1</v>
      </c>
      <c r="F1543">
        <v>27.4</v>
      </c>
      <c r="G1543">
        <v>48</v>
      </c>
      <c r="H1543">
        <v>34</v>
      </c>
      <c r="I1543">
        <v>47</v>
      </c>
      <c r="J1543">
        <v>35</v>
      </c>
      <c r="K1543">
        <v>2.21</v>
      </c>
      <c r="L1543">
        <v>-0.15</v>
      </c>
      <c r="M1543">
        <v>2.06</v>
      </c>
      <c r="N1543">
        <v>97.4</v>
      </c>
      <c r="O1543">
        <v>95.5</v>
      </c>
      <c r="P1543">
        <v>1.9</v>
      </c>
      <c r="Q1543">
        <v>113.9</v>
      </c>
      <c r="R1543">
        <v>0.35499999999999998</v>
      </c>
      <c r="S1543" t="s">
        <v>122</v>
      </c>
      <c r="T1543">
        <v>0.503</v>
      </c>
      <c r="U1543">
        <v>0.46</v>
      </c>
      <c r="V1543" t="s">
        <v>122</v>
      </c>
      <c r="W1543" t="s">
        <v>122</v>
      </c>
      <c r="X1543">
        <v>0.24399999999999999</v>
      </c>
      <c r="Y1543" t="s">
        <v>122</v>
      </c>
      <c r="Z1543" t="s">
        <v>122</v>
      </c>
      <c r="AA1543" t="s">
        <v>122</v>
      </c>
      <c r="AB1543" t="s">
        <v>122</v>
      </c>
      <c r="AC1543" t="s">
        <v>288</v>
      </c>
      <c r="AD1543" t="s">
        <v>122</v>
      </c>
      <c r="AE1543" t="s">
        <v>122</v>
      </c>
    </row>
    <row r="1544" spans="1:31" x14ac:dyDescent="0.2">
      <c r="A1544">
        <v>1969</v>
      </c>
      <c r="B1544" t="s">
        <v>31</v>
      </c>
      <c r="C1544" t="s">
        <v>281</v>
      </c>
      <c r="D1544" t="s">
        <v>282</v>
      </c>
      <c r="E1544" t="b">
        <v>1</v>
      </c>
      <c r="F1544">
        <v>25.9</v>
      </c>
      <c r="G1544">
        <v>57</v>
      </c>
      <c r="H1544">
        <v>25</v>
      </c>
      <c r="I1544">
        <v>51</v>
      </c>
      <c r="J1544">
        <v>31</v>
      </c>
      <c r="K1544">
        <v>4.26</v>
      </c>
      <c r="L1544">
        <v>-0.21</v>
      </c>
      <c r="M1544">
        <v>4.05</v>
      </c>
      <c r="N1544">
        <v>95.2</v>
      </c>
      <c r="O1544">
        <v>91.7</v>
      </c>
      <c r="P1544">
        <v>3.5</v>
      </c>
      <c r="Q1544">
        <v>121.8</v>
      </c>
      <c r="R1544">
        <v>0.31900000000000001</v>
      </c>
      <c r="S1544" t="s">
        <v>122</v>
      </c>
      <c r="T1544">
        <v>0.48799999999999999</v>
      </c>
      <c r="U1544">
        <v>0.44</v>
      </c>
      <c r="V1544" t="s">
        <v>122</v>
      </c>
      <c r="W1544" t="s">
        <v>122</v>
      </c>
      <c r="X1544">
        <v>0.23400000000000001</v>
      </c>
      <c r="Y1544" t="s">
        <v>122</v>
      </c>
      <c r="Z1544" t="s">
        <v>122</v>
      </c>
      <c r="AA1544" t="s">
        <v>122</v>
      </c>
      <c r="AB1544" t="s">
        <v>122</v>
      </c>
      <c r="AC1544" t="s">
        <v>283</v>
      </c>
      <c r="AD1544" t="s">
        <v>122</v>
      </c>
      <c r="AE1544" t="s">
        <v>122</v>
      </c>
    </row>
    <row r="1545" spans="1:31" x14ac:dyDescent="0.2">
      <c r="A1545">
        <v>1969</v>
      </c>
      <c r="B1545" t="s">
        <v>31</v>
      </c>
      <c r="C1545" t="s">
        <v>35</v>
      </c>
      <c r="D1545" t="s">
        <v>36</v>
      </c>
      <c r="E1545" t="b">
        <v>1</v>
      </c>
      <c r="F1545">
        <v>30.5</v>
      </c>
      <c r="G1545">
        <v>48</v>
      </c>
      <c r="H1545">
        <v>34</v>
      </c>
      <c r="I1545">
        <v>55</v>
      </c>
      <c r="J1545">
        <v>27</v>
      </c>
      <c r="K1545">
        <v>5.57</v>
      </c>
      <c r="L1545">
        <v>-0.23</v>
      </c>
      <c r="M1545">
        <v>5.35</v>
      </c>
      <c r="N1545">
        <v>93.8</v>
      </c>
      <c r="O1545">
        <v>89.1</v>
      </c>
      <c r="P1545">
        <v>4.7</v>
      </c>
      <c r="Q1545">
        <v>117.5</v>
      </c>
      <c r="R1545">
        <v>0.32</v>
      </c>
      <c r="S1545" t="s">
        <v>122</v>
      </c>
      <c r="T1545">
        <v>0.48</v>
      </c>
      <c r="U1545">
        <v>0.43099999999999999</v>
      </c>
      <c r="V1545" t="s">
        <v>122</v>
      </c>
      <c r="W1545" t="s">
        <v>122</v>
      </c>
      <c r="X1545">
        <v>0.23300000000000001</v>
      </c>
      <c r="Y1545" t="s">
        <v>122</v>
      </c>
      <c r="Z1545" t="s">
        <v>122</v>
      </c>
      <c r="AA1545" t="s">
        <v>122</v>
      </c>
      <c r="AB1545" t="s">
        <v>122</v>
      </c>
      <c r="AC1545" t="s">
        <v>206</v>
      </c>
      <c r="AD1545">
        <v>322130</v>
      </c>
      <c r="AE1545" t="s">
        <v>122</v>
      </c>
    </row>
    <row r="1546" spans="1:31" x14ac:dyDescent="0.2">
      <c r="A1546">
        <v>1969</v>
      </c>
      <c r="B1546" t="s">
        <v>31</v>
      </c>
      <c r="C1546" t="s">
        <v>41</v>
      </c>
      <c r="D1546" t="s">
        <v>42</v>
      </c>
      <c r="E1546" t="b">
        <v>0</v>
      </c>
      <c r="F1546">
        <v>25.7</v>
      </c>
      <c r="G1546">
        <v>33</v>
      </c>
      <c r="H1546">
        <v>49</v>
      </c>
      <c r="I1546">
        <v>35</v>
      </c>
      <c r="J1546">
        <v>47</v>
      </c>
      <c r="K1546">
        <v>-2.2599999999999998</v>
      </c>
      <c r="L1546">
        <v>0.15</v>
      </c>
      <c r="M1546">
        <v>-2.11</v>
      </c>
      <c r="N1546">
        <v>92</v>
      </c>
      <c r="O1546">
        <v>94</v>
      </c>
      <c r="P1546">
        <v>-2</v>
      </c>
      <c r="Q1546">
        <v>113.4</v>
      </c>
      <c r="R1546">
        <v>0.32100000000000001</v>
      </c>
      <c r="S1546" t="s">
        <v>122</v>
      </c>
      <c r="T1546">
        <v>0.46899999999999997</v>
      </c>
      <c r="U1546">
        <v>0.41799999999999998</v>
      </c>
      <c r="V1546" t="s">
        <v>122</v>
      </c>
      <c r="W1546" t="s">
        <v>122</v>
      </c>
      <c r="X1546">
        <v>0.23400000000000001</v>
      </c>
      <c r="Y1546" t="s">
        <v>122</v>
      </c>
      <c r="Z1546" t="s">
        <v>122</v>
      </c>
      <c r="AA1546" t="s">
        <v>122</v>
      </c>
      <c r="AB1546" t="s">
        <v>122</v>
      </c>
      <c r="AC1546" t="s">
        <v>209</v>
      </c>
      <c r="AD1546" t="s">
        <v>122</v>
      </c>
      <c r="AE1546" t="s">
        <v>122</v>
      </c>
    </row>
    <row r="1547" spans="1:31" x14ac:dyDescent="0.2">
      <c r="A1547">
        <v>1969</v>
      </c>
      <c r="B1547" t="s">
        <v>31</v>
      </c>
      <c r="C1547" t="s">
        <v>289</v>
      </c>
      <c r="D1547" t="s">
        <v>290</v>
      </c>
      <c r="E1547" t="b">
        <v>0</v>
      </c>
      <c r="F1547">
        <v>27.9</v>
      </c>
      <c r="G1547">
        <v>41</v>
      </c>
      <c r="H1547">
        <v>41</v>
      </c>
      <c r="I1547">
        <v>38</v>
      </c>
      <c r="J1547">
        <v>44</v>
      </c>
      <c r="K1547">
        <v>-1.02</v>
      </c>
      <c r="L1547">
        <v>0.2</v>
      </c>
      <c r="M1547">
        <v>-0.83</v>
      </c>
      <c r="N1547">
        <v>100.2</v>
      </c>
      <c r="O1547">
        <v>101.1</v>
      </c>
      <c r="P1547">
        <v>-0.9</v>
      </c>
      <c r="Q1547">
        <v>113.6</v>
      </c>
      <c r="R1547">
        <v>0.38900000000000001</v>
      </c>
      <c r="S1547" t="s">
        <v>122</v>
      </c>
      <c r="T1547">
        <v>0.51800000000000002</v>
      </c>
      <c r="U1547">
        <v>0.46</v>
      </c>
      <c r="V1547" t="s">
        <v>122</v>
      </c>
      <c r="W1547" t="s">
        <v>122</v>
      </c>
      <c r="X1547">
        <v>0.29199999999999998</v>
      </c>
      <c r="Y1547" t="s">
        <v>122</v>
      </c>
      <c r="Z1547" t="s">
        <v>122</v>
      </c>
      <c r="AA1547" t="s">
        <v>122</v>
      </c>
      <c r="AB1547" t="s">
        <v>122</v>
      </c>
      <c r="AC1547" t="s">
        <v>291</v>
      </c>
      <c r="AD1547" t="s">
        <v>122</v>
      </c>
      <c r="AE1547" t="s">
        <v>122</v>
      </c>
    </row>
    <row r="1548" spans="1:31" x14ac:dyDescent="0.2">
      <c r="A1548">
        <v>1969</v>
      </c>
      <c r="B1548" t="s">
        <v>31</v>
      </c>
      <c r="C1548" t="s">
        <v>56</v>
      </c>
      <c r="D1548" t="s">
        <v>57</v>
      </c>
      <c r="E1548" t="b">
        <v>0</v>
      </c>
      <c r="F1548">
        <v>26.2</v>
      </c>
      <c r="G1548">
        <v>32</v>
      </c>
      <c r="H1548">
        <v>50</v>
      </c>
      <c r="I1548">
        <v>33</v>
      </c>
      <c r="J1548">
        <v>49</v>
      </c>
      <c r="K1548">
        <v>-3.16</v>
      </c>
      <c r="L1548">
        <v>0.37</v>
      </c>
      <c r="M1548">
        <v>-2.79</v>
      </c>
      <c r="N1548">
        <v>97.3</v>
      </c>
      <c r="O1548">
        <v>100</v>
      </c>
      <c r="P1548">
        <v>-2.7</v>
      </c>
      <c r="Q1548">
        <v>116.8</v>
      </c>
      <c r="R1548">
        <v>0.378</v>
      </c>
      <c r="S1548" t="s">
        <v>122</v>
      </c>
      <c r="T1548">
        <v>0.502</v>
      </c>
      <c r="U1548">
        <v>0.45100000000000001</v>
      </c>
      <c r="V1548" t="s">
        <v>122</v>
      </c>
      <c r="W1548" t="s">
        <v>122</v>
      </c>
      <c r="X1548">
        <v>0.26800000000000002</v>
      </c>
      <c r="Y1548" t="s">
        <v>122</v>
      </c>
      <c r="Z1548" t="s">
        <v>122</v>
      </c>
      <c r="AA1548" t="s">
        <v>122</v>
      </c>
      <c r="AB1548" t="s">
        <v>122</v>
      </c>
      <c r="AC1548" t="s">
        <v>236</v>
      </c>
      <c r="AD1548" t="s">
        <v>122</v>
      </c>
      <c r="AE1548" t="s">
        <v>122</v>
      </c>
    </row>
    <row r="1549" spans="1:31" x14ac:dyDescent="0.2">
      <c r="A1549">
        <v>1969</v>
      </c>
      <c r="B1549" t="s">
        <v>240</v>
      </c>
      <c r="C1549" t="s">
        <v>284</v>
      </c>
      <c r="D1549" t="s">
        <v>285</v>
      </c>
      <c r="E1549" t="b">
        <v>1</v>
      </c>
      <c r="F1549">
        <v>24.1</v>
      </c>
      <c r="G1549">
        <v>41</v>
      </c>
      <c r="H1549">
        <v>37</v>
      </c>
      <c r="I1549">
        <v>37</v>
      </c>
      <c r="J1549">
        <v>41</v>
      </c>
      <c r="K1549">
        <v>-0.68</v>
      </c>
      <c r="L1549">
        <v>0.37</v>
      </c>
      <c r="M1549">
        <v>-0.31</v>
      </c>
      <c r="N1549">
        <v>104.2</v>
      </c>
      <c r="O1549">
        <v>104.8</v>
      </c>
      <c r="P1549">
        <v>-0.6</v>
      </c>
      <c r="Q1549">
        <v>105.8</v>
      </c>
      <c r="R1549">
        <v>0.41199999999999998</v>
      </c>
      <c r="S1549">
        <v>4.2000000000000003E-2</v>
      </c>
      <c r="T1549">
        <v>0.51200000000000001</v>
      </c>
      <c r="U1549">
        <v>0.45200000000000001</v>
      </c>
      <c r="V1549">
        <v>14.8</v>
      </c>
      <c r="W1549" t="s">
        <v>122</v>
      </c>
      <c r="X1549">
        <v>0.30599999999999999</v>
      </c>
      <c r="Y1549">
        <v>0.43099999999999999</v>
      </c>
      <c r="Z1549">
        <v>12.7</v>
      </c>
      <c r="AA1549" t="s">
        <v>122</v>
      </c>
      <c r="AB1549">
        <v>0.28999999999999998</v>
      </c>
      <c r="AC1549" t="s">
        <v>286</v>
      </c>
      <c r="AD1549" t="s">
        <v>122</v>
      </c>
      <c r="AE1549" t="s">
        <v>122</v>
      </c>
    </row>
    <row r="1550" spans="1:31" x14ac:dyDescent="0.2">
      <c r="A1550">
        <v>1969</v>
      </c>
      <c r="B1550" t="s">
        <v>240</v>
      </c>
      <c r="C1550" t="s">
        <v>274</v>
      </c>
      <c r="D1550" t="s">
        <v>275</v>
      </c>
      <c r="E1550" t="b">
        <v>1</v>
      </c>
      <c r="F1550">
        <v>25.5</v>
      </c>
      <c r="G1550">
        <v>44</v>
      </c>
      <c r="H1550">
        <v>34</v>
      </c>
      <c r="I1550">
        <v>43</v>
      </c>
      <c r="J1550">
        <v>35</v>
      </c>
      <c r="K1550">
        <v>1.5</v>
      </c>
      <c r="L1550">
        <v>-0.08</v>
      </c>
      <c r="M1550">
        <v>1.41</v>
      </c>
      <c r="N1550">
        <v>106.4</v>
      </c>
      <c r="O1550">
        <v>105</v>
      </c>
      <c r="P1550">
        <v>1.4</v>
      </c>
      <c r="Q1550">
        <v>106.9</v>
      </c>
      <c r="R1550">
        <v>0.36699999999999999</v>
      </c>
      <c r="S1550">
        <v>4.2000000000000003E-2</v>
      </c>
      <c r="T1550">
        <v>0.51100000000000001</v>
      </c>
      <c r="U1550">
        <v>0.45900000000000002</v>
      </c>
      <c r="V1550">
        <v>13.2</v>
      </c>
      <c r="W1550" t="s">
        <v>122</v>
      </c>
      <c r="X1550">
        <v>0.26800000000000002</v>
      </c>
      <c r="Y1550">
        <v>0.45100000000000001</v>
      </c>
      <c r="Z1550">
        <v>14</v>
      </c>
      <c r="AA1550" t="s">
        <v>122</v>
      </c>
      <c r="AB1550">
        <v>0.28699999999999998</v>
      </c>
      <c r="AC1550" t="s">
        <v>258</v>
      </c>
      <c r="AD1550" t="s">
        <v>122</v>
      </c>
      <c r="AE1550">
        <v>4294</v>
      </c>
    </row>
    <row r="1551" spans="1:31" x14ac:dyDescent="0.2">
      <c r="A1551">
        <v>1969</v>
      </c>
      <c r="B1551" t="s">
        <v>240</v>
      </c>
      <c r="C1551" t="s">
        <v>321</v>
      </c>
      <c r="D1551" t="s">
        <v>322</v>
      </c>
      <c r="E1551" t="b">
        <v>0</v>
      </c>
      <c r="F1551">
        <v>24.7</v>
      </c>
      <c r="G1551">
        <v>23</v>
      </c>
      <c r="H1551">
        <v>55</v>
      </c>
      <c r="I1551">
        <v>26</v>
      </c>
      <c r="J1551">
        <v>52</v>
      </c>
      <c r="K1551">
        <v>-5.69</v>
      </c>
      <c r="L1551">
        <v>0.89</v>
      </c>
      <c r="M1551">
        <v>-4.8</v>
      </c>
      <c r="N1551">
        <v>101</v>
      </c>
      <c r="O1551">
        <v>106.1</v>
      </c>
      <c r="P1551">
        <v>-5.0999999999999996</v>
      </c>
      <c r="Q1551">
        <v>109.5</v>
      </c>
      <c r="R1551">
        <v>0.38700000000000001</v>
      </c>
      <c r="S1551">
        <v>6.3E-2</v>
      </c>
      <c r="T1551">
        <v>0.48</v>
      </c>
      <c r="U1551">
        <v>0.41899999999999998</v>
      </c>
      <c r="V1551">
        <v>13.4</v>
      </c>
      <c r="W1551" t="s">
        <v>122</v>
      </c>
      <c r="X1551">
        <v>0.28399999999999997</v>
      </c>
      <c r="Y1551">
        <v>0.45</v>
      </c>
      <c r="Z1551">
        <v>14.1</v>
      </c>
      <c r="AA1551" t="s">
        <v>122</v>
      </c>
      <c r="AB1551">
        <v>0.30499999999999999</v>
      </c>
      <c r="AC1551" t="s">
        <v>323</v>
      </c>
      <c r="AD1551" t="s">
        <v>122</v>
      </c>
      <c r="AE1551">
        <v>807</v>
      </c>
    </row>
    <row r="1552" spans="1:31" x14ac:dyDescent="0.2">
      <c r="A1552">
        <v>1969</v>
      </c>
      <c r="B1552" t="s">
        <v>240</v>
      </c>
      <c r="C1552" t="s">
        <v>65</v>
      </c>
      <c r="D1552" t="s">
        <v>242</v>
      </c>
      <c r="E1552" t="b">
        <v>1</v>
      </c>
      <c r="F1552">
        <v>25</v>
      </c>
      <c r="G1552">
        <v>44</v>
      </c>
      <c r="H1552">
        <v>34</v>
      </c>
      <c r="I1552">
        <v>48</v>
      </c>
      <c r="J1552">
        <v>30</v>
      </c>
      <c r="K1552">
        <v>4.12</v>
      </c>
      <c r="L1552">
        <v>-0.76</v>
      </c>
      <c r="M1552">
        <v>3.35</v>
      </c>
      <c r="N1552">
        <v>106.3</v>
      </c>
      <c r="O1552">
        <v>102.6</v>
      </c>
      <c r="P1552">
        <v>3.7</v>
      </c>
      <c r="Q1552">
        <v>111.4</v>
      </c>
      <c r="R1552">
        <v>0.41299999999999998</v>
      </c>
      <c r="S1552">
        <v>4.8000000000000001E-2</v>
      </c>
      <c r="T1552">
        <v>0.51200000000000001</v>
      </c>
      <c r="U1552">
        <v>0.45800000000000002</v>
      </c>
      <c r="V1552">
        <v>14.3</v>
      </c>
      <c r="W1552" t="s">
        <v>122</v>
      </c>
      <c r="X1552">
        <v>0.29499999999999998</v>
      </c>
      <c r="Y1552">
        <v>0.438</v>
      </c>
      <c r="Z1552">
        <v>13.7</v>
      </c>
      <c r="AA1552" t="s">
        <v>122</v>
      </c>
      <c r="AB1552">
        <v>0.27600000000000002</v>
      </c>
      <c r="AC1552" t="s">
        <v>276</v>
      </c>
      <c r="AD1552" t="s">
        <v>122</v>
      </c>
      <c r="AE1552">
        <v>6097</v>
      </c>
    </row>
    <row r="1553" spans="1:31" x14ac:dyDescent="0.2">
      <c r="A1553">
        <v>1969</v>
      </c>
      <c r="B1553" t="s">
        <v>240</v>
      </c>
      <c r="C1553" t="s">
        <v>243</v>
      </c>
      <c r="D1553" t="s">
        <v>244</v>
      </c>
      <c r="E1553" t="b">
        <v>1</v>
      </c>
      <c r="F1553">
        <v>24.9</v>
      </c>
      <c r="G1553">
        <v>42</v>
      </c>
      <c r="H1553">
        <v>36</v>
      </c>
      <c r="I1553">
        <v>39</v>
      </c>
      <c r="J1553">
        <v>39</v>
      </c>
      <c r="K1553">
        <v>0.17</v>
      </c>
      <c r="L1553">
        <v>-0.22</v>
      </c>
      <c r="M1553">
        <v>-0.06</v>
      </c>
      <c r="N1553">
        <v>102.8</v>
      </c>
      <c r="O1553">
        <v>102.7</v>
      </c>
      <c r="P1553">
        <v>0.1</v>
      </c>
      <c r="Q1553">
        <v>107.4</v>
      </c>
      <c r="R1553">
        <v>0.35299999999999998</v>
      </c>
      <c r="S1553">
        <v>0.125</v>
      </c>
      <c r="T1553">
        <v>0.49299999999999999</v>
      </c>
      <c r="U1553">
        <v>0.44</v>
      </c>
      <c r="V1553">
        <v>13.6</v>
      </c>
      <c r="W1553" t="s">
        <v>122</v>
      </c>
      <c r="X1553">
        <v>0.26</v>
      </c>
      <c r="Y1553">
        <v>0.432</v>
      </c>
      <c r="Z1553">
        <v>14.7</v>
      </c>
      <c r="AA1553" t="s">
        <v>122</v>
      </c>
      <c r="AB1553">
        <v>0.29599999999999999</v>
      </c>
      <c r="AC1553" t="s">
        <v>308</v>
      </c>
      <c r="AD1553" t="s">
        <v>122</v>
      </c>
      <c r="AE1553">
        <v>4075</v>
      </c>
    </row>
    <row r="1554" spans="1:31" x14ac:dyDescent="0.2">
      <c r="A1554">
        <v>1969</v>
      </c>
      <c r="B1554" t="s">
        <v>31</v>
      </c>
      <c r="C1554" t="s">
        <v>71</v>
      </c>
      <c r="D1554" t="s">
        <v>72</v>
      </c>
      <c r="E1554" t="b">
        <v>1</v>
      </c>
      <c r="F1554">
        <v>29.5</v>
      </c>
      <c r="G1554">
        <v>55</v>
      </c>
      <c r="H1554">
        <v>27</v>
      </c>
      <c r="I1554">
        <v>52</v>
      </c>
      <c r="J1554">
        <v>30</v>
      </c>
      <c r="K1554">
        <v>4.1500000000000004</v>
      </c>
      <c r="L1554">
        <v>-0.3</v>
      </c>
      <c r="M1554">
        <v>3.84</v>
      </c>
      <c r="N1554">
        <v>98.5</v>
      </c>
      <c r="O1554">
        <v>94.9</v>
      </c>
      <c r="P1554">
        <v>3.6</v>
      </c>
      <c r="Q1554">
        <v>112.6</v>
      </c>
      <c r="R1554">
        <v>0.41499999999999998</v>
      </c>
      <c r="S1554" t="s">
        <v>122</v>
      </c>
      <c r="T1554">
        <v>0.51100000000000001</v>
      </c>
      <c r="U1554">
        <v>0.46899999999999997</v>
      </c>
      <c r="V1554" t="s">
        <v>122</v>
      </c>
      <c r="W1554" t="s">
        <v>122</v>
      </c>
      <c r="X1554">
        <v>0.27</v>
      </c>
      <c r="Y1554" t="s">
        <v>122</v>
      </c>
      <c r="Z1554" t="s">
        <v>122</v>
      </c>
      <c r="AA1554" t="s">
        <v>122</v>
      </c>
      <c r="AB1554" t="s">
        <v>122</v>
      </c>
      <c r="AC1554" t="s">
        <v>219</v>
      </c>
      <c r="AD1554">
        <v>483262</v>
      </c>
      <c r="AE1554" t="s">
        <v>122</v>
      </c>
    </row>
    <row r="1555" spans="1:31" x14ac:dyDescent="0.2">
      <c r="A1555">
        <v>1969</v>
      </c>
      <c r="B1555" t="s">
        <v>240</v>
      </c>
      <c r="C1555" t="s">
        <v>309</v>
      </c>
      <c r="D1555" t="s">
        <v>310</v>
      </c>
      <c r="E1555" t="b">
        <v>0</v>
      </c>
      <c r="F1555">
        <v>23.4</v>
      </c>
      <c r="G1555">
        <v>33</v>
      </c>
      <c r="H1555">
        <v>45</v>
      </c>
      <c r="I1555">
        <v>32</v>
      </c>
      <c r="J1555">
        <v>46</v>
      </c>
      <c r="K1555">
        <v>-3.05</v>
      </c>
      <c r="L1555">
        <v>0.62</v>
      </c>
      <c r="M1555">
        <v>-2.4300000000000002</v>
      </c>
      <c r="N1555">
        <v>103.9</v>
      </c>
      <c r="O1555">
        <v>106.6</v>
      </c>
      <c r="P1555">
        <v>-2.7</v>
      </c>
      <c r="Q1555">
        <v>108.6</v>
      </c>
      <c r="R1555">
        <v>0.437</v>
      </c>
      <c r="S1555">
        <v>9.0999999999999998E-2</v>
      </c>
      <c r="T1555">
        <v>0.504</v>
      </c>
      <c r="U1555">
        <v>0.44700000000000001</v>
      </c>
      <c r="V1555">
        <v>14.7</v>
      </c>
      <c r="W1555" t="s">
        <v>122</v>
      </c>
      <c r="X1555">
        <v>0.309</v>
      </c>
      <c r="Y1555">
        <v>0.46600000000000003</v>
      </c>
      <c r="Z1555">
        <v>14.8</v>
      </c>
      <c r="AA1555" t="s">
        <v>122</v>
      </c>
      <c r="AB1555">
        <v>0.30299999999999999</v>
      </c>
      <c r="AC1555" t="s">
        <v>191</v>
      </c>
      <c r="AD1555" t="s">
        <v>122</v>
      </c>
      <c r="AE1555">
        <v>2281</v>
      </c>
    </row>
    <row r="1556" spans="1:31" x14ac:dyDescent="0.2">
      <c r="A1556">
        <v>1969</v>
      </c>
      <c r="B1556" t="s">
        <v>31</v>
      </c>
      <c r="C1556" t="s">
        <v>79</v>
      </c>
      <c r="D1556" t="s">
        <v>80</v>
      </c>
      <c r="E1556" t="b">
        <v>0</v>
      </c>
      <c r="F1556">
        <v>26.7</v>
      </c>
      <c r="G1556">
        <v>27</v>
      </c>
      <c r="H1556">
        <v>55</v>
      </c>
      <c r="I1556">
        <v>28</v>
      </c>
      <c r="J1556">
        <v>54</v>
      </c>
      <c r="K1556">
        <v>-5.12</v>
      </c>
      <c r="L1556">
        <v>0.06</v>
      </c>
      <c r="M1556">
        <v>-5.07</v>
      </c>
      <c r="N1556">
        <v>93.9</v>
      </c>
      <c r="O1556">
        <v>98.2</v>
      </c>
      <c r="P1556">
        <v>-4.3</v>
      </c>
      <c r="Q1556">
        <v>117.5</v>
      </c>
      <c r="R1556">
        <v>0.31900000000000001</v>
      </c>
      <c r="S1556" t="s">
        <v>122</v>
      </c>
      <c r="T1556">
        <v>0.48</v>
      </c>
      <c r="U1556">
        <v>0.42799999999999999</v>
      </c>
      <c r="V1556" t="s">
        <v>122</v>
      </c>
      <c r="W1556" t="s">
        <v>122</v>
      </c>
      <c r="X1556">
        <v>0.23799999999999999</v>
      </c>
      <c r="Y1556" t="s">
        <v>122</v>
      </c>
      <c r="Z1556" t="s">
        <v>122</v>
      </c>
      <c r="AA1556" t="s">
        <v>122</v>
      </c>
      <c r="AB1556" t="s">
        <v>122</v>
      </c>
      <c r="AC1556" t="s">
        <v>277</v>
      </c>
      <c r="AD1556" t="s">
        <v>122</v>
      </c>
      <c r="AE1556" t="s">
        <v>122</v>
      </c>
    </row>
    <row r="1557" spans="1:31" x14ac:dyDescent="0.2">
      <c r="A1557">
        <v>1969</v>
      </c>
      <c r="B1557" t="s">
        <v>240</v>
      </c>
      <c r="C1557" t="s">
        <v>311</v>
      </c>
      <c r="D1557" t="s">
        <v>312</v>
      </c>
      <c r="E1557" t="b">
        <v>1</v>
      </c>
      <c r="F1557">
        <v>24.6</v>
      </c>
      <c r="G1557">
        <v>43</v>
      </c>
      <c r="H1557">
        <v>35</v>
      </c>
      <c r="I1557">
        <v>40</v>
      </c>
      <c r="J1557">
        <v>38</v>
      </c>
      <c r="K1557">
        <v>0.45</v>
      </c>
      <c r="L1557">
        <v>-0.34</v>
      </c>
      <c r="M1557">
        <v>0.09</v>
      </c>
      <c r="N1557">
        <v>103.6</v>
      </c>
      <c r="O1557">
        <v>103.2</v>
      </c>
      <c r="P1557">
        <v>0.4</v>
      </c>
      <c r="Q1557">
        <v>110.4</v>
      </c>
      <c r="R1557">
        <v>0.39600000000000002</v>
      </c>
      <c r="S1557">
        <v>0.02</v>
      </c>
      <c r="T1557">
        <v>0.503</v>
      </c>
      <c r="U1557">
        <v>0.44900000000000001</v>
      </c>
      <c r="V1557">
        <v>14.4</v>
      </c>
      <c r="W1557" t="s">
        <v>122</v>
      </c>
      <c r="X1557">
        <v>0.28399999999999997</v>
      </c>
      <c r="Y1557">
        <v>0.44700000000000001</v>
      </c>
      <c r="Z1557">
        <v>15.1</v>
      </c>
      <c r="AA1557" t="s">
        <v>122</v>
      </c>
      <c r="AB1557">
        <v>0.28499999999999998</v>
      </c>
      <c r="AC1557" t="s">
        <v>294</v>
      </c>
      <c r="AD1557" t="s">
        <v>122</v>
      </c>
      <c r="AE1557">
        <v>3188</v>
      </c>
    </row>
    <row r="1558" spans="1:31" x14ac:dyDescent="0.2">
      <c r="A1558">
        <v>1969</v>
      </c>
      <c r="B1558" t="s">
        <v>240</v>
      </c>
      <c r="C1558" t="s">
        <v>324</v>
      </c>
      <c r="D1558" t="s">
        <v>325</v>
      </c>
      <c r="E1558" t="b">
        <v>1</v>
      </c>
      <c r="F1558">
        <v>25.1</v>
      </c>
      <c r="G1558">
        <v>36</v>
      </c>
      <c r="H1558">
        <v>42</v>
      </c>
      <c r="I1558">
        <v>39</v>
      </c>
      <c r="J1558">
        <v>39</v>
      </c>
      <c r="K1558">
        <v>0.1</v>
      </c>
      <c r="L1558">
        <v>-0.18</v>
      </c>
      <c r="M1558">
        <v>-0.05</v>
      </c>
      <c r="N1558">
        <v>103.3</v>
      </c>
      <c r="O1558">
        <v>103.2</v>
      </c>
      <c r="P1558">
        <v>0.1</v>
      </c>
      <c r="Q1558">
        <v>109.5</v>
      </c>
      <c r="R1558">
        <v>0.35899999999999999</v>
      </c>
      <c r="S1558">
        <v>0.126</v>
      </c>
      <c r="T1558">
        <v>0.48199999999999998</v>
      </c>
      <c r="U1558">
        <v>0.433</v>
      </c>
      <c r="V1558">
        <v>13.4</v>
      </c>
      <c r="W1558" t="s">
        <v>122</v>
      </c>
      <c r="X1558">
        <v>0.249</v>
      </c>
      <c r="Y1558">
        <v>0.45200000000000001</v>
      </c>
      <c r="Z1558">
        <v>14.4</v>
      </c>
      <c r="AA1558" t="s">
        <v>122</v>
      </c>
      <c r="AB1558">
        <v>0.27300000000000002</v>
      </c>
      <c r="AC1558" t="s">
        <v>326</v>
      </c>
      <c r="AD1558" t="s">
        <v>122</v>
      </c>
      <c r="AE1558">
        <v>2557</v>
      </c>
    </row>
    <row r="1559" spans="1:31" x14ac:dyDescent="0.2">
      <c r="A1559">
        <v>1969</v>
      </c>
      <c r="B1559" t="s">
        <v>240</v>
      </c>
      <c r="C1559" t="s">
        <v>313</v>
      </c>
      <c r="D1559" t="s">
        <v>314</v>
      </c>
      <c r="E1559" t="b">
        <v>1</v>
      </c>
      <c r="F1559">
        <v>25.1</v>
      </c>
      <c r="G1559">
        <v>46</v>
      </c>
      <c r="H1559">
        <v>32</v>
      </c>
      <c r="I1559">
        <v>47</v>
      </c>
      <c r="J1559">
        <v>31</v>
      </c>
      <c r="K1559">
        <v>3.41</v>
      </c>
      <c r="L1559">
        <v>-0.28000000000000003</v>
      </c>
      <c r="M1559">
        <v>3.13</v>
      </c>
      <c r="N1559">
        <v>106.3</v>
      </c>
      <c r="O1559">
        <v>103.2</v>
      </c>
      <c r="P1559">
        <v>3.1</v>
      </c>
      <c r="Q1559">
        <v>108.3</v>
      </c>
      <c r="R1559">
        <v>0.37</v>
      </c>
      <c r="S1559">
        <v>5.5E-2</v>
      </c>
      <c r="T1559">
        <v>0.50600000000000001</v>
      </c>
      <c r="U1559">
        <v>0.44900000000000001</v>
      </c>
      <c r="V1559">
        <v>12.5</v>
      </c>
      <c r="W1559" t="s">
        <v>122</v>
      </c>
      <c r="X1559">
        <v>0.27900000000000003</v>
      </c>
      <c r="Y1559">
        <v>0.438</v>
      </c>
      <c r="Z1559">
        <v>14.4</v>
      </c>
      <c r="AA1559" t="s">
        <v>122</v>
      </c>
      <c r="AB1559">
        <v>0.26500000000000001</v>
      </c>
      <c r="AC1559" t="s">
        <v>327</v>
      </c>
      <c r="AD1559" t="s">
        <v>122</v>
      </c>
      <c r="AE1559">
        <v>2871</v>
      </c>
    </row>
    <row r="1560" spans="1:31" x14ac:dyDescent="0.2">
      <c r="A1560">
        <v>1969</v>
      </c>
      <c r="B1560" t="s">
        <v>240</v>
      </c>
      <c r="C1560" t="s">
        <v>237</v>
      </c>
      <c r="D1560" t="s">
        <v>246</v>
      </c>
      <c r="E1560" t="b">
        <v>0</v>
      </c>
      <c r="F1560">
        <v>25.8</v>
      </c>
      <c r="G1560">
        <v>17</v>
      </c>
      <c r="H1560">
        <v>61</v>
      </c>
      <c r="I1560">
        <v>20</v>
      </c>
      <c r="J1560">
        <v>58</v>
      </c>
      <c r="K1560">
        <v>-8.7200000000000006</v>
      </c>
      <c r="L1560">
        <v>0.83</v>
      </c>
      <c r="M1560">
        <v>-7.89</v>
      </c>
      <c r="N1560">
        <v>98.4</v>
      </c>
      <c r="O1560">
        <v>106.3</v>
      </c>
      <c r="P1560">
        <v>-7.9</v>
      </c>
      <c r="Q1560">
        <v>109.4</v>
      </c>
      <c r="R1560">
        <v>0.372</v>
      </c>
      <c r="S1560">
        <v>3.5000000000000003E-2</v>
      </c>
      <c r="T1560">
        <v>0.48099999999999998</v>
      </c>
      <c r="U1560">
        <v>0.42099999999999999</v>
      </c>
      <c r="V1560">
        <v>14.9</v>
      </c>
      <c r="W1560" t="s">
        <v>122</v>
      </c>
      <c r="X1560">
        <v>0.27600000000000002</v>
      </c>
      <c r="Y1560">
        <v>0.45800000000000002</v>
      </c>
      <c r="Z1560">
        <v>15.1</v>
      </c>
      <c r="AA1560" t="s">
        <v>122</v>
      </c>
      <c r="AB1560">
        <v>0.32</v>
      </c>
      <c r="AC1560" t="s">
        <v>328</v>
      </c>
      <c r="AD1560" t="s">
        <v>122</v>
      </c>
      <c r="AE1560">
        <v>1094</v>
      </c>
    </row>
    <row r="1561" spans="1:31" x14ac:dyDescent="0.2">
      <c r="A1561">
        <v>1969</v>
      </c>
      <c r="B1561" t="s">
        <v>31</v>
      </c>
      <c r="C1561" t="s">
        <v>88</v>
      </c>
      <c r="D1561" t="s">
        <v>89</v>
      </c>
      <c r="E1561" t="b">
        <v>1</v>
      </c>
      <c r="F1561">
        <v>26.2</v>
      </c>
      <c r="G1561">
        <v>54</v>
      </c>
      <c r="H1561">
        <v>28</v>
      </c>
      <c r="I1561">
        <v>56</v>
      </c>
      <c r="J1561">
        <v>26</v>
      </c>
      <c r="K1561">
        <v>5.74</v>
      </c>
      <c r="L1561">
        <v>-0.26</v>
      </c>
      <c r="M1561">
        <v>5.48</v>
      </c>
      <c r="N1561">
        <v>98.4</v>
      </c>
      <c r="O1561">
        <v>93.3</v>
      </c>
      <c r="P1561">
        <v>5.0999999999999996</v>
      </c>
      <c r="Q1561">
        <v>112.4</v>
      </c>
      <c r="R1561">
        <v>0.33200000000000002</v>
      </c>
      <c r="S1561" t="s">
        <v>122</v>
      </c>
      <c r="T1561">
        <v>0.50700000000000001</v>
      </c>
      <c r="U1561">
        <v>0.45900000000000002</v>
      </c>
      <c r="V1561" t="s">
        <v>122</v>
      </c>
      <c r="W1561" t="s">
        <v>122</v>
      </c>
      <c r="X1561">
        <v>0.245</v>
      </c>
      <c r="Y1561" t="s">
        <v>122</v>
      </c>
      <c r="Z1561" t="s">
        <v>122</v>
      </c>
      <c r="AA1561" t="s">
        <v>122</v>
      </c>
      <c r="AB1561" t="s">
        <v>122</v>
      </c>
      <c r="AC1561" t="s">
        <v>90</v>
      </c>
      <c r="AD1561" t="s">
        <v>122</v>
      </c>
      <c r="AE1561" t="s">
        <v>122</v>
      </c>
    </row>
    <row r="1562" spans="1:31" x14ac:dyDescent="0.2">
      <c r="A1562">
        <v>1969</v>
      </c>
      <c r="B1562" t="s">
        <v>240</v>
      </c>
      <c r="C1562" t="s">
        <v>329</v>
      </c>
      <c r="D1562" t="s">
        <v>330</v>
      </c>
      <c r="E1562" t="b">
        <v>1</v>
      </c>
      <c r="F1562">
        <v>25.4</v>
      </c>
      <c r="G1562">
        <v>60</v>
      </c>
      <c r="H1562">
        <v>18</v>
      </c>
      <c r="I1562">
        <v>56</v>
      </c>
      <c r="J1562">
        <v>22</v>
      </c>
      <c r="K1562">
        <v>8.4</v>
      </c>
      <c r="L1562">
        <v>-0.79</v>
      </c>
      <c r="M1562">
        <v>7.6</v>
      </c>
      <c r="N1562">
        <v>107.9</v>
      </c>
      <c r="O1562">
        <v>100.8</v>
      </c>
      <c r="P1562">
        <v>7.1</v>
      </c>
      <c r="Q1562">
        <v>116.6</v>
      </c>
      <c r="R1562">
        <v>0.44800000000000001</v>
      </c>
      <c r="S1562">
        <v>1.6E-2</v>
      </c>
      <c r="T1562">
        <v>0.53800000000000003</v>
      </c>
      <c r="U1562">
        <v>0.47399999999999998</v>
      </c>
      <c r="V1562">
        <v>16.7</v>
      </c>
      <c r="W1562" t="s">
        <v>122</v>
      </c>
      <c r="X1562">
        <v>0.34</v>
      </c>
      <c r="Y1562">
        <v>0.438</v>
      </c>
      <c r="Z1562">
        <v>13.8</v>
      </c>
      <c r="AA1562" t="s">
        <v>122</v>
      </c>
      <c r="AB1562">
        <v>0.252</v>
      </c>
      <c r="AC1562" t="s">
        <v>203</v>
      </c>
      <c r="AD1562" t="s">
        <v>122</v>
      </c>
      <c r="AE1562">
        <v>2915</v>
      </c>
    </row>
    <row r="1563" spans="1:31" x14ac:dyDescent="0.2">
      <c r="A1563">
        <v>1969</v>
      </c>
      <c r="B1563" t="s">
        <v>31</v>
      </c>
      <c r="C1563" t="s">
        <v>97</v>
      </c>
      <c r="D1563" t="s">
        <v>98</v>
      </c>
      <c r="E1563" t="b">
        <v>1</v>
      </c>
      <c r="F1563">
        <v>27.9</v>
      </c>
      <c r="G1563">
        <v>55</v>
      </c>
      <c r="H1563">
        <v>27</v>
      </c>
      <c r="I1563">
        <v>53</v>
      </c>
      <c r="J1563">
        <v>29</v>
      </c>
      <c r="K1563">
        <v>5.05</v>
      </c>
      <c r="L1563">
        <v>-0.26</v>
      </c>
      <c r="M1563">
        <v>4.79</v>
      </c>
      <c r="N1563">
        <v>98.1</v>
      </c>
      <c r="O1563">
        <v>93.9</v>
      </c>
      <c r="P1563">
        <v>4.2</v>
      </c>
      <c r="Q1563">
        <v>120.4</v>
      </c>
      <c r="R1563">
        <v>0.373</v>
      </c>
      <c r="S1563" t="s">
        <v>122</v>
      </c>
      <c r="T1563">
        <v>0.50600000000000001</v>
      </c>
      <c r="U1563">
        <v>0.45400000000000001</v>
      </c>
      <c r="V1563" t="s">
        <v>122</v>
      </c>
      <c r="W1563" t="s">
        <v>122</v>
      </c>
      <c r="X1563">
        <v>0.27</v>
      </c>
      <c r="Y1563" t="s">
        <v>122</v>
      </c>
      <c r="Z1563" t="s">
        <v>122</v>
      </c>
      <c r="AA1563" t="s">
        <v>122</v>
      </c>
      <c r="AB1563" t="s">
        <v>122</v>
      </c>
      <c r="AC1563" t="s">
        <v>211</v>
      </c>
      <c r="AD1563" t="s">
        <v>122</v>
      </c>
      <c r="AE1563" t="s">
        <v>122</v>
      </c>
    </row>
    <row r="1564" spans="1:31" x14ac:dyDescent="0.2">
      <c r="A1564">
        <v>1969</v>
      </c>
      <c r="B1564" t="s">
        <v>31</v>
      </c>
      <c r="C1564" t="s">
        <v>100</v>
      </c>
      <c r="D1564" t="s">
        <v>101</v>
      </c>
      <c r="E1564" t="b">
        <v>0</v>
      </c>
      <c r="F1564">
        <v>24.8</v>
      </c>
      <c r="G1564">
        <v>16</v>
      </c>
      <c r="H1564">
        <v>66</v>
      </c>
      <c r="I1564">
        <v>21</v>
      </c>
      <c r="J1564">
        <v>61</v>
      </c>
      <c r="K1564">
        <v>-8.73</v>
      </c>
      <c r="L1564">
        <v>0.47</v>
      </c>
      <c r="M1564">
        <v>-8.26</v>
      </c>
      <c r="N1564">
        <v>93.8</v>
      </c>
      <c r="O1564">
        <v>101.1</v>
      </c>
      <c r="P1564">
        <v>-7.3</v>
      </c>
      <c r="Q1564">
        <v>118.4</v>
      </c>
      <c r="R1564">
        <v>0.35799999999999998</v>
      </c>
      <c r="S1564" t="s">
        <v>122</v>
      </c>
      <c r="T1564">
        <v>0.48</v>
      </c>
      <c r="U1564">
        <v>0.43</v>
      </c>
      <c r="V1564" t="s">
        <v>122</v>
      </c>
      <c r="W1564" t="s">
        <v>122</v>
      </c>
      <c r="X1564">
        <v>0.252</v>
      </c>
      <c r="Y1564" t="s">
        <v>122</v>
      </c>
      <c r="Z1564" t="s">
        <v>122</v>
      </c>
      <c r="AA1564" t="s">
        <v>122</v>
      </c>
      <c r="AB1564" t="s">
        <v>122</v>
      </c>
      <c r="AC1564" t="s">
        <v>215</v>
      </c>
      <c r="AD1564" t="s">
        <v>122</v>
      </c>
      <c r="AE1564" t="s">
        <v>122</v>
      </c>
    </row>
    <row r="1565" spans="1:31" x14ac:dyDescent="0.2">
      <c r="A1565">
        <v>1969</v>
      </c>
      <c r="B1565" t="s">
        <v>31</v>
      </c>
      <c r="C1565" t="s">
        <v>301</v>
      </c>
      <c r="D1565" t="s">
        <v>302</v>
      </c>
      <c r="E1565" t="b">
        <v>1</v>
      </c>
      <c r="F1565">
        <v>25.1</v>
      </c>
      <c r="G1565">
        <v>37</v>
      </c>
      <c r="H1565">
        <v>45</v>
      </c>
      <c r="I1565">
        <v>41</v>
      </c>
      <c r="J1565">
        <v>41</v>
      </c>
      <c r="K1565">
        <v>-0.2</v>
      </c>
      <c r="L1565">
        <v>-0.11</v>
      </c>
      <c r="M1565">
        <v>-0.3</v>
      </c>
      <c r="N1565">
        <v>92.7</v>
      </c>
      <c r="O1565">
        <v>92.8</v>
      </c>
      <c r="P1565">
        <v>-0.1</v>
      </c>
      <c r="Q1565">
        <v>123.8</v>
      </c>
      <c r="R1565">
        <v>0.35199999999999998</v>
      </c>
      <c r="S1565" t="s">
        <v>122</v>
      </c>
      <c r="T1565">
        <v>0.47399999999999998</v>
      </c>
      <c r="U1565">
        <v>0.42799999999999999</v>
      </c>
      <c r="V1565" t="s">
        <v>122</v>
      </c>
      <c r="W1565" t="s">
        <v>122</v>
      </c>
      <c r="X1565">
        <v>0.24</v>
      </c>
      <c r="Y1565" t="s">
        <v>122</v>
      </c>
      <c r="Z1565" t="s">
        <v>122</v>
      </c>
      <c r="AA1565" t="s">
        <v>122</v>
      </c>
      <c r="AB1565" t="s">
        <v>122</v>
      </c>
      <c r="AC1565" t="s">
        <v>228</v>
      </c>
      <c r="AD1565" t="s">
        <v>122</v>
      </c>
      <c r="AE1565" t="s">
        <v>122</v>
      </c>
    </row>
    <row r="1566" spans="1:31" x14ac:dyDescent="0.2">
      <c r="A1566">
        <v>1969</v>
      </c>
      <c r="B1566" t="s">
        <v>31</v>
      </c>
      <c r="C1566" t="s">
        <v>163</v>
      </c>
      <c r="D1566" t="s">
        <v>164</v>
      </c>
      <c r="E1566" t="b">
        <v>0</v>
      </c>
      <c r="F1566">
        <v>25.9</v>
      </c>
      <c r="G1566">
        <v>30</v>
      </c>
      <c r="H1566">
        <v>52</v>
      </c>
      <c r="I1566">
        <v>29</v>
      </c>
      <c r="J1566">
        <v>53</v>
      </c>
      <c r="K1566">
        <v>-4.8499999999999996</v>
      </c>
      <c r="L1566">
        <v>0.17</v>
      </c>
      <c r="M1566">
        <v>-4.68</v>
      </c>
      <c r="N1566">
        <v>94.7</v>
      </c>
      <c r="O1566">
        <v>98.8</v>
      </c>
      <c r="P1566">
        <v>-4.0999999999999996</v>
      </c>
      <c r="Q1566">
        <v>117.4</v>
      </c>
      <c r="R1566">
        <v>0.36599999999999999</v>
      </c>
      <c r="S1566" t="s">
        <v>122</v>
      </c>
      <c r="T1566">
        <v>0.48599999999999999</v>
      </c>
      <c r="U1566">
        <v>0.435</v>
      </c>
      <c r="V1566" t="s">
        <v>122</v>
      </c>
      <c r="W1566" t="s">
        <v>122</v>
      </c>
      <c r="X1566">
        <v>0.25800000000000001</v>
      </c>
      <c r="Y1566" t="s">
        <v>122</v>
      </c>
      <c r="Z1566" t="s">
        <v>122</v>
      </c>
      <c r="AA1566" t="s">
        <v>122</v>
      </c>
      <c r="AB1566" t="s">
        <v>122</v>
      </c>
      <c r="AC1566" t="s">
        <v>212</v>
      </c>
      <c r="AD1566" t="s">
        <v>122</v>
      </c>
      <c r="AE1566" t="s">
        <v>122</v>
      </c>
    </row>
    <row r="1567" spans="1:31" x14ac:dyDescent="0.2">
      <c r="A1567">
        <v>1969</v>
      </c>
      <c r="B1567" t="s">
        <v>31</v>
      </c>
      <c r="C1567" t="s">
        <v>303</v>
      </c>
      <c r="D1567" t="s">
        <v>304</v>
      </c>
      <c r="E1567" t="b">
        <v>1</v>
      </c>
      <c r="F1567">
        <v>26.4</v>
      </c>
      <c r="G1567">
        <v>41</v>
      </c>
      <c r="H1567">
        <v>41</v>
      </c>
      <c r="I1567">
        <v>37</v>
      </c>
      <c r="J1567">
        <v>45</v>
      </c>
      <c r="K1567">
        <v>-1.63</v>
      </c>
      <c r="L1567">
        <v>0.1</v>
      </c>
      <c r="M1567">
        <v>-1.53</v>
      </c>
      <c r="N1567">
        <v>92.2</v>
      </c>
      <c r="O1567">
        <v>93.5</v>
      </c>
      <c r="P1567">
        <v>-1.3</v>
      </c>
      <c r="Q1567">
        <v>117.1</v>
      </c>
      <c r="R1567">
        <v>0.35899999999999999</v>
      </c>
      <c r="S1567" t="s">
        <v>122</v>
      </c>
      <c r="T1567">
        <v>0.47</v>
      </c>
      <c r="U1567">
        <v>0.41499999999999998</v>
      </c>
      <c r="V1567" t="s">
        <v>122</v>
      </c>
      <c r="W1567" t="s">
        <v>122</v>
      </c>
      <c r="X1567">
        <v>0.25800000000000001</v>
      </c>
      <c r="Y1567" t="s">
        <v>122</v>
      </c>
      <c r="Z1567" t="s">
        <v>122</v>
      </c>
      <c r="AA1567" t="s">
        <v>122</v>
      </c>
      <c r="AB1567" t="s">
        <v>122</v>
      </c>
      <c r="AC1567" t="s">
        <v>203</v>
      </c>
      <c r="AD1567" t="s">
        <v>122</v>
      </c>
      <c r="AE1567" t="s">
        <v>122</v>
      </c>
    </row>
    <row r="1568" spans="1:31" x14ac:dyDescent="0.2">
      <c r="A1568">
        <v>1969</v>
      </c>
      <c r="B1568" t="s">
        <v>31</v>
      </c>
      <c r="C1568" t="s">
        <v>121</v>
      </c>
      <c r="D1568" t="s">
        <v>122</v>
      </c>
      <c r="E1568" t="b">
        <v>0</v>
      </c>
      <c r="F1568">
        <v>26.9</v>
      </c>
      <c r="G1568" t="s">
        <v>122</v>
      </c>
      <c r="H1568" t="s">
        <v>122</v>
      </c>
      <c r="I1568">
        <v>41</v>
      </c>
      <c r="J1568">
        <v>41</v>
      </c>
      <c r="K1568">
        <v>0</v>
      </c>
      <c r="L1568">
        <v>0</v>
      </c>
      <c r="M1568">
        <v>0</v>
      </c>
      <c r="N1568">
        <v>95.5</v>
      </c>
      <c r="O1568">
        <v>95.5</v>
      </c>
      <c r="P1568" t="s">
        <v>122</v>
      </c>
      <c r="Q1568">
        <v>116.9</v>
      </c>
      <c r="R1568">
        <v>0.35299999999999998</v>
      </c>
      <c r="S1568" t="s">
        <v>122</v>
      </c>
      <c r="T1568">
        <v>0.49099999999999999</v>
      </c>
      <c r="U1568">
        <v>0.441</v>
      </c>
      <c r="V1568" t="s">
        <v>122</v>
      </c>
      <c r="W1568" t="s">
        <v>122</v>
      </c>
      <c r="X1568">
        <v>0.252</v>
      </c>
      <c r="Y1568" t="s">
        <v>122</v>
      </c>
      <c r="Z1568" t="s">
        <v>122</v>
      </c>
      <c r="AA1568" t="s">
        <v>122</v>
      </c>
      <c r="AB1568" t="s">
        <v>122</v>
      </c>
      <c r="AC1568" t="s">
        <v>122</v>
      </c>
      <c r="AD1568">
        <v>402696</v>
      </c>
      <c r="AE1568">
        <v>3043</v>
      </c>
    </row>
    <row r="1569" spans="1:31" x14ac:dyDescent="0.2">
      <c r="A1569">
        <v>1969</v>
      </c>
      <c r="B1569" t="s">
        <v>240</v>
      </c>
      <c r="C1569" t="s">
        <v>121</v>
      </c>
      <c r="D1569" t="s">
        <v>122</v>
      </c>
      <c r="E1569" t="b">
        <v>0</v>
      </c>
      <c r="F1569">
        <v>24.8</v>
      </c>
      <c r="G1569" t="s">
        <v>122</v>
      </c>
      <c r="H1569" t="s">
        <v>122</v>
      </c>
      <c r="I1569">
        <v>39</v>
      </c>
      <c r="J1569">
        <v>39</v>
      </c>
      <c r="K1569">
        <v>0</v>
      </c>
      <c r="L1569">
        <v>0</v>
      </c>
      <c r="M1569">
        <v>0</v>
      </c>
      <c r="N1569">
        <v>104</v>
      </c>
      <c r="O1569">
        <v>104</v>
      </c>
      <c r="P1569" t="s">
        <v>122</v>
      </c>
      <c r="Q1569">
        <v>109.4</v>
      </c>
      <c r="R1569">
        <v>0.39200000000000002</v>
      </c>
      <c r="S1569">
        <v>0.06</v>
      </c>
      <c r="T1569">
        <v>0.502</v>
      </c>
      <c r="U1569">
        <v>0.44500000000000001</v>
      </c>
      <c r="V1569">
        <v>14.2</v>
      </c>
      <c r="W1569" t="s">
        <v>122</v>
      </c>
      <c r="X1569">
        <v>0.28599999999999998</v>
      </c>
      <c r="Y1569">
        <v>0.44500000000000001</v>
      </c>
      <c r="Z1569">
        <v>14.2</v>
      </c>
      <c r="AA1569" t="s">
        <v>122</v>
      </c>
      <c r="AB1569">
        <v>0.28599999999999998</v>
      </c>
      <c r="AC1569" t="s">
        <v>122</v>
      </c>
      <c r="AD1569" t="s">
        <v>122</v>
      </c>
      <c r="AE1569">
        <v>3043</v>
      </c>
    </row>
    <row r="1570" spans="1:31" x14ac:dyDescent="0.2">
      <c r="A1570">
        <v>1968</v>
      </c>
      <c r="B1570" t="s">
        <v>240</v>
      </c>
      <c r="C1570" t="s">
        <v>331</v>
      </c>
      <c r="D1570" t="s">
        <v>332</v>
      </c>
      <c r="E1570" t="b">
        <v>0</v>
      </c>
      <c r="F1570">
        <v>22.3</v>
      </c>
      <c r="G1570">
        <v>25</v>
      </c>
      <c r="H1570">
        <v>53</v>
      </c>
      <c r="I1570">
        <v>28</v>
      </c>
      <c r="J1570">
        <v>50</v>
      </c>
      <c r="K1570">
        <v>-4.53</v>
      </c>
      <c r="L1570">
        <v>0.25</v>
      </c>
      <c r="M1570">
        <v>-4.2699999999999996</v>
      </c>
      <c r="N1570">
        <v>99.7</v>
      </c>
      <c r="O1570">
        <v>103.8</v>
      </c>
      <c r="P1570">
        <v>-4.0999999999999996</v>
      </c>
      <c r="Q1570">
        <v>111.5</v>
      </c>
      <c r="R1570">
        <v>0.38300000000000001</v>
      </c>
      <c r="S1570">
        <v>9.4E-2</v>
      </c>
      <c r="T1570">
        <v>0.49</v>
      </c>
      <c r="U1570">
        <v>0.43099999999999999</v>
      </c>
      <c r="V1570">
        <v>14.6</v>
      </c>
      <c r="W1570" t="s">
        <v>122</v>
      </c>
      <c r="X1570">
        <v>0.28100000000000003</v>
      </c>
      <c r="Y1570">
        <v>0.443</v>
      </c>
      <c r="Z1570">
        <v>13.8</v>
      </c>
      <c r="AA1570" t="s">
        <v>122</v>
      </c>
      <c r="AB1570">
        <v>0.28100000000000003</v>
      </c>
      <c r="AC1570" t="s">
        <v>333</v>
      </c>
      <c r="AD1570" t="s">
        <v>122</v>
      </c>
      <c r="AE1570" t="s">
        <v>122</v>
      </c>
    </row>
    <row r="1571" spans="1:31" x14ac:dyDescent="0.2">
      <c r="A1571">
        <v>1968</v>
      </c>
      <c r="B1571" t="s">
        <v>31</v>
      </c>
      <c r="C1571" t="s">
        <v>281</v>
      </c>
      <c r="D1571" t="s">
        <v>282</v>
      </c>
      <c r="E1571" t="b">
        <v>0</v>
      </c>
      <c r="F1571">
        <v>26.7</v>
      </c>
      <c r="G1571">
        <v>36</v>
      </c>
      <c r="H1571">
        <v>46</v>
      </c>
      <c r="I1571">
        <v>40</v>
      </c>
      <c r="J1571">
        <v>42</v>
      </c>
      <c r="K1571">
        <v>-0.39</v>
      </c>
      <c r="L1571">
        <v>0.16</v>
      </c>
      <c r="M1571">
        <v>-0.23</v>
      </c>
      <c r="N1571">
        <v>96.2</v>
      </c>
      <c r="O1571">
        <v>96.6</v>
      </c>
      <c r="P1571">
        <v>-0.4</v>
      </c>
      <c r="Q1571">
        <v>121.5</v>
      </c>
      <c r="R1571">
        <v>0.35499999999999998</v>
      </c>
      <c r="S1571" t="s">
        <v>122</v>
      </c>
      <c r="T1571">
        <v>0.49399999999999999</v>
      </c>
      <c r="U1571">
        <v>0.438</v>
      </c>
      <c r="V1571" t="s">
        <v>122</v>
      </c>
      <c r="W1571" t="s">
        <v>122</v>
      </c>
      <c r="X1571">
        <v>0.26600000000000001</v>
      </c>
      <c r="Y1571" t="s">
        <v>122</v>
      </c>
      <c r="Z1571" t="s">
        <v>122</v>
      </c>
      <c r="AA1571" t="s">
        <v>122</v>
      </c>
      <c r="AB1571" t="s">
        <v>122</v>
      </c>
      <c r="AC1571" t="s">
        <v>283</v>
      </c>
      <c r="AD1571" t="s">
        <v>122</v>
      </c>
      <c r="AE1571" t="s">
        <v>122</v>
      </c>
    </row>
    <row r="1572" spans="1:31" x14ac:dyDescent="0.2">
      <c r="A1572">
        <v>1968</v>
      </c>
      <c r="B1572" t="s">
        <v>31</v>
      </c>
      <c r="C1572" t="s">
        <v>35</v>
      </c>
      <c r="D1572" t="s">
        <v>36</v>
      </c>
      <c r="E1572" t="b">
        <v>1</v>
      </c>
      <c r="F1572">
        <v>29.5</v>
      </c>
      <c r="G1572">
        <v>54</v>
      </c>
      <c r="H1572">
        <v>28</v>
      </c>
      <c r="I1572">
        <v>51</v>
      </c>
      <c r="J1572">
        <v>31</v>
      </c>
      <c r="K1572">
        <v>4.1100000000000003</v>
      </c>
      <c r="L1572">
        <v>-0.24</v>
      </c>
      <c r="M1572">
        <v>3.87</v>
      </c>
      <c r="N1572">
        <v>95.7</v>
      </c>
      <c r="O1572">
        <v>92.4</v>
      </c>
      <c r="P1572">
        <v>3.3</v>
      </c>
      <c r="Q1572">
        <v>121.1</v>
      </c>
      <c r="R1572">
        <v>0.35599999999999998</v>
      </c>
      <c r="S1572" t="s">
        <v>122</v>
      </c>
      <c r="T1572">
        <v>0.49199999999999999</v>
      </c>
      <c r="U1572">
        <v>0.44</v>
      </c>
      <c r="V1572" t="s">
        <v>122</v>
      </c>
      <c r="W1572" t="s">
        <v>122</v>
      </c>
      <c r="X1572">
        <v>0.25700000000000001</v>
      </c>
      <c r="Y1572" t="s">
        <v>122</v>
      </c>
      <c r="Z1572" t="s">
        <v>122</v>
      </c>
      <c r="AA1572" t="s">
        <v>122</v>
      </c>
      <c r="AB1572" t="s">
        <v>122</v>
      </c>
      <c r="AC1572" t="s">
        <v>206</v>
      </c>
      <c r="AD1572">
        <v>320788</v>
      </c>
      <c r="AE1572" t="s">
        <v>122</v>
      </c>
    </row>
    <row r="1573" spans="1:31" x14ac:dyDescent="0.2">
      <c r="A1573">
        <v>1968</v>
      </c>
      <c r="B1573" t="s">
        <v>31</v>
      </c>
      <c r="C1573" t="s">
        <v>41</v>
      </c>
      <c r="D1573" t="s">
        <v>42</v>
      </c>
      <c r="E1573" t="b">
        <v>1</v>
      </c>
      <c r="F1573">
        <v>25.3</v>
      </c>
      <c r="G1573">
        <v>29</v>
      </c>
      <c r="H1573">
        <v>53</v>
      </c>
      <c r="I1573">
        <v>31</v>
      </c>
      <c r="J1573">
        <v>51</v>
      </c>
      <c r="K1573">
        <v>-4</v>
      </c>
      <c r="L1573">
        <v>0.24</v>
      </c>
      <c r="M1573">
        <v>-3.76</v>
      </c>
      <c r="N1573">
        <v>94.1</v>
      </c>
      <c r="O1573">
        <v>97.5</v>
      </c>
      <c r="P1573">
        <v>-3.4</v>
      </c>
      <c r="Q1573">
        <v>115.7</v>
      </c>
      <c r="R1573">
        <v>0.33400000000000002</v>
      </c>
      <c r="S1573" t="s">
        <v>122</v>
      </c>
      <c r="T1573">
        <v>0.48099999999999998</v>
      </c>
      <c r="U1573">
        <v>0.42899999999999999</v>
      </c>
      <c r="V1573" t="s">
        <v>122</v>
      </c>
      <c r="W1573" t="s">
        <v>122</v>
      </c>
      <c r="X1573">
        <v>0.246</v>
      </c>
      <c r="Y1573" t="s">
        <v>122</v>
      </c>
      <c r="Z1573" t="s">
        <v>122</v>
      </c>
      <c r="AA1573" t="s">
        <v>122</v>
      </c>
      <c r="AB1573" t="s">
        <v>122</v>
      </c>
      <c r="AC1573" t="s">
        <v>209</v>
      </c>
      <c r="AD1573" t="s">
        <v>122</v>
      </c>
      <c r="AE1573" t="s">
        <v>122</v>
      </c>
    </row>
    <row r="1574" spans="1:31" x14ac:dyDescent="0.2">
      <c r="A1574">
        <v>1968</v>
      </c>
      <c r="B1574" t="s">
        <v>31</v>
      </c>
      <c r="C1574" t="s">
        <v>289</v>
      </c>
      <c r="D1574" t="s">
        <v>290</v>
      </c>
      <c r="E1574" t="b">
        <v>0</v>
      </c>
      <c r="F1574">
        <v>28</v>
      </c>
      <c r="G1574">
        <v>39</v>
      </c>
      <c r="H1574">
        <v>43</v>
      </c>
      <c r="I1574">
        <v>39</v>
      </c>
      <c r="J1574">
        <v>43</v>
      </c>
      <c r="K1574">
        <v>-0.84</v>
      </c>
      <c r="L1574">
        <v>0.2</v>
      </c>
      <c r="M1574">
        <v>-0.64</v>
      </c>
      <c r="N1574">
        <v>101.1</v>
      </c>
      <c r="O1574">
        <v>101.8</v>
      </c>
      <c r="P1574">
        <v>-0.7</v>
      </c>
      <c r="Q1574">
        <v>114.6</v>
      </c>
      <c r="R1574">
        <v>0.36799999999999999</v>
      </c>
      <c r="S1574" t="s">
        <v>122</v>
      </c>
      <c r="T1574">
        <v>0.52300000000000002</v>
      </c>
      <c r="U1574">
        <v>0.46800000000000003</v>
      </c>
      <c r="V1574" t="s">
        <v>122</v>
      </c>
      <c r="W1574" t="s">
        <v>122</v>
      </c>
      <c r="X1574">
        <v>0.28000000000000003</v>
      </c>
      <c r="Y1574" t="s">
        <v>122</v>
      </c>
      <c r="Z1574" t="s">
        <v>122</v>
      </c>
      <c r="AA1574" t="s">
        <v>122</v>
      </c>
      <c r="AB1574" t="s">
        <v>122</v>
      </c>
      <c r="AC1574" t="s">
        <v>291</v>
      </c>
      <c r="AD1574" t="s">
        <v>122</v>
      </c>
      <c r="AE1574" t="s">
        <v>122</v>
      </c>
    </row>
    <row r="1575" spans="1:31" x14ac:dyDescent="0.2">
      <c r="A1575">
        <v>1968</v>
      </c>
      <c r="B1575" t="s">
        <v>31</v>
      </c>
      <c r="C1575" t="s">
        <v>56</v>
      </c>
      <c r="D1575" t="s">
        <v>57</v>
      </c>
      <c r="E1575" t="b">
        <v>1</v>
      </c>
      <c r="F1575">
        <v>26</v>
      </c>
      <c r="G1575">
        <v>40</v>
      </c>
      <c r="H1575">
        <v>42</v>
      </c>
      <c r="I1575">
        <v>36</v>
      </c>
      <c r="J1575">
        <v>46</v>
      </c>
      <c r="K1575">
        <v>-2</v>
      </c>
      <c r="L1575">
        <v>0.3</v>
      </c>
      <c r="M1575">
        <v>-1.7</v>
      </c>
      <c r="N1575">
        <v>96.7</v>
      </c>
      <c r="O1575">
        <v>98.4</v>
      </c>
      <c r="P1575">
        <v>-1.7</v>
      </c>
      <c r="Q1575">
        <v>122</v>
      </c>
      <c r="R1575">
        <v>0.373</v>
      </c>
      <c r="S1575" t="s">
        <v>122</v>
      </c>
      <c r="T1575">
        <v>0.498</v>
      </c>
      <c r="U1575">
        <v>0.44800000000000001</v>
      </c>
      <c r="V1575" t="s">
        <v>122</v>
      </c>
      <c r="W1575" t="s">
        <v>122</v>
      </c>
      <c r="X1575">
        <v>0.26400000000000001</v>
      </c>
      <c r="Y1575" t="s">
        <v>122</v>
      </c>
      <c r="Z1575" t="s">
        <v>122</v>
      </c>
      <c r="AA1575" t="s">
        <v>122</v>
      </c>
      <c r="AB1575" t="s">
        <v>122</v>
      </c>
      <c r="AC1575" t="s">
        <v>236</v>
      </c>
      <c r="AD1575" t="s">
        <v>122</v>
      </c>
      <c r="AE1575" t="s">
        <v>122</v>
      </c>
    </row>
    <row r="1576" spans="1:31" x14ac:dyDescent="0.2">
      <c r="A1576">
        <v>1968</v>
      </c>
      <c r="B1576" t="s">
        <v>240</v>
      </c>
      <c r="C1576" t="s">
        <v>284</v>
      </c>
      <c r="D1576" t="s">
        <v>285</v>
      </c>
      <c r="E1576" t="b">
        <v>1</v>
      </c>
      <c r="F1576">
        <v>22.6</v>
      </c>
      <c r="G1576">
        <v>46</v>
      </c>
      <c r="H1576">
        <v>32</v>
      </c>
      <c r="I1576">
        <v>42</v>
      </c>
      <c r="J1576">
        <v>36</v>
      </c>
      <c r="K1576">
        <v>1.36</v>
      </c>
      <c r="L1576">
        <v>-0.38</v>
      </c>
      <c r="M1576">
        <v>0.98</v>
      </c>
      <c r="N1576">
        <v>103.7</v>
      </c>
      <c r="O1576">
        <v>102.5</v>
      </c>
      <c r="P1576">
        <v>1.2</v>
      </c>
      <c r="Q1576">
        <v>105</v>
      </c>
      <c r="R1576">
        <v>0.39200000000000002</v>
      </c>
      <c r="S1576">
        <v>1.7000000000000001E-2</v>
      </c>
      <c r="T1576">
        <v>0.51</v>
      </c>
      <c r="U1576">
        <v>0.45700000000000002</v>
      </c>
      <c r="V1576">
        <v>14.6</v>
      </c>
      <c r="W1576" t="s">
        <v>122</v>
      </c>
      <c r="X1576">
        <v>0.28299999999999997</v>
      </c>
      <c r="Y1576">
        <v>0.42199999999999999</v>
      </c>
      <c r="Z1576">
        <v>12.4</v>
      </c>
      <c r="AA1576" t="s">
        <v>122</v>
      </c>
      <c r="AB1576">
        <v>0.28699999999999998</v>
      </c>
      <c r="AC1576" t="s">
        <v>286</v>
      </c>
      <c r="AD1576" t="s">
        <v>122</v>
      </c>
      <c r="AE1576" t="s">
        <v>122</v>
      </c>
    </row>
    <row r="1577" spans="1:31" x14ac:dyDescent="0.2">
      <c r="A1577">
        <v>1968</v>
      </c>
      <c r="B1577" t="s">
        <v>240</v>
      </c>
      <c r="C1577" t="s">
        <v>274</v>
      </c>
      <c r="D1577" t="s">
        <v>275</v>
      </c>
      <c r="E1577" t="b">
        <v>1</v>
      </c>
      <c r="F1577">
        <v>24.2</v>
      </c>
      <c r="G1577">
        <v>45</v>
      </c>
      <c r="H1577">
        <v>33</v>
      </c>
      <c r="I1577">
        <v>50</v>
      </c>
      <c r="J1577">
        <v>28</v>
      </c>
      <c r="K1577">
        <v>4.2300000000000004</v>
      </c>
      <c r="L1577">
        <v>-0.71</v>
      </c>
      <c r="M1577">
        <v>3.53</v>
      </c>
      <c r="N1577">
        <v>102</v>
      </c>
      <c r="O1577">
        <v>97.9</v>
      </c>
      <c r="P1577">
        <v>4.0999999999999996</v>
      </c>
      <c r="Q1577">
        <v>103</v>
      </c>
      <c r="R1577">
        <v>0.375</v>
      </c>
      <c r="S1577">
        <v>0.02</v>
      </c>
      <c r="T1577">
        <v>0.48699999999999999</v>
      </c>
      <c r="U1577">
        <v>0.43099999999999999</v>
      </c>
      <c r="V1577">
        <v>13.2</v>
      </c>
      <c r="W1577" t="s">
        <v>122</v>
      </c>
      <c r="X1577">
        <v>0.27200000000000002</v>
      </c>
      <c r="Y1577">
        <v>0.40799999999999997</v>
      </c>
      <c r="Z1577">
        <v>14</v>
      </c>
      <c r="AA1577" t="s">
        <v>122</v>
      </c>
      <c r="AB1577">
        <v>0.29299999999999998</v>
      </c>
      <c r="AC1577" t="s">
        <v>258</v>
      </c>
      <c r="AD1577" t="s">
        <v>122</v>
      </c>
      <c r="AE1577" t="s">
        <v>122</v>
      </c>
    </row>
    <row r="1578" spans="1:31" x14ac:dyDescent="0.2">
      <c r="A1578">
        <v>1968</v>
      </c>
      <c r="B1578" t="s">
        <v>240</v>
      </c>
      <c r="C1578" t="s">
        <v>321</v>
      </c>
      <c r="D1578" t="s">
        <v>322</v>
      </c>
      <c r="E1578" t="b">
        <v>1</v>
      </c>
      <c r="F1578">
        <v>23.6</v>
      </c>
      <c r="G1578">
        <v>29</v>
      </c>
      <c r="H1578">
        <v>49</v>
      </c>
      <c r="I1578">
        <v>28</v>
      </c>
      <c r="J1578">
        <v>50</v>
      </c>
      <c r="K1578">
        <v>-4.2699999999999996</v>
      </c>
      <c r="L1578">
        <v>0.23</v>
      </c>
      <c r="M1578">
        <v>-4.04</v>
      </c>
      <c r="N1578">
        <v>98.9</v>
      </c>
      <c r="O1578">
        <v>103</v>
      </c>
      <c r="P1578">
        <v>-4.0999999999999996</v>
      </c>
      <c r="Q1578">
        <v>103.9</v>
      </c>
      <c r="R1578">
        <v>0.32800000000000001</v>
      </c>
      <c r="S1578">
        <v>0.05</v>
      </c>
      <c r="T1578">
        <v>0.45600000000000002</v>
      </c>
      <c r="U1578">
        <v>0.40699999999999997</v>
      </c>
      <c r="V1578">
        <v>11</v>
      </c>
      <c r="W1578" t="s">
        <v>122</v>
      </c>
      <c r="X1578">
        <v>0.22900000000000001</v>
      </c>
      <c r="Y1578">
        <v>0.437</v>
      </c>
      <c r="Z1578">
        <v>14</v>
      </c>
      <c r="AA1578" t="s">
        <v>122</v>
      </c>
      <c r="AB1578">
        <v>0.28499999999999998</v>
      </c>
      <c r="AC1578" t="s">
        <v>323</v>
      </c>
      <c r="AD1578" t="s">
        <v>122</v>
      </c>
      <c r="AE1578" t="s">
        <v>122</v>
      </c>
    </row>
    <row r="1579" spans="1:31" x14ac:dyDescent="0.2">
      <c r="A1579">
        <v>1968</v>
      </c>
      <c r="B1579" t="s">
        <v>240</v>
      </c>
      <c r="C1579" t="s">
        <v>65</v>
      </c>
      <c r="D1579" t="s">
        <v>242</v>
      </c>
      <c r="E1579" t="b">
        <v>1</v>
      </c>
      <c r="F1579">
        <v>24.7</v>
      </c>
      <c r="G1579">
        <v>38</v>
      </c>
      <c r="H1579">
        <v>40</v>
      </c>
      <c r="I1579">
        <v>40</v>
      </c>
      <c r="J1579">
        <v>38</v>
      </c>
      <c r="K1579">
        <v>0.21</v>
      </c>
      <c r="L1579">
        <v>0.28999999999999998</v>
      </c>
      <c r="M1579">
        <v>0.5</v>
      </c>
      <c r="N1579">
        <v>101.5</v>
      </c>
      <c r="O1579">
        <v>101.3</v>
      </c>
      <c r="P1579">
        <v>0.2</v>
      </c>
      <c r="Q1579">
        <v>107.2</v>
      </c>
      <c r="R1579">
        <v>0.40200000000000002</v>
      </c>
      <c r="S1579">
        <v>4.9000000000000002E-2</v>
      </c>
      <c r="T1579">
        <v>0.49099999999999999</v>
      </c>
      <c r="U1579">
        <v>0.436</v>
      </c>
      <c r="V1579">
        <v>13.9</v>
      </c>
      <c r="W1579" t="s">
        <v>122</v>
      </c>
      <c r="X1579">
        <v>0.28399999999999997</v>
      </c>
      <c r="Y1579">
        <v>0.43099999999999999</v>
      </c>
      <c r="Z1579">
        <v>12.6</v>
      </c>
      <c r="AA1579" t="s">
        <v>122</v>
      </c>
      <c r="AB1579">
        <v>0.22500000000000001</v>
      </c>
      <c r="AC1579" t="s">
        <v>276</v>
      </c>
      <c r="AD1579" t="s">
        <v>122</v>
      </c>
      <c r="AE1579" t="s">
        <v>122</v>
      </c>
    </row>
    <row r="1580" spans="1:31" x14ac:dyDescent="0.2">
      <c r="A1580">
        <v>1968</v>
      </c>
      <c r="B1580" t="s">
        <v>240</v>
      </c>
      <c r="C1580" t="s">
        <v>243</v>
      </c>
      <c r="D1580" t="s">
        <v>244</v>
      </c>
      <c r="E1580" t="b">
        <v>1</v>
      </c>
      <c r="F1580">
        <v>24.7</v>
      </c>
      <c r="G1580">
        <v>36</v>
      </c>
      <c r="H1580">
        <v>42</v>
      </c>
      <c r="I1580">
        <v>37</v>
      </c>
      <c r="J1580">
        <v>41</v>
      </c>
      <c r="K1580">
        <v>-0.73</v>
      </c>
      <c r="L1580">
        <v>0.35</v>
      </c>
      <c r="M1580">
        <v>-0.38</v>
      </c>
      <c r="N1580">
        <v>99.8</v>
      </c>
      <c r="O1580">
        <v>100.5</v>
      </c>
      <c r="P1580">
        <v>-0.7</v>
      </c>
      <c r="Q1580">
        <v>104.3</v>
      </c>
      <c r="R1580">
        <v>0.36</v>
      </c>
      <c r="S1580">
        <v>6.2E-2</v>
      </c>
      <c r="T1580">
        <v>0.47399999999999998</v>
      </c>
      <c r="U1580">
        <v>0.41899999999999998</v>
      </c>
      <c r="V1580">
        <v>13.3</v>
      </c>
      <c r="W1580" t="s">
        <v>122</v>
      </c>
      <c r="X1580">
        <v>0.25900000000000001</v>
      </c>
      <c r="Y1580">
        <v>0.42099999999999999</v>
      </c>
      <c r="Z1580">
        <v>13.7</v>
      </c>
      <c r="AA1580" t="s">
        <v>122</v>
      </c>
      <c r="AB1580">
        <v>0.29199999999999998</v>
      </c>
      <c r="AC1580" t="s">
        <v>308</v>
      </c>
      <c r="AD1580" t="s">
        <v>122</v>
      </c>
      <c r="AE1580" t="s">
        <v>122</v>
      </c>
    </row>
    <row r="1581" spans="1:31" x14ac:dyDescent="0.2">
      <c r="A1581">
        <v>1968</v>
      </c>
      <c r="B1581" t="s">
        <v>31</v>
      </c>
      <c r="C1581" t="s">
        <v>71</v>
      </c>
      <c r="D1581" t="s">
        <v>72</v>
      </c>
      <c r="E1581" t="b">
        <v>1</v>
      </c>
      <c r="F1581">
        <v>27.8</v>
      </c>
      <c r="G1581">
        <v>52</v>
      </c>
      <c r="H1581">
        <v>30</v>
      </c>
      <c r="I1581">
        <v>54</v>
      </c>
      <c r="J1581">
        <v>28</v>
      </c>
      <c r="K1581">
        <v>5.61</v>
      </c>
      <c r="L1581">
        <v>-0.62</v>
      </c>
      <c r="M1581">
        <v>4.99</v>
      </c>
      <c r="N1581">
        <v>101.7</v>
      </c>
      <c r="O1581">
        <v>97</v>
      </c>
      <c r="P1581">
        <v>4.7</v>
      </c>
      <c r="Q1581">
        <v>118.1</v>
      </c>
      <c r="R1581">
        <v>0.39100000000000001</v>
      </c>
      <c r="S1581" t="s">
        <v>122</v>
      </c>
      <c r="T1581">
        <v>0.52800000000000002</v>
      </c>
      <c r="U1581">
        <v>0.47699999999999998</v>
      </c>
      <c r="V1581" t="s">
        <v>122</v>
      </c>
      <c r="W1581" t="s">
        <v>122</v>
      </c>
      <c r="X1581">
        <v>0.28399999999999997</v>
      </c>
      <c r="Y1581" t="s">
        <v>122</v>
      </c>
      <c r="Z1581" t="s">
        <v>122</v>
      </c>
      <c r="AA1581" t="s">
        <v>122</v>
      </c>
      <c r="AB1581" t="s">
        <v>122</v>
      </c>
      <c r="AC1581" t="s">
        <v>219</v>
      </c>
      <c r="AD1581">
        <v>421326</v>
      </c>
      <c r="AE1581" t="s">
        <v>122</v>
      </c>
    </row>
    <row r="1582" spans="1:31" x14ac:dyDescent="0.2">
      <c r="A1582">
        <v>1968</v>
      </c>
      <c r="B1582" t="s">
        <v>240</v>
      </c>
      <c r="C1582" t="s">
        <v>334</v>
      </c>
      <c r="D1582" t="s">
        <v>335</v>
      </c>
      <c r="E1582" t="b">
        <v>1</v>
      </c>
      <c r="F1582">
        <v>22.2</v>
      </c>
      <c r="G1582">
        <v>50</v>
      </c>
      <c r="H1582">
        <v>28</v>
      </c>
      <c r="I1582">
        <v>49</v>
      </c>
      <c r="J1582">
        <v>29</v>
      </c>
      <c r="K1582">
        <v>3.92</v>
      </c>
      <c r="L1582">
        <v>-0.13</v>
      </c>
      <c r="M1582">
        <v>3.8</v>
      </c>
      <c r="N1582">
        <v>100.4</v>
      </c>
      <c r="O1582">
        <v>96.7</v>
      </c>
      <c r="P1582">
        <v>3.7</v>
      </c>
      <c r="Q1582">
        <v>107.2</v>
      </c>
      <c r="R1582">
        <v>0.36699999999999999</v>
      </c>
      <c r="S1582">
        <v>3.4000000000000002E-2</v>
      </c>
      <c r="T1582">
        <v>0.45100000000000001</v>
      </c>
      <c r="U1582">
        <v>0.40699999999999997</v>
      </c>
      <c r="V1582">
        <v>12.3</v>
      </c>
      <c r="W1582" t="s">
        <v>122</v>
      </c>
      <c r="X1582">
        <v>0.23499999999999999</v>
      </c>
      <c r="Y1582">
        <v>0.42099999999999999</v>
      </c>
      <c r="Z1582">
        <v>13.3</v>
      </c>
      <c r="AA1582" t="s">
        <v>122</v>
      </c>
      <c r="AB1582">
        <v>0.27100000000000002</v>
      </c>
      <c r="AC1582" t="s">
        <v>326</v>
      </c>
      <c r="AD1582" t="s">
        <v>122</v>
      </c>
      <c r="AE1582" t="s">
        <v>122</v>
      </c>
    </row>
    <row r="1583" spans="1:31" x14ac:dyDescent="0.2">
      <c r="A1583">
        <v>1968</v>
      </c>
      <c r="B1583" t="s">
        <v>240</v>
      </c>
      <c r="C1583" t="s">
        <v>336</v>
      </c>
      <c r="D1583" t="s">
        <v>337</v>
      </c>
      <c r="E1583" t="b">
        <v>0</v>
      </c>
      <c r="F1583">
        <v>25.4</v>
      </c>
      <c r="G1583">
        <v>36</v>
      </c>
      <c r="H1583">
        <v>42</v>
      </c>
      <c r="I1583">
        <v>35</v>
      </c>
      <c r="J1583">
        <v>43</v>
      </c>
      <c r="K1583">
        <v>-1.63</v>
      </c>
      <c r="L1583">
        <v>0.49</v>
      </c>
      <c r="M1583">
        <v>-1.1299999999999999</v>
      </c>
      <c r="N1583">
        <v>102.2</v>
      </c>
      <c r="O1583">
        <v>103.7</v>
      </c>
      <c r="P1583">
        <v>-1.5</v>
      </c>
      <c r="Q1583">
        <v>108.2</v>
      </c>
      <c r="R1583">
        <v>0.372</v>
      </c>
      <c r="S1583">
        <v>5.8999999999999997E-2</v>
      </c>
      <c r="T1583">
        <v>0.48</v>
      </c>
      <c r="U1583">
        <v>0.42099999999999999</v>
      </c>
      <c r="V1583">
        <v>12</v>
      </c>
      <c r="W1583" t="s">
        <v>122</v>
      </c>
      <c r="X1583">
        <v>0.27700000000000002</v>
      </c>
      <c r="Y1583">
        <v>0.436</v>
      </c>
      <c r="Z1583">
        <v>12.6</v>
      </c>
      <c r="AA1583" t="s">
        <v>122</v>
      </c>
      <c r="AB1583">
        <v>0.27200000000000002</v>
      </c>
      <c r="AC1583" t="s">
        <v>338</v>
      </c>
      <c r="AD1583" t="s">
        <v>122</v>
      </c>
      <c r="AE1583" t="s">
        <v>122</v>
      </c>
    </row>
    <row r="1584" spans="1:31" x14ac:dyDescent="0.2">
      <c r="A1584">
        <v>1968</v>
      </c>
      <c r="B1584" t="s">
        <v>240</v>
      </c>
      <c r="C1584" t="s">
        <v>313</v>
      </c>
      <c r="D1584" t="s">
        <v>314</v>
      </c>
      <c r="E1584" t="b">
        <v>1</v>
      </c>
      <c r="F1584">
        <v>26.1</v>
      </c>
      <c r="G1584">
        <v>48</v>
      </c>
      <c r="H1584">
        <v>30</v>
      </c>
      <c r="I1584">
        <v>51</v>
      </c>
      <c r="J1584">
        <v>27</v>
      </c>
      <c r="K1584">
        <v>4.8499999999999996</v>
      </c>
      <c r="L1584">
        <v>-0.69</v>
      </c>
      <c r="M1584">
        <v>4.16</v>
      </c>
      <c r="N1584">
        <v>102.4</v>
      </c>
      <c r="O1584">
        <v>97.9</v>
      </c>
      <c r="P1584">
        <v>4.5</v>
      </c>
      <c r="Q1584">
        <v>108.5</v>
      </c>
      <c r="R1584">
        <v>0.39900000000000002</v>
      </c>
      <c r="S1584">
        <v>2.9000000000000001E-2</v>
      </c>
      <c r="T1584">
        <v>0.49299999999999999</v>
      </c>
      <c r="U1584">
        <v>0.43</v>
      </c>
      <c r="V1584">
        <v>13.8</v>
      </c>
      <c r="W1584" t="s">
        <v>122</v>
      </c>
      <c r="X1584">
        <v>0.29799999999999999</v>
      </c>
      <c r="Y1584">
        <v>0.41</v>
      </c>
      <c r="Z1584">
        <v>13.3</v>
      </c>
      <c r="AA1584" t="s">
        <v>122</v>
      </c>
      <c r="AB1584">
        <v>0.251</v>
      </c>
      <c r="AC1584" t="s">
        <v>327</v>
      </c>
      <c r="AD1584" t="s">
        <v>122</v>
      </c>
      <c r="AE1584" t="s">
        <v>122</v>
      </c>
    </row>
    <row r="1585" spans="1:31" x14ac:dyDescent="0.2">
      <c r="A1585">
        <v>1968</v>
      </c>
      <c r="B1585" t="s">
        <v>31</v>
      </c>
      <c r="C1585" t="s">
        <v>88</v>
      </c>
      <c r="D1585" t="s">
        <v>89</v>
      </c>
      <c r="E1585" t="b">
        <v>1</v>
      </c>
      <c r="F1585">
        <v>25.6</v>
      </c>
      <c r="G1585">
        <v>43</v>
      </c>
      <c r="H1585">
        <v>39</v>
      </c>
      <c r="I1585">
        <v>46</v>
      </c>
      <c r="J1585">
        <v>36</v>
      </c>
      <c r="K1585">
        <v>1.82</v>
      </c>
      <c r="L1585">
        <v>-0.04</v>
      </c>
      <c r="M1585">
        <v>1.78</v>
      </c>
      <c r="N1585">
        <v>98.1</v>
      </c>
      <c r="O1585">
        <v>96.5</v>
      </c>
      <c r="P1585">
        <v>1.6</v>
      </c>
      <c r="Q1585">
        <v>117.2</v>
      </c>
      <c r="R1585">
        <v>0.377</v>
      </c>
      <c r="S1585" t="s">
        <v>122</v>
      </c>
      <c r="T1585">
        <v>0.50600000000000001</v>
      </c>
      <c r="U1585">
        <v>0.45600000000000002</v>
      </c>
      <c r="V1585" t="s">
        <v>122</v>
      </c>
      <c r="W1585" t="s">
        <v>122</v>
      </c>
      <c r="X1585">
        <v>0.26800000000000002</v>
      </c>
      <c r="Y1585" t="s">
        <v>122</v>
      </c>
      <c r="Z1585" t="s">
        <v>122</v>
      </c>
      <c r="AA1585" t="s">
        <v>122</v>
      </c>
      <c r="AB1585" t="s">
        <v>122</v>
      </c>
      <c r="AC1585" t="s">
        <v>339</v>
      </c>
      <c r="AD1585" t="s">
        <v>122</v>
      </c>
      <c r="AE1585" t="s">
        <v>122</v>
      </c>
    </row>
    <row r="1586" spans="1:31" x14ac:dyDescent="0.2">
      <c r="A1586">
        <v>1968</v>
      </c>
      <c r="B1586" t="s">
        <v>240</v>
      </c>
      <c r="C1586" t="s">
        <v>329</v>
      </c>
      <c r="D1586" t="s">
        <v>330</v>
      </c>
      <c r="E1586" t="b">
        <v>0</v>
      </c>
      <c r="F1586">
        <v>24.9</v>
      </c>
      <c r="G1586">
        <v>22</v>
      </c>
      <c r="H1586">
        <v>56</v>
      </c>
      <c r="I1586">
        <v>24</v>
      </c>
      <c r="J1586">
        <v>54</v>
      </c>
      <c r="K1586">
        <v>-6.64</v>
      </c>
      <c r="L1586">
        <v>0.44</v>
      </c>
      <c r="M1586">
        <v>-6.2</v>
      </c>
      <c r="N1586">
        <v>99.7</v>
      </c>
      <c r="O1586">
        <v>105.7</v>
      </c>
      <c r="P1586">
        <v>-6</v>
      </c>
      <c r="Q1586">
        <v>110.5</v>
      </c>
      <c r="R1586">
        <v>0.371</v>
      </c>
      <c r="S1586">
        <v>4.5999999999999999E-2</v>
      </c>
      <c r="T1586">
        <v>0.48399999999999999</v>
      </c>
      <c r="U1586">
        <v>0.42499999999999999</v>
      </c>
      <c r="V1586">
        <v>13.8</v>
      </c>
      <c r="W1586" t="s">
        <v>122</v>
      </c>
      <c r="X1586">
        <v>0.27500000000000002</v>
      </c>
      <c r="Y1586">
        <v>0.441</v>
      </c>
      <c r="Z1586">
        <v>11.6</v>
      </c>
      <c r="AA1586" t="s">
        <v>122</v>
      </c>
      <c r="AB1586">
        <v>0.252</v>
      </c>
      <c r="AC1586" t="s">
        <v>203</v>
      </c>
      <c r="AD1586" t="s">
        <v>122</v>
      </c>
      <c r="AE1586">
        <v>2330</v>
      </c>
    </row>
    <row r="1587" spans="1:31" x14ac:dyDescent="0.2">
      <c r="A1587">
        <v>1968</v>
      </c>
      <c r="B1587" t="s">
        <v>31</v>
      </c>
      <c r="C1587" t="s">
        <v>97</v>
      </c>
      <c r="D1587" t="s">
        <v>98</v>
      </c>
      <c r="E1587" t="b">
        <v>1</v>
      </c>
      <c r="F1587">
        <v>27.6</v>
      </c>
      <c r="G1587">
        <v>62</v>
      </c>
      <c r="H1587">
        <v>20</v>
      </c>
      <c r="I1587">
        <v>60</v>
      </c>
      <c r="J1587">
        <v>22</v>
      </c>
      <c r="K1587">
        <v>8.6</v>
      </c>
      <c r="L1587">
        <v>-0.64</v>
      </c>
      <c r="M1587">
        <v>7.96</v>
      </c>
      <c r="N1587">
        <v>98.1</v>
      </c>
      <c r="O1587">
        <v>91.2</v>
      </c>
      <c r="P1587">
        <v>6.9</v>
      </c>
      <c r="Q1587">
        <v>124.3</v>
      </c>
      <c r="R1587">
        <v>0.39700000000000002</v>
      </c>
      <c r="S1587" t="s">
        <v>122</v>
      </c>
      <c r="T1587">
        <v>0.50900000000000001</v>
      </c>
      <c r="U1587">
        <v>0.47099999999999997</v>
      </c>
      <c r="V1587" t="s">
        <v>122</v>
      </c>
      <c r="W1587" t="s">
        <v>122</v>
      </c>
      <c r="X1587">
        <v>0.252</v>
      </c>
      <c r="Y1587" t="s">
        <v>122</v>
      </c>
      <c r="Z1587" t="s">
        <v>122</v>
      </c>
      <c r="AA1587" t="s">
        <v>122</v>
      </c>
      <c r="AB1587" t="s">
        <v>122</v>
      </c>
      <c r="AC1587" t="s">
        <v>211</v>
      </c>
      <c r="AD1587" t="s">
        <v>122</v>
      </c>
      <c r="AE1587" t="s">
        <v>122</v>
      </c>
    </row>
    <row r="1588" spans="1:31" x14ac:dyDescent="0.2">
      <c r="A1588">
        <v>1968</v>
      </c>
      <c r="B1588" t="s">
        <v>240</v>
      </c>
      <c r="C1588" t="s">
        <v>316</v>
      </c>
      <c r="D1588" t="s">
        <v>317</v>
      </c>
      <c r="E1588" t="b">
        <v>1</v>
      </c>
      <c r="F1588">
        <v>24.8</v>
      </c>
      <c r="G1588">
        <v>54</v>
      </c>
      <c r="H1588">
        <v>24</v>
      </c>
      <c r="I1588">
        <v>47</v>
      </c>
      <c r="J1588">
        <v>31</v>
      </c>
      <c r="K1588">
        <v>3.23</v>
      </c>
      <c r="L1588">
        <v>-0.06</v>
      </c>
      <c r="M1588">
        <v>3.17</v>
      </c>
      <c r="N1588">
        <v>103.8</v>
      </c>
      <c r="O1588">
        <v>100.9</v>
      </c>
      <c r="P1588">
        <v>2.9</v>
      </c>
      <c r="Q1588">
        <v>107.4</v>
      </c>
      <c r="R1588">
        <v>0.377</v>
      </c>
      <c r="S1588">
        <v>0.105</v>
      </c>
      <c r="T1588">
        <v>0.497</v>
      </c>
      <c r="U1588">
        <v>0.44500000000000001</v>
      </c>
      <c r="V1588">
        <v>13</v>
      </c>
      <c r="W1588" t="s">
        <v>122</v>
      </c>
      <c r="X1588">
        <v>0.26900000000000002</v>
      </c>
      <c r="Y1588">
        <v>0.434</v>
      </c>
      <c r="Z1588">
        <v>14.2</v>
      </c>
      <c r="AA1588" t="s">
        <v>122</v>
      </c>
      <c r="AB1588">
        <v>0.25600000000000001</v>
      </c>
      <c r="AC1588" t="s">
        <v>299</v>
      </c>
      <c r="AD1588" t="s">
        <v>122</v>
      </c>
      <c r="AE1588" t="s">
        <v>122</v>
      </c>
    </row>
    <row r="1589" spans="1:31" x14ac:dyDescent="0.2">
      <c r="A1589">
        <v>1968</v>
      </c>
      <c r="B1589" t="s">
        <v>31</v>
      </c>
      <c r="C1589" t="s">
        <v>301</v>
      </c>
      <c r="D1589" t="s">
        <v>302</v>
      </c>
      <c r="E1589" t="b">
        <v>0</v>
      </c>
      <c r="F1589">
        <v>26.4</v>
      </c>
      <c r="G1589">
        <v>15</v>
      </c>
      <c r="H1589">
        <v>67</v>
      </c>
      <c r="I1589">
        <v>22</v>
      </c>
      <c r="J1589">
        <v>60</v>
      </c>
      <c r="K1589">
        <v>-8.59</v>
      </c>
      <c r="L1589">
        <v>0.65</v>
      </c>
      <c r="M1589">
        <v>-7.94</v>
      </c>
      <c r="N1589">
        <v>91.8</v>
      </c>
      <c r="O1589">
        <v>98.8</v>
      </c>
      <c r="P1589">
        <v>-7</v>
      </c>
      <c r="Q1589">
        <v>121.9</v>
      </c>
      <c r="R1589">
        <v>0.34300000000000003</v>
      </c>
      <c r="S1589" t="s">
        <v>122</v>
      </c>
      <c r="T1589">
        <v>0.46800000000000003</v>
      </c>
      <c r="U1589">
        <v>0.41699999999999998</v>
      </c>
      <c r="V1589" t="s">
        <v>122</v>
      </c>
      <c r="W1589" t="s">
        <v>122</v>
      </c>
      <c r="X1589">
        <v>0.24399999999999999</v>
      </c>
      <c r="Y1589" t="s">
        <v>122</v>
      </c>
      <c r="Z1589" t="s">
        <v>122</v>
      </c>
      <c r="AA1589" t="s">
        <v>122</v>
      </c>
      <c r="AB1589" t="s">
        <v>122</v>
      </c>
      <c r="AC1589" t="s">
        <v>228</v>
      </c>
      <c r="AD1589" t="s">
        <v>122</v>
      </c>
      <c r="AE1589" t="s">
        <v>122</v>
      </c>
    </row>
    <row r="1590" spans="1:31" x14ac:dyDescent="0.2">
      <c r="A1590">
        <v>1968</v>
      </c>
      <c r="B1590" t="s">
        <v>31</v>
      </c>
      <c r="C1590" t="s">
        <v>163</v>
      </c>
      <c r="D1590" t="s">
        <v>164</v>
      </c>
      <c r="E1590" t="b">
        <v>0</v>
      </c>
      <c r="F1590">
        <v>25.1</v>
      </c>
      <c r="G1590">
        <v>23</v>
      </c>
      <c r="H1590">
        <v>59</v>
      </c>
      <c r="I1590">
        <v>26</v>
      </c>
      <c r="J1590">
        <v>56</v>
      </c>
      <c r="K1590">
        <v>-6.45</v>
      </c>
      <c r="L1590">
        <v>0.46</v>
      </c>
      <c r="M1590">
        <v>-6</v>
      </c>
      <c r="N1590">
        <v>95.4</v>
      </c>
      <c r="O1590">
        <v>100.6</v>
      </c>
      <c r="P1590">
        <v>-5.2</v>
      </c>
      <c r="Q1590">
        <v>123.9</v>
      </c>
      <c r="R1590">
        <v>0.35399999999999998</v>
      </c>
      <c r="S1590" t="s">
        <v>122</v>
      </c>
      <c r="T1590">
        <v>0.49</v>
      </c>
      <c r="U1590">
        <v>0.439</v>
      </c>
      <c r="V1590" t="s">
        <v>122</v>
      </c>
      <c r="W1590" t="s">
        <v>122</v>
      </c>
      <c r="X1590">
        <v>0.255</v>
      </c>
      <c r="Y1590" t="s">
        <v>122</v>
      </c>
      <c r="Z1590" t="s">
        <v>122</v>
      </c>
      <c r="AA1590" t="s">
        <v>122</v>
      </c>
      <c r="AB1590" t="s">
        <v>122</v>
      </c>
      <c r="AC1590" t="s">
        <v>212</v>
      </c>
      <c r="AD1590" t="s">
        <v>122</v>
      </c>
      <c r="AE1590" t="s">
        <v>122</v>
      </c>
    </row>
    <row r="1591" spans="1:31" x14ac:dyDescent="0.2">
      <c r="A1591">
        <v>1968</v>
      </c>
      <c r="B1591" t="s">
        <v>31</v>
      </c>
      <c r="C1591" t="s">
        <v>303</v>
      </c>
      <c r="D1591" t="s">
        <v>304</v>
      </c>
      <c r="E1591" t="b">
        <v>1</v>
      </c>
      <c r="F1591">
        <v>26.2</v>
      </c>
      <c r="G1591">
        <v>43</v>
      </c>
      <c r="H1591">
        <v>39</v>
      </c>
      <c r="I1591">
        <v>40</v>
      </c>
      <c r="J1591">
        <v>42</v>
      </c>
      <c r="K1591">
        <v>-0.6</v>
      </c>
      <c r="L1591">
        <v>-7.0000000000000007E-2</v>
      </c>
      <c r="M1591">
        <v>-0.66</v>
      </c>
      <c r="N1591">
        <v>94.1</v>
      </c>
      <c r="O1591">
        <v>94.6</v>
      </c>
      <c r="P1591">
        <v>-0.5</v>
      </c>
      <c r="Q1591">
        <v>123.6</v>
      </c>
      <c r="R1591">
        <v>0.36699999999999999</v>
      </c>
      <c r="S1591" t="s">
        <v>122</v>
      </c>
      <c r="T1591">
        <v>0.48099999999999998</v>
      </c>
      <c r="U1591">
        <v>0.42299999999999999</v>
      </c>
      <c r="V1591" t="s">
        <v>122</v>
      </c>
      <c r="W1591" t="s">
        <v>122</v>
      </c>
      <c r="X1591">
        <v>0.27200000000000002</v>
      </c>
      <c r="Y1591" t="s">
        <v>122</v>
      </c>
      <c r="Z1591" t="s">
        <v>122</v>
      </c>
      <c r="AA1591" t="s">
        <v>122</v>
      </c>
      <c r="AB1591" t="s">
        <v>122</v>
      </c>
      <c r="AC1591" t="s">
        <v>340</v>
      </c>
      <c r="AD1591" t="s">
        <v>122</v>
      </c>
      <c r="AE1591" t="s">
        <v>122</v>
      </c>
    </row>
    <row r="1592" spans="1:31" x14ac:dyDescent="0.2">
      <c r="A1592">
        <v>1968</v>
      </c>
      <c r="B1592" t="s">
        <v>31</v>
      </c>
      <c r="C1592" t="s">
        <v>341</v>
      </c>
      <c r="D1592" t="s">
        <v>342</v>
      </c>
      <c r="E1592" t="b">
        <v>1</v>
      </c>
      <c r="F1592">
        <v>26.9</v>
      </c>
      <c r="G1592">
        <v>56</v>
      </c>
      <c r="H1592">
        <v>26</v>
      </c>
      <c r="I1592">
        <v>48</v>
      </c>
      <c r="J1592">
        <v>34</v>
      </c>
      <c r="K1592">
        <v>2.73</v>
      </c>
      <c r="L1592">
        <v>-0.36</v>
      </c>
      <c r="M1592">
        <v>2.37</v>
      </c>
      <c r="N1592">
        <v>98.4</v>
      </c>
      <c r="O1592">
        <v>96</v>
      </c>
      <c r="P1592">
        <v>2.4</v>
      </c>
      <c r="Q1592">
        <v>113.7</v>
      </c>
      <c r="R1592">
        <v>0.40100000000000002</v>
      </c>
      <c r="S1592" t="s">
        <v>122</v>
      </c>
      <c r="T1592">
        <v>0.50700000000000001</v>
      </c>
      <c r="U1592">
        <v>0.45100000000000001</v>
      </c>
      <c r="V1592" t="s">
        <v>122</v>
      </c>
      <c r="W1592" t="s">
        <v>122</v>
      </c>
      <c r="X1592">
        <v>0.29099999999999998</v>
      </c>
      <c r="Y1592" t="s">
        <v>122</v>
      </c>
      <c r="Z1592" t="s">
        <v>122</v>
      </c>
      <c r="AA1592" t="s">
        <v>122</v>
      </c>
      <c r="AB1592" t="s">
        <v>122</v>
      </c>
      <c r="AC1592" t="s">
        <v>343</v>
      </c>
      <c r="AD1592" t="s">
        <v>122</v>
      </c>
      <c r="AE1592" t="s">
        <v>122</v>
      </c>
    </row>
    <row r="1593" spans="1:31" x14ac:dyDescent="0.2">
      <c r="A1593">
        <v>1968</v>
      </c>
      <c r="B1593" t="s">
        <v>31</v>
      </c>
      <c r="C1593" t="s">
        <v>121</v>
      </c>
      <c r="D1593" t="s">
        <v>122</v>
      </c>
      <c r="E1593" t="b">
        <v>0</v>
      </c>
      <c r="F1593">
        <v>26.8</v>
      </c>
      <c r="G1593" t="s">
        <v>122</v>
      </c>
      <c r="H1593" t="s">
        <v>122</v>
      </c>
      <c r="I1593">
        <v>41</v>
      </c>
      <c r="J1593">
        <v>41</v>
      </c>
      <c r="K1593">
        <v>0</v>
      </c>
      <c r="L1593">
        <v>0</v>
      </c>
      <c r="M1593">
        <v>0</v>
      </c>
      <c r="N1593">
        <v>96.8</v>
      </c>
      <c r="O1593">
        <v>96.8</v>
      </c>
      <c r="P1593" t="s">
        <v>122</v>
      </c>
      <c r="Q1593">
        <v>119.8</v>
      </c>
      <c r="R1593">
        <v>0.36799999999999999</v>
      </c>
      <c r="S1593" t="s">
        <v>122</v>
      </c>
      <c r="T1593">
        <v>0.498</v>
      </c>
      <c r="U1593">
        <v>0.44600000000000001</v>
      </c>
      <c r="V1593" t="s">
        <v>122</v>
      </c>
      <c r="W1593" t="s">
        <v>122</v>
      </c>
      <c r="X1593">
        <v>0.26500000000000001</v>
      </c>
      <c r="Y1593" t="s">
        <v>122</v>
      </c>
      <c r="Z1593" t="s">
        <v>122</v>
      </c>
      <c r="AA1593" t="s">
        <v>122</v>
      </c>
      <c r="AB1593" t="s">
        <v>122</v>
      </c>
      <c r="AC1593" t="s">
        <v>122</v>
      </c>
      <c r="AD1593">
        <v>371057</v>
      </c>
      <c r="AE1593">
        <v>2330</v>
      </c>
    </row>
    <row r="1594" spans="1:31" x14ac:dyDescent="0.2">
      <c r="A1594">
        <v>1968</v>
      </c>
      <c r="B1594" t="s">
        <v>240</v>
      </c>
      <c r="C1594" t="s">
        <v>121</v>
      </c>
      <c r="D1594" t="s">
        <v>122</v>
      </c>
      <c r="E1594" t="b">
        <v>0</v>
      </c>
      <c r="F1594">
        <v>24</v>
      </c>
      <c r="G1594" t="s">
        <v>122</v>
      </c>
      <c r="H1594" t="s">
        <v>122</v>
      </c>
      <c r="I1594">
        <v>39</v>
      </c>
      <c r="J1594">
        <v>39</v>
      </c>
      <c r="K1594">
        <v>0</v>
      </c>
      <c r="L1594">
        <v>0.01</v>
      </c>
      <c r="M1594">
        <v>0.01</v>
      </c>
      <c r="N1594">
        <v>101.3</v>
      </c>
      <c r="O1594">
        <v>101.3</v>
      </c>
      <c r="P1594" t="s">
        <v>122</v>
      </c>
      <c r="Q1594">
        <v>107</v>
      </c>
      <c r="R1594">
        <v>0.375</v>
      </c>
      <c r="S1594">
        <v>5.1999999999999998E-2</v>
      </c>
      <c r="T1594">
        <v>0.48299999999999998</v>
      </c>
      <c r="U1594">
        <v>0.42799999999999999</v>
      </c>
      <c r="V1594">
        <v>13.2</v>
      </c>
      <c r="W1594" t="s">
        <v>122</v>
      </c>
      <c r="X1594">
        <v>0.26900000000000002</v>
      </c>
      <c r="Y1594">
        <v>0.42799999999999999</v>
      </c>
      <c r="Z1594">
        <v>13.2</v>
      </c>
      <c r="AA1594" t="s">
        <v>122</v>
      </c>
      <c r="AB1594">
        <v>0.26900000000000002</v>
      </c>
      <c r="AC1594" t="s">
        <v>122</v>
      </c>
      <c r="AD1594" t="s">
        <v>122</v>
      </c>
      <c r="AE1594">
        <v>2330</v>
      </c>
    </row>
    <row r="1595" spans="1:31" x14ac:dyDescent="0.2">
      <c r="A1595">
        <v>1967</v>
      </c>
      <c r="B1595" t="s">
        <v>31</v>
      </c>
      <c r="C1595" t="s">
        <v>281</v>
      </c>
      <c r="D1595" t="s">
        <v>282</v>
      </c>
      <c r="E1595" t="b">
        <v>0</v>
      </c>
      <c r="F1595">
        <v>27.5</v>
      </c>
      <c r="G1595">
        <v>20</v>
      </c>
      <c r="H1595">
        <v>61</v>
      </c>
      <c r="I1595">
        <v>26</v>
      </c>
      <c r="J1595">
        <v>55</v>
      </c>
      <c r="K1595">
        <v>-6.52</v>
      </c>
      <c r="L1595">
        <v>0.65</v>
      </c>
      <c r="M1595">
        <v>-5.87</v>
      </c>
      <c r="N1595">
        <v>93.4</v>
      </c>
      <c r="O1595">
        <v>98.6</v>
      </c>
      <c r="P1595">
        <v>-5.2</v>
      </c>
      <c r="Q1595">
        <v>123</v>
      </c>
      <c r="R1595">
        <v>0.32300000000000001</v>
      </c>
      <c r="S1595" t="s">
        <v>122</v>
      </c>
      <c r="T1595">
        <v>0.47699999999999998</v>
      </c>
      <c r="U1595">
        <v>0.42699999999999999</v>
      </c>
      <c r="V1595" t="s">
        <v>122</v>
      </c>
      <c r="W1595" t="s">
        <v>122</v>
      </c>
      <c r="X1595">
        <v>0.23599999999999999</v>
      </c>
      <c r="Y1595" t="s">
        <v>122</v>
      </c>
      <c r="Z1595" t="s">
        <v>122</v>
      </c>
      <c r="AA1595" t="s">
        <v>122</v>
      </c>
      <c r="AB1595" t="s">
        <v>122</v>
      </c>
      <c r="AC1595" t="s">
        <v>283</v>
      </c>
      <c r="AD1595" t="s">
        <v>122</v>
      </c>
      <c r="AE1595" t="s">
        <v>122</v>
      </c>
    </row>
    <row r="1596" spans="1:31" x14ac:dyDescent="0.2">
      <c r="A1596">
        <v>1967</v>
      </c>
      <c r="B1596" t="s">
        <v>31</v>
      </c>
      <c r="C1596" t="s">
        <v>35</v>
      </c>
      <c r="D1596" t="s">
        <v>36</v>
      </c>
      <c r="E1596" t="b">
        <v>1</v>
      </c>
      <c r="F1596">
        <v>29.6</v>
      </c>
      <c r="G1596">
        <v>60</v>
      </c>
      <c r="H1596">
        <v>21</v>
      </c>
      <c r="I1596">
        <v>59</v>
      </c>
      <c r="J1596">
        <v>22</v>
      </c>
      <c r="K1596">
        <v>8.0500000000000007</v>
      </c>
      <c r="L1596">
        <v>-0.81</v>
      </c>
      <c r="M1596">
        <v>7.24</v>
      </c>
      <c r="N1596">
        <v>97.5</v>
      </c>
      <c r="O1596">
        <v>91</v>
      </c>
      <c r="P1596">
        <v>6.5</v>
      </c>
      <c r="Q1596">
        <v>121.2</v>
      </c>
      <c r="R1596">
        <v>0.35599999999999998</v>
      </c>
      <c r="S1596" t="s">
        <v>122</v>
      </c>
      <c r="T1596">
        <v>0.502</v>
      </c>
      <c r="U1596">
        <v>0.44700000000000001</v>
      </c>
      <c r="V1596" t="s">
        <v>122</v>
      </c>
      <c r="W1596" t="s">
        <v>122</v>
      </c>
      <c r="X1596">
        <v>0.26600000000000001</v>
      </c>
      <c r="Y1596" t="s">
        <v>122</v>
      </c>
      <c r="Z1596" t="s">
        <v>122</v>
      </c>
      <c r="AA1596" t="s">
        <v>122</v>
      </c>
      <c r="AB1596" t="s">
        <v>122</v>
      </c>
      <c r="AC1596" t="s">
        <v>206</v>
      </c>
      <c r="AD1596">
        <v>322690</v>
      </c>
      <c r="AE1596" t="s">
        <v>122</v>
      </c>
    </row>
    <row r="1597" spans="1:31" x14ac:dyDescent="0.2">
      <c r="A1597">
        <v>1967</v>
      </c>
      <c r="B1597" t="s">
        <v>31</v>
      </c>
      <c r="C1597" t="s">
        <v>41</v>
      </c>
      <c r="D1597" t="s">
        <v>42</v>
      </c>
      <c r="E1597" t="b">
        <v>1</v>
      </c>
      <c r="F1597">
        <v>25.6</v>
      </c>
      <c r="G1597">
        <v>33</v>
      </c>
      <c r="H1597">
        <v>48</v>
      </c>
      <c r="I1597">
        <v>31</v>
      </c>
      <c r="J1597">
        <v>50</v>
      </c>
      <c r="K1597">
        <v>-3.74</v>
      </c>
      <c r="L1597">
        <v>0.37</v>
      </c>
      <c r="M1597">
        <v>-3.37</v>
      </c>
      <c r="N1597">
        <v>92.3</v>
      </c>
      <c r="O1597">
        <v>95.4</v>
      </c>
      <c r="P1597">
        <v>-3.1</v>
      </c>
      <c r="Q1597">
        <v>122.2</v>
      </c>
      <c r="R1597">
        <v>0.32700000000000001</v>
      </c>
      <c r="S1597" t="s">
        <v>122</v>
      </c>
      <c r="T1597">
        <v>0.47099999999999997</v>
      </c>
      <c r="U1597">
        <v>0.41899999999999998</v>
      </c>
      <c r="V1597" t="s">
        <v>122</v>
      </c>
      <c r="W1597" t="s">
        <v>122</v>
      </c>
      <c r="X1597">
        <v>0.24</v>
      </c>
      <c r="Y1597" t="s">
        <v>122</v>
      </c>
      <c r="Z1597" t="s">
        <v>122</v>
      </c>
      <c r="AA1597" t="s">
        <v>122</v>
      </c>
      <c r="AB1597" t="s">
        <v>122</v>
      </c>
      <c r="AC1597" t="s">
        <v>344</v>
      </c>
      <c r="AD1597" t="s">
        <v>122</v>
      </c>
      <c r="AE1597" t="s">
        <v>122</v>
      </c>
    </row>
    <row r="1598" spans="1:31" x14ac:dyDescent="0.2">
      <c r="A1598">
        <v>1967</v>
      </c>
      <c r="B1598" t="s">
        <v>31</v>
      </c>
      <c r="C1598" t="s">
        <v>289</v>
      </c>
      <c r="D1598" t="s">
        <v>290</v>
      </c>
      <c r="E1598" t="b">
        <v>1</v>
      </c>
      <c r="F1598">
        <v>26.4</v>
      </c>
      <c r="G1598">
        <v>39</v>
      </c>
      <c r="H1598">
        <v>42</v>
      </c>
      <c r="I1598">
        <v>40</v>
      </c>
      <c r="J1598">
        <v>41</v>
      </c>
      <c r="K1598">
        <v>-0.26</v>
      </c>
      <c r="L1598">
        <v>0.03</v>
      </c>
      <c r="M1598">
        <v>-0.23</v>
      </c>
      <c r="N1598">
        <v>98.4</v>
      </c>
      <c r="O1598">
        <v>98.6</v>
      </c>
      <c r="P1598">
        <v>-0.2</v>
      </c>
      <c r="Q1598">
        <v>118.6</v>
      </c>
      <c r="R1598">
        <v>0.34499999999999997</v>
      </c>
      <c r="S1598" t="s">
        <v>122</v>
      </c>
      <c r="T1598">
        <v>0.50600000000000001</v>
      </c>
      <c r="U1598">
        <v>0.44900000000000001</v>
      </c>
      <c r="V1598" t="s">
        <v>122</v>
      </c>
      <c r="W1598" t="s">
        <v>122</v>
      </c>
      <c r="X1598">
        <v>0.26800000000000002</v>
      </c>
      <c r="Y1598" t="s">
        <v>122</v>
      </c>
      <c r="Z1598" t="s">
        <v>122</v>
      </c>
      <c r="AA1598" t="s">
        <v>122</v>
      </c>
      <c r="AB1598" t="s">
        <v>122</v>
      </c>
      <c r="AC1598" t="s">
        <v>291</v>
      </c>
      <c r="AD1598" t="s">
        <v>122</v>
      </c>
      <c r="AE1598" t="s">
        <v>122</v>
      </c>
    </row>
    <row r="1599" spans="1:31" x14ac:dyDescent="0.2">
      <c r="A1599">
        <v>1967</v>
      </c>
      <c r="B1599" t="s">
        <v>31</v>
      </c>
      <c r="C1599" t="s">
        <v>56</v>
      </c>
      <c r="D1599" t="s">
        <v>57</v>
      </c>
      <c r="E1599" t="b">
        <v>0</v>
      </c>
      <c r="F1599">
        <v>25.2</v>
      </c>
      <c r="G1599">
        <v>30</v>
      </c>
      <c r="H1599">
        <v>51</v>
      </c>
      <c r="I1599">
        <v>27</v>
      </c>
      <c r="J1599">
        <v>54</v>
      </c>
      <c r="K1599">
        <v>-5.53</v>
      </c>
      <c r="L1599">
        <v>0.55000000000000004</v>
      </c>
      <c r="M1599">
        <v>-4.9800000000000004</v>
      </c>
      <c r="N1599">
        <v>90.9</v>
      </c>
      <c r="O1599">
        <v>95.4</v>
      </c>
      <c r="P1599">
        <v>-4.5</v>
      </c>
      <c r="Q1599">
        <v>121.5</v>
      </c>
      <c r="R1599">
        <v>0.31900000000000001</v>
      </c>
      <c r="S1599" t="s">
        <v>122</v>
      </c>
      <c r="T1599">
        <v>0.46300000000000002</v>
      </c>
      <c r="U1599">
        <v>0.41199999999999998</v>
      </c>
      <c r="V1599" t="s">
        <v>122</v>
      </c>
      <c r="W1599" t="s">
        <v>122</v>
      </c>
      <c r="X1599">
        <v>0.23100000000000001</v>
      </c>
      <c r="Y1599" t="s">
        <v>122</v>
      </c>
      <c r="Z1599" t="s">
        <v>122</v>
      </c>
      <c r="AA1599" t="s">
        <v>122</v>
      </c>
      <c r="AB1599" t="s">
        <v>122</v>
      </c>
      <c r="AC1599" t="s">
        <v>236</v>
      </c>
      <c r="AD1599" t="s">
        <v>122</v>
      </c>
      <c r="AE1599" t="s">
        <v>122</v>
      </c>
    </row>
    <row r="1600" spans="1:31" x14ac:dyDescent="0.2">
      <c r="A1600">
        <v>1967</v>
      </c>
      <c r="B1600" t="s">
        <v>31</v>
      </c>
      <c r="C1600" t="s">
        <v>71</v>
      </c>
      <c r="D1600" t="s">
        <v>72</v>
      </c>
      <c r="E1600" t="b">
        <v>1</v>
      </c>
      <c r="F1600">
        <v>27.1</v>
      </c>
      <c r="G1600">
        <v>36</v>
      </c>
      <c r="H1600">
        <v>45</v>
      </c>
      <c r="I1600">
        <v>41</v>
      </c>
      <c r="J1600">
        <v>40</v>
      </c>
      <c r="K1600">
        <v>0.35</v>
      </c>
      <c r="L1600">
        <v>-0.04</v>
      </c>
      <c r="M1600">
        <v>0.31</v>
      </c>
      <c r="N1600">
        <v>97.4</v>
      </c>
      <c r="O1600">
        <v>97.1</v>
      </c>
      <c r="P1600">
        <v>0.3</v>
      </c>
      <c r="Q1600">
        <v>123</v>
      </c>
      <c r="R1600">
        <v>0.34499999999999997</v>
      </c>
      <c r="S1600" t="s">
        <v>122</v>
      </c>
      <c r="T1600">
        <v>0.501</v>
      </c>
      <c r="U1600">
        <v>0.44700000000000001</v>
      </c>
      <c r="V1600" t="s">
        <v>122</v>
      </c>
      <c r="W1600" t="s">
        <v>122</v>
      </c>
      <c r="X1600">
        <v>0.25900000000000001</v>
      </c>
      <c r="Y1600" t="s">
        <v>122</v>
      </c>
      <c r="Z1600" t="s">
        <v>122</v>
      </c>
      <c r="AA1600" t="s">
        <v>122</v>
      </c>
      <c r="AB1600" t="s">
        <v>122</v>
      </c>
      <c r="AC1600" t="s">
        <v>191</v>
      </c>
      <c r="AD1600">
        <v>435008</v>
      </c>
      <c r="AE1600" t="s">
        <v>122</v>
      </c>
    </row>
    <row r="1601" spans="1:31" x14ac:dyDescent="0.2">
      <c r="A1601">
        <v>1967</v>
      </c>
      <c r="B1601" t="s">
        <v>31</v>
      </c>
      <c r="C1601" t="s">
        <v>88</v>
      </c>
      <c r="D1601" t="s">
        <v>89</v>
      </c>
      <c r="E1601" t="b">
        <v>1</v>
      </c>
      <c r="F1601">
        <v>25.2</v>
      </c>
      <c r="G1601">
        <v>36</v>
      </c>
      <c r="H1601">
        <v>45</v>
      </c>
      <c r="I1601">
        <v>33</v>
      </c>
      <c r="J1601">
        <v>48</v>
      </c>
      <c r="K1601">
        <v>-3.05</v>
      </c>
      <c r="L1601">
        <v>0.31</v>
      </c>
      <c r="M1601">
        <v>-2.74</v>
      </c>
      <c r="N1601">
        <v>97.9</v>
      </c>
      <c r="O1601">
        <v>100.5</v>
      </c>
      <c r="P1601">
        <v>-2.6</v>
      </c>
      <c r="Q1601">
        <v>118.5</v>
      </c>
      <c r="R1601">
        <v>0.371</v>
      </c>
      <c r="S1601" t="s">
        <v>122</v>
      </c>
      <c r="T1601">
        <v>0.505</v>
      </c>
      <c r="U1601">
        <v>0.45300000000000001</v>
      </c>
      <c r="V1601" t="s">
        <v>122</v>
      </c>
      <c r="W1601" t="s">
        <v>122</v>
      </c>
      <c r="X1601">
        <v>0.26800000000000002</v>
      </c>
      <c r="Y1601" t="s">
        <v>122</v>
      </c>
      <c r="Z1601" t="s">
        <v>122</v>
      </c>
      <c r="AA1601" t="s">
        <v>122</v>
      </c>
      <c r="AB1601" t="s">
        <v>122</v>
      </c>
      <c r="AC1601" t="s">
        <v>339</v>
      </c>
      <c r="AD1601" t="s">
        <v>122</v>
      </c>
      <c r="AE1601" t="s">
        <v>122</v>
      </c>
    </row>
    <row r="1602" spans="1:31" x14ac:dyDescent="0.2">
      <c r="A1602">
        <v>1967</v>
      </c>
      <c r="B1602" t="s">
        <v>31</v>
      </c>
      <c r="C1602" t="s">
        <v>97</v>
      </c>
      <c r="D1602" t="s">
        <v>98</v>
      </c>
      <c r="E1602" t="b">
        <v>1</v>
      </c>
      <c r="F1602">
        <v>27</v>
      </c>
      <c r="G1602">
        <v>68</v>
      </c>
      <c r="H1602">
        <v>13</v>
      </c>
      <c r="I1602">
        <v>61</v>
      </c>
      <c r="J1602">
        <v>20</v>
      </c>
      <c r="K1602">
        <v>9.44</v>
      </c>
      <c r="L1602">
        <v>-0.94</v>
      </c>
      <c r="M1602">
        <v>8.5</v>
      </c>
      <c r="N1602">
        <v>101.5</v>
      </c>
      <c r="O1602">
        <v>93.9</v>
      </c>
      <c r="P1602">
        <v>7.6</v>
      </c>
      <c r="Q1602">
        <v>122.9</v>
      </c>
      <c r="R1602">
        <v>0.42099999999999999</v>
      </c>
      <c r="S1602" t="s">
        <v>122</v>
      </c>
      <c r="T1602">
        <v>0.52800000000000002</v>
      </c>
      <c r="U1602">
        <v>0.48299999999999998</v>
      </c>
      <c r="V1602" t="s">
        <v>122</v>
      </c>
      <c r="W1602" t="s">
        <v>122</v>
      </c>
      <c r="X1602">
        <v>0.28599999999999998</v>
      </c>
      <c r="Y1602" t="s">
        <v>122</v>
      </c>
      <c r="Z1602" t="s">
        <v>122</v>
      </c>
      <c r="AA1602" t="s">
        <v>122</v>
      </c>
      <c r="AB1602" t="s">
        <v>122</v>
      </c>
      <c r="AC1602" t="s">
        <v>345</v>
      </c>
      <c r="AD1602" t="s">
        <v>122</v>
      </c>
      <c r="AE1602" t="s">
        <v>122</v>
      </c>
    </row>
    <row r="1603" spans="1:31" x14ac:dyDescent="0.2">
      <c r="A1603">
        <v>1967</v>
      </c>
      <c r="B1603" t="s">
        <v>31</v>
      </c>
      <c r="C1603" t="s">
        <v>303</v>
      </c>
      <c r="D1603" t="s">
        <v>304</v>
      </c>
      <c r="E1603" t="b">
        <v>1</v>
      </c>
      <c r="F1603">
        <v>25.3</v>
      </c>
      <c r="G1603">
        <v>44</v>
      </c>
      <c r="H1603">
        <v>37</v>
      </c>
      <c r="I1603">
        <v>47</v>
      </c>
      <c r="J1603">
        <v>34</v>
      </c>
      <c r="K1603">
        <v>2.86</v>
      </c>
      <c r="L1603">
        <v>-0.28999999999999998</v>
      </c>
      <c r="M1603">
        <v>2.58</v>
      </c>
      <c r="N1603">
        <v>95.3</v>
      </c>
      <c r="O1603">
        <v>93.1</v>
      </c>
      <c r="P1603">
        <v>2.2000000000000002</v>
      </c>
      <c r="Q1603">
        <v>127.4</v>
      </c>
      <c r="R1603">
        <v>0.34300000000000003</v>
      </c>
      <c r="S1603" t="s">
        <v>122</v>
      </c>
      <c r="T1603">
        <v>0.48799999999999999</v>
      </c>
      <c r="U1603">
        <v>0.433</v>
      </c>
      <c r="V1603" t="s">
        <v>122</v>
      </c>
      <c r="W1603" t="s">
        <v>122</v>
      </c>
      <c r="X1603">
        <v>0.25900000000000001</v>
      </c>
      <c r="Y1603" t="s">
        <v>122</v>
      </c>
      <c r="Z1603" t="s">
        <v>122</v>
      </c>
      <c r="AA1603" t="s">
        <v>122</v>
      </c>
      <c r="AB1603" t="s">
        <v>122</v>
      </c>
      <c r="AC1603" t="s">
        <v>346</v>
      </c>
      <c r="AD1603" t="s">
        <v>122</v>
      </c>
      <c r="AE1603" t="s">
        <v>122</v>
      </c>
    </row>
    <row r="1604" spans="1:31" x14ac:dyDescent="0.2">
      <c r="A1604">
        <v>1967</v>
      </c>
      <c r="B1604" t="s">
        <v>31</v>
      </c>
      <c r="C1604" t="s">
        <v>341</v>
      </c>
      <c r="D1604" t="s">
        <v>342</v>
      </c>
      <c r="E1604" t="b">
        <v>1</v>
      </c>
      <c r="F1604">
        <v>26.7</v>
      </c>
      <c r="G1604">
        <v>39</v>
      </c>
      <c r="H1604">
        <v>42</v>
      </c>
      <c r="I1604">
        <v>37</v>
      </c>
      <c r="J1604">
        <v>44</v>
      </c>
      <c r="K1604">
        <v>-1.6</v>
      </c>
      <c r="L1604">
        <v>0.16</v>
      </c>
      <c r="M1604">
        <v>-1.44</v>
      </c>
      <c r="N1604">
        <v>96.1</v>
      </c>
      <c r="O1604">
        <v>97.4</v>
      </c>
      <c r="P1604">
        <v>-1.3</v>
      </c>
      <c r="Q1604">
        <v>117.7</v>
      </c>
      <c r="R1604">
        <v>0.372</v>
      </c>
      <c r="S1604" t="s">
        <v>122</v>
      </c>
      <c r="T1604">
        <v>0.49399999999999999</v>
      </c>
      <c r="U1604">
        <v>0.443</v>
      </c>
      <c r="V1604" t="s">
        <v>122</v>
      </c>
      <c r="W1604" t="s">
        <v>122</v>
      </c>
      <c r="X1604">
        <v>0.26400000000000001</v>
      </c>
      <c r="Y1604" t="s">
        <v>122</v>
      </c>
      <c r="Z1604" t="s">
        <v>122</v>
      </c>
      <c r="AA1604" t="s">
        <v>122</v>
      </c>
      <c r="AB1604" t="s">
        <v>122</v>
      </c>
      <c r="AC1604" t="s">
        <v>343</v>
      </c>
      <c r="AD1604" t="s">
        <v>122</v>
      </c>
      <c r="AE1604" t="s">
        <v>122</v>
      </c>
    </row>
    <row r="1605" spans="1:31" x14ac:dyDescent="0.2">
      <c r="A1605">
        <v>1967</v>
      </c>
      <c r="B1605" t="s">
        <v>31</v>
      </c>
      <c r="C1605" t="s">
        <v>121</v>
      </c>
      <c r="D1605" t="s">
        <v>122</v>
      </c>
      <c r="E1605" t="b">
        <v>0</v>
      </c>
      <c r="F1605">
        <v>26.6</v>
      </c>
      <c r="G1605" t="s">
        <v>122</v>
      </c>
      <c r="H1605" t="s">
        <v>122</v>
      </c>
      <c r="I1605">
        <v>40</v>
      </c>
      <c r="J1605">
        <v>41</v>
      </c>
      <c r="K1605">
        <v>0</v>
      </c>
      <c r="L1605">
        <v>0</v>
      </c>
      <c r="M1605">
        <v>0</v>
      </c>
      <c r="N1605">
        <v>96.1</v>
      </c>
      <c r="O1605">
        <v>96.1</v>
      </c>
      <c r="P1605" t="s">
        <v>122</v>
      </c>
      <c r="Q1605">
        <v>121.6</v>
      </c>
      <c r="R1605">
        <v>0.35199999999999998</v>
      </c>
      <c r="S1605" t="s">
        <v>122</v>
      </c>
      <c r="T1605">
        <v>0.49299999999999999</v>
      </c>
      <c r="U1605">
        <v>0.441</v>
      </c>
      <c r="V1605" t="s">
        <v>122</v>
      </c>
      <c r="W1605" t="s">
        <v>122</v>
      </c>
      <c r="X1605">
        <v>0.25700000000000001</v>
      </c>
      <c r="Y1605" t="s">
        <v>122</v>
      </c>
      <c r="Z1605" t="s">
        <v>122</v>
      </c>
      <c r="AA1605" t="s">
        <v>122</v>
      </c>
      <c r="AB1605" t="s">
        <v>122</v>
      </c>
      <c r="AC1605" t="s">
        <v>122</v>
      </c>
      <c r="AD1605">
        <v>378849</v>
      </c>
      <c r="AE1605" t="s">
        <v>122</v>
      </c>
    </row>
    <row r="1606" spans="1:31" x14ac:dyDescent="0.2">
      <c r="A1606">
        <v>1966</v>
      </c>
      <c r="B1606" t="s">
        <v>31</v>
      </c>
      <c r="C1606" t="s">
        <v>281</v>
      </c>
      <c r="D1606" t="s">
        <v>282</v>
      </c>
      <c r="E1606" t="b">
        <v>1</v>
      </c>
      <c r="F1606">
        <v>27.8</v>
      </c>
      <c r="G1606">
        <v>38</v>
      </c>
      <c r="H1606">
        <v>42</v>
      </c>
      <c r="I1606">
        <v>37</v>
      </c>
      <c r="J1606">
        <v>43</v>
      </c>
      <c r="K1606">
        <v>-1.19</v>
      </c>
      <c r="L1606">
        <v>0.13</v>
      </c>
      <c r="M1606">
        <v>-1.06</v>
      </c>
      <c r="N1606">
        <v>95.8</v>
      </c>
      <c r="O1606">
        <v>96.8</v>
      </c>
      <c r="P1606">
        <v>-1</v>
      </c>
      <c r="Q1606">
        <v>123.1</v>
      </c>
      <c r="R1606">
        <v>0.38800000000000001</v>
      </c>
      <c r="S1606" t="s">
        <v>122</v>
      </c>
      <c r="T1606">
        <v>0.49199999999999999</v>
      </c>
      <c r="U1606">
        <v>0.438</v>
      </c>
      <c r="V1606" t="s">
        <v>122</v>
      </c>
      <c r="W1606" t="s">
        <v>122</v>
      </c>
      <c r="X1606">
        <v>0.27600000000000002</v>
      </c>
      <c r="Y1606" t="s">
        <v>122</v>
      </c>
      <c r="Z1606" t="s">
        <v>122</v>
      </c>
      <c r="AA1606" t="s">
        <v>122</v>
      </c>
      <c r="AB1606" t="s">
        <v>122</v>
      </c>
      <c r="AC1606" t="s">
        <v>283</v>
      </c>
      <c r="AD1606" t="s">
        <v>122</v>
      </c>
      <c r="AE1606" t="s">
        <v>122</v>
      </c>
    </row>
    <row r="1607" spans="1:31" x14ac:dyDescent="0.2">
      <c r="A1607">
        <v>1966</v>
      </c>
      <c r="B1607" t="s">
        <v>31</v>
      </c>
      <c r="C1607" t="s">
        <v>35</v>
      </c>
      <c r="D1607" t="s">
        <v>36</v>
      </c>
      <c r="E1607" t="b">
        <v>1</v>
      </c>
      <c r="F1607">
        <v>28.8</v>
      </c>
      <c r="G1607">
        <v>54</v>
      </c>
      <c r="H1607">
        <v>26</v>
      </c>
      <c r="I1607">
        <v>52</v>
      </c>
      <c r="J1607">
        <v>28</v>
      </c>
      <c r="K1607">
        <v>4.8899999999999997</v>
      </c>
      <c r="L1607">
        <v>-0.54</v>
      </c>
      <c r="M1607">
        <v>4.34</v>
      </c>
      <c r="N1607">
        <v>92.3</v>
      </c>
      <c r="O1607">
        <v>88.3</v>
      </c>
      <c r="P1607">
        <v>4</v>
      </c>
      <c r="Q1607">
        <v>122</v>
      </c>
      <c r="R1607">
        <v>0.33</v>
      </c>
      <c r="S1607" t="s">
        <v>122</v>
      </c>
      <c r="T1607">
        <v>0.47</v>
      </c>
      <c r="U1607">
        <v>0.41699999999999998</v>
      </c>
      <c r="V1607" t="s">
        <v>122</v>
      </c>
      <c r="W1607" t="s">
        <v>122</v>
      </c>
      <c r="X1607">
        <v>0.24399999999999999</v>
      </c>
      <c r="Y1607" t="s">
        <v>122</v>
      </c>
      <c r="Z1607" t="s">
        <v>122</v>
      </c>
      <c r="AA1607" t="s">
        <v>122</v>
      </c>
      <c r="AB1607" t="s">
        <v>122</v>
      </c>
      <c r="AC1607" t="s">
        <v>206</v>
      </c>
      <c r="AD1607">
        <v>246189</v>
      </c>
      <c r="AE1607" t="s">
        <v>122</v>
      </c>
    </row>
    <row r="1608" spans="1:31" x14ac:dyDescent="0.2">
      <c r="A1608">
        <v>1966</v>
      </c>
      <c r="B1608" t="s">
        <v>31</v>
      </c>
      <c r="C1608" t="s">
        <v>289</v>
      </c>
      <c r="D1608" t="s">
        <v>290</v>
      </c>
      <c r="E1608" t="b">
        <v>1</v>
      </c>
      <c r="F1608">
        <v>26.8</v>
      </c>
      <c r="G1608">
        <v>45</v>
      </c>
      <c r="H1608">
        <v>35</v>
      </c>
      <c r="I1608">
        <v>43</v>
      </c>
      <c r="J1608">
        <v>37</v>
      </c>
      <c r="K1608">
        <v>1.1599999999999999</v>
      </c>
      <c r="L1608">
        <v>-0.13</v>
      </c>
      <c r="M1608">
        <v>1.03</v>
      </c>
      <c r="N1608">
        <v>97.5</v>
      </c>
      <c r="O1608">
        <v>96.5</v>
      </c>
      <c r="P1608">
        <v>1</v>
      </c>
      <c r="Q1608">
        <v>120.4</v>
      </c>
      <c r="R1608">
        <v>0.35799999999999998</v>
      </c>
      <c r="S1608" t="s">
        <v>122</v>
      </c>
      <c r="T1608">
        <v>0.501</v>
      </c>
      <c r="U1608">
        <v>0.44400000000000001</v>
      </c>
      <c r="V1608" t="s">
        <v>122</v>
      </c>
      <c r="W1608" t="s">
        <v>122</v>
      </c>
      <c r="X1608">
        <v>0.27100000000000002</v>
      </c>
      <c r="Y1608" t="s">
        <v>122</v>
      </c>
      <c r="Z1608" t="s">
        <v>122</v>
      </c>
      <c r="AA1608" t="s">
        <v>122</v>
      </c>
      <c r="AB1608" t="s">
        <v>122</v>
      </c>
      <c r="AC1608" t="s">
        <v>291</v>
      </c>
      <c r="AD1608" t="s">
        <v>122</v>
      </c>
      <c r="AE1608" t="s">
        <v>122</v>
      </c>
    </row>
    <row r="1609" spans="1:31" x14ac:dyDescent="0.2">
      <c r="A1609">
        <v>1966</v>
      </c>
      <c r="B1609" t="s">
        <v>31</v>
      </c>
      <c r="C1609" t="s">
        <v>56</v>
      </c>
      <c r="D1609" t="s">
        <v>57</v>
      </c>
      <c r="E1609" t="b">
        <v>0</v>
      </c>
      <c r="F1609">
        <v>25</v>
      </c>
      <c r="G1609">
        <v>22</v>
      </c>
      <c r="H1609">
        <v>58</v>
      </c>
      <c r="I1609">
        <v>24</v>
      </c>
      <c r="J1609">
        <v>56</v>
      </c>
      <c r="K1609">
        <v>-6.83</v>
      </c>
      <c r="L1609">
        <v>0.76</v>
      </c>
      <c r="M1609">
        <v>-6.07</v>
      </c>
      <c r="N1609">
        <v>89.4</v>
      </c>
      <c r="O1609">
        <v>94.9</v>
      </c>
      <c r="P1609">
        <v>-5.5</v>
      </c>
      <c r="Q1609">
        <v>123.4</v>
      </c>
      <c r="R1609">
        <v>0.32200000000000001</v>
      </c>
      <c r="S1609" t="s">
        <v>122</v>
      </c>
      <c r="T1609">
        <v>0.45500000000000002</v>
      </c>
      <c r="U1609">
        <v>0.40899999999999997</v>
      </c>
      <c r="V1609" t="s">
        <v>122</v>
      </c>
      <c r="W1609" t="s">
        <v>122</v>
      </c>
      <c r="X1609">
        <v>0.221</v>
      </c>
      <c r="Y1609" t="s">
        <v>122</v>
      </c>
      <c r="Z1609" t="s">
        <v>122</v>
      </c>
      <c r="AA1609" t="s">
        <v>122</v>
      </c>
      <c r="AB1609" t="s">
        <v>122</v>
      </c>
      <c r="AC1609" t="s">
        <v>236</v>
      </c>
      <c r="AD1609" t="s">
        <v>122</v>
      </c>
      <c r="AE1609" t="s">
        <v>122</v>
      </c>
    </row>
    <row r="1610" spans="1:31" x14ac:dyDescent="0.2">
      <c r="A1610">
        <v>1966</v>
      </c>
      <c r="B1610" t="s">
        <v>31</v>
      </c>
      <c r="C1610" t="s">
        <v>71</v>
      </c>
      <c r="D1610" t="s">
        <v>72</v>
      </c>
      <c r="E1610" t="b">
        <v>1</v>
      </c>
      <c r="F1610">
        <v>26.5</v>
      </c>
      <c r="G1610">
        <v>45</v>
      </c>
      <c r="H1610">
        <v>35</v>
      </c>
      <c r="I1610">
        <v>47</v>
      </c>
      <c r="J1610">
        <v>33</v>
      </c>
      <c r="K1610">
        <v>3.1</v>
      </c>
      <c r="L1610">
        <v>-0.34</v>
      </c>
      <c r="M1610">
        <v>2.76</v>
      </c>
      <c r="N1610">
        <v>98.3</v>
      </c>
      <c r="O1610">
        <v>95.7</v>
      </c>
      <c r="P1610">
        <v>2.6</v>
      </c>
      <c r="Q1610">
        <v>121.2</v>
      </c>
      <c r="R1610">
        <v>0.377</v>
      </c>
      <c r="S1610" t="s">
        <v>122</v>
      </c>
      <c r="T1610">
        <v>0.505</v>
      </c>
      <c r="U1610">
        <v>0.44400000000000001</v>
      </c>
      <c r="V1610" t="s">
        <v>122</v>
      </c>
      <c r="W1610" t="s">
        <v>122</v>
      </c>
      <c r="X1610">
        <v>0.29099999999999998</v>
      </c>
      <c r="Y1610" t="s">
        <v>122</v>
      </c>
      <c r="Z1610" t="s">
        <v>122</v>
      </c>
      <c r="AA1610" t="s">
        <v>122</v>
      </c>
      <c r="AB1610" t="s">
        <v>122</v>
      </c>
      <c r="AC1610" t="s">
        <v>191</v>
      </c>
      <c r="AD1610">
        <v>426467</v>
      </c>
      <c r="AE1610" t="s">
        <v>122</v>
      </c>
    </row>
    <row r="1611" spans="1:31" x14ac:dyDescent="0.2">
      <c r="A1611">
        <v>1966</v>
      </c>
      <c r="B1611" t="s">
        <v>31</v>
      </c>
      <c r="C1611" t="s">
        <v>88</v>
      </c>
      <c r="D1611" t="s">
        <v>89</v>
      </c>
      <c r="E1611" t="b">
        <v>0</v>
      </c>
      <c r="F1611">
        <v>25.4</v>
      </c>
      <c r="G1611">
        <v>30</v>
      </c>
      <c r="H1611">
        <v>50</v>
      </c>
      <c r="I1611">
        <v>34</v>
      </c>
      <c r="J1611">
        <v>46</v>
      </c>
      <c r="K1611">
        <v>-2.6</v>
      </c>
      <c r="L1611">
        <v>0.28999999999999998</v>
      </c>
      <c r="M1611">
        <v>-2.31</v>
      </c>
      <c r="N1611">
        <v>97.8</v>
      </c>
      <c r="O1611">
        <v>99.9</v>
      </c>
      <c r="P1611">
        <v>-2.1</v>
      </c>
      <c r="Q1611">
        <v>118.9</v>
      </c>
      <c r="R1611">
        <v>0.38900000000000001</v>
      </c>
      <c r="S1611" t="s">
        <v>122</v>
      </c>
      <c r="T1611">
        <v>0.504</v>
      </c>
      <c r="U1611">
        <v>0.45</v>
      </c>
      <c r="V1611" t="s">
        <v>122</v>
      </c>
      <c r="W1611" t="s">
        <v>122</v>
      </c>
      <c r="X1611">
        <v>0.28000000000000003</v>
      </c>
      <c r="Y1611" t="s">
        <v>122</v>
      </c>
      <c r="Z1611" t="s">
        <v>122</v>
      </c>
      <c r="AA1611" t="s">
        <v>122</v>
      </c>
      <c r="AB1611" t="s">
        <v>122</v>
      </c>
      <c r="AC1611" t="s">
        <v>339</v>
      </c>
      <c r="AD1611" t="s">
        <v>122</v>
      </c>
      <c r="AE1611" t="s">
        <v>122</v>
      </c>
    </row>
    <row r="1612" spans="1:31" x14ac:dyDescent="0.2">
      <c r="A1612">
        <v>1966</v>
      </c>
      <c r="B1612" t="s">
        <v>31</v>
      </c>
      <c r="C1612" t="s">
        <v>97</v>
      </c>
      <c r="D1612" t="s">
        <v>98</v>
      </c>
      <c r="E1612" t="b">
        <v>1</v>
      </c>
      <c r="F1612">
        <v>26.5</v>
      </c>
      <c r="G1612">
        <v>55</v>
      </c>
      <c r="H1612">
        <v>25</v>
      </c>
      <c r="I1612">
        <v>51</v>
      </c>
      <c r="J1612">
        <v>29</v>
      </c>
      <c r="K1612">
        <v>4.68</v>
      </c>
      <c r="L1612">
        <v>-0.52</v>
      </c>
      <c r="M1612">
        <v>4.16</v>
      </c>
      <c r="N1612">
        <v>95.3</v>
      </c>
      <c r="O1612">
        <v>91.5</v>
      </c>
      <c r="P1612">
        <v>3.8</v>
      </c>
      <c r="Q1612">
        <v>122.8</v>
      </c>
      <c r="R1612">
        <v>0.38400000000000001</v>
      </c>
      <c r="S1612" t="s">
        <v>122</v>
      </c>
      <c r="T1612">
        <v>0.49</v>
      </c>
      <c r="U1612">
        <v>0.44600000000000001</v>
      </c>
      <c r="V1612" t="s">
        <v>122</v>
      </c>
      <c r="W1612" t="s">
        <v>122</v>
      </c>
      <c r="X1612">
        <v>0.255</v>
      </c>
      <c r="Y1612" t="s">
        <v>122</v>
      </c>
      <c r="Z1612" t="s">
        <v>122</v>
      </c>
      <c r="AA1612" t="s">
        <v>122</v>
      </c>
      <c r="AB1612" t="s">
        <v>122</v>
      </c>
      <c r="AC1612" t="s">
        <v>345</v>
      </c>
      <c r="AD1612" t="s">
        <v>122</v>
      </c>
      <c r="AE1612" t="s">
        <v>122</v>
      </c>
    </row>
    <row r="1613" spans="1:31" x14ac:dyDescent="0.2">
      <c r="A1613">
        <v>1966</v>
      </c>
      <c r="B1613" t="s">
        <v>31</v>
      </c>
      <c r="C1613" t="s">
        <v>303</v>
      </c>
      <c r="D1613" t="s">
        <v>304</v>
      </c>
      <c r="E1613" t="b">
        <v>0</v>
      </c>
      <c r="F1613">
        <v>25.6</v>
      </c>
      <c r="G1613">
        <v>35</v>
      </c>
      <c r="H1613">
        <v>45</v>
      </c>
      <c r="I1613">
        <v>34</v>
      </c>
      <c r="J1613">
        <v>46</v>
      </c>
      <c r="K1613">
        <v>-2.65</v>
      </c>
      <c r="L1613">
        <v>0.28999999999999998</v>
      </c>
      <c r="M1613">
        <v>-2.36</v>
      </c>
      <c r="N1613">
        <v>92.6</v>
      </c>
      <c r="O1613">
        <v>94.8</v>
      </c>
      <c r="P1613">
        <v>-2.2000000000000002</v>
      </c>
      <c r="Q1613">
        <v>124.6</v>
      </c>
      <c r="R1613">
        <v>0.33800000000000002</v>
      </c>
      <c r="S1613" t="s">
        <v>122</v>
      </c>
      <c r="T1613">
        <v>0.47299999999999998</v>
      </c>
      <c r="U1613">
        <v>0.41799999999999998</v>
      </c>
      <c r="V1613" t="s">
        <v>122</v>
      </c>
      <c r="W1613" t="s">
        <v>122</v>
      </c>
      <c r="X1613">
        <v>0.25</v>
      </c>
      <c r="Y1613" t="s">
        <v>122</v>
      </c>
      <c r="Z1613" t="s">
        <v>122</v>
      </c>
      <c r="AA1613" t="s">
        <v>122</v>
      </c>
      <c r="AB1613" t="s">
        <v>122</v>
      </c>
      <c r="AC1613" t="s">
        <v>346</v>
      </c>
      <c r="AD1613" t="s">
        <v>122</v>
      </c>
      <c r="AE1613">
        <v>2436</v>
      </c>
    </row>
    <row r="1614" spans="1:31" x14ac:dyDescent="0.2">
      <c r="A1614">
        <v>1966</v>
      </c>
      <c r="B1614" t="s">
        <v>31</v>
      </c>
      <c r="C1614" t="s">
        <v>341</v>
      </c>
      <c r="D1614" t="s">
        <v>342</v>
      </c>
      <c r="E1614" t="b">
        <v>1</v>
      </c>
      <c r="F1614">
        <v>27.4</v>
      </c>
      <c r="G1614">
        <v>36</v>
      </c>
      <c r="H1614">
        <v>44</v>
      </c>
      <c r="I1614">
        <v>39</v>
      </c>
      <c r="J1614">
        <v>41</v>
      </c>
      <c r="K1614">
        <v>-0.56000000000000005</v>
      </c>
      <c r="L1614">
        <v>0.06</v>
      </c>
      <c r="M1614">
        <v>-0.5</v>
      </c>
      <c r="N1614">
        <v>95.6</v>
      </c>
      <c r="O1614">
        <v>96.1</v>
      </c>
      <c r="P1614">
        <v>-0.5</v>
      </c>
      <c r="Q1614">
        <v>116.6</v>
      </c>
      <c r="R1614">
        <v>0.36599999999999999</v>
      </c>
      <c r="S1614" t="s">
        <v>122</v>
      </c>
      <c r="T1614">
        <v>0.49</v>
      </c>
      <c r="U1614">
        <v>0.43099999999999999</v>
      </c>
      <c r="V1614" t="s">
        <v>122</v>
      </c>
      <c r="W1614" t="s">
        <v>122</v>
      </c>
      <c r="X1614">
        <v>0.27500000000000002</v>
      </c>
      <c r="Y1614" t="s">
        <v>122</v>
      </c>
      <c r="Z1614" t="s">
        <v>122</v>
      </c>
      <c r="AA1614" t="s">
        <v>122</v>
      </c>
      <c r="AB1614" t="s">
        <v>122</v>
      </c>
      <c r="AC1614" t="s">
        <v>343</v>
      </c>
      <c r="AD1614" t="s">
        <v>122</v>
      </c>
      <c r="AE1614" t="s">
        <v>122</v>
      </c>
    </row>
    <row r="1615" spans="1:31" x14ac:dyDescent="0.2">
      <c r="A1615">
        <v>1966</v>
      </c>
      <c r="B1615" t="s">
        <v>31</v>
      </c>
      <c r="C1615" t="s">
        <v>121</v>
      </c>
      <c r="D1615" t="s">
        <v>122</v>
      </c>
      <c r="E1615" t="b">
        <v>0</v>
      </c>
      <c r="F1615">
        <v>26.6</v>
      </c>
      <c r="G1615" t="s">
        <v>122</v>
      </c>
      <c r="H1615" t="s">
        <v>122</v>
      </c>
      <c r="I1615">
        <v>40</v>
      </c>
      <c r="J1615">
        <v>40</v>
      </c>
      <c r="K1615">
        <v>0</v>
      </c>
      <c r="L1615">
        <v>0</v>
      </c>
      <c r="M1615">
        <v>0</v>
      </c>
      <c r="N1615">
        <v>94.9</v>
      </c>
      <c r="O1615">
        <v>94.9</v>
      </c>
      <c r="P1615" t="s">
        <v>122</v>
      </c>
      <c r="Q1615">
        <v>121.4</v>
      </c>
      <c r="R1615">
        <v>0.36099999999999999</v>
      </c>
      <c r="S1615" t="s">
        <v>122</v>
      </c>
      <c r="T1615">
        <v>0.48699999999999999</v>
      </c>
      <c r="U1615">
        <v>0.433</v>
      </c>
      <c r="V1615" t="s">
        <v>122</v>
      </c>
      <c r="W1615" t="s">
        <v>122</v>
      </c>
      <c r="X1615">
        <v>0.26200000000000001</v>
      </c>
      <c r="Y1615" t="s">
        <v>122</v>
      </c>
      <c r="Z1615" t="s">
        <v>122</v>
      </c>
      <c r="AA1615" t="s">
        <v>122</v>
      </c>
      <c r="AB1615" t="s">
        <v>122</v>
      </c>
      <c r="AC1615" t="s">
        <v>122</v>
      </c>
      <c r="AD1615">
        <v>336328</v>
      </c>
      <c r="AE1615">
        <v>2436</v>
      </c>
    </row>
    <row r="1616" spans="1:31" x14ac:dyDescent="0.2">
      <c r="A1616">
        <v>1965</v>
      </c>
      <c r="B1616" t="s">
        <v>31</v>
      </c>
      <c r="C1616" t="s">
        <v>281</v>
      </c>
      <c r="D1616" t="s">
        <v>282</v>
      </c>
      <c r="E1616" t="b">
        <v>1</v>
      </c>
      <c r="F1616">
        <v>26.1</v>
      </c>
      <c r="G1616">
        <v>37</v>
      </c>
      <c r="H1616">
        <v>43</v>
      </c>
      <c r="I1616">
        <v>35</v>
      </c>
      <c r="J1616">
        <v>45</v>
      </c>
      <c r="K1616">
        <v>-2.21</v>
      </c>
      <c r="L1616">
        <v>0.25</v>
      </c>
      <c r="M1616">
        <v>-1.97</v>
      </c>
      <c r="N1616">
        <v>96.8</v>
      </c>
      <c r="O1616">
        <v>98.7</v>
      </c>
      <c r="P1616">
        <v>-1.9</v>
      </c>
      <c r="Q1616">
        <v>116.2</v>
      </c>
      <c r="R1616">
        <v>0.40699999999999997</v>
      </c>
      <c r="S1616" t="s">
        <v>122</v>
      </c>
      <c r="T1616">
        <v>0.498</v>
      </c>
      <c r="U1616">
        <v>0.442</v>
      </c>
      <c r="V1616" t="s">
        <v>122</v>
      </c>
      <c r="W1616" t="s">
        <v>122</v>
      </c>
      <c r="X1616">
        <v>0.28999999999999998</v>
      </c>
      <c r="Y1616" t="s">
        <v>122</v>
      </c>
      <c r="Z1616" t="s">
        <v>122</v>
      </c>
      <c r="AA1616" t="s">
        <v>122</v>
      </c>
      <c r="AB1616" t="s">
        <v>122</v>
      </c>
      <c r="AC1616" t="s">
        <v>283</v>
      </c>
      <c r="AD1616" t="s">
        <v>122</v>
      </c>
      <c r="AE1616" t="s">
        <v>122</v>
      </c>
    </row>
    <row r="1617" spans="1:31" x14ac:dyDescent="0.2">
      <c r="A1617">
        <v>1965</v>
      </c>
      <c r="B1617" t="s">
        <v>31</v>
      </c>
      <c r="C1617" t="s">
        <v>35</v>
      </c>
      <c r="D1617" t="s">
        <v>36</v>
      </c>
      <c r="E1617" t="b">
        <v>1</v>
      </c>
      <c r="F1617">
        <v>28.3</v>
      </c>
      <c r="G1617">
        <v>62</v>
      </c>
      <c r="H1617">
        <v>18</v>
      </c>
      <c r="I1617">
        <v>60</v>
      </c>
      <c r="J1617">
        <v>20</v>
      </c>
      <c r="K1617">
        <v>8.41</v>
      </c>
      <c r="L1617">
        <v>-0.93</v>
      </c>
      <c r="M1617">
        <v>7.46</v>
      </c>
      <c r="N1617">
        <v>90.9</v>
      </c>
      <c r="O1617">
        <v>84.2</v>
      </c>
      <c r="P1617">
        <v>6.7</v>
      </c>
      <c r="Q1617">
        <v>123.6</v>
      </c>
      <c r="R1617">
        <v>0.3</v>
      </c>
      <c r="S1617" t="s">
        <v>122</v>
      </c>
      <c r="T1617">
        <v>0.46300000000000002</v>
      </c>
      <c r="U1617">
        <v>0.41399999999999998</v>
      </c>
      <c r="V1617" t="s">
        <v>122</v>
      </c>
      <c r="W1617" t="s">
        <v>122</v>
      </c>
      <c r="X1617">
        <v>0.22</v>
      </c>
      <c r="Y1617" t="s">
        <v>122</v>
      </c>
      <c r="Z1617" t="s">
        <v>122</v>
      </c>
      <c r="AA1617" t="s">
        <v>122</v>
      </c>
      <c r="AB1617" t="s">
        <v>122</v>
      </c>
      <c r="AC1617" t="s">
        <v>206</v>
      </c>
      <c r="AD1617">
        <v>246529</v>
      </c>
      <c r="AE1617" t="s">
        <v>122</v>
      </c>
    </row>
    <row r="1618" spans="1:31" x14ac:dyDescent="0.2">
      <c r="A1618">
        <v>1965</v>
      </c>
      <c r="B1618" t="s">
        <v>31</v>
      </c>
      <c r="C1618" t="s">
        <v>289</v>
      </c>
      <c r="D1618" t="s">
        <v>290</v>
      </c>
      <c r="E1618" t="b">
        <v>1</v>
      </c>
      <c r="F1618">
        <v>26.5</v>
      </c>
      <c r="G1618">
        <v>48</v>
      </c>
      <c r="H1618">
        <v>32</v>
      </c>
      <c r="I1618">
        <v>46</v>
      </c>
      <c r="J1618">
        <v>34</v>
      </c>
      <c r="K1618">
        <v>2.2799999999999998</v>
      </c>
      <c r="L1618">
        <v>-0.26</v>
      </c>
      <c r="M1618">
        <v>2.04</v>
      </c>
      <c r="N1618">
        <v>98</v>
      </c>
      <c r="O1618">
        <v>96</v>
      </c>
      <c r="P1618">
        <v>2</v>
      </c>
      <c r="Q1618">
        <v>115.8</v>
      </c>
      <c r="R1618">
        <v>0.36799999999999999</v>
      </c>
      <c r="S1618" t="s">
        <v>122</v>
      </c>
      <c r="T1618">
        <v>0.504</v>
      </c>
      <c r="U1618">
        <v>0.44700000000000001</v>
      </c>
      <c r="V1618" t="s">
        <v>122</v>
      </c>
      <c r="W1618" t="s">
        <v>122</v>
      </c>
      <c r="X1618">
        <v>0.27800000000000002</v>
      </c>
      <c r="Y1618" t="s">
        <v>122</v>
      </c>
      <c r="Z1618" t="s">
        <v>122</v>
      </c>
      <c r="AA1618" t="s">
        <v>122</v>
      </c>
      <c r="AB1618" t="s">
        <v>122</v>
      </c>
      <c r="AC1618" t="s">
        <v>291</v>
      </c>
      <c r="AD1618" t="s">
        <v>122</v>
      </c>
      <c r="AE1618" t="s">
        <v>122</v>
      </c>
    </row>
    <row r="1619" spans="1:31" x14ac:dyDescent="0.2">
      <c r="A1619">
        <v>1965</v>
      </c>
      <c r="B1619" t="s">
        <v>31</v>
      </c>
      <c r="C1619" t="s">
        <v>56</v>
      </c>
      <c r="D1619" t="s">
        <v>57</v>
      </c>
      <c r="E1619" t="b">
        <v>0</v>
      </c>
      <c r="F1619">
        <v>24.4</v>
      </c>
      <c r="G1619">
        <v>31</v>
      </c>
      <c r="H1619">
        <v>49</v>
      </c>
      <c r="I1619">
        <v>31</v>
      </c>
      <c r="J1619">
        <v>49</v>
      </c>
      <c r="K1619">
        <v>-3.41</v>
      </c>
      <c r="L1619">
        <v>0.38</v>
      </c>
      <c r="M1619">
        <v>-3.03</v>
      </c>
      <c r="N1619">
        <v>90.5</v>
      </c>
      <c r="O1619">
        <v>93.3</v>
      </c>
      <c r="P1619">
        <v>-2.8</v>
      </c>
      <c r="Q1619">
        <v>119.2</v>
      </c>
      <c r="R1619">
        <v>0.30599999999999999</v>
      </c>
      <c r="S1619" t="s">
        <v>122</v>
      </c>
      <c r="T1619">
        <v>0.46100000000000002</v>
      </c>
      <c r="U1619">
        <v>0.41799999999999998</v>
      </c>
      <c r="V1619" t="s">
        <v>122</v>
      </c>
      <c r="W1619" t="s">
        <v>122</v>
      </c>
      <c r="X1619">
        <v>0.21099999999999999</v>
      </c>
      <c r="Y1619" t="s">
        <v>122</v>
      </c>
      <c r="Z1619" t="s">
        <v>122</v>
      </c>
      <c r="AA1619" t="s">
        <v>122</v>
      </c>
      <c r="AB1619" t="s">
        <v>122</v>
      </c>
      <c r="AC1619" t="s">
        <v>236</v>
      </c>
      <c r="AD1619" t="s">
        <v>122</v>
      </c>
      <c r="AE1619" t="s">
        <v>122</v>
      </c>
    </row>
    <row r="1620" spans="1:31" x14ac:dyDescent="0.2">
      <c r="A1620">
        <v>1965</v>
      </c>
      <c r="B1620" t="s">
        <v>31</v>
      </c>
      <c r="C1620" t="s">
        <v>71</v>
      </c>
      <c r="D1620" t="s">
        <v>72</v>
      </c>
      <c r="E1620" t="b">
        <v>1</v>
      </c>
      <c r="F1620">
        <v>26.4</v>
      </c>
      <c r="G1620">
        <v>49</v>
      </c>
      <c r="H1620">
        <v>31</v>
      </c>
      <c r="I1620">
        <v>45</v>
      </c>
      <c r="J1620">
        <v>35</v>
      </c>
      <c r="K1620">
        <v>1.91</v>
      </c>
      <c r="L1620">
        <v>-0.21</v>
      </c>
      <c r="M1620">
        <v>1.7</v>
      </c>
      <c r="N1620">
        <v>97.4</v>
      </c>
      <c r="O1620">
        <v>95.8</v>
      </c>
      <c r="P1620">
        <v>1.6</v>
      </c>
      <c r="Q1620">
        <v>113.9</v>
      </c>
      <c r="R1620">
        <v>0.39100000000000001</v>
      </c>
      <c r="S1620" t="s">
        <v>122</v>
      </c>
      <c r="T1620">
        <v>0.5</v>
      </c>
      <c r="U1620">
        <v>0.437</v>
      </c>
      <c r="V1620" t="s">
        <v>122</v>
      </c>
      <c r="W1620" t="s">
        <v>122</v>
      </c>
      <c r="X1620">
        <v>0.29799999999999999</v>
      </c>
      <c r="Y1620" t="s">
        <v>122</v>
      </c>
      <c r="Z1620" t="s">
        <v>122</v>
      </c>
      <c r="AA1620" t="s">
        <v>122</v>
      </c>
      <c r="AB1620" t="s">
        <v>122</v>
      </c>
      <c r="AC1620" t="s">
        <v>191</v>
      </c>
      <c r="AD1620">
        <v>392004</v>
      </c>
      <c r="AE1620" t="s">
        <v>122</v>
      </c>
    </row>
    <row r="1621" spans="1:31" x14ac:dyDescent="0.2">
      <c r="A1621">
        <v>1965</v>
      </c>
      <c r="B1621" t="s">
        <v>31</v>
      </c>
      <c r="C1621" t="s">
        <v>88</v>
      </c>
      <c r="D1621" t="s">
        <v>89</v>
      </c>
      <c r="E1621" t="b">
        <v>0</v>
      </c>
      <c r="F1621">
        <v>25.5</v>
      </c>
      <c r="G1621">
        <v>31</v>
      </c>
      <c r="H1621">
        <v>49</v>
      </c>
      <c r="I1621">
        <v>31</v>
      </c>
      <c r="J1621">
        <v>49</v>
      </c>
      <c r="K1621">
        <v>-3.66</v>
      </c>
      <c r="L1621">
        <v>0.41</v>
      </c>
      <c r="M1621">
        <v>-3.26</v>
      </c>
      <c r="N1621">
        <v>93.2</v>
      </c>
      <c r="O1621">
        <v>96.4</v>
      </c>
      <c r="P1621">
        <v>-3.2</v>
      </c>
      <c r="Q1621">
        <v>113.5</v>
      </c>
      <c r="R1621">
        <v>0.34300000000000003</v>
      </c>
      <c r="S1621" t="s">
        <v>122</v>
      </c>
      <c r="T1621">
        <v>0.47699999999999998</v>
      </c>
      <c r="U1621">
        <v>0.42599999999999999</v>
      </c>
      <c r="V1621" t="s">
        <v>122</v>
      </c>
      <c r="W1621" t="s">
        <v>122</v>
      </c>
      <c r="X1621">
        <v>0.24399999999999999</v>
      </c>
      <c r="Y1621" t="s">
        <v>122</v>
      </c>
      <c r="Z1621" t="s">
        <v>122</v>
      </c>
      <c r="AA1621" t="s">
        <v>122</v>
      </c>
      <c r="AB1621" t="s">
        <v>122</v>
      </c>
      <c r="AC1621" t="s">
        <v>339</v>
      </c>
      <c r="AD1621" t="s">
        <v>122</v>
      </c>
      <c r="AE1621" t="s">
        <v>122</v>
      </c>
    </row>
    <row r="1622" spans="1:31" x14ac:dyDescent="0.2">
      <c r="A1622">
        <v>1965</v>
      </c>
      <c r="B1622" t="s">
        <v>31</v>
      </c>
      <c r="C1622" t="s">
        <v>97</v>
      </c>
      <c r="D1622" t="s">
        <v>98</v>
      </c>
      <c r="E1622" t="b">
        <v>1</v>
      </c>
      <c r="F1622">
        <v>27.6</v>
      </c>
      <c r="G1622">
        <v>40</v>
      </c>
      <c r="H1622">
        <v>40</v>
      </c>
      <c r="I1622">
        <v>40</v>
      </c>
      <c r="J1622">
        <v>40</v>
      </c>
      <c r="K1622">
        <v>-0.15</v>
      </c>
      <c r="L1622">
        <v>0.02</v>
      </c>
      <c r="M1622">
        <v>-0.13</v>
      </c>
      <c r="N1622">
        <v>94.1</v>
      </c>
      <c r="O1622">
        <v>94.2</v>
      </c>
      <c r="P1622">
        <v>-0.1</v>
      </c>
      <c r="Q1622">
        <v>119.1</v>
      </c>
      <c r="R1622">
        <v>0.375</v>
      </c>
      <c r="S1622" t="s">
        <v>122</v>
      </c>
      <c r="T1622">
        <v>0.48099999999999998</v>
      </c>
      <c r="U1622">
        <v>0.42199999999999999</v>
      </c>
      <c r="V1622" t="s">
        <v>122</v>
      </c>
      <c r="W1622" t="s">
        <v>122</v>
      </c>
      <c r="X1622">
        <v>0.27700000000000002</v>
      </c>
      <c r="Y1622" t="s">
        <v>122</v>
      </c>
      <c r="Z1622" t="s">
        <v>122</v>
      </c>
      <c r="AA1622" t="s">
        <v>122</v>
      </c>
      <c r="AB1622" t="s">
        <v>122</v>
      </c>
      <c r="AC1622" t="s">
        <v>345</v>
      </c>
      <c r="AD1622" t="s">
        <v>122</v>
      </c>
      <c r="AE1622" t="s">
        <v>122</v>
      </c>
    </row>
    <row r="1623" spans="1:31" x14ac:dyDescent="0.2">
      <c r="A1623">
        <v>1965</v>
      </c>
      <c r="B1623" t="s">
        <v>31</v>
      </c>
      <c r="C1623" t="s">
        <v>303</v>
      </c>
      <c r="D1623" t="s">
        <v>304</v>
      </c>
      <c r="E1623" t="b">
        <v>0</v>
      </c>
      <c r="F1623">
        <v>25.6</v>
      </c>
      <c r="G1623">
        <v>17</v>
      </c>
      <c r="H1623">
        <v>63</v>
      </c>
      <c r="I1623">
        <v>25</v>
      </c>
      <c r="J1623">
        <v>55</v>
      </c>
      <c r="K1623">
        <v>-6.19</v>
      </c>
      <c r="L1623">
        <v>0.69</v>
      </c>
      <c r="M1623">
        <v>-5.49</v>
      </c>
      <c r="N1623">
        <v>87.7</v>
      </c>
      <c r="O1623">
        <v>92.8</v>
      </c>
      <c r="P1623">
        <v>-5.0999999999999996</v>
      </c>
      <c r="Q1623">
        <v>119.7</v>
      </c>
      <c r="R1623">
        <v>0.34499999999999997</v>
      </c>
      <c r="S1623" t="s">
        <v>122</v>
      </c>
      <c r="T1623">
        <v>0.44600000000000001</v>
      </c>
      <c r="U1623">
        <v>0.40300000000000002</v>
      </c>
      <c r="V1623" t="s">
        <v>122</v>
      </c>
      <c r="W1623" t="s">
        <v>122</v>
      </c>
      <c r="X1623">
        <v>0.221</v>
      </c>
      <c r="Y1623" t="s">
        <v>122</v>
      </c>
      <c r="Z1623" t="s">
        <v>122</v>
      </c>
      <c r="AA1623" t="s">
        <v>122</v>
      </c>
      <c r="AB1623" t="s">
        <v>122</v>
      </c>
      <c r="AC1623" t="s">
        <v>346</v>
      </c>
      <c r="AD1623" t="s">
        <v>122</v>
      </c>
      <c r="AE1623" t="s">
        <v>122</v>
      </c>
    </row>
    <row r="1624" spans="1:31" x14ac:dyDescent="0.2">
      <c r="A1624">
        <v>1965</v>
      </c>
      <c r="B1624" t="s">
        <v>31</v>
      </c>
      <c r="C1624" t="s">
        <v>341</v>
      </c>
      <c r="D1624" t="s">
        <v>342</v>
      </c>
      <c r="E1624" t="b">
        <v>1</v>
      </c>
      <c r="F1624">
        <v>27.1</v>
      </c>
      <c r="G1624">
        <v>45</v>
      </c>
      <c r="H1624">
        <v>35</v>
      </c>
      <c r="I1624">
        <v>48</v>
      </c>
      <c r="J1624">
        <v>32</v>
      </c>
      <c r="K1624">
        <v>3.03</v>
      </c>
      <c r="L1624">
        <v>-0.34</v>
      </c>
      <c r="M1624">
        <v>2.68</v>
      </c>
      <c r="N1624">
        <v>94.5</v>
      </c>
      <c r="O1624">
        <v>91.8</v>
      </c>
      <c r="P1624">
        <v>2.7</v>
      </c>
      <c r="Q1624">
        <v>115.1</v>
      </c>
      <c r="R1624">
        <v>0.38200000000000001</v>
      </c>
      <c r="S1624" t="s">
        <v>122</v>
      </c>
      <c r="T1624">
        <v>0.48299999999999998</v>
      </c>
      <c r="U1624">
        <v>0.42399999999999999</v>
      </c>
      <c r="V1624" t="s">
        <v>122</v>
      </c>
      <c r="W1624" t="s">
        <v>122</v>
      </c>
      <c r="X1624">
        <v>0.28100000000000003</v>
      </c>
      <c r="Y1624" t="s">
        <v>122</v>
      </c>
      <c r="Z1624" t="s">
        <v>122</v>
      </c>
      <c r="AA1624" t="s">
        <v>122</v>
      </c>
      <c r="AB1624" t="s">
        <v>122</v>
      </c>
      <c r="AC1624" t="s">
        <v>343</v>
      </c>
      <c r="AD1624" t="s">
        <v>122</v>
      </c>
      <c r="AE1624" t="s">
        <v>122</v>
      </c>
    </row>
    <row r="1625" spans="1:31" x14ac:dyDescent="0.2">
      <c r="A1625">
        <v>1965</v>
      </c>
      <c r="B1625" t="s">
        <v>31</v>
      </c>
      <c r="C1625" t="s">
        <v>121</v>
      </c>
      <c r="D1625" t="s">
        <v>122</v>
      </c>
      <c r="E1625" t="b">
        <v>0</v>
      </c>
      <c r="F1625">
        <v>26.4</v>
      </c>
      <c r="G1625" t="s">
        <v>122</v>
      </c>
      <c r="H1625" t="s">
        <v>122</v>
      </c>
      <c r="I1625">
        <v>40</v>
      </c>
      <c r="J1625">
        <v>40</v>
      </c>
      <c r="K1625">
        <v>0</v>
      </c>
      <c r="L1625">
        <v>0</v>
      </c>
      <c r="M1625">
        <v>0</v>
      </c>
      <c r="N1625">
        <v>93.6</v>
      </c>
      <c r="O1625">
        <v>93.6</v>
      </c>
      <c r="P1625" t="s">
        <v>122</v>
      </c>
      <c r="Q1625">
        <v>117.3</v>
      </c>
      <c r="R1625">
        <v>0.35599999999999998</v>
      </c>
      <c r="S1625" t="s">
        <v>122</v>
      </c>
      <c r="T1625">
        <v>0.47899999999999998</v>
      </c>
      <c r="U1625">
        <v>0.42599999999999999</v>
      </c>
      <c r="V1625" t="s">
        <v>122</v>
      </c>
      <c r="W1625" t="s">
        <v>122</v>
      </c>
      <c r="X1625">
        <v>0.25700000000000001</v>
      </c>
      <c r="Y1625" t="s">
        <v>122</v>
      </c>
      <c r="Z1625" t="s">
        <v>122</v>
      </c>
      <c r="AA1625" t="s">
        <v>122</v>
      </c>
      <c r="AB1625" t="s">
        <v>122</v>
      </c>
      <c r="AC1625" t="s">
        <v>122</v>
      </c>
      <c r="AD1625">
        <v>319267</v>
      </c>
      <c r="AE1625" t="s">
        <v>122</v>
      </c>
    </row>
    <row r="1626" spans="1:31" x14ac:dyDescent="0.2">
      <c r="A1626">
        <v>1964</v>
      </c>
      <c r="B1626" t="s">
        <v>31</v>
      </c>
      <c r="C1626" t="s">
        <v>281</v>
      </c>
      <c r="D1626" t="s">
        <v>282</v>
      </c>
      <c r="E1626" t="b">
        <v>0</v>
      </c>
      <c r="F1626">
        <v>25</v>
      </c>
      <c r="G1626">
        <v>31</v>
      </c>
      <c r="H1626">
        <v>49</v>
      </c>
      <c r="I1626">
        <v>36</v>
      </c>
      <c r="J1626">
        <v>44</v>
      </c>
      <c r="K1626">
        <v>-1.79</v>
      </c>
      <c r="L1626">
        <v>0.2</v>
      </c>
      <c r="M1626">
        <v>-1.59</v>
      </c>
      <c r="N1626">
        <v>95</v>
      </c>
      <c r="O1626">
        <v>96.6</v>
      </c>
      <c r="P1626">
        <v>-1.6</v>
      </c>
      <c r="Q1626">
        <v>117</v>
      </c>
      <c r="R1626">
        <v>0.376</v>
      </c>
      <c r="S1626" t="s">
        <v>122</v>
      </c>
      <c r="T1626">
        <v>0.48799999999999999</v>
      </c>
      <c r="U1626">
        <v>0.44</v>
      </c>
      <c r="V1626" t="s">
        <v>122</v>
      </c>
      <c r="W1626" t="s">
        <v>122</v>
      </c>
      <c r="X1626">
        <v>0.25900000000000001</v>
      </c>
      <c r="Y1626" t="s">
        <v>122</v>
      </c>
      <c r="Z1626" t="s">
        <v>122</v>
      </c>
      <c r="AA1626" t="s">
        <v>122</v>
      </c>
      <c r="AB1626" t="s">
        <v>122</v>
      </c>
      <c r="AC1626" t="s">
        <v>283</v>
      </c>
      <c r="AD1626" t="s">
        <v>122</v>
      </c>
      <c r="AE1626" t="s">
        <v>122</v>
      </c>
    </row>
    <row r="1627" spans="1:31" x14ac:dyDescent="0.2">
      <c r="A1627">
        <v>1964</v>
      </c>
      <c r="B1627" t="s">
        <v>31</v>
      </c>
      <c r="C1627" t="s">
        <v>35</v>
      </c>
      <c r="D1627" t="s">
        <v>36</v>
      </c>
      <c r="E1627" t="b">
        <v>1</v>
      </c>
      <c r="F1627">
        <v>28.4</v>
      </c>
      <c r="G1627">
        <v>59</v>
      </c>
      <c r="H1627">
        <v>21</v>
      </c>
      <c r="I1627">
        <v>59</v>
      </c>
      <c r="J1627">
        <v>21</v>
      </c>
      <c r="K1627">
        <v>7.9</v>
      </c>
      <c r="L1627">
        <v>-0.97</v>
      </c>
      <c r="M1627">
        <v>6.93</v>
      </c>
      <c r="N1627">
        <v>90.1</v>
      </c>
      <c r="O1627">
        <v>83.8</v>
      </c>
      <c r="P1627">
        <v>6.3</v>
      </c>
      <c r="Q1627">
        <v>125</v>
      </c>
      <c r="R1627">
        <v>0.28399999999999997</v>
      </c>
      <c r="S1627" t="s">
        <v>122</v>
      </c>
      <c r="T1627">
        <v>0.45800000000000002</v>
      </c>
      <c r="U1627">
        <v>0.41299999999999998</v>
      </c>
      <c r="V1627" t="s">
        <v>122</v>
      </c>
      <c r="W1627" t="s">
        <v>122</v>
      </c>
      <c r="X1627">
        <v>0.20599999999999999</v>
      </c>
      <c r="Y1627" t="s">
        <v>122</v>
      </c>
      <c r="Z1627" t="s">
        <v>122</v>
      </c>
      <c r="AA1627" t="s">
        <v>122</v>
      </c>
      <c r="AB1627" t="s">
        <v>122</v>
      </c>
      <c r="AC1627" t="s">
        <v>206</v>
      </c>
      <c r="AD1627">
        <v>223347</v>
      </c>
      <c r="AE1627" t="s">
        <v>122</v>
      </c>
    </row>
    <row r="1628" spans="1:31" x14ac:dyDescent="0.2">
      <c r="A1628">
        <v>1964</v>
      </c>
      <c r="B1628" t="s">
        <v>31</v>
      </c>
      <c r="C1628" t="s">
        <v>289</v>
      </c>
      <c r="D1628" t="s">
        <v>290</v>
      </c>
      <c r="E1628" t="b">
        <v>1</v>
      </c>
      <c r="F1628">
        <v>26</v>
      </c>
      <c r="G1628">
        <v>55</v>
      </c>
      <c r="H1628">
        <v>25</v>
      </c>
      <c r="I1628">
        <v>52</v>
      </c>
      <c r="J1628">
        <v>28</v>
      </c>
      <c r="K1628">
        <v>5.08</v>
      </c>
      <c r="L1628">
        <v>-0.65</v>
      </c>
      <c r="M1628">
        <v>4.43</v>
      </c>
      <c r="N1628">
        <v>98.9</v>
      </c>
      <c r="O1628">
        <v>94.5</v>
      </c>
      <c r="P1628">
        <v>4.4000000000000004</v>
      </c>
      <c r="Q1628">
        <v>115.9</v>
      </c>
      <c r="R1628">
        <v>0.36399999999999999</v>
      </c>
      <c r="S1628" t="s">
        <v>122</v>
      </c>
      <c r="T1628">
        <v>0.51</v>
      </c>
      <c r="U1628">
        <v>0.45300000000000001</v>
      </c>
      <c r="V1628" t="s">
        <v>122</v>
      </c>
      <c r="W1628" t="s">
        <v>122</v>
      </c>
      <c r="X1628">
        <v>0.27700000000000002</v>
      </c>
      <c r="Y1628" t="s">
        <v>122</v>
      </c>
      <c r="Z1628" t="s">
        <v>122</v>
      </c>
      <c r="AA1628" t="s">
        <v>122</v>
      </c>
      <c r="AB1628" t="s">
        <v>122</v>
      </c>
      <c r="AC1628" t="s">
        <v>291</v>
      </c>
      <c r="AD1628" t="s">
        <v>122</v>
      </c>
      <c r="AE1628" t="s">
        <v>122</v>
      </c>
    </row>
    <row r="1629" spans="1:31" x14ac:dyDescent="0.2">
      <c r="A1629">
        <v>1964</v>
      </c>
      <c r="B1629" t="s">
        <v>31</v>
      </c>
      <c r="C1629" t="s">
        <v>56</v>
      </c>
      <c r="D1629" t="s">
        <v>57</v>
      </c>
      <c r="E1629" t="b">
        <v>0</v>
      </c>
      <c r="F1629">
        <v>25.5</v>
      </c>
      <c r="G1629">
        <v>23</v>
      </c>
      <c r="H1629">
        <v>57</v>
      </c>
      <c r="I1629">
        <v>22</v>
      </c>
      <c r="J1629">
        <v>58</v>
      </c>
      <c r="K1629">
        <v>-7.73</v>
      </c>
      <c r="L1629">
        <v>0.95</v>
      </c>
      <c r="M1629">
        <v>-6.77</v>
      </c>
      <c r="N1629">
        <v>92.5</v>
      </c>
      <c r="O1629">
        <v>99.1</v>
      </c>
      <c r="P1629">
        <v>-6.6</v>
      </c>
      <c r="Q1629">
        <v>115.9</v>
      </c>
      <c r="R1629">
        <v>0.33800000000000002</v>
      </c>
      <c r="S1629" t="s">
        <v>122</v>
      </c>
      <c r="T1629">
        <v>0.47199999999999998</v>
      </c>
      <c r="U1629">
        <v>0.42099999999999999</v>
      </c>
      <c r="V1629" t="s">
        <v>122</v>
      </c>
      <c r="W1629" t="s">
        <v>122</v>
      </c>
      <c r="X1629">
        <v>0.24299999999999999</v>
      </c>
      <c r="Y1629" t="s">
        <v>122</v>
      </c>
      <c r="Z1629" t="s">
        <v>122</v>
      </c>
      <c r="AA1629" t="s">
        <v>122</v>
      </c>
      <c r="AB1629" t="s">
        <v>122</v>
      </c>
      <c r="AC1629" t="s">
        <v>236</v>
      </c>
      <c r="AD1629" t="s">
        <v>122</v>
      </c>
      <c r="AE1629" t="s">
        <v>122</v>
      </c>
    </row>
    <row r="1630" spans="1:31" x14ac:dyDescent="0.2">
      <c r="A1630">
        <v>1964</v>
      </c>
      <c r="B1630" t="s">
        <v>31</v>
      </c>
      <c r="C1630" t="s">
        <v>71</v>
      </c>
      <c r="D1630" t="s">
        <v>72</v>
      </c>
      <c r="E1630" t="b">
        <v>1</v>
      </c>
      <c r="F1630">
        <v>26.3</v>
      </c>
      <c r="G1630">
        <v>42</v>
      </c>
      <c r="H1630">
        <v>38</v>
      </c>
      <c r="I1630">
        <v>43</v>
      </c>
      <c r="J1630">
        <v>37</v>
      </c>
      <c r="K1630">
        <v>1.03</v>
      </c>
      <c r="L1630">
        <v>-0.14000000000000001</v>
      </c>
      <c r="M1630">
        <v>0.87</v>
      </c>
      <c r="N1630">
        <v>97.9</v>
      </c>
      <c r="O1630">
        <v>97</v>
      </c>
      <c r="P1630">
        <v>0.9</v>
      </c>
      <c r="Q1630">
        <v>111.6</v>
      </c>
      <c r="R1630">
        <v>0.39100000000000001</v>
      </c>
      <c r="S1630" t="s">
        <v>122</v>
      </c>
      <c r="T1630">
        <v>0.503</v>
      </c>
      <c r="U1630">
        <v>0.44</v>
      </c>
      <c r="V1630" t="s">
        <v>122</v>
      </c>
      <c r="W1630" t="s">
        <v>122</v>
      </c>
      <c r="X1630">
        <v>0.3</v>
      </c>
      <c r="Y1630" t="s">
        <v>122</v>
      </c>
      <c r="Z1630" t="s">
        <v>122</v>
      </c>
      <c r="AA1630" t="s">
        <v>122</v>
      </c>
      <c r="AB1630" t="s">
        <v>122</v>
      </c>
      <c r="AC1630" t="s">
        <v>191</v>
      </c>
      <c r="AD1630">
        <v>322331</v>
      </c>
      <c r="AE1630" t="s">
        <v>122</v>
      </c>
    </row>
    <row r="1631" spans="1:31" x14ac:dyDescent="0.2">
      <c r="A1631">
        <v>1964</v>
      </c>
      <c r="B1631" t="s">
        <v>31</v>
      </c>
      <c r="C1631" t="s">
        <v>88</v>
      </c>
      <c r="D1631" t="s">
        <v>89</v>
      </c>
      <c r="E1631" t="b">
        <v>0</v>
      </c>
      <c r="F1631">
        <v>25.7</v>
      </c>
      <c r="G1631">
        <v>22</v>
      </c>
      <c r="H1631">
        <v>58</v>
      </c>
      <c r="I1631">
        <v>24</v>
      </c>
      <c r="J1631">
        <v>56</v>
      </c>
      <c r="K1631">
        <v>-6.81</v>
      </c>
      <c r="L1631">
        <v>0.9</v>
      </c>
      <c r="M1631">
        <v>-5.91</v>
      </c>
      <c r="N1631">
        <v>95.4</v>
      </c>
      <c r="O1631">
        <v>101.2</v>
      </c>
      <c r="P1631">
        <v>-5.8</v>
      </c>
      <c r="Q1631">
        <v>117.1</v>
      </c>
      <c r="R1631">
        <v>0.36199999999999999</v>
      </c>
      <c r="S1631" t="s">
        <v>122</v>
      </c>
      <c r="T1631">
        <v>0.49099999999999999</v>
      </c>
      <c r="U1631">
        <v>0.44500000000000001</v>
      </c>
      <c r="V1631" t="s">
        <v>122</v>
      </c>
      <c r="W1631" t="s">
        <v>122</v>
      </c>
      <c r="X1631">
        <v>0.247</v>
      </c>
      <c r="Y1631" t="s">
        <v>122</v>
      </c>
      <c r="Z1631" t="s">
        <v>122</v>
      </c>
      <c r="AA1631" t="s">
        <v>122</v>
      </c>
      <c r="AB1631" t="s">
        <v>122</v>
      </c>
      <c r="AC1631" t="s">
        <v>339</v>
      </c>
      <c r="AD1631" t="s">
        <v>122</v>
      </c>
      <c r="AE1631" t="s">
        <v>122</v>
      </c>
    </row>
    <row r="1632" spans="1:31" x14ac:dyDescent="0.2">
      <c r="A1632">
        <v>1964</v>
      </c>
      <c r="B1632" t="s">
        <v>31</v>
      </c>
      <c r="C1632" t="s">
        <v>97</v>
      </c>
      <c r="D1632" t="s">
        <v>98</v>
      </c>
      <c r="E1632" t="b">
        <v>1</v>
      </c>
      <c r="F1632">
        <v>27.4</v>
      </c>
      <c r="G1632">
        <v>34</v>
      </c>
      <c r="H1632">
        <v>46</v>
      </c>
      <c r="I1632">
        <v>30</v>
      </c>
      <c r="J1632">
        <v>50</v>
      </c>
      <c r="K1632">
        <v>-4.3899999999999997</v>
      </c>
      <c r="L1632">
        <v>0.64</v>
      </c>
      <c r="M1632">
        <v>-3.75</v>
      </c>
      <c r="N1632">
        <v>93.8</v>
      </c>
      <c r="O1632">
        <v>97.5</v>
      </c>
      <c r="P1632">
        <v>-3.7</v>
      </c>
      <c r="Q1632">
        <v>119.4</v>
      </c>
      <c r="R1632">
        <v>0.35099999999999998</v>
      </c>
      <c r="S1632" t="s">
        <v>122</v>
      </c>
      <c r="T1632">
        <v>0.47899999999999998</v>
      </c>
      <c r="U1632">
        <v>0.41799999999999998</v>
      </c>
      <c r="V1632" t="s">
        <v>122</v>
      </c>
      <c r="W1632" t="s">
        <v>122</v>
      </c>
      <c r="X1632">
        <v>0.26900000000000002</v>
      </c>
      <c r="Y1632" t="s">
        <v>122</v>
      </c>
      <c r="Z1632" t="s">
        <v>122</v>
      </c>
      <c r="AA1632" t="s">
        <v>122</v>
      </c>
      <c r="AB1632" t="s">
        <v>122</v>
      </c>
      <c r="AC1632" t="s">
        <v>345</v>
      </c>
      <c r="AD1632" t="s">
        <v>122</v>
      </c>
      <c r="AE1632" t="s">
        <v>122</v>
      </c>
    </row>
    <row r="1633" spans="1:31" x14ac:dyDescent="0.2">
      <c r="A1633">
        <v>1964</v>
      </c>
      <c r="B1633" t="s">
        <v>31</v>
      </c>
      <c r="C1633" t="s">
        <v>303</v>
      </c>
      <c r="D1633" t="s">
        <v>304</v>
      </c>
      <c r="E1633" t="b">
        <v>1</v>
      </c>
      <c r="F1633">
        <v>25.5</v>
      </c>
      <c r="G1633">
        <v>48</v>
      </c>
      <c r="H1633">
        <v>32</v>
      </c>
      <c r="I1633">
        <v>53</v>
      </c>
      <c r="J1633">
        <v>27</v>
      </c>
      <c r="K1633">
        <v>5.1100000000000003</v>
      </c>
      <c r="L1633">
        <v>-0.73</v>
      </c>
      <c r="M1633">
        <v>4.41</v>
      </c>
      <c r="N1633">
        <v>93</v>
      </c>
      <c r="O1633">
        <v>88.6</v>
      </c>
      <c r="P1633">
        <v>4.4000000000000004</v>
      </c>
      <c r="Q1633">
        <v>115.1</v>
      </c>
      <c r="R1633">
        <v>0.36299999999999999</v>
      </c>
      <c r="S1633" t="s">
        <v>122</v>
      </c>
      <c r="T1633">
        <v>0.47699999999999998</v>
      </c>
      <c r="U1633">
        <v>0.438</v>
      </c>
      <c r="V1633" t="s">
        <v>122</v>
      </c>
      <c r="W1633" t="s">
        <v>122</v>
      </c>
      <c r="X1633">
        <v>0.23100000000000001</v>
      </c>
      <c r="Y1633" t="s">
        <v>122</v>
      </c>
      <c r="Z1633" t="s">
        <v>122</v>
      </c>
      <c r="AA1633" t="s">
        <v>122</v>
      </c>
      <c r="AB1633" t="s">
        <v>122</v>
      </c>
      <c r="AC1633" t="s">
        <v>340</v>
      </c>
      <c r="AD1633" t="s">
        <v>122</v>
      </c>
      <c r="AE1633" t="s">
        <v>122</v>
      </c>
    </row>
    <row r="1634" spans="1:31" x14ac:dyDescent="0.2">
      <c r="A1634">
        <v>1964</v>
      </c>
      <c r="B1634" t="s">
        <v>31</v>
      </c>
      <c r="C1634" t="s">
        <v>341</v>
      </c>
      <c r="D1634" t="s">
        <v>342</v>
      </c>
      <c r="E1634" t="b">
        <v>1</v>
      </c>
      <c r="F1634">
        <v>27.5</v>
      </c>
      <c r="G1634">
        <v>46</v>
      </c>
      <c r="H1634">
        <v>34</v>
      </c>
      <c r="I1634">
        <v>44</v>
      </c>
      <c r="J1634">
        <v>36</v>
      </c>
      <c r="K1634">
        <v>1.6</v>
      </c>
      <c r="L1634">
        <v>-0.21</v>
      </c>
      <c r="M1634">
        <v>1.39</v>
      </c>
      <c r="N1634">
        <v>95.4</v>
      </c>
      <c r="O1634">
        <v>94</v>
      </c>
      <c r="P1634">
        <v>1.4</v>
      </c>
      <c r="Q1634">
        <v>114.6</v>
      </c>
      <c r="R1634">
        <v>0.35899999999999999</v>
      </c>
      <c r="S1634" t="s">
        <v>122</v>
      </c>
      <c r="T1634">
        <v>0.48799999999999999</v>
      </c>
      <c r="U1634">
        <v>0.43</v>
      </c>
      <c r="V1634" t="s">
        <v>122</v>
      </c>
      <c r="W1634" t="s">
        <v>122</v>
      </c>
      <c r="X1634">
        <v>0.27200000000000002</v>
      </c>
      <c r="Y1634" t="s">
        <v>122</v>
      </c>
      <c r="Z1634" t="s">
        <v>122</v>
      </c>
      <c r="AA1634" t="s">
        <v>122</v>
      </c>
      <c r="AB1634" t="s">
        <v>122</v>
      </c>
      <c r="AC1634" t="s">
        <v>343</v>
      </c>
      <c r="AD1634" t="s">
        <v>122</v>
      </c>
      <c r="AE1634" t="s">
        <v>122</v>
      </c>
    </row>
    <row r="1635" spans="1:31" x14ac:dyDescent="0.2">
      <c r="A1635">
        <v>1964</v>
      </c>
      <c r="B1635" t="s">
        <v>31</v>
      </c>
      <c r="C1635" t="s">
        <v>121</v>
      </c>
      <c r="D1635" t="s">
        <v>122</v>
      </c>
      <c r="E1635" t="b">
        <v>0</v>
      </c>
      <c r="F1635">
        <v>26.3</v>
      </c>
      <c r="G1635" t="s">
        <v>122</v>
      </c>
      <c r="H1635" t="s">
        <v>122</v>
      </c>
      <c r="I1635">
        <v>40</v>
      </c>
      <c r="J1635">
        <v>40</v>
      </c>
      <c r="K1635">
        <v>0</v>
      </c>
      <c r="L1635">
        <v>0</v>
      </c>
      <c r="M1635">
        <v>0</v>
      </c>
      <c r="N1635">
        <v>94.6</v>
      </c>
      <c r="O1635">
        <v>94.6</v>
      </c>
      <c r="P1635" t="s">
        <v>122</v>
      </c>
      <c r="Q1635">
        <v>116.8</v>
      </c>
      <c r="R1635">
        <v>0.35299999999999998</v>
      </c>
      <c r="S1635" t="s">
        <v>122</v>
      </c>
      <c r="T1635">
        <v>0.48499999999999999</v>
      </c>
      <c r="U1635">
        <v>0.433</v>
      </c>
      <c r="V1635" t="s">
        <v>122</v>
      </c>
      <c r="W1635" t="s">
        <v>122</v>
      </c>
      <c r="X1635">
        <v>0.255</v>
      </c>
      <c r="Y1635" t="s">
        <v>122</v>
      </c>
      <c r="Z1635" t="s">
        <v>122</v>
      </c>
      <c r="AA1635" t="s">
        <v>122</v>
      </c>
      <c r="AB1635" t="s">
        <v>122</v>
      </c>
      <c r="AC1635" t="s">
        <v>122</v>
      </c>
      <c r="AD1635">
        <v>272839</v>
      </c>
      <c r="AE1635" t="s">
        <v>122</v>
      </c>
    </row>
    <row r="1636" spans="1:31" x14ac:dyDescent="0.2">
      <c r="A1636">
        <v>1963</v>
      </c>
      <c r="B1636" t="s">
        <v>31</v>
      </c>
      <c r="C1636" t="s">
        <v>35</v>
      </c>
      <c r="D1636" t="s">
        <v>36</v>
      </c>
      <c r="E1636" t="b">
        <v>1</v>
      </c>
      <c r="F1636">
        <v>28.3</v>
      </c>
      <c r="G1636">
        <v>58</v>
      </c>
      <c r="H1636">
        <v>22</v>
      </c>
      <c r="I1636">
        <v>56</v>
      </c>
      <c r="J1636">
        <v>24</v>
      </c>
      <c r="K1636">
        <v>7.18</v>
      </c>
      <c r="L1636">
        <v>-0.8</v>
      </c>
      <c r="M1636">
        <v>6.38</v>
      </c>
      <c r="N1636">
        <v>93</v>
      </c>
      <c r="O1636">
        <v>87.4</v>
      </c>
      <c r="P1636">
        <v>5.6</v>
      </c>
      <c r="Q1636">
        <v>127.3</v>
      </c>
      <c r="R1636">
        <v>0.316</v>
      </c>
      <c r="S1636" t="s">
        <v>122</v>
      </c>
      <c r="T1636">
        <v>0.47499999999999998</v>
      </c>
      <c r="U1636">
        <v>0.42699999999999999</v>
      </c>
      <c r="V1636" t="s">
        <v>122</v>
      </c>
      <c r="W1636" t="s">
        <v>122</v>
      </c>
      <c r="X1636">
        <v>0.22900000000000001</v>
      </c>
      <c r="Y1636" t="s">
        <v>122</v>
      </c>
      <c r="Z1636" t="s">
        <v>122</v>
      </c>
      <c r="AA1636" t="s">
        <v>122</v>
      </c>
      <c r="AB1636" t="s">
        <v>122</v>
      </c>
      <c r="AC1636" t="s">
        <v>206</v>
      </c>
      <c r="AD1636">
        <v>262581</v>
      </c>
      <c r="AE1636" t="s">
        <v>122</v>
      </c>
    </row>
    <row r="1637" spans="1:31" x14ac:dyDescent="0.2">
      <c r="A1637">
        <v>1963</v>
      </c>
      <c r="B1637" t="s">
        <v>31</v>
      </c>
      <c r="C1637" t="s">
        <v>347</v>
      </c>
      <c r="D1637" t="s">
        <v>348</v>
      </c>
      <c r="E1637" t="b">
        <v>0</v>
      </c>
      <c r="F1637">
        <v>25.3</v>
      </c>
      <c r="G1637">
        <v>25</v>
      </c>
      <c r="H1637">
        <v>55</v>
      </c>
      <c r="I1637">
        <v>30</v>
      </c>
      <c r="J1637">
        <v>50</v>
      </c>
      <c r="K1637">
        <v>-4.09</v>
      </c>
      <c r="L1637">
        <v>0.45</v>
      </c>
      <c r="M1637">
        <v>-3.63</v>
      </c>
      <c r="N1637">
        <v>97.5</v>
      </c>
      <c r="O1637">
        <v>101.1</v>
      </c>
      <c r="P1637">
        <v>-3.6</v>
      </c>
      <c r="Q1637">
        <v>112.2</v>
      </c>
      <c r="R1637">
        <v>0.39500000000000002</v>
      </c>
      <c r="S1637" t="s">
        <v>122</v>
      </c>
      <c r="T1637">
        <v>0.503</v>
      </c>
      <c r="U1637">
        <v>0.45300000000000001</v>
      </c>
      <c r="V1637" t="s">
        <v>122</v>
      </c>
      <c r="W1637" t="s">
        <v>122</v>
      </c>
      <c r="X1637">
        <v>0.27600000000000002</v>
      </c>
      <c r="Y1637" t="s">
        <v>122</v>
      </c>
      <c r="Z1637" t="s">
        <v>122</v>
      </c>
      <c r="AA1637" t="s">
        <v>122</v>
      </c>
      <c r="AB1637" t="s">
        <v>122</v>
      </c>
      <c r="AC1637" t="s">
        <v>349</v>
      </c>
      <c r="AD1637" t="s">
        <v>122</v>
      </c>
      <c r="AE1637" t="s">
        <v>122</v>
      </c>
    </row>
    <row r="1638" spans="1:31" x14ac:dyDescent="0.2">
      <c r="A1638">
        <v>1963</v>
      </c>
      <c r="B1638" t="s">
        <v>31</v>
      </c>
      <c r="C1638" t="s">
        <v>289</v>
      </c>
      <c r="D1638" t="s">
        <v>290</v>
      </c>
      <c r="E1638" t="b">
        <v>1</v>
      </c>
      <c r="F1638">
        <v>26</v>
      </c>
      <c r="G1638">
        <v>42</v>
      </c>
      <c r="H1638">
        <v>38</v>
      </c>
      <c r="I1638">
        <v>43</v>
      </c>
      <c r="J1638">
        <v>37</v>
      </c>
      <c r="K1638">
        <v>1.26</v>
      </c>
      <c r="L1638">
        <v>-0.03</v>
      </c>
      <c r="M1638">
        <v>1.24</v>
      </c>
      <c r="N1638">
        <v>99.4</v>
      </c>
      <c r="O1638">
        <v>98.3</v>
      </c>
      <c r="P1638">
        <v>1.1000000000000001</v>
      </c>
      <c r="Q1638">
        <v>119</v>
      </c>
      <c r="R1638">
        <v>0.36499999999999999</v>
      </c>
      <c r="S1638" t="s">
        <v>122</v>
      </c>
      <c r="T1638">
        <v>0.51300000000000001</v>
      </c>
      <c r="U1638">
        <v>0.45900000000000002</v>
      </c>
      <c r="V1638" t="s">
        <v>122</v>
      </c>
      <c r="W1638" t="s">
        <v>122</v>
      </c>
      <c r="X1638">
        <v>0.27300000000000002</v>
      </c>
      <c r="Y1638" t="s">
        <v>122</v>
      </c>
      <c r="Z1638" t="s">
        <v>122</v>
      </c>
      <c r="AA1638" t="s">
        <v>122</v>
      </c>
      <c r="AB1638" t="s">
        <v>122</v>
      </c>
      <c r="AC1638" t="s">
        <v>291</v>
      </c>
      <c r="AD1638" t="s">
        <v>122</v>
      </c>
      <c r="AE1638" t="s">
        <v>122</v>
      </c>
    </row>
    <row r="1639" spans="1:31" x14ac:dyDescent="0.2">
      <c r="A1639">
        <v>1963</v>
      </c>
      <c r="B1639" t="s">
        <v>31</v>
      </c>
      <c r="C1639" t="s">
        <v>56</v>
      </c>
      <c r="D1639" t="s">
        <v>57</v>
      </c>
      <c r="E1639" t="b">
        <v>1</v>
      </c>
      <c r="F1639">
        <v>24.9</v>
      </c>
      <c r="G1639">
        <v>34</v>
      </c>
      <c r="H1639">
        <v>46</v>
      </c>
      <c r="I1639">
        <v>31</v>
      </c>
      <c r="J1639">
        <v>49</v>
      </c>
      <c r="K1639">
        <v>-3.7</v>
      </c>
      <c r="L1639">
        <v>0.32</v>
      </c>
      <c r="M1639">
        <v>-3.38</v>
      </c>
      <c r="N1639">
        <v>94.2</v>
      </c>
      <c r="O1639">
        <v>97.3</v>
      </c>
      <c r="P1639">
        <v>-3.1</v>
      </c>
      <c r="Q1639">
        <v>120.3</v>
      </c>
      <c r="R1639">
        <v>0.34799999999999998</v>
      </c>
      <c r="S1639" t="s">
        <v>122</v>
      </c>
      <c r="T1639">
        <v>0.48199999999999998</v>
      </c>
      <c r="U1639">
        <v>0.432</v>
      </c>
      <c r="V1639" t="s">
        <v>122</v>
      </c>
      <c r="W1639" t="s">
        <v>122</v>
      </c>
      <c r="X1639">
        <v>0.25</v>
      </c>
      <c r="Y1639" t="s">
        <v>122</v>
      </c>
      <c r="Z1639" t="s">
        <v>122</v>
      </c>
      <c r="AA1639" t="s">
        <v>122</v>
      </c>
      <c r="AB1639" t="s">
        <v>122</v>
      </c>
      <c r="AC1639" t="s">
        <v>236</v>
      </c>
      <c r="AD1639" t="s">
        <v>122</v>
      </c>
      <c r="AE1639" t="s">
        <v>122</v>
      </c>
    </row>
    <row r="1640" spans="1:31" x14ac:dyDescent="0.2">
      <c r="A1640">
        <v>1963</v>
      </c>
      <c r="B1640" t="s">
        <v>31</v>
      </c>
      <c r="C1640" t="s">
        <v>71</v>
      </c>
      <c r="D1640" t="s">
        <v>72</v>
      </c>
      <c r="E1640" t="b">
        <v>1</v>
      </c>
      <c r="F1640">
        <v>26.2</v>
      </c>
      <c r="G1640">
        <v>53</v>
      </c>
      <c r="H1640">
        <v>27</v>
      </c>
      <c r="I1640">
        <v>48</v>
      </c>
      <c r="J1640">
        <v>32</v>
      </c>
      <c r="K1640">
        <v>3.13</v>
      </c>
      <c r="L1640">
        <v>-0.46</v>
      </c>
      <c r="M1640">
        <v>2.67</v>
      </c>
      <c r="N1640">
        <v>97.4</v>
      </c>
      <c r="O1640">
        <v>94.7</v>
      </c>
      <c r="P1640">
        <v>2.7</v>
      </c>
      <c r="Q1640">
        <v>117.8</v>
      </c>
      <c r="R1640">
        <v>0.36899999999999999</v>
      </c>
      <c r="S1640" t="s">
        <v>122</v>
      </c>
      <c r="T1640">
        <v>0.5</v>
      </c>
      <c r="U1640">
        <v>0.441</v>
      </c>
      <c r="V1640" t="s">
        <v>122</v>
      </c>
      <c r="W1640" t="s">
        <v>122</v>
      </c>
      <c r="X1640">
        <v>0.28100000000000003</v>
      </c>
      <c r="Y1640" t="s">
        <v>122</v>
      </c>
      <c r="Z1640" t="s">
        <v>122</v>
      </c>
      <c r="AA1640" t="s">
        <v>122</v>
      </c>
      <c r="AB1640" t="s">
        <v>122</v>
      </c>
      <c r="AC1640" t="s">
        <v>191</v>
      </c>
      <c r="AD1640">
        <v>285462</v>
      </c>
      <c r="AE1640" t="s">
        <v>122</v>
      </c>
    </row>
    <row r="1641" spans="1:31" x14ac:dyDescent="0.2">
      <c r="A1641">
        <v>1963</v>
      </c>
      <c r="B1641" t="s">
        <v>31</v>
      </c>
      <c r="C1641" t="s">
        <v>88</v>
      </c>
      <c r="D1641" t="s">
        <v>89</v>
      </c>
      <c r="E1641" t="b">
        <v>0</v>
      </c>
      <c r="F1641">
        <v>27.7</v>
      </c>
      <c r="G1641">
        <v>21</v>
      </c>
      <c r="H1641">
        <v>59</v>
      </c>
      <c r="I1641">
        <v>23</v>
      </c>
      <c r="J1641">
        <v>57</v>
      </c>
      <c r="K1641">
        <v>-7.25</v>
      </c>
      <c r="L1641">
        <v>1.06</v>
      </c>
      <c r="M1641">
        <v>-6.2</v>
      </c>
      <c r="N1641">
        <v>93.5</v>
      </c>
      <c r="O1641">
        <v>99.7</v>
      </c>
      <c r="P1641">
        <v>-6.2</v>
      </c>
      <c r="Q1641">
        <v>117.5</v>
      </c>
      <c r="R1641">
        <v>0.34699999999999998</v>
      </c>
      <c r="S1641" t="s">
        <v>122</v>
      </c>
      <c r="T1641">
        <v>0.47899999999999998</v>
      </c>
      <c r="U1641">
        <v>0.42899999999999999</v>
      </c>
      <c r="V1641" t="s">
        <v>122</v>
      </c>
      <c r="W1641" t="s">
        <v>122</v>
      </c>
      <c r="X1641">
        <v>0.246</v>
      </c>
      <c r="Y1641" t="s">
        <v>122</v>
      </c>
      <c r="Z1641" t="s">
        <v>122</v>
      </c>
      <c r="AA1641" t="s">
        <v>122</v>
      </c>
      <c r="AB1641" t="s">
        <v>122</v>
      </c>
      <c r="AC1641" t="s">
        <v>339</v>
      </c>
      <c r="AD1641" t="s">
        <v>122</v>
      </c>
      <c r="AE1641" t="s">
        <v>122</v>
      </c>
    </row>
    <row r="1642" spans="1:31" x14ac:dyDescent="0.2">
      <c r="A1642">
        <v>1963</v>
      </c>
      <c r="B1642" t="s">
        <v>31</v>
      </c>
      <c r="C1642" t="s">
        <v>303</v>
      </c>
      <c r="D1642" t="s">
        <v>304</v>
      </c>
      <c r="E1642" t="b">
        <v>0</v>
      </c>
      <c r="F1642">
        <v>25.7</v>
      </c>
      <c r="G1642">
        <v>31</v>
      </c>
      <c r="H1642">
        <v>49</v>
      </c>
      <c r="I1642">
        <v>35</v>
      </c>
      <c r="J1642">
        <v>45</v>
      </c>
      <c r="K1642">
        <v>-2.09</v>
      </c>
      <c r="L1642">
        <v>0.22</v>
      </c>
      <c r="M1642">
        <v>-1.86</v>
      </c>
      <c r="N1642">
        <v>95.2</v>
      </c>
      <c r="O1642">
        <v>96.8</v>
      </c>
      <c r="P1642">
        <v>-1.6</v>
      </c>
      <c r="Q1642">
        <v>123.2</v>
      </c>
      <c r="R1642">
        <v>0.33100000000000002</v>
      </c>
      <c r="S1642" t="s">
        <v>122</v>
      </c>
      <c r="T1642">
        <v>0.49</v>
      </c>
      <c r="U1642">
        <v>0.45</v>
      </c>
      <c r="V1642" t="s">
        <v>122</v>
      </c>
      <c r="W1642" t="s">
        <v>122</v>
      </c>
      <c r="X1642">
        <v>0.221</v>
      </c>
      <c r="Y1642" t="s">
        <v>122</v>
      </c>
      <c r="Z1642" t="s">
        <v>122</v>
      </c>
      <c r="AA1642" t="s">
        <v>122</v>
      </c>
      <c r="AB1642" t="s">
        <v>122</v>
      </c>
      <c r="AC1642" t="s">
        <v>340</v>
      </c>
      <c r="AD1642" t="s">
        <v>122</v>
      </c>
      <c r="AE1642" t="s">
        <v>122</v>
      </c>
    </row>
    <row r="1643" spans="1:31" x14ac:dyDescent="0.2">
      <c r="A1643">
        <v>1963</v>
      </c>
      <c r="B1643" t="s">
        <v>31</v>
      </c>
      <c r="C1643" t="s">
        <v>341</v>
      </c>
      <c r="D1643" t="s">
        <v>342</v>
      </c>
      <c r="E1643" t="b">
        <v>1</v>
      </c>
      <c r="F1643">
        <v>26.1</v>
      </c>
      <c r="G1643">
        <v>48</v>
      </c>
      <c r="H1643">
        <v>32</v>
      </c>
      <c r="I1643">
        <v>45</v>
      </c>
      <c r="J1643">
        <v>35</v>
      </c>
      <c r="K1643">
        <v>1.78</v>
      </c>
      <c r="L1643">
        <v>-0.39</v>
      </c>
      <c r="M1643">
        <v>1.38</v>
      </c>
      <c r="N1643">
        <v>94.8</v>
      </c>
      <c r="O1643">
        <v>93.3</v>
      </c>
      <c r="P1643">
        <v>1.5</v>
      </c>
      <c r="Q1643">
        <v>115.6</v>
      </c>
      <c r="R1643">
        <v>0.36199999999999999</v>
      </c>
      <c r="S1643" t="s">
        <v>122</v>
      </c>
      <c r="T1643">
        <v>0.48599999999999999</v>
      </c>
      <c r="U1643">
        <v>0.43099999999999999</v>
      </c>
      <c r="V1643" t="s">
        <v>122</v>
      </c>
      <c r="W1643" t="s">
        <v>122</v>
      </c>
      <c r="X1643">
        <v>0.26400000000000001</v>
      </c>
      <c r="Y1643" t="s">
        <v>122</v>
      </c>
      <c r="Z1643" t="s">
        <v>122</v>
      </c>
      <c r="AA1643" t="s">
        <v>122</v>
      </c>
      <c r="AB1643" t="s">
        <v>122</v>
      </c>
      <c r="AC1643" t="s">
        <v>343</v>
      </c>
      <c r="AD1643" t="s">
        <v>122</v>
      </c>
      <c r="AE1643" t="s">
        <v>122</v>
      </c>
    </row>
    <row r="1644" spans="1:31" x14ac:dyDescent="0.2">
      <c r="A1644">
        <v>1963</v>
      </c>
      <c r="B1644" t="s">
        <v>31</v>
      </c>
      <c r="C1644" t="s">
        <v>350</v>
      </c>
      <c r="D1644" t="s">
        <v>351</v>
      </c>
      <c r="E1644" t="b">
        <v>1</v>
      </c>
      <c r="F1644">
        <v>26.7</v>
      </c>
      <c r="G1644">
        <v>48</v>
      </c>
      <c r="H1644">
        <v>32</v>
      </c>
      <c r="I1644">
        <v>49</v>
      </c>
      <c r="J1644">
        <v>31</v>
      </c>
      <c r="K1644">
        <v>3.79</v>
      </c>
      <c r="L1644">
        <v>-0.39</v>
      </c>
      <c r="M1644">
        <v>3.4</v>
      </c>
      <c r="N1644">
        <v>98.4</v>
      </c>
      <c r="O1644">
        <v>95.3</v>
      </c>
      <c r="P1644">
        <v>3.1</v>
      </c>
      <c r="Q1644">
        <v>123.3</v>
      </c>
      <c r="R1644">
        <v>0.36199999999999999</v>
      </c>
      <c r="S1644" t="s">
        <v>122</v>
      </c>
      <c r="T1644">
        <v>0.50600000000000001</v>
      </c>
      <c r="U1644">
        <v>0.44500000000000001</v>
      </c>
      <c r="V1644" t="s">
        <v>122</v>
      </c>
      <c r="W1644" t="s">
        <v>122</v>
      </c>
      <c r="X1644">
        <v>0.28299999999999997</v>
      </c>
      <c r="Y1644" t="s">
        <v>122</v>
      </c>
      <c r="Z1644" t="s">
        <v>122</v>
      </c>
      <c r="AA1644" t="s">
        <v>122</v>
      </c>
      <c r="AB1644" t="s">
        <v>122</v>
      </c>
      <c r="AC1644" t="s">
        <v>352</v>
      </c>
      <c r="AD1644" t="s">
        <v>122</v>
      </c>
      <c r="AE1644" t="s">
        <v>122</v>
      </c>
    </row>
    <row r="1645" spans="1:31" x14ac:dyDescent="0.2">
      <c r="A1645">
        <v>1963</v>
      </c>
      <c r="B1645" t="s">
        <v>31</v>
      </c>
      <c r="C1645" t="s">
        <v>121</v>
      </c>
      <c r="D1645" t="s">
        <v>122</v>
      </c>
      <c r="E1645" t="b">
        <v>0</v>
      </c>
      <c r="F1645">
        <v>26.4</v>
      </c>
      <c r="G1645" t="s">
        <v>122</v>
      </c>
      <c r="H1645" t="s">
        <v>122</v>
      </c>
      <c r="I1645">
        <v>40</v>
      </c>
      <c r="J1645">
        <v>40</v>
      </c>
      <c r="K1645">
        <v>0</v>
      </c>
      <c r="L1645">
        <v>0</v>
      </c>
      <c r="M1645">
        <v>0</v>
      </c>
      <c r="N1645">
        <v>95.9</v>
      </c>
      <c r="O1645">
        <v>95.9</v>
      </c>
      <c r="P1645" t="s">
        <v>122</v>
      </c>
      <c r="Q1645">
        <v>119.6</v>
      </c>
      <c r="R1645">
        <v>0.35399999999999998</v>
      </c>
      <c r="S1645" t="s">
        <v>122</v>
      </c>
      <c r="T1645">
        <v>0.49299999999999999</v>
      </c>
      <c r="U1645">
        <v>0.441</v>
      </c>
      <c r="V1645" t="s">
        <v>122</v>
      </c>
      <c r="W1645" t="s">
        <v>122</v>
      </c>
      <c r="X1645">
        <v>0.25800000000000001</v>
      </c>
      <c r="Y1645" t="s">
        <v>122</v>
      </c>
      <c r="Z1645" t="s">
        <v>122</v>
      </c>
      <c r="AA1645" t="s">
        <v>122</v>
      </c>
      <c r="AB1645" t="s">
        <v>122</v>
      </c>
      <c r="AC1645" t="s">
        <v>122</v>
      </c>
      <c r="AD1645">
        <v>274022</v>
      </c>
      <c r="AE1645" t="s">
        <v>122</v>
      </c>
    </row>
    <row r="1646" spans="1:31" x14ac:dyDescent="0.2">
      <c r="A1646">
        <v>1962</v>
      </c>
      <c r="B1646" t="s">
        <v>31</v>
      </c>
      <c r="C1646" t="s">
        <v>35</v>
      </c>
      <c r="D1646" t="s">
        <v>36</v>
      </c>
      <c r="E1646" t="b">
        <v>1</v>
      </c>
      <c r="F1646">
        <v>27.9</v>
      </c>
      <c r="G1646">
        <v>60</v>
      </c>
      <c r="H1646">
        <v>20</v>
      </c>
      <c r="I1646">
        <v>60</v>
      </c>
      <c r="J1646">
        <v>20</v>
      </c>
      <c r="K1646">
        <v>9.24</v>
      </c>
      <c r="L1646">
        <v>-0.98</v>
      </c>
      <c r="M1646">
        <v>8.25</v>
      </c>
      <c r="N1646">
        <v>92.1</v>
      </c>
      <c r="O1646">
        <v>85.1</v>
      </c>
      <c r="P1646">
        <v>7</v>
      </c>
      <c r="Q1646">
        <v>130.80000000000001</v>
      </c>
      <c r="R1646">
        <v>0.29799999999999999</v>
      </c>
      <c r="S1646" t="s">
        <v>122</v>
      </c>
      <c r="T1646">
        <v>0.47</v>
      </c>
      <c r="U1646">
        <v>0.42299999999999999</v>
      </c>
      <c r="V1646" t="s">
        <v>122</v>
      </c>
      <c r="W1646" t="s">
        <v>122</v>
      </c>
      <c r="X1646">
        <v>0.217</v>
      </c>
      <c r="Y1646" t="s">
        <v>122</v>
      </c>
      <c r="Z1646" t="s">
        <v>122</v>
      </c>
      <c r="AA1646" t="s">
        <v>122</v>
      </c>
      <c r="AB1646" t="s">
        <v>122</v>
      </c>
      <c r="AC1646" t="s">
        <v>206</v>
      </c>
      <c r="AD1646">
        <v>191855</v>
      </c>
      <c r="AE1646" t="s">
        <v>122</v>
      </c>
    </row>
    <row r="1647" spans="1:31" x14ac:dyDescent="0.2">
      <c r="A1647">
        <v>1962</v>
      </c>
      <c r="B1647" t="s">
        <v>31</v>
      </c>
      <c r="C1647" t="s">
        <v>353</v>
      </c>
      <c r="D1647" t="s">
        <v>354</v>
      </c>
      <c r="E1647" t="b">
        <v>0</v>
      </c>
      <c r="F1647">
        <v>25.8</v>
      </c>
      <c r="G1647">
        <v>18</v>
      </c>
      <c r="H1647">
        <v>62</v>
      </c>
      <c r="I1647">
        <v>21</v>
      </c>
      <c r="J1647">
        <v>59</v>
      </c>
      <c r="K1647">
        <v>-8.49</v>
      </c>
      <c r="L1647">
        <v>0.94</v>
      </c>
      <c r="M1647">
        <v>-7.54</v>
      </c>
      <c r="N1647">
        <v>90</v>
      </c>
      <c r="O1647">
        <v>96.9</v>
      </c>
      <c r="P1647">
        <v>-6.9</v>
      </c>
      <c r="Q1647">
        <v>122.9</v>
      </c>
      <c r="R1647">
        <v>0.34499999999999997</v>
      </c>
      <c r="S1647" t="s">
        <v>122</v>
      </c>
      <c r="T1647">
        <v>0.45800000000000002</v>
      </c>
      <c r="U1647">
        <v>0.41199999999999998</v>
      </c>
      <c r="V1647" t="s">
        <v>122</v>
      </c>
      <c r="W1647" t="s">
        <v>122</v>
      </c>
      <c r="X1647">
        <v>0.23200000000000001</v>
      </c>
      <c r="Y1647" t="s">
        <v>122</v>
      </c>
      <c r="Z1647" t="s">
        <v>122</v>
      </c>
      <c r="AA1647" t="s">
        <v>122</v>
      </c>
      <c r="AB1647" t="s">
        <v>122</v>
      </c>
      <c r="AC1647" t="s">
        <v>344</v>
      </c>
      <c r="AD1647" t="s">
        <v>122</v>
      </c>
      <c r="AE1647" t="s">
        <v>122</v>
      </c>
    </row>
    <row r="1648" spans="1:31" x14ac:dyDescent="0.2">
      <c r="A1648">
        <v>1962</v>
      </c>
      <c r="B1648" t="s">
        <v>31</v>
      </c>
      <c r="C1648" t="s">
        <v>289</v>
      </c>
      <c r="D1648" t="s">
        <v>290</v>
      </c>
      <c r="E1648" t="b">
        <v>1</v>
      </c>
      <c r="F1648">
        <v>25</v>
      </c>
      <c r="G1648">
        <v>43</v>
      </c>
      <c r="H1648">
        <v>37</v>
      </c>
      <c r="I1648">
        <v>44</v>
      </c>
      <c r="J1648">
        <v>36</v>
      </c>
      <c r="K1648">
        <v>1.76</v>
      </c>
      <c r="L1648">
        <v>-0.48</v>
      </c>
      <c r="M1648">
        <v>1.28</v>
      </c>
      <c r="N1648">
        <v>98.3</v>
      </c>
      <c r="O1648">
        <v>96.9</v>
      </c>
      <c r="P1648">
        <v>1.4</v>
      </c>
      <c r="Q1648">
        <v>124.9</v>
      </c>
      <c r="R1648">
        <v>0.35299999999999998</v>
      </c>
      <c r="S1648" t="s">
        <v>122</v>
      </c>
      <c r="T1648">
        <v>0.50600000000000001</v>
      </c>
      <c r="U1648">
        <v>0.45200000000000001</v>
      </c>
      <c r="V1648" t="s">
        <v>122</v>
      </c>
      <c r="W1648" t="s">
        <v>122</v>
      </c>
      <c r="X1648">
        <v>0.26500000000000001</v>
      </c>
      <c r="Y1648" t="s">
        <v>122</v>
      </c>
      <c r="Z1648" t="s">
        <v>122</v>
      </c>
      <c r="AA1648" t="s">
        <v>122</v>
      </c>
      <c r="AB1648" t="s">
        <v>122</v>
      </c>
      <c r="AC1648" t="s">
        <v>291</v>
      </c>
      <c r="AD1648" t="s">
        <v>122</v>
      </c>
      <c r="AE1648" t="s">
        <v>122</v>
      </c>
    </row>
    <row r="1649" spans="1:31" x14ac:dyDescent="0.2">
      <c r="A1649">
        <v>1962</v>
      </c>
      <c r="B1649" t="s">
        <v>31</v>
      </c>
      <c r="C1649" t="s">
        <v>56</v>
      </c>
      <c r="D1649" t="s">
        <v>57</v>
      </c>
      <c r="E1649" t="b">
        <v>1</v>
      </c>
      <c r="F1649">
        <v>26</v>
      </c>
      <c r="G1649">
        <v>37</v>
      </c>
      <c r="H1649">
        <v>43</v>
      </c>
      <c r="I1649">
        <v>36</v>
      </c>
      <c r="J1649">
        <v>44</v>
      </c>
      <c r="K1649">
        <v>-1.69</v>
      </c>
      <c r="L1649">
        <v>-0.03</v>
      </c>
      <c r="M1649">
        <v>-1.72</v>
      </c>
      <c r="N1649">
        <v>92.8</v>
      </c>
      <c r="O1649">
        <v>94.2</v>
      </c>
      <c r="P1649">
        <v>-1.4</v>
      </c>
      <c r="Q1649">
        <v>124.1</v>
      </c>
      <c r="R1649">
        <v>0.376</v>
      </c>
      <c r="S1649" t="s">
        <v>122</v>
      </c>
      <c r="T1649">
        <v>0.47399999999999998</v>
      </c>
      <c r="U1649">
        <v>0.41499999999999998</v>
      </c>
      <c r="V1649" t="s">
        <v>122</v>
      </c>
      <c r="W1649" t="s">
        <v>122</v>
      </c>
      <c r="X1649">
        <v>0.27400000000000002</v>
      </c>
      <c r="Y1649" t="s">
        <v>122</v>
      </c>
      <c r="Z1649" t="s">
        <v>122</v>
      </c>
      <c r="AA1649" t="s">
        <v>122</v>
      </c>
      <c r="AB1649" t="s">
        <v>122</v>
      </c>
      <c r="AC1649" t="s">
        <v>236</v>
      </c>
      <c r="AD1649" t="s">
        <v>122</v>
      </c>
      <c r="AE1649" t="s">
        <v>122</v>
      </c>
    </row>
    <row r="1650" spans="1:31" x14ac:dyDescent="0.2">
      <c r="A1650">
        <v>1962</v>
      </c>
      <c r="B1650" t="s">
        <v>31</v>
      </c>
      <c r="C1650" t="s">
        <v>71</v>
      </c>
      <c r="D1650" t="s">
        <v>72</v>
      </c>
      <c r="E1650" t="b">
        <v>1</v>
      </c>
      <c r="F1650">
        <v>25.9</v>
      </c>
      <c r="G1650">
        <v>54</v>
      </c>
      <c r="H1650">
        <v>26</v>
      </c>
      <c r="I1650">
        <v>45</v>
      </c>
      <c r="J1650">
        <v>35</v>
      </c>
      <c r="K1650">
        <v>2.2000000000000002</v>
      </c>
      <c r="L1650">
        <v>-0.4</v>
      </c>
      <c r="M1650">
        <v>1.8</v>
      </c>
      <c r="N1650">
        <v>95</v>
      </c>
      <c r="O1650">
        <v>93.3</v>
      </c>
      <c r="P1650">
        <v>1.7</v>
      </c>
      <c r="Q1650">
        <v>123.3</v>
      </c>
      <c r="R1650">
        <v>0.39</v>
      </c>
      <c r="S1650" t="s">
        <v>122</v>
      </c>
      <c r="T1650">
        <v>0.48699999999999999</v>
      </c>
      <c r="U1650">
        <v>0.42699999999999999</v>
      </c>
      <c r="V1650" t="s">
        <v>122</v>
      </c>
      <c r="W1650" t="s">
        <v>122</v>
      </c>
      <c r="X1650">
        <v>0.28599999999999998</v>
      </c>
      <c r="Y1650" t="s">
        <v>122</v>
      </c>
      <c r="Z1650" t="s">
        <v>122</v>
      </c>
      <c r="AA1650" t="s">
        <v>122</v>
      </c>
      <c r="AB1650" t="s">
        <v>122</v>
      </c>
      <c r="AC1650" t="s">
        <v>191</v>
      </c>
      <c r="AD1650">
        <v>190321</v>
      </c>
      <c r="AE1650" t="s">
        <v>122</v>
      </c>
    </row>
    <row r="1651" spans="1:31" x14ac:dyDescent="0.2">
      <c r="A1651">
        <v>1962</v>
      </c>
      <c r="B1651" t="s">
        <v>31</v>
      </c>
      <c r="C1651" t="s">
        <v>88</v>
      </c>
      <c r="D1651" t="s">
        <v>89</v>
      </c>
      <c r="E1651" t="b">
        <v>0</v>
      </c>
      <c r="F1651">
        <v>26</v>
      </c>
      <c r="G1651">
        <v>29</v>
      </c>
      <c r="H1651">
        <v>51</v>
      </c>
      <c r="I1651">
        <v>29</v>
      </c>
      <c r="J1651">
        <v>51</v>
      </c>
      <c r="K1651">
        <v>-4.84</v>
      </c>
      <c r="L1651">
        <v>0.86</v>
      </c>
      <c r="M1651">
        <v>-3.98</v>
      </c>
      <c r="N1651">
        <v>91.2</v>
      </c>
      <c r="O1651">
        <v>95</v>
      </c>
      <c r="P1651">
        <v>-3.8</v>
      </c>
      <c r="Q1651">
        <v>125.6</v>
      </c>
      <c r="R1651">
        <v>0.31</v>
      </c>
      <c r="S1651" t="s">
        <v>122</v>
      </c>
      <c r="T1651">
        <v>0.46500000000000002</v>
      </c>
      <c r="U1651">
        <v>0.41799999999999998</v>
      </c>
      <c r="V1651" t="s">
        <v>122</v>
      </c>
      <c r="W1651" t="s">
        <v>122</v>
      </c>
      <c r="X1651">
        <v>0.22</v>
      </c>
      <c r="Y1651" t="s">
        <v>122</v>
      </c>
      <c r="Z1651" t="s">
        <v>122</v>
      </c>
      <c r="AA1651" t="s">
        <v>122</v>
      </c>
      <c r="AB1651" t="s">
        <v>122</v>
      </c>
      <c r="AC1651" t="s">
        <v>339</v>
      </c>
      <c r="AD1651" t="s">
        <v>122</v>
      </c>
      <c r="AE1651" t="s">
        <v>122</v>
      </c>
    </row>
    <row r="1652" spans="1:31" x14ac:dyDescent="0.2">
      <c r="A1652">
        <v>1962</v>
      </c>
      <c r="B1652" t="s">
        <v>31</v>
      </c>
      <c r="C1652" t="s">
        <v>355</v>
      </c>
      <c r="D1652" t="s">
        <v>356</v>
      </c>
      <c r="E1652" t="b">
        <v>1</v>
      </c>
      <c r="F1652">
        <v>26.5</v>
      </c>
      <c r="G1652">
        <v>49</v>
      </c>
      <c r="H1652">
        <v>31</v>
      </c>
      <c r="I1652">
        <v>46</v>
      </c>
      <c r="J1652">
        <v>34</v>
      </c>
      <c r="K1652">
        <v>2.78</v>
      </c>
      <c r="L1652">
        <v>-0.14000000000000001</v>
      </c>
      <c r="M1652">
        <v>2.63</v>
      </c>
      <c r="N1652">
        <v>94.5</v>
      </c>
      <c r="O1652">
        <v>92.4</v>
      </c>
      <c r="P1652">
        <v>2.1</v>
      </c>
      <c r="Q1652">
        <v>131.1</v>
      </c>
      <c r="R1652">
        <v>0.35899999999999999</v>
      </c>
      <c r="S1652" t="s">
        <v>122</v>
      </c>
      <c r="T1652">
        <v>0.48499999999999999</v>
      </c>
      <c r="U1652">
        <v>0.439</v>
      </c>
      <c r="V1652" t="s">
        <v>122</v>
      </c>
      <c r="W1652" t="s">
        <v>122</v>
      </c>
      <c r="X1652">
        <v>0.247</v>
      </c>
      <c r="Y1652" t="s">
        <v>122</v>
      </c>
      <c r="Z1652" t="s">
        <v>122</v>
      </c>
      <c r="AA1652" t="s">
        <v>122</v>
      </c>
      <c r="AB1652" t="s">
        <v>122</v>
      </c>
      <c r="AC1652" t="s">
        <v>357</v>
      </c>
      <c r="AD1652" t="s">
        <v>122</v>
      </c>
      <c r="AE1652" t="s">
        <v>122</v>
      </c>
    </row>
    <row r="1653" spans="1:31" x14ac:dyDescent="0.2">
      <c r="A1653">
        <v>1962</v>
      </c>
      <c r="B1653" t="s">
        <v>31</v>
      </c>
      <c r="C1653" t="s">
        <v>341</v>
      </c>
      <c r="D1653" t="s">
        <v>342</v>
      </c>
      <c r="E1653" t="b">
        <v>0</v>
      </c>
      <c r="F1653">
        <v>27.4</v>
      </c>
      <c r="G1653">
        <v>29</v>
      </c>
      <c r="H1653">
        <v>51</v>
      </c>
      <c r="I1653">
        <v>32</v>
      </c>
      <c r="J1653">
        <v>48</v>
      </c>
      <c r="K1653">
        <v>-3.28</v>
      </c>
      <c r="L1653">
        <v>0.31</v>
      </c>
      <c r="M1653">
        <v>-2.96</v>
      </c>
      <c r="N1653">
        <v>95.2</v>
      </c>
      <c r="O1653">
        <v>97.8</v>
      </c>
      <c r="P1653">
        <v>-2.6</v>
      </c>
      <c r="Q1653">
        <v>124.6</v>
      </c>
      <c r="R1653">
        <v>0.34699999999999998</v>
      </c>
      <c r="S1653" t="s">
        <v>122</v>
      </c>
      <c r="T1653">
        <v>0.48699999999999999</v>
      </c>
      <c r="U1653">
        <v>0.43</v>
      </c>
      <c r="V1653" t="s">
        <v>122</v>
      </c>
      <c r="W1653" t="s">
        <v>122</v>
      </c>
      <c r="X1653">
        <v>0.26300000000000001</v>
      </c>
      <c r="Y1653" t="s">
        <v>122</v>
      </c>
      <c r="Z1653" t="s">
        <v>122</v>
      </c>
      <c r="AA1653" t="s">
        <v>122</v>
      </c>
      <c r="AB1653" t="s">
        <v>122</v>
      </c>
      <c r="AC1653" t="s">
        <v>343</v>
      </c>
      <c r="AD1653" t="s">
        <v>122</v>
      </c>
      <c r="AE1653" t="s">
        <v>122</v>
      </c>
    </row>
    <row r="1654" spans="1:31" x14ac:dyDescent="0.2">
      <c r="A1654">
        <v>1962</v>
      </c>
      <c r="B1654" t="s">
        <v>31</v>
      </c>
      <c r="C1654" t="s">
        <v>350</v>
      </c>
      <c r="D1654" t="s">
        <v>351</v>
      </c>
      <c r="E1654" t="b">
        <v>1</v>
      </c>
      <c r="F1654">
        <v>26.9</v>
      </c>
      <c r="G1654">
        <v>41</v>
      </c>
      <c r="H1654">
        <v>39</v>
      </c>
      <c r="I1654">
        <v>45</v>
      </c>
      <c r="J1654">
        <v>35</v>
      </c>
      <c r="K1654">
        <v>2.31</v>
      </c>
      <c r="L1654">
        <v>-7.0000000000000007E-2</v>
      </c>
      <c r="M1654">
        <v>2.2400000000000002</v>
      </c>
      <c r="N1654">
        <v>93.4</v>
      </c>
      <c r="O1654">
        <v>91.6</v>
      </c>
      <c r="P1654">
        <v>1.8</v>
      </c>
      <c r="Q1654">
        <v>128.80000000000001</v>
      </c>
      <c r="R1654">
        <v>0.32500000000000001</v>
      </c>
      <c r="S1654" t="s">
        <v>122</v>
      </c>
      <c r="T1654">
        <v>0.47599999999999998</v>
      </c>
      <c r="U1654">
        <v>0.41799999999999998</v>
      </c>
      <c r="V1654" t="s">
        <v>122</v>
      </c>
      <c r="W1654" t="s">
        <v>122</v>
      </c>
      <c r="X1654">
        <v>0.253</v>
      </c>
      <c r="Y1654" t="s">
        <v>122</v>
      </c>
      <c r="Z1654" t="s">
        <v>122</v>
      </c>
      <c r="AA1654" t="s">
        <v>122</v>
      </c>
      <c r="AB1654" t="s">
        <v>122</v>
      </c>
      <c r="AC1654" t="s">
        <v>352</v>
      </c>
      <c r="AD1654" t="s">
        <v>122</v>
      </c>
      <c r="AE1654" t="s">
        <v>122</v>
      </c>
    </row>
    <row r="1655" spans="1:31" x14ac:dyDescent="0.2">
      <c r="A1655">
        <v>1962</v>
      </c>
      <c r="B1655" t="s">
        <v>31</v>
      </c>
      <c r="C1655" t="s">
        <v>121</v>
      </c>
      <c r="D1655" t="s">
        <v>122</v>
      </c>
      <c r="E1655" t="b">
        <v>0</v>
      </c>
      <c r="F1655">
        <v>26.3</v>
      </c>
      <c r="G1655" t="s">
        <v>122</v>
      </c>
      <c r="H1655" t="s">
        <v>122</v>
      </c>
      <c r="I1655">
        <v>40</v>
      </c>
      <c r="J1655">
        <v>40</v>
      </c>
      <c r="K1655">
        <v>0</v>
      </c>
      <c r="L1655">
        <v>0</v>
      </c>
      <c r="M1655">
        <v>0</v>
      </c>
      <c r="N1655">
        <v>93.6</v>
      </c>
      <c r="O1655">
        <v>93.6</v>
      </c>
      <c r="P1655" t="s">
        <v>122</v>
      </c>
      <c r="Q1655">
        <v>126.2</v>
      </c>
      <c r="R1655">
        <v>0.34399999999999997</v>
      </c>
      <c r="S1655" t="s">
        <v>122</v>
      </c>
      <c r="T1655">
        <v>0.47899999999999998</v>
      </c>
      <c r="U1655">
        <v>0.42599999999999999</v>
      </c>
      <c r="V1655" t="s">
        <v>122</v>
      </c>
      <c r="W1655" t="s">
        <v>122</v>
      </c>
      <c r="X1655">
        <v>0.25</v>
      </c>
      <c r="Y1655" t="s">
        <v>122</v>
      </c>
      <c r="Z1655" t="s">
        <v>122</v>
      </c>
      <c r="AA1655" t="s">
        <v>122</v>
      </c>
      <c r="AB1655" t="s">
        <v>122</v>
      </c>
      <c r="AC1655" t="s">
        <v>122</v>
      </c>
      <c r="AD1655">
        <v>191088</v>
      </c>
      <c r="AE1655" t="s">
        <v>122</v>
      </c>
    </row>
    <row r="1656" spans="1:31" x14ac:dyDescent="0.2">
      <c r="A1656">
        <v>1961</v>
      </c>
      <c r="B1656" t="s">
        <v>31</v>
      </c>
      <c r="C1656" t="s">
        <v>35</v>
      </c>
      <c r="D1656" t="s">
        <v>36</v>
      </c>
      <c r="E1656" t="b">
        <v>1</v>
      </c>
      <c r="F1656">
        <v>28.3</v>
      </c>
      <c r="G1656">
        <v>57</v>
      </c>
      <c r="H1656">
        <v>22</v>
      </c>
      <c r="I1656">
        <v>52</v>
      </c>
      <c r="J1656">
        <v>27</v>
      </c>
      <c r="K1656">
        <v>5.66</v>
      </c>
      <c r="L1656">
        <v>-0.72</v>
      </c>
      <c r="M1656">
        <v>4.9400000000000004</v>
      </c>
      <c r="N1656">
        <v>88.7</v>
      </c>
      <c r="O1656">
        <v>84.5</v>
      </c>
      <c r="P1656">
        <v>4.2</v>
      </c>
      <c r="Q1656">
        <v>134.4</v>
      </c>
      <c r="R1656">
        <v>0.30199999999999999</v>
      </c>
      <c r="S1656" t="s">
        <v>122</v>
      </c>
      <c r="T1656">
        <v>0.44900000000000001</v>
      </c>
      <c r="U1656">
        <v>0.39800000000000002</v>
      </c>
      <c r="V1656" t="s">
        <v>122</v>
      </c>
      <c r="W1656" t="s">
        <v>122</v>
      </c>
      <c r="X1656">
        <v>0.222</v>
      </c>
      <c r="Y1656" t="s">
        <v>122</v>
      </c>
      <c r="Z1656" t="s">
        <v>122</v>
      </c>
      <c r="AA1656" t="s">
        <v>122</v>
      </c>
      <c r="AB1656" t="s">
        <v>122</v>
      </c>
      <c r="AC1656" t="s">
        <v>206</v>
      </c>
      <c r="AD1656">
        <v>201569</v>
      </c>
      <c r="AE1656" t="s">
        <v>122</v>
      </c>
    </row>
    <row r="1657" spans="1:31" x14ac:dyDescent="0.2">
      <c r="A1657">
        <v>1961</v>
      </c>
      <c r="B1657" t="s">
        <v>31</v>
      </c>
      <c r="C1657" t="s">
        <v>289</v>
      </c>
      <c r="D1657" t="s">
        <v>290</v>
      </c>
      <c r="E1657" t="b">
        <v>0</v>
      </c>
      <c r="F1657">
        <v>24.4</v>
      </c>
      <c r="G1657">
        <v>33</v>
      </c>
      <c r="H1657">
        <v>46</v>
      </c>
      <c r="I1657">
        <v>32</v>
      </c>
      <c r="J1657">
        <v>47</v>
      </c>
      <c r="K1657">
        <v>-3.46</v>
      </c>
      <c r="L1657">
        <v>0.42</v>
      </c>
      <c r="M1657">
        <v>-3.04</v>
      </c>
      <c r="N1657">
        <v>95.6</v>
      </c>
      <c r="O1657">
        <v>98.4</v>
      </c>
      <c r="P1657">
        <v>-2.8</v>
      </c>
      <c r="Q1657">
        <v>122.8</v>
      </c>
      <c r="R1657">
        <v>0.33300000000000002</v>
      </c>
      <c r="S1657" t="s">
        <v>122</v>
      </c>
      <c r="T1657">
        <v>0.49</v>
      </c>
      <c r="U1657">
        <v>0.438</v>
      </c>
      <c r="V1657" t="s">
        <v>122</v>
      </c>
      <c r="W1657" t="s">
        <v>122</v>
      </c>
      <c r="X1657">
        <v>0.249</v>
      </c>
      <c r="Y1657" t="s">
        <v>122</v>
      </c>
      <c r="Z1657" t="s">
        <v>122</v>
      </c>
      <c r="AA1657" t="s">
        <v>122</v>
      </c>
      <c r="AB1657" t="s">
        <v>122</v>
      </c>
      <c r="AC1657" t="s">
        <v>291</v>
      </c>
      <c r="AD1657" t="s">
        <v>122</v>
      </c>
      <c r="AE1657" t="s">
        <v>122</v>
      </c>
    </row>
    <row r="1658" spans="1:31" x14ac:dyDescent="0.2">
      <c r="A1658">
        <v>1961</v>
      </c>
      <c r="B1658" t="s">
        <v>31</v>
      </c>
      <c r="C1658" t="s">
        <v>56</v>
      </c>
      <c r="D1658" t="s">
        <v>57</v>
      </c>
      <c r="E1658" t="b">
        <v>1</v>
      </c>
      <c r="F1658">
        <v>25.8</v>
      </c>
      <c r="G1658">
        <v>34</v>
      </c>
      <c r="H1658">
        <v>45</v>
      </c>
      <c r="I1658">
        <v>34</v>
      </c>
      <c r="J1658">
        <v>45</v>
      </c>
      <c r="K1658">
        <v>-2.38</v>
      </c>
      <c r="L1658">
        <v>0.27</v>
      </c>
      <c r="M1658">
        <v>-2.11</v>
      </c>
      <c r="N1658">
        <v>93.8</v>
      </c>
      <c r="O1658">
        <v>95.6</v>
      </c>
      <c r="P1658">
        <v>-1.8</v>
      </c>
      <c r="Q1658">
        <v>126</v>
      </c>
      <c r="R1658">
        <v>0.38800000000000001</v>
      </c>
      <c r="S1658" t="s">
        <v>122</v>
      </c>
      <c r="T1658">
        <v>0.47899999999999998</v>
      </c>
      <c r="U1658">
        <v>0.41699999999999998</v>
      </c>
      <c r="V1658" t="s">
        <v>122</v>
      </c>
      <c r="W1658" t="s">
        <v>122</v>
      </c>
      <c r="X1658">
        <v>0.28799999999999998</v>
      </c>
      <c r="Y1658" t="s">
        <v>122</v>
      </c>
      <c r="Z1658" t="s">
        <v>122</v>
      </c>
      <c r="AA1658" t="s">
        <v>122</v>
      </c>
      <c r="AB1658" t="s">
        <v>122</v>
      </c>
      <c r="AC1658" t="s">
        <v>358</v>
      </c>
      <c r="AD1658" t="s">
        <v>122</v>
      </c>
      <c r="AE1658" t="s">
        <v>122</v>
      </c>
    </row>
    <row r="1659" spans="1:31" x14ac:dyDescent="0.2">
      <c r="A1659">
        <v>1961</v>
      </c>
      <c r="B1659" t="s">
        <v>31</v>
      </c>
      <c r="C1659" t="s">
        <v>71</v>
      </c>
      <c r="D1659" t="s">
        <v>72</v>
      </c>
      <c r="E1659" t="b">
        <v>1</v>
      </c>
      <c r="F1659">
        <v>25.2</v>
      </c>
      <c r="G1659">
        <v>36</v>
      </c>
      <c r="H1659">
        <v>43</v>
      </c>
      <c r="I1659">
        <v>39</v>
      </c>
      <c r="J1659">
        <v>40</v>
      </c>
      <c r="K1659">
        <v>-0.05</v>
      </c>
      <c r="L1659">
        <v>-0.06</v>
      </c>
      <c r="M1659">
        <v>-0.11</v>
      </c>
      <c r="N1659">
        <v>90.8</v>
      </c>
      <c r="O1659">
        <v>90.9</v>
      </c>
      <c r="P1659">
        <v>-0.1</v>
      </c>
      <c r="Q1659">
        <v>124.9</v>
      </c>
      <c r="R1659">
        <v>0.35599999999999998</v>
      </c>
      <c r="S1659" t="s">
        <v>122</v>
      </c>
      <c r="T1659">
        <v>0.46200000000000002</v>
      </c>
      <c r="U1659">
        <v>0.40300000000000002</v>
      </c>
      <c r="V1659" t="s">
        <v>122</v>
      </c>
      <c r="W1659" t="s">
        <v>122</v>
      </c>
      <c r="X1659">
        <v>0.26100000000000001</v>
      </c>
      <c r="Y1659" t="s">
        <v>122</v>
      </c>
      <c r="Z1659" t="s">
        <v>122</v>
      </c>
      <c r="AA1659" t="s">
        <v>122</v>
      </c>
      <c r="AB1659" t="s">
        <v>122</v>
      </c>
      <c r="AC1659" t="s">
        <v>191</v>
      </c>
      <c r="AD1659">
        <v>151344</v>
      </c>
      <c r="AE1659" t="s">
        <v>122</v>
      </c>
    </row>
    <row r="1660" spans="1:31" x14ac:dyDescent="0.2">
      <c r="A1660">
        <v>1961</v>
      </c>
      <c r="B1660" t="s">
        <v>31</v>
      </c>
      <c r="C1660" t="s">
        <v>88</v>
      </c>
      <c r="D1660" t="s">
        <v>89</v>
      </c>
      <c r="E1660" t="b">
        <v>0</v>
      </c>
      <c r="F1660">
        <v>26.2</v>
      </c>
      <c r="G1660">
        <v>21</v>
      </c>
      <c r="H1660">
        <v>58</v>
      </c>
      <c r="I1660">
        <v>25</v>
      </c>
      <c r="J1660">
        <v>54</v>
      </c>
      <c r="K1660">
        <v>-6.42</v>
      </c>
      <c r="L1660">
        <v>0.99</v>
      </c>
      <c r="M1660">
        <v>-5.43</v>
      </c>
      <c r="N1660">
        <v>91.9</v>
      </c>
      <c r="O1660">
        <v>97.1</v>
      </c>
      <c r="P1660">
        <v>-5.2</v>
      </c>
      <c r="Q1660">
        <v>122.9</v>
      </c>
      <c r="R1660">
        <v>0.34</v>
      </c>
      <c r="S1660" t="s">
        <v>122</v>
      </c>
      <c r="T1660">
        <v>0.46800000000000003</v>
      </c>
      <c r="U1660">
        <v>0.41</v>
      </c>
      <c r="V1660" t="s">
        <v>122</v>
      </c>
      <c r="W1660" t="s">
        <v>122</v>
      </c>
      <c r="X1660">
        <v>0.25600000000000001</v>
      </c>
      <c r="Y1660" t="s">
        <v>122</v>
      </c>
      <c r="Z1660" t="s">
        <v>122</v>
      </c>
      <c r="AA1660" t="s">
        <v>122</v>
      </c>
      <c r="AB1660" t="s">
        <v>122</v>
      </c>
      <c r="AC1660" t="s">
        <v>339</v>
      </c>
      <c r="AD1660" t="s">
        <v>122</v>
      </c>
      <c r="AE1660" t="s">
        <v>122</v>
      </c>
    </row>
    <row r="1661" spans="1:31" x14ac:dyDescent="0.2">
      <c r="A1661">
        <v>1961</v>
      </c>
      <c r="B1661" t="s">
        <v>31</v>
      </c>
      <c r="C1661" t="s">
        <v>355</v>
      </c>
      <c r="D1661" t="s">
        <v>356</v>
      </c>
      <c r="E1661" t="b">
        <v>1</v>
      </c>
      <c r="F1661">
        <v>27</v>
      </c>
      <c r="G1661">
        <v>46</v>
      </c>
      <c r="H1661">
        <v>33</v>
      </c>
      <c r="I1661">
        <v>42</v>
      </c>
      <c r="J1661">
        <v>37</v>
      </c>
      <c r="K1661">
        <v>0.94</v>
      </c>
      <c r="L1661">
        <v>-0.05</v>
      </c>
      <c r="M1661">
        <v>0.89</v>
      </c>
      <c r="N1661">
        <v>91.2</v>
      </c>
      <c r="O1661">
        <v>90.5</v>
      </c>
      <c r="P1661">
        <v>0.7</v>
      </c>
      <c r="Q1661">
        <v>132</v>
      </c>
      <c r="R1661">
        <v>0.35</v>
      </c>
      <c r="S1661" t="s">
        <v>122</v>
      </c>
      <c r="T1661">
        <v>0.46600000000000003</v>
      </c>
      <c r="U1661">
        <v>0.42399999999999999</v>
      </c>
      <c r="V1661" t="s">
        <v>122</v>
      </c>
      <c r="W1661" t="s">
        <v>122</v>
      </c>
      <c r="X1661">
        <v>0.22800000000000001</v>
      </c>
      <c r="Y1661" t="s">
        <v>122</v>
      </c>
      <c r="Z1661" t="s">
        <v>122</v>
      </c>
      <c r="AA1661" t="s">
        <v>122</v>
      </c>
      <c r="AB1661" t="s">
        <v>122</v>
      </c>
      <c r="AC1661" t="s">
        <v>357</v>
      </c>
      <c r="AD1661" t="s">
        <v>122</v>
      </c>
      <c r="AE1661" t="s">
        <v>122</v>
      </c>
    </row>
    <row r="1662" spans="1:31" x14ac:dyDescent="0.2">
      <c r="A1662">
        <v>1961</v>
      </c>
      <c r="B1662" t="s">
        <v>31</v>
      </c>
      <c r="C1662" t="s">
        <v>341</v>
      </c>
      <c r="D1662" t="s">
        <v>342</v>
      </c>
      <c r="E1662" t="b">
        <v>1</v>
      </c>
      <c r="F1662">
        <v>27.4</v>
      </c>
      <c r="G1662">
        <v>51</v>
      </c>
      <c r="H1662">
        <v>28</v>
      </c>
      <c r="I1662">
        <v>48</v>
      </c>
      <c r="J1662">
        <v>31</v>
      </c>
      <c r="K1662">
        <v>3.56</v>
      </c>
      <c r="L1662">
        <v>-0.56999999999999995</v>
      </c>
      <c r="M1662">
        <v>2.99</v>
      </c>
      <c r="N1662">
        <v>91.4</v>
      </c>
      <c r="O1662">
        <v>88.7</v>
      </c>
      <c r="P1662">
        <v>2.7</v>
      </c>
      <c r="Q1662">
        <v>129.1</v>
      </c>
      <c r="R1662">
        <v>0.33200000000000002</v>
      </c>
      <c r="S1662" t="s">
        <v>122</v>
      </c>
      <c r="T1662">
        <v>0.46500000000000002</v>
      </c>
      <c r="U1662">
        <v>0.41099999999999998</v>
      </c>
      <c r="V1662" t="s">
        <v>122</v>
      </c>
      <c r="W1662" t="s">
        <v>122</v>
      </c>
      <c r="X1662">
        <v>0.24399999999999999</v>
      </c>
      <c r="Y1662" t="s">
        <v>122</v>
      </c>
      <c r="Z1662" t="s">
        <v>122</v>
      </c>
      <c r="AA1662" t="s">
        <v>122</v>
      </c>
      <c r="AB1662" t="s">
        <v>122</v>
      </c>
      <c r="AC1662" t="s">
        <v>343</v>
      </c>
      <c r="AD1662" t="s">
        <v>122</v>
      </c>
      <c r="AE1662" t="s">
        <v>122</v>
      </c>
    </row>
    <row r="1663" spans="1:31" x14ac:dyDescent="0.2">
      <c r="A1663">
        <v>1961</v>
      </c>
      <c r="B1663" t="s">
        <v>31</v>
      </c>
      <c r="C1663" t="s">
        <v>350</v>
      </c>
      <c r="D1663" t="s">
        <v>351</v>
      </c>
      <c r="E1663" t="b">
        <v>1</v>
      </c>
      <c r="F1663">
        <v>26.7</v>
      </c>
      <c r="G1663">
        <v>38</v>
      </c>
      <c r="H1663">
        <v>41</v>
      </c>
      <c r="I1663">
        <v>44</v>
      </c>
      <c r="J1663">
        <v>35</v>
      </c>
      <c r="K1663">
        <v>2.15</v>
      </c>
      <c r="L1663">
        <v>-0.22</v>
      </c>
      <c r="M1663">
        <v>1.93</v>
      </c>
      <c r="N1663">
        <v>93.6</v>
      </c>
      <c r="O1663">
        <v>91.9</v>
      </c>
      <c r="P1663">
        <v>1.7</v>
      </c>
      <c r="Q1663">
        <v>129.1</v>
      </c>
      <c r="R1663">
        <v>0.33700000000000002</v>
      </c>
      <c r="S1663" t="s">
        <v>122</v>
      </c>
      <c r="T1663">
        <v>0.47699999999999998</v>
      </c>
      <c r="U1663">
        <v>0.41799999999999998</v>
      </c>
      <c r="V1663" t="s">
        <v>122</v>
      </c>
      <c r="W1663" t="s">
        <v>122</v>
      </c>
      <c r="X1663">
        <v>0.26</v>
      </c>
      <c r="Y1663" t="s">
        <v>122</v>
      </c>
      <c r="Z1663" t="s">
        <v>122</v>
      </c>
      <c r="AA1663" t="s">
        <v>122</v>
      </c>
      <c r="AB1663" t="s">
        <v>122</v>
      </c>
      <c r="AC1663" t="s">
        <v>352</v>
      </c>
      <c r="AD1663" t="s">
        <v>122</v>
      </c>
      <c r="AE1663" t="s">
        <v>122</v>
      </c>
    </row>
    <row r="1664" spans="1:31" x14ac:dyDescent="0.2">
      <c r="A1664">
        <v>1961</v>
      </c>
      <c r="B1664" t="s">
        <v>31</v>
      </c>
      <c r="C1664" t="s">
        <v>121</v>
      </c>
      <c r="D1664" t="s">
        <v>122</v>
      </c>
      <c r="E1664" t="b">
        <v>0</v>
      </c>
      <c r="F1664">
        <v>26.4</v>
      </c>
      <c r="G1664" t="s">
        <v>122</v>
      </c>
      <c r="H1664" t="s">
        <v>122</v>
      </c>
      <c r="I1664">
        <v>40</v>
      </c>
      <c r="J1664">
        <v>39</v>
      </c>
      <c r="K1664">
        <v>0</v>
      </c>
      <c r="L1664">
        <v>0.01</v>
      </c>
      <c r="M1664">
        <v>0.01</v>
      </c>
      <c r="N1664">
        <v>92.1</v>
      </c>
      <c r="O1664">
        <v>92.1</v>
      </c>
      <c r="P1664" t="s">
        <v>122</v>
      </c>
      <c r="Q1664">
        <v>127.7</v>
      </c>
      <c r="R1664">
        <v>0.34200000000000003</v>
      </c>
      <c r="S1664" t="s">
        <v>122</v>
      </c>
      <c r="T1664">
        <v>0.46899999999999997</v>
      </c>
      <c r="U1664">
        <v>0.41499999999999998</v>
      </c>
      <c r="V1664" t="s">
        <v>122</v>
      </c>
      <c r="W1664" t="s">
        <v>122</v>
      </c>
      <c r="X1664">
        <v>0.25</v>
      </c>
      <c r="Y1664" t="s">
        <v>122</v>
      </c>
      <c r="Z1664" t="s">
        <v>122</v>
      </c>
      <c r="AA1664" t="s">
        <v>122</v>
      </c>
      <c r="AB1664" t="s">
        <v>122</v>
      </c>
      <c r="AC1664" t="s">
        <v>122</v>
      </c>
      <c r="AD1664">
        <v>176457</v>
      </c>
      <c r="AE1664" t="s">
        <v>122</v>
      </c>
    </row>
    <row r="1665" spans="1:31" x14ac:dyDescent="0.2">
      <c r="A1665">
        <v>1960</v>
      </c>
      <c r="B1665" t="s">
        <v>31</v>
      </c>
      <c r="C1665" t="s">
        <v>35</v>
      </c>
      <c r="D1665" t="s">
        <v>36</v>
      </c>
      <c r="E1665" t="b">
        <v>1</v>
      </c>
      <c r="F1665">
        <v>27.5</v>
      </c>
      <c r="G1665">
        <v>59</v>
      </c>
      <c r="H1665">
        <v>16</v>
      </c>
      <c r="I1665">
        <v>54</v>
      </c>
      <c r="J1665">
        <v>21</v>
      </c>
      <c r="K1665">
        <v>8.32</v>
      </c>
      <c r="L1665">
        <v>-0.7</v>
      </c>
      <c r="M1665">
        <v>7.62</v>
      </c>
      <c r="N1665">
        <v>91</v>
      </c>
      <c r="O1665">
        <v>84.9</v>
      </c>
      <c r="P1665">
        <v>6.1</v>
      </c>
      <c r="Q1665">
        <v>136.30000000000001</v>
      </c>
      <c r="R1665">
        <v>0.28100000000000003</v>
      </c>
      <c r="S1665" t="s">
        <v>122</v>
      </c>
      <c r="T1665">
        <v>0.46300000000000002</v>
      </c>
      <c r="U1665">
        <v>0.41699999999999998</v>
      </c>
      <c r="V1665" t="s">
        <v>122</v>
      </c>
      <c r="W1665" t="s">
        <v>122</v>
      </c>
      <c r="X1665">
        <v>0.20599999999999999</v>
      </c>
      <c r="Y1665" t="s">
        <v>122</v>
      </c>
      <c r="Z1665" t="s">
        <v>122</v>
      </c>
      <c r="AA1665" t="s">
        <v>122</v>
      </c>
      <c r="AB1665" t="s">
        <v>122</v>
      </c>
      <c r="AC1665" t="s">
        <v>206</v>
      </c>
      <c r="AD1665">
        <v>209374</v>
      </c>
      <c r="AE1665" t="s">
        <v>122</v>
      </c>
    </row>
    <row r="1666" spans="1:31" x14ac:dyDescent="0.2">
      <c r="A1666">
        <v>1960</v>
      </c>
      <c r="B1666" t="s">
        <v>31</v>
      </c>
      <c r="C1666" t="s">
        <v>289</v>
      </c>
      <c r="D1666" t="s">
        <v>290</v>
      </c>
      <c r="E1666" t="b">
        <v>0</v>
      </c>
      <c r="F1666">
        <v>25</v>
      </c>
      <c r="G1666">
        <v>19</v>
      </c>
      <c r="H1666">
        <v>56</v>
      </c>
      <c r="I1666">
        <v>24</v>
      </c>
      <c r="J1666">
        <v>51</v>
      </c>
      <c r="K1666">
        <v>-6.32</v>
      </c>
      <c r="L1666">
        <v>0.4</v>
      </c>
      <c r="M1666">
        <v>-5.92</v>
      </c>
      <c r="N1666">
        <v>91.3</v>
      </c>
      <c r="O1666">
        <v>96.5</v>
      </c>
      <c r="P1666">
        <v>-5.2</v>
      </c>
      <c r="Q1666">
        <v>121.6</v>
      </c>
      <c r="R1666">
        <v>0.34300000000000003</v>
      </c>
      <c r="S1666" t="s">
        <v>122</v>
      </c>
      <c r="T1666">
        <v>0.46500000000000002</v>
      </c>
      <c r="U1666">
        <v>0.41199999999999998</v>
      </c>
      <c r="V1666" t="s">
        <v>122</v>
      </c>
      <c r="W1666" t="s">
        <v>122</v>
      </c>
      <c r="X1666">
        <v>0.246</v>
      </c>
      <c r="Y1666" t="s">
        <v>122</v>
      </c>
      <c r="Z1666" t="s">
        <v>122</v>
      </c>
      <c r="AA1666" t="s">
        <v>122</v>
      </c>
      <c r="AB1666" t="s">
        <v>122</v>
      </c>
      <c r="AC1666" t="s">
        <v>291</v>
      </c>
      <c r="AD1666" t="s">
        <v>122</v>
      </c>
      <c r="AE1666" t="s">
        <v>122</v>
      </c>
    </row>
    <row r="1667" spans="1:31" x14ac:dyDescent="0.2">
      <c r="A1667">
        <v>1960</v>
      </c>
      <c r="B1667" t="s">
        <v>31</v>
      </c>
      <c r="C1667" t="s">
        <v>56</v>
      </c>
      <c r="D1667" t="s">
        <v>57</v>
      </c>
      <c r="E1667" t="b">
        <v>1</v>
      </c>
      <c r="F1667">
        <v>27.1</v>
      </c>
      <c r="G1667">
        <v>30</v>
      </c>
      <c r="H1667">
        <v>45</v>
      </c>
      <c r="I1667">
        <v>30</v>
      </c>
      <c r="J1667">
        <v>45</v>
      </c>
      <c r="K1667">
        <v>-3.43</v>
      </c>
      <c r="L1667">
        <v>-0.03</v>
      </c>
      <c r="M1667">
        <v>-3.45</v>
      </c>
      <c r="N1667">
        <v>89.8</v>
      </c>
      <c r="O1667">
        <v>92.6</v>
      </c>
      <c r="P1667">
        <v>-2.8</v>
      </c>
      <c r="Q1667">
        <v>123.1</v>
      </c>
      <c r="R1667">
        <v>0.35899999999999999</v>
      </c>
      <c r="S1667" t="s">
        <v>122</v>
      </c>
      <c r="T1667">
        <v>0.45600000000000002</v>
      </c>
      <c r="U1667">
        <v>0.39700000000000002</v>
      </c>
      <c r="V1667" t="s">
        <v>122</v>
      </c>
      <c r="W1667" t="s">
        <v>122</v>
      </c>
      <c r="X1667">
        <v>0.26200000000000001</v>
      </c>
      <c r="Y1667" t="s">
        <v>122</v>
      </c>
      <c r="Z1667" t="s">
        <v>122</v>
      </c>
      <c r="AA1667" t="s">
        <v>122</v>
      </c>
      <c r="AB1667" t="s">
        <v>122</v>
      </c>
      <c r="AC1667" t="s">
        <v>358</v>
      </c>
      <c r="AD1667" t="s">
        <v>122</v>
      </c>
      <c r="AE1667" t="s">
        <v>122</v>
      </c>
    </row>
    <row r="1668" spans="1:31" x14ac:dyDescent="0.2">
      <c r="A1668">
        <v>1960</v>
      </c>
      <c r="B1668" t="s">
        <v>31</v>
      </c>
      <c r="C1668" t="s">
        <v>359</v>
      </c>
      <c r="D1668" t="s">
        <v>360</v>
      </c>
      <c r="E1668" t="b">
        <v>1</v>
      </c>
      <c r="F1668">
        <v>25.5</v>
      </c>
      <c r="G1668">
        <v>25</v>
      </c>
      <c r="H1668">
        <v>50</v>
      </c>
      <c r="I1668">
        <v>28</v>
      </c>
      <c r="J1668">
        <v>47</v>
      </c>
      <c r="K1668">
        <v>-4.2300000000000004</v>
      </c>
      <c r="L1668">
        <v>0.09</v>
      </c>
      <c r="M1668">
        <v>-4.1399999999999997</v>
      </c>
      <c r="N1668">
        <v>87.7</v>
      </c>
      <c r="O1668">
        <v>91.2</v>
      </c>
      <c r="P1668">
        <v>-3.5</v>
      </c>
      <c r="Q1668">
        <v>121.2</v>
      </c>
      <c r="R1668">
        <v>0.34100000000000003</v>
      </c>
      <c r="S1668" t="s">
        <v>122</v>
      </c>
      <c r="T1668">
        <v>0.44400000000000001</v>
      </c>
      <c r="U1668">
        <v>0.38600000000000001</v>
      </c>
      <c r="V1668" t="s">
        <v>122</v>
      </c>
      <c r="W1668" t="s">
        <v>122</v>
      </c>
      <c r="X1668">
        <v>0.249</v>
      </c>
      <c r="Y1668" t="s">
        <v>122</v>
      </c>
      <c r="Z1668" t="s">
        <v>122</v>
      </c>
      <c r="AA1668" t="s">
        <v>122</v>
      </c>
      <c r="AB1668" t="s">
        <v>122</v>
      </c>
      <c r="AC1668" t="s">
        <v>361</v>
      </c>
      <c r="AD1668" t="s">
        <v>122</v>
      </c>
      <c r="AE1668" t="s">
        <v>122</v>
      </c>
    </row>
    <row r="1669" spans="1:31" x14ac:dyDescent="0.2">
      <c r="A1669">
        <v>1960</v>
      </c>
      <c r="B1669" t="s">
        <v>31</v>
      </c>
      <c r="C1669" t="s">
        <v>88</v>
      </c>
      <c r="D1669" t="s">
        <v>89</v>
      </c>
      <c r="E1669" t="b">
        <v>0</v>
      </c>
      <c r="F1669">
        <v>26.4</v>
      </c>
      <c r="G1669">
        <v>27</v>
      </c>
      <c r="H1669">
        <v>48</v>
      </c>
      <c r="I1669">
        <v>32</v>
      </c>
      <c r="J1669">
        <v>43</v>
      </c>
      <c r="K1669">
        <v>-2.31</v>
      </c>
      <c r="L1669">
        <v>0.87</v>
      </c>
      <c r="M1669">
        <v>-1.43</v>
      </c>
      <c r="N1669">
        <v>93</v>
      </c>
      <c r="O1669">
        <v>94.9</v>
      </c>
      <c r="P1669">
        <v>-1.9</v>
      </c>
      <c r="Q1669">
        <v>125.9</v>
      </c>
      <c r="R1669">
        <v>0.311</v>
      </c>
      <c r="S1669" t="s">
        <v>122</v>
      </c>
      <c r="T1669">
        <v>0.47499999999999998</v>
      </c>
      <c r="U1669">
        <v>0.42099999999999999</v>
      </c>
      <c r="V1669" t="s">
        <v>122</v>
      </c>
      <c r="W1669" t="s">
        <v>122</v>
      </c>
      <c r="X1669">
        <v>0.23799999999999999</v>
      </c>
      <c r="Y1669" t="s">
        <v>122</v>
      </c>
      <c r="Z1669" t="s">
        <v>122</v>
      </c>
      <c r="AA1669" t="s">
        <v>122</v>
      </c>
      <c r="AB1669" t="s">
        <v>122</v>
      </c>
      <c r="AC1669" t="s">
        <v>339</v>
      </c>
      <c r="AD1669" t="s">
        <v>122</v>
      </c>
      <c r="AE1669" t="s">
        <v>122</v>
      </c>
    </row>
    <row r="1670" spans="1:31" x14ac:dyDescent="0.2">
      <c r="A1670">
        <v>1960</v>
      </c>
      <c r="B1670" t="s">
        <v>31</v>
      </c>
      <c r="C1670" t="s">
        <v>355</v>
      </c>
      <c r="D1670" t="s">
        <v>356</v>
      </c>
      <c r="E1670" t="b">
        <v>1</v>
      </c>
      <c r="F1670">
        <v>26.2</v>
      </c>
      <c r="G1670">
        <v>49</v>
      </c>
      <c r="H1670">
        <v>26</v>
      </c>
      <c r="I1670">
        <v>43</v>
      </c>
      <c r="J1670">
        <v>32</v>
      </c>
      <c r="K1670">
        <v>2.63</v>
      </c>
      <c r="L1670">
        <v>0.15</v>
      </c>
      <c r="M1670">
        <v>2.77</v>
      </c>
      <c r="N1670">
        <v>88.7</v>
      </c>
      <c r="O1670">
        <v>86.8</v>
      </c>
      <c r="P1670">
        <v>1.9</v>
      </c>
      <c r="Q1670">
        <v>133.30000000000001</v>
      </c>
      <c r="R1670">
        <v>0.31</v>
      </c>
      <c r="S1670" t="s">
        <v>122</v>
      </c>
      <c r="T1670">
        <v>0.45100000000000001</v>
      </c>
      <c r="U1670">
        <v>0.40899999999999997</v>
      </c>
      <c r="V1670" t="s">
        <v>122</v>
      </c>
      <c r="W1670" t="s">
        <v>122</v>
      </c>
      <c r="X1670">
        <v>0.20699999999999999</v>
      </c>
      <c r="Y1670" t="s">
        <v>122</v>
      </c>
      <c r="Z1670" t="s">
        <v>122</v>
      </c>
      <c r="AA1670" t="s">
        <v>122</v>
      </c>
      <c r="AB1670" t="s">
        <v>122</v>
      </c>
      <c r="AC1670" t="s">
        <v>357</v>
      </c>
      <c r="AD1670" t="s">
        <v>122</v>
      </c>
      <c r="AE1670" t="s">
        <v>122</v>
      </c>
    </row>
    <row r="1671" spans="1:31" x14ac:dyDescent="0.2">
      <c r="A1671">
        <v>1960</v>
      </c>
      <c r="B1671" t="s">
        <v>31</v>
      </c>
      <c r="C1671" t="s">
        <v>341</v>
      </c>
      <c r="D1671" t="s">
        <v>342</v>
      </c>
      <c r="E1671" t="b">
        <v>1</v>
      </c>
      <c r="F1671">
        <v>27.6</v>
      </c>
      <c r="G1671">
        <v>46</v>
      </c>
      <c r="H1671">
        <v>29</v>
      </c>
      <c r="I1671">
        <v>44</v>
      </c>
      <c r="J1671">
        <v>31</v>
      </c>
      <c r="K1671">
        <v>2.71</v>
      </c>
      <c r="L1671">
        <v>-0.93</v>
      </c>
      <c r="M1671">
        <v>1.77</v>
      </c>
      <c r="N1671">
        <v>94</v>
      </c>
      <c r="O1671">
        <v>91.8</v>
      </c>
      <c r="P1671">
        <v>2.2000000000000002</v>
      </c>
      <c r="Q1671">
        <v>120</v>
      </c>
      <c r="R1671">
        <v>0.38100000000000001</v>
      </c>
      <c r="S1671" t="s">
        <v>122</v>
      </c>
      <c r="T1671">
        <v>0.48099999999999998</v>
      </c>
      <c r="U1671">
        <v>0.41899999999999998</v>
      </c>
      <c r="V1671" t="s">
        <v>122</v>
      </c>
      <c r="W1671" t="s">
        <v>122</v>
      </c>
      <c r="X1671">
        <v>0.28299999999999997</v>
      </c>
      <c r="Y1671" t="s">
        <v>122</v>
      </c>
      <c r="Z1671" t="s">
        <v>122</v>
      </c>
      <c r="AA1671" t="s">
        <v>122</v>
      </c>
      <c r="AB1671" t="s">
        <v>122</v>
      </c>
      <c r="AC1671" t="s">
        <v>343</v>
      </c>
      <c r="AD1671" t="s">
        <v>122</v>
      </c>
      <c r="AE1671" t="s">
        <v>122</v>
      </c>
    </row>
    <row r="1672" spans="1:31" x14ac:dyDescent="0.2">
      <c r="A1672">
        <v>1960</v>
      </c>
      <c r="B1672" t="s">
        <v>31</v>
      </c>
      <c r="C1672" t="s">
        <v>350</v>
      </c>
      <c r="D1672" t="s">
        <v>351</v>
      </c>
      <c r="E1672" t="b">
        <v>1</v>
      </c>
      <c r="F1672">
        <v>27</v>
      </c>
      <c r="G1672">
        <v>45</v>
      </c>
      <c r="H1672">
        <v>30</v>
      </c>
      <c r="I1672">
        <v>43</v>
      </c>
      <c r="J1672">
        <v>32</v>
      </c>
      <c r="K1672">
        <v>2.63</v>
      </c>
      <c r="L1672">
        <v>0.15</v>
      </c>
      <c r="M1672">
        <v>2.77</v>
      </c>
      <c r="N1672">
        <v>93.1</v>
      </c>
      <c r="O1672">
        <v>91</v>
      </c>
      <c r="P1672">
        <v>2.1</v>
      </c>
      <c r="Q1672">
        <v>127.2</v>
      </c>
      <c r="R1672">
        <v>0.32300000000000001</v>
      </c>
      <c r="S1672" t="s">
        <v>122</v>
      </c>
      <c r="T1672">
        <v>0.47399999999999998</v>
      </c>
      <c r="U1672">
        <v>0.41399999999999998</v>
      </c>
      <c r="V1672" t="s">
        <v>122</v>
      </c>
      <c r="W1672" t="s">
        <v>122</v>
      </c>
      <c r="X1672">
        <v>0.25600000000000001</v>
      </c>
      <c r="Y1672" t="s">
        <v>122</v>
      </c>
      <c r="Z1672" t="s">
        <v>122</v>
      </c>
      <c r="AA1672" t="s">
        <v>122</v>
      </c>
      <c r="AB1672" t="s">
        <v>122</v>
      </c>
      <c r="AC1672" t="s">
        <v>352</v>
      </c>
      <c r="AD1672" t="s">
        <v>122</v>
      </c>
      <c r="AE1672" t="s">
        <v>122</v>
      </c>
    </row>
    <row r="1673" spans="1:31" x14ac:dyDescent="0.2">
      <c r="A1673">
        <v>1960</v>
      </c>
      <c r="B1673" t="s">
        <v>31</v>
      </c>
      <c r="C1673" t="s">
        <v>121</v>
      </c>
      <c r="D1673" t="s">
        <v>122</v>
      </c>
      <c r="E1673" t="b">
        <v>0</v>
      </c>
      <c r="F1673">
        <v>26.5</v>
      </c>
      <c r="G1673" t="s">
        <v>122</v>
      </c>
      <c r="H1673" t="s">
        <v>122</v>
      </c>
      <c r="I1673">
        <v>37</v>
      </c>
      <c r="J1673">
        <v>38</v>
      </c>
      <c r="K1673">
        <v>0</v>
      </c>
      <c r="L1673">
        <v>0</v>
      </c>
      <c r="M1673">
        <v>0</v>
      </c>
      <c r="N1673">
        <v>91.1</v>
      </c>
      <c r="O1673">
        <v>91.1</v>
      </c>
      <c r="P1673" t="s">
        <v>122</v>
      </c>
      <c r="Q1673">
        <v>126.1</v>
      </c>
      <c r="R1673">
        <v>0.33</v>
      </c>
      <c r="S1673" t="s">
        <v>122</v>
      </c>
      <c r="T1673">
        <v>0.46300000000000002</v>
      </c>
      <c r="U1673">
        <v>0.41</v>
      </c>
      <c r="V1673" t="s">
        <v>122</v>
      </c>
      <c r="W1673" t="s">
        <v>122</v>
      </c>
      <c r="X1673">
        <v>0.24199999999999999</v>
      </c>
      <c r="Y1673" t="s">
        <v>122</v>
      </c>
      <c r="Z1673" t="s">
        <v>122</v>
      </c>
      <c r="AA1673" t="s">
        <v>122</v>
      </c>
      <c r="AB1673" t="s">
        <v>122</v>
      </c>
      <c r="AC1673" t="s">
        <v>122</v>
      </c>
      <c r="AD1673">
        <v>209374</v>
      </c>
      <c r="AE1673" t="s">
        <v>122</v>
      </c>
    </row>
    <row r="1674" spans="1:31" x14ac:dyDescent="0.2">
      <c r="A1674">
        <v>1959</v>
      </c>
      <c r="B1674" t="s">
        <v>31</v>
      </c>
      <c r="C1674" t="s">
        <v>35</v>
      </c>
      <c r="D1674" t="s">
        <v>36</v>
      </c>
      <c r="E1674" t="b">
        <v>1</v>
      </c>
      <c r="F1674">
        <v>27.1</v>
      </c>
      <c r="G1674">
        <v>52</v>
      </c>
      <c r="H1674">
        <v>20</v>
      </c>
      <c r="I1674">
        <v>50</v>
      </c>
      <c r="J1674">
        <v>22</v>
      </c>
      <c r="K1674">
        <v>6.49</v>
      </c>
      <c r="L1674">
        <v>-0.65</v>
      </c>
      <c r="M1674">
        <v>5.84</v>
      </c>
      <c r="N1674">
        <v>89.5</v>
      </c>
      <c r="O1674">
        <v>84.5</v>
      </c>
      <c r="P1674">
        <v>5</v>
      </c>
      <c r="Q1674">
        <v>128.69999999999999</v>
      </c>
      <c r="R1674">
        <v>0.316</v>
      </c>
      <c r="S1674" t="s">
        <v>122</v>
      </c>
      <c r="T1674">
        <v>0.45300000000000001</v>
      </c>
      <c r="U1674">
        <v>0.39500000000000002</v>
      </c>
      <c r="V1674" t="s">
        <v>122</v>
      </c>
      <c r="W1674" t="s">
        <v>122</v>
      </c>
      <c r="X1674">
        <v>0.24199999999999999</v>
      </c>
      <c r="Y1674" t="s">
        <v>122</v>
      </c>
      <c r="Z1674" t="s">
        <v>122</v>
      </c>
      <c r="AA1674" t="s">
        <v>122</v>
      </c>
      <c r="AB1674" t="s">
        <v>122</v>
      </c>
      <c r="AC1674" t="s">
        <v>206</v>
      </c>
      <c r="AD1674">
        <v>244642</v>
      </c>
      <c r="AE1674" t="s">
        <v>122</v>
      </c>
    </row>
    <row r="1675" spans="1:31" x14ac:dyDescent="0.2">
      <c r="A1675">
        <v>1959</v>
      </c>
      <c r="B1675" t="s">
        <v>31</v>
      </c>
      <c r="C1675" t="s">
        <v>289</v>
      </c>
      <c r="D1675" t="s">
        <v>290</v>
      </c>
      <c r="E1675" t="b">
        <v>0</v>
      </c>
      <c r="F1675">
        <v>23.7</v>
      </c>
      <c r="G1675">
        <v>19</v>
      </c>
      <c r="H1675">
        <v>53</v>
      </c>
      <c r="I1675">
        <v>17</v>
      </c>
      <c r="J1675">
        <v>55</v>
      </c>
      <c r="K1675">
        <v>-8.8800000000000008</v>
      </c>
      <c r="L1675">
        <v>0.99</v>
      </c>
      <c r="M1675">
        <v>-7.89</v>
      </c>
      <c r="N1675">
        <v>87.5</v>
      </c>
      <c r="O1675">
        <v>95</v>
      </c>
      <c r="P1675">
        <v>-7.5</v>
      </c>
      <c r="Q1675">
        <v>116.4</v>
      </c>
      <c r="R1675">
        <v>0.32400000000000001</v>
      </c>
      <c r="S1675" t="s">
        <v>122</v>
      </c>
      <c r="T1675">
        <v>0.443</v>
      </c>
      <c r="U1675">
        <v>0.38900000000000001</v>
      </c>
      <c r="V1675" t="s">
        <v>122</v>
      </c>
      <c r="W1675" t="s">
        <v>122</v>
      </c>
      <c r="X1675">
        <v>0.23300000000000001</v>
      </c>
      <c r="Y1675" t="s">
        <v>122</v>
      </c>
      <c r="Z1675" t="s">
        <v>122</v>
      </c>
      <c r="AA1675" t="s">
        <v>122</v>
      </c>
      <c r="AB1675" t="s">
        <v>122</v>
      </c>
      <c r="AC1675" t="s">
        <v>291</v>
      </c>
      <c r="AD1675" t="s">
        <v>122</v>
      </c>
      <c r="AE1675" t="s">
        <v>122</v>
      </c>
    </row>
    <row r="1676" spans="1:31" x14ac:dyDescent="0.2">
      <c r="A1676">
        <v>1959</v>
      </c>
      <c r="B1676" t="s">
        <v>31</v>
      </c>
      <c r="C1676" t="s">
        <v>56</v>
      </c>
      <c r="D1676" t="s">
        <v>57</v>
      </c>
      <c r="E1676" t="b">
        <v>1</v>
      </c>
      <c r="F1676">
        <v>27.5</v>
      </c>
      <c r="G1676">
        <v>28</v>
      </c>
      <c r="H1676">
        <v>44</v>
      </c>
      <c r="I1676">
        <v>33</v>
      </c>
      <c r="J1676">
        <v>39</v>
      </c>
      <c r="K1676">
        <v>-1.28</v>
      </c>
      <c r="L1676">
        <v>-0.1</v>
      </c>
      <c r="M1676">
        <v>-1.36</v>
      </c>
      <c r="N1676">
        <v>88.4</v>
      </c>
      <c r="O1676">
        <v>89.4</v>
      </c>
      <c r="P1676">
        <v>-1</v>
      </c>
      <c r="Q1676">
        <v>117.8</v>
      </c>
      <c r="R1676">
        <v>0.36</v>
      </c>
      <c r="S1676" t="s">
        <v>122</v>
      </c>
      <c r="T1676">
        <v>0.44700000000000001</v>
      </c>
      <c r="U1676">
        <v>0.38500000000000001</v>
      </c>
      <c r="V1676" t="s">
        <v>122</v>
      </c>
      <c r="W1676" t="s">
        <v>122</v>
      </c>
      <c r="X1676">
        <v>0.26600000000000001</v>
      </c>
      <c r="Y1676" t="s">
        <v>122</v>
      </c>
      <c r="Z1676" t="s">
        <v>122</v>
      </c>
      <c r="AA1676" t="s">
        <v>122</v>
      </c>
      <c r="AB1676" t="s">
        <v>122</v>
      </c>
      <c r="AC1676" t="s">
        <v>358</v>
      </c>
      <c r="AD1676" t="s">
        <v>122</v>
      </c>
      <c r="AE1676" t="s">
        <v>122</v>
      </c>
    </row>
    <row r="1677" spans="1:31" x14ac:dyDescent="0.2">
      <c r="A1677">
        <v>1959</v>
      </c>
      <c r="B1677" t="s">
        <v>31</v>
      </c>
      <c r="C1677" t="s">
        <v>359</v>
      </c>
      <c r="D1677" t="s">
        <v>360</v>
      </c>
      <c r="E1677" t="b">
        <v>1</v>
      </c>
      <c r="F1677">
        <v>25.7</v>
      </c>
      <c r="G1677">
        <v>33</v>
      </c>
      <c r="H1677">
        <v>39</v>
      </c>
      <c r="I1677">
        <v>33</v>
      </c>
      <c r="J1677">
        <v>39</v>
      </c>
      <c r="K1677">
        <v>-1.33</v>
      </c>
      <c r="L1677">
        <v>-0.09</v>
      </c>
      <c r="M1677">
        <v>-1.42</v>
      </c>
      <c r="N1677">
        <v>90.8</v>
      </c>
      <c r="O1677">
        <v>91.9</v>
      </c>
      <c r="P1677">
        <v>-1.1000000000000001</v>
      </c>
      <c r="Q1677">
        <v>115.5</v>
      </c>
      <c r="R1677">
        <v>0.38400000000000001</v>
      </c>
      <c r="S1677" t="s">
        <v>122</v>
      </c>
      <c r="T1677">
        <v>0.46100000000000002</v>
      </c>
      <c r="U1677">
        <v>0.39200000000000002</v>
      </c>
      <c r="V1677" t="s">
        <v>122</v>
      </c>
      <c r="W1677" t="s">
        <v>122</v>
      </c>
      <c r="X1677">
        <v>0.29199999999999998</v>
      </c>
      <c r="Y1677" t="s">
        <v>122</v>
      </c>
      <c r="Z1677" t="s">
        <v>122</v>
      </c>
      <c r="AA1677" t="s">
        <v>122</v>
      </c>
      <c r="AB1677" t="s">
        <v>122</v>
      </c>
      <c r="AC1677" t="s">
        <v>362</v>
      </c>
      <c r="AD1677" t="s">
        <v>122</v>
      </c>
      <c r="AE1677" t="s">
        <v>122</v>
      </c>
    </row>
    <row r="1678" spans="1:31" x14ac:dyDescent="0.2">
      <c r="A1678">
        <v>1959</v>
      </c>
      <c r="B1678" t="s">
        <v>31</v>
      </c>
      <c r="C1678" t="s">
        <v>88</v>
      </c>
      <c r="D1678" t="s">
        <v>89</v>
      </c>
      <c r="E1678" t="b">
        <v>1</v>
      </c>
      <c r="F1678">
        <v>25.7</v>
      </c>
      <c r="G1678">
        <v>40</v>
      </c>
      <c r="H1678">
        <v>32</v>
      </c>
      <c r="I1678">
        <v>37</v>
      </c>
      <c r="J1678">
        <v>35</v>
      </c>
      <c r="K1678">
        <v>0.25</v>
      </c>
      <c r="L1678">
        <v>0.24</v>
      </c>
      <c r="M1678">
        <v>0.49</v>
      </c>
      <c r="N1678">
        <v>93</v>
      </c>
      <c r="O1678">
        <v>92.7</v>
      </c>
      <c r="P1678">
        <v>0.3</v>
      </c>
      <c r="Q1678">
        <v>118</v>
      </c>
      <c r="R1678">
        <v>0.39100000000000001</v>
      </c>
      <c r="S1678" t="s">
        <v>122</v>
      </c>
      <c r="T1678">
        <v>0.47299999999999998</v>
      </c>
      <c r="U1678">
        <v>0.39900000000000002</v>
      </c>
      <c r="V1678" t="s">
        <v>122</v>
      </c>
      <c r="W1678" t="s">
        <v>122</v>
      </c>
      <c r="X1678">
        <v>0.309</v>
      </c>
      <c r="Y1678" t="s">
        <v>122</v>
      </c>
      <c r="Z1678" t="s">
        <v>122</v>
      </c>
      <c r="AA1678" t="s">
        <v>122</v>
      </c>
      <c r="AB1678" t="s">
        <v>122</v>
      </c>
      <c r="AC1678" t="s">
        <v>339</v>
      </c>
      <c r="AD1678" t="s">
        <v>122</v>
      </c>
      <c r="AE1678" t="s">
        <v>122</v>
      </c>
    </row>
    <row r="1679" spans="1:31" x14ac:dyDescent="0.2">
      <c r="A1679">
        <v>1959</v>
      </c>
      <c r="B1679" t="s">
        <v>31</v>
      </c>
      <c r="C1679" t="s">
        <v>355</v>
      </c>
      <c r="D1679" t="s">
        <v>356</v>
      </c>
      <c r="E1679" t="b">
        <v>0</v>
      </c>
      <c r="F1679">
        <v>26.9</v>
      </c>
      <c r="G1679">
        <v>32</v>
      </c>
      <c r="H1679">
        <v>40</v>
      </c>
      <c r="I1679">
        <v>29</v>
      </c>
      <c r="J1679">
        <v>43</v>
      </c>
      <c r="K1679">
        <v>-3</v>
      </c>
      <c r="L1679">
        <v>0.71</v>
      </c>
      <c r="M1679">
        <v>-2.29</v>
      </c>
      <c r="N1679">
        <v>86.7</v>
      </c>
      <c r="O1679">
        <v>89.3</v>
      </c>
      <c r="P1679">
        <v>-2.6</v>
      </c>
      <c r="Q1679">
        <v>118.4</v>
      </c>
      <c r="R1679">
        <v>0.32700000000000001</v>
      </c>
      <c r="S1679" t="s">
        <v>122</v>
      </c>
      <c r="T1679">
        <v>0.438</v>
      </c>
      <c r="U1679">
        <v>0.38100000000000001</v>
      </c>
      <c r="V1679" t="s">
        <v>122</v>
      </c>
      <c r="W1679" t="s">
        <v>122</v>
      </c>
      <c r="X1679">
        <v>0.24</v>
      </c>
      <c r="Y1679" t="s">
        <v>122</v>
      </c>
      <c r="Z1679" t="s">
        <v>122</v>
      </c>
      <c r="AA1679" t="s">
        <v>122</v>
      </c>
      <c r="AB1679" t="s">
        <v>122</v>
      </c>
      <c r="AC1679" t="s">
        <v>357</v>
      </c>
      <c r="AD1679" t="s">
        <v>122</v>
      </c>
      <c r="AE1679" t="s">
        <v>122</v>
      </c>
    </row>
    <row r="1680" spans="1:31" x14ac:dyDescent="0.2">
      <c r="A1680">
        <v>1959</v>
      </c>
      <c r="B1680" t="s">
        <v>31</v>
      </c>
      <c r="C1680" t="s">
        <v>341</v>
      </c>
      <c r="D1680" t="s">
        <v>342</v>
      </c>
      <c r="E1680" t="b">
        <v>1</v>
      </c>
      <c r="F1680">
        <v>28.1</v>
      </c>
      <c r="G1680">
        <v>49</v>
      </c>
      <c r="H1680">
        <v>23</v>
      </c>
      <c r="I1680">
        <v>45</v>
      </c>
      <c r="J1680">
        <v>27</v>
      </c>
      <c r="K1680">
        <v>3.69</v>
      </c>
      <c r="L1680">
        <v>-0.81</v>
      </c>
      <c r="M1680">
        <v>2.89</v>
      </c>
      <c r="N1680">
        <v>93.3</v>
      </c>
      <c r="O1680">
        <v>90.1</v>
      </c>
      <c r="P1680">
        <v>3.2</v>
      </c>
      <c r="Q1680">
        <v>115.6</v>
      </c>
      <c r="R1680">
        <v>0.39300000000000002</v>
      </c>
      <c r="S1680" t="s">
        <v>122</v>
      </c>
      <c r="T1680">
        <v>0.47599999999999998</v>
      </c>
      <c r="U1680">
        <v>0.41</v>
      </c>
      <c r="V1680" t="s">
        <v>122</v>
      </c>
      <c r="W1680" t="s">
        <v>122</v>
      </c>
      <c r="X1680">
        <v>0.29499999999999998</v>
      </c>
      <c r="Y1680" t="s">
        <v>122</v>
      </c>
      <c r="Z1680" t="s">
        <v>122</v>
      </c>
      <c r="AA1680" t="s">
        <v>122</v>
      </c>
      <c r="AB1680" t="s">
        <v>122</v>
      </c>
      <c r="AC1680" t="s">
        <v>343</v>
      </c>
      <c r="AD1680" t="s">
        <v>122</v>
      </c>
      <c r="AE1680" t="s">
        <v>122</v>
      </c>
    </row>
    <row r="1681" spans="1:31" x14ac:dyDescent="0.2">
      <c r="A1681">
        <v>1959</v>
      </c>
      <c r="B1681" t="s">
        <v>31</v>
      </c>
      <c r="C1681" t="s">
        <v>350</v>
      </c>
      <c r="D1681" t="s">
        <v>351</v>
      </c>
      <c r="E1681" t="b">
        <v>1</v>
      </c>
      <c r="F1681">
        <v>26.2</v>
      </c>
      <c r="G1681">
        <v>35</v>
      </c>
      <c r="H1681">
        <v>37</v>
      </c>
      <c r="I1681">
        <v>45</v>
      </c>
      <c r="J1681">
        <v>27</v>
      </c>
      <c r="K1681">
        <v>4.04</v>
      </c>
      <c r="L1681">
        <v>-0.3</v>
      </c>
      <c r="M1681">
        <v>3.74</v>
      </c>
      <c r="N1681">
        <v>92.5</v>
      </c>
      <c r="O1681">
        <v>89.2</v>
      </c>
      <c r="P1681">
        <v>3.3</v>
      </c>
      <c r="Q1681">
        <v>121</v>
      </c>
      <c r="R1681">
        <v>0.35299999999999998</v>
      </c>
      <c r="S1681" t="s">
        <v>122</v>
      </c>
      <c r="T1681">
        <v>0.47099999999999997</v>
      </c>
      <c r="U1681">
        <v>0.40699999999999997</v>
      </c>
      <c r="V1681" t="s">
        <v>122</v>
      </c>
      <c r="W1681" t="s">
        <v>122</v>
      </c>
      <c r="X1681">
        <v>0.27300000000000002</v>
      </c>
      <c r="Y1681" t="s">
        <v>122</v>
      </c>
      <c r="Z1681" t="s">
        <v>122</v>
      </c>
      <c r="AA1681" t="s">
        <v>122</v>
      </c>
      <c r="AB1681" t="s">
        <v>122</v>
      </c>
      <c r="AC1681" t="s">
        <v>352</v>
      </c>
      <c r="AD1681" t="s">
        <v>122</v>
      </c>
      <c r="AE1681" t="s">
        <v>122</v>
      </c>
    </row>
    <row r="1682" spans="1:31" x14ac:dyDescent="0.2">
      <c r="A1682">
        <v>1959</v>
      </c>
      <c r="B1682" t="s">
        <v>31</v>
      </c>
      <c r="C1682" t="s">
        <v>121</v>
      </c>
      <c r="D1682" t="s">
        <v>122</v>
      </c>
      <c r="E1682" t="b">
        <v>0</v>
      </c>
      <c r="F1682">
        <v>26.4</v>
      </c>
      <c r="G1682" t="s">
        <v>122</v>
      </c>
      <c r="H1682" t="s">
        <v>122</v>
      </c>
      <c r="I1682">
        <v>36</v>
      </c>
      <c r="J1682">
        <v>36</v>
      </c>
      <c r="K1682">
        <v>0</v>
      </c>
      <c r="L1682">
        <v>0</v>
      </c>
      <c r="M1682">
        <v>0</v>
      </c>
      <c r="N1682">
        <v>90.2</v>
      </c>
      <c r="O1682">
        <v>90.2</v>
      </c>
      <c r="P1682" t="s">
        <v>122</v>
      </c>
      <c r="Q1682">
        <v>118.9</v>
      </c>
      <c r="R1682">
        <v>0.35499999999999998</v>
      </c>
      <c r="S1682" t="s">
        <v>122</v>
      </c>
      <c r="T1682">
        <v>0.45700000000000002</v>
      </c>
      <c r="U1682">
        <v>0.39500000000000002</v>
      </c>
      <c r="V1682" t="s">
        <v>122</v>
      </c>
      <c r="W1682" t="s">
        <v>122</v>
      </c>
      <c r="X1682">
        <v>0.26800000000000002</v>
      </c>
      <c r="Y1682" t="s">
        <v>122</v>
      </c>
      <c r="Z1682" t="s">
        <v>122</v>
      </c>
      <c r="AA1682" t="s">
        <v>122</v>
      </c>
      <c r="AB1682" t="s">
        <v>122</v>
      </c>
      <c r="AC1682" t="s">
        <v>122</v>
      </c>
      <c r="AD1682">
        <v>244642</v>
      </c>
      <c r="AE1682" t="s">
        <v>122</v>
      </c>
    </row>
    <row r="1683" spans="1:31" x14ac:dyDescent="0.2">
      <c r="A1683">
        <v>1958</v>
      </c>
      <c r="B1683" t="s">
        <v>31</v>
      </c>
      <c r="C1683" t="s">
        <v>35</v>
      </c>
      <c r="D1683" t="s">
        <v>36</v>
      </c>
      <c r="E1683" t="b">
        <v>1</v>
      </c>
      <c r="F1683">
        <v>27.6</v>
      </c>
      <c r="G1683">
        <v>49</v>
      </c>
      <c r="H1683">
        <v>23</v>
      </c>
      <c r="I1683">
        <v>48</v>
      </c>
      <c r="J1683">
        <v>24</v>
      </c>
      <c r="K1683">
        <v>5.5</v>
      </c>
      <c r="L1683">
        <v>-0.47</v>
      </c>
      <c r="M1683">
        <v>5.0199999999999996</v>
      </c>
      <c r="N1683">
        <v>88</v>
      </c>
      <c r="O1683">
        <v>83.6</v>
      </c>
      <c r="P1683">
        <v>4.4000000000000004</v>
      </c>
      <c r="Q1683">
        <v>124.8</v>
      </c>
      <c r="R1683">
        <v>0.33300000000000002</v>
      </c>
      <c r="S1683" t="s">
        <v>122</v>
      </c>
      <c r="T1683">
        <v>0.44500000000000001</v>
      </c>
      <c r="U1683">
        <v>0.38700000000000001</v>
      </c>
      <c r="V1683" t="s">
        <v>122</v>
      </c>
      <c r="W1683" t="s">
        <v>122</v>
      </c>
      <c r="X1683">
        <v>0.245</v>
      </c>
      <c r="Y1683" t="s">
        <v>122</v>
      </c>
      <c r="Z1683" t="s">
        <v>122</v>
      </c>
      <c r="AA1683" t="s">
        <v>122</v>
      </c>
      <c r="AB1683" t="s">
        <v>122</v>
      </c>
      <c r="AC1683" t="s">
        <v>206</v>
      </c>
      <c r="AD1683">
        <v>240943</v>
      </c>
      <c r="AE1683" t="s">
        <v>122</v>
      </c>
    </row>
    <row r="1684" spans="1:31" x14ac:dyDescent="0.2">
      <c r="A1684">
        <v>1958</v>
      </c>
      <c r="B1684" t="s">
        <v>31</v>
      </c>
      <c r="C1684" t="s">
        <v>289</v>
      </c>
      <c r="D1684" t="s">
        <v>290</v>
      </c>
      <c r="E1684" t="b">
        <v>1</v>
      </c>
      <c r="F1684">
        <v>25.7</v>
      </c>
      <c r="G1684">
        <v>33</v>
      </c>
      <c r="H1684">
        <v>39</v>
      </c>
      <c r="I1684">
        <v>33</v>
      </c>
      <c r="J1684">
        <v>39</v>
      </c>
      <c r="K1684">
        <v>-1.36</v>
      </c>
      <c r="L1684">
        <v>-0.12</v>
      </c>
      <c r="M1684">
        <v>-1.47</v>
      </c>
      <c r="N1684">
        <v>86.5</v>
      </c>
      <c r="O1684">
        <v>87.6</v>
      </c>
      <c r="P1684">
        <v>-1.1000000000000001</v>
      </c>
      <c r="Q1684">
        <v>117.3</v>
      </c>
      <c r="R1684">
        <v>0.32300000000000001</v>
      </c>
      <c r="S1684" t="s">
        <v>122</v>
      </c>
      <c r="T1684">
        <v>0.437</v>
      </c>
      <c r="U1684">
        <v>0.38400000000000001</v>
      </c>
      <c r="V1684" t="s">
        <v>122</v>
      </c>
      <c r="W1684" t="s">
        <v>122</v>
      </c>
      <c r="X1684">
        <v>0.23</v>
      </c>
      <c r="Y1684" t="s">
        <v>122</v>
      </c>
      <c r="Z1684" t="s">
        <v>122</v>
      </c>
      <c r="AA1684" t="s">
        <v>122</v>
      </c>
      <c r="AB1684" t="s">
        <v>122</v>
      </c>
      <c r="AC1684" t="s">
        <v>291</v>
      </c>
      <c r="AD1684" t="s">
        <v>122</v>
      </c>
      <c r="AE1684" t="s">
        <v>122</v>
      </c>
    </row>
    <row r="1685" spans="1:31" x14ac:dyDescent="0.2">
      <c r="A1685">
        <v>1958</v>
      </c>
      <c r="B1685" t="s">
        <v>31</v>
      </c>
      <c r="C1685" t="s">
        <v>56</v>
      </c>
      <c r="D1685" t="s">
        <v>57</v>
      </c>
      <c r="E1685" t="b">
        <v>1</v>
      </c>
      <c r="F1685">
        <v>28.4</v>
      </c>
      <c r="G1685">
        <v>33</v>
      </c>
      <c r="H1685">
        <v>39</v>
      </c>
      <c r="I1685">
        <v>30</v>
      </c>
      <c r="J1685">
        <v>42</v>
      </c>
      <c r="K1685">
        <v>-2.35</v>
      </c>
      <c r="L1685">
        <v>0.02</v>
      </c>
      <c r="M1685">
        <v>-2.3199999999999998</v>
      </c>
      <c r="N1685">
        <v>88.2</v>
      </c>
      <c r="O1685">
        <v>90.1</v>
      </c>
      <c r="P1685">
        <v>-1.9</v>
      </c>
      <c r="Q1685">
        <v>118.8</v>
      </c>
      <c r="R1685">
        <v>0.38</v>
      </c>
      <c r="S1685" t="s">
        <v>122</v>
      </c>
      <c r="T1685">
        <v>0.44500000000000001</v>
      </c>
      <c r="U1685">
        <v>0.376</v>
      </c>
      <c r="V1685" t="s">
        <v>122</v>
      </c>
      <c r="W1685" t="s">
        <v>122</v>
      </c>
      <c r="X1685">
        <v>0.28699999999999998</v>
      </c>
      <c r="Y1685" t="s">
        <v>122</v>
      </c>
      <c r="Z1685" t="s">
        <v>122</v>
      </c>
      <c r="AA1685" t="s">
        <v>122</v>
      </c>
      <c r="AB1685" t="s">
        <v>122</v>
      </c>
      <c r="AC1685" t="s">
        <v>358</v>
      </c>
      <c r="AD1685" t="s">
        <v>122</v>
      </c>
      <c r="AE1685" t="s">
        <v>122</v>
      </c>
    </row>
    <row r="1686" spans="1:31" x14ac:dyDescent="0.2">
      <c r="A1686">
        <v>1958</v>
      </c>
      <c r="B1686" t="s">
        <v>31</v>
      </c>
      <c r="C1686" t="s">
        <v>359</v>
      </c>
      <c r="D1686" t="s">
        <v>360</v>
      </c>
      <c r="E1686" t="b">
        <v>0</v>
      </c>
      <c r="F1686">
        <v>25.9</v>
      </c>
      <c r="G1686">
        <v>19</v>
      </c>
      <c r="H1686">
        <v>53</v>
      </c>
      <c r="I1686">
        <v>22</v>
      </c>
      <c r="J1686">
        <v>50</v>
      </c>
      <c r="K1686">
        <v>-6.38</v>
      </c>
      <c r="L1686">
        <v>0.6</v>
      </c>
      <c r="M1686">
        <v>-5.78</v>
      </c>
      <c r="N1686">
        <v>88</v>
      </c>
      <c r="O1686">
        <v>93.3</v>
      </c>
      <c r="P1686">
        <v>-5.3</v>
      </c>
      <c r="Q1686">
        <v>118.8</v>
      </c>
      <c r="R1686">
        <v>0.41799999999999998</v>
      </c>
      <c r="S1686" t="s">
        <v>122</v>
      </c>
      <c r="T1686">
        <v>0.44400000000000001</v>
      </c>
      <c r="U1686">
        <v>0.37</v>
      </c>
      <c r="V1686" t="s">
        <v>122</v>
      </c>
      <c r="W1686" t="s">
        <v>122</v>
      </c>
      <c r="X1686">
        <v>0.312</v>
      </c>
      <c r="Y1686" t="s">
        <v>122</v>
      </c>
      <c r="Z1686" t="s">
        <v>122</v>
      </c>
      <c r="AA1686" t="s">
        <v>122</v>
      </c>
      <c r="AB1686" t="s">
        <v>122</v>
      </c>
      <c r="AC1686" t="s">
        <v>362</v>
      </c>
      <c r="AD1686" t="s">
        <v>122</v>
      </c>
      <c r="AE1686" t="s">
        <v>122</v>
      </c>
    </row>
    <row r="1687" spans="1:31" x14ac:dyDescent="0.2">
      <c r="A1687">
        <v>1958</v>
      </c>
      <c r="B1687" t="s">
        <v>31</v>
      </c>
      <c r="C1687" t="s">
        <v>88</v>
      </c>
      <c r="D1687" t="s">
        <v>89</v>
      </c>
      <c r="E1687" t="b">
        <v>0</v>
      </c>
      <c r="F1687">
        <v>25.1</v>
      </c>
      <c r="G1687">
        <v>35</v>
      </c>
      <c r="H1687">
        <v>37</v>
      </c>
      <c r="I1687">
        <v>39</v>
      </c>
      <c r="J1687">
        <v>33</v>
      </c>
      <c r="K1687">
        <v>1.21</v>
      </c>
      <c r="L1687">
        <v>0.14000000000000001</v>
      </c>
      <c r="M1687">
        <v>1.35</v>
      </c>
      <c r="N1687">
        <v>91.7</v>
      </c>
      <c r="O1687">
        <v>90.8</v>
      </c>
      <c r="P1687">
        <v>0.9</v>
      </c>
      <c r="Q1687">
        <v>121.5</v>
      </c>
      <c r="R1687">
        <v>0.41799999999999998</v>
      </c>
      <c r="S1687" t="s">
        <v>122</v>
      </c>
      <c r="T1687">
        <v>0.46600000000000003</v>
      </c>
      <c r="U1687">
        <v>0.39500000000000002</v>
      </c>
      <c r="V1687" t="s">
        <v>122</v>
      </c>
      <c r="W1687" t="s">
        <v>122</v>
      </c>
      <c r="X1687">
        <v>0.315</v>
      </c>
      <c r="Y1687" t="s">
        <v>122</v>
      </c>
      <c r="Z1687" t="s">
        <v>122</v>
      </c>
      <c r="AA1687" t="s">
        <v>122</v>
      </c>
      <c r="AB1687" t="s">
        <v>122</v>
      </c>
      <c r="AC1687" t="s">
        <v>339</v>
      </c>
      <c r="AD1687" t="s">
        <v>122</v>
      </c>
      <c r="AE1687" t="s">
        <v>122</v>
      </c>
    </row>
    <row r="1688" spans="1:31" x14ac:dyDescent="0.2">
      <c r="A1688">
        <v>1958</v>
      </c>
      <c r="B1688" t="s">
        <v>31</v>
      </c>
      <c r="C1688" t="s">
        <v>355</v>
      </c>
      <c r="D1688" t="s">
        <v>356</v>
      </c>
      <c r="E1688" t="b">
        <v>1</v>
      </c>
      <c r="F1688">
        <v>26.8</v>
      </c>
      <c r="G1688">
        <v>37</v>
      </c>
      <c r="H1688">
        <v>35</v>
      </c>
      <c r="I1688">
        <v>36</v>
      </c>
      <c r="J1688">
        <v>36</v>
      </c>
      <c r="K1688">
        <v>-0.13</v>
      </c>
      <c r="L1688">
        <v>0.33</v>
      </c>
      <c r="M1688">
        <v>0.21</v>
      </c>
      <c r="N1688">
        <v>88.3</v>
      </c>
      <c r="O1688">
        <v>88.4</v>
      </c>
      <c r="P1688">
        <v>-0.1</v>
      </c>
      <c r="Q1688">
        <v>117.8</v>
      </c>
      <c r="R1688">
        <v>0.35699999999999998</v>
      </c>
      <c r="S1688" t="s">
        <v>122</v>
      </c>
      <c r="T1688">
        <v>0.44600000000000001</v>
      </c>
      <c r="U1688">
        <v>0.38</v>
      </c>
      <c r="V1688" t="s">
        <v>122</v>
      </c>
      <c r="W1688" t="s">
        <v>122</v>
      </c>
      <c r="X1688">
        <v>0.27200000000000002</v>
      </c>
      <c r="Y1688" t="s">
        <v>122</v>
      </c>
      <c r="Z1688" t="s">
        <v>122</v>
      </c>
      <c r="AA1688" t="s">
        <v>122</v>
      </c>
      <c r="AB1688" t="s">
        <v>122</v>
      </c>
      <c r="AC1688" t="s">
        <v>357</v>
      </c>
      <c r="AD1688" t="s">
        <v>122</v>
      </c>
      <c r="AE1688" t="s">
        <v>122</v>
      </c>
    </row>
    <row r="1689" spans="1:31" x14ac:dyDescent="0.2">
      <c r="A1689">
        <v>1958</v>
      </c>
      <c r="B1689" t="s">
        <v>31</v>
      </c>
      <c r="C1689" t="s">
        <v>341</v>
      </c>
      <c r="D1689" t="s">
        <v>342</v>
      </c>
      <c r="E1689" t="b">
        <v>1</v>
      </c>
      <c r="F1689">
        <v>28</v>
      </c>
      <c r="G1689">
        <v>41</v>
      </c>
      <c r="H1689">
        <v>31</v>
      </c>
      <c r="I1689">
        <v>39</v>
      </c>
      <c r="J1689">
        <v>33</v>
      </c>
      <c r="K1689">
        <v>1.32</v>
      </c>
      <c r="L1689">
        <v>-0.5</v>
      </c>
      <c r="M1689">
        <v>0.82</v>
      </c>
      <c r="N1689">
        <v>89.7</v>
      </c>
      <c r="O1689">
        <v>88.6</v>
      </c>
      <c r="P1689">
        <v>1.1000000000000001</v>
      </c>
      <c r="Q1689">
        <v>119.5</v>
      </c>
      <c r="R1689">
        <v>0.42499999999999999</v>
      </c>
      <c r="S1689" t="s">
        <v>122</v>
      </c>
      <c r="T1689">
        <v>0.45500000000000002</v>
      </c>
      <c r="U1689">
        <v>0.38800000000000001</v>
      </c>
      <c r="V1689" t="s">
        <v>122</v>
      </c>
      <c r="W1689" t="s">
        <v>122</v>
      </c>
      <c r="X1689">
        <v>0.30399999999999999</v>
      </c>
      <c r="Y1689" t="s">
        <v>122</v>
      </c>
      <c r="Z1689" t="s">
        <v>122</v>
      </c>
      <c r="AA1689" t="s">
        <v>122</v>
      </c>
      <c r="AB1689" t="s">
        <v>122</v>
      </c>
      <c r="AC1689" t="s">
        <v>343</v>
      </c>
      <c r="AD1689" t="s">
        <v>122</v>
      </c>
      <c r="AE1689" t="s">
        <v>122</v>
      </c>
    </row>
    <row r="1690" spans="1:31" x14ac:dyDescent="0.2">
      <c r="A1690">
        <v>1958</v>
      </c>
      <c r="B1690" t="s">
        <v>31</v>
      </c>
      <c r="C1690" t="s">
        <v>350</v>
      </c>
      <c r="D1690" t="s">
        <v>351</v>
      </c>
      <c r="E1690" t="b">
        <v>1</v>
      </c>
      <c r="F1690">
        <v>26.6</v>
      </c>
      <c r="G1690">
        <v>41</v>
      </c>
      <c r="H1690">
        <v>31</v>
      </c>
      <c r="I1690">
        <v>41</v>
      </c>
      <c r="J1690">
        <v>31</v>
      </c>
      <c r="K1690">
        <v>2.1800000000000002</v>
      </c>
      <c r="L1690">
        <v>0</v>
      </c>
      <c r="M1690">
        <v>2.1800000000000002</v>
      </c>
      <c r="N1690">
        <v>89.9</v>
      </c>
      <c r="O1690">
        <v>88.1</v>
      </c>
      <c r="P1690">
        <v>1.8</v>
      </c>
      <c r="Q1690">
        <v>119.1</v>
      </c>
      <c r="R1690">
        <v>0.35699999999999998</v>
      </c>
      <c r="S1690" t="s">
        <v>122</v>
      </c>
      <c r="T1690">
        <v>0.45500000000000002</v>
      </c>
      <c r="U1690">
        <v>0.38500000000000001</v>
      </c>
      <c r="V1690" t="s">
        <v>122</v>
      </c>
      <c r="W1690" t="s">
        <v>122</v>
      </c>
      <c r="X1690">
        <v>0.28299999999999997</v>
      </c>
      <c r="Y1690" t="s">
        <v>122</v>
      </c>
      <c r="Z1690" t="s">
        <v>122</v>
      </c>
      <c r="AA1690" t="s">
        <v>122</v>
      </c>
      <c r="AB1690" t="s">
        <v>122</v>
      </c>
      <c r="AC1690" t="s">
        <v>352</v>
      </c>
      <c r="AD1690" t="s">
        <v>122</v>
      </c>
      <c r="AE1690" t="s">
        <v>122</v>
      </c>
    </row>
    <row r="1691" spans="1:31" x14ac:dyDescent="0.2">
      <c r="A1691">
        <v>1958</v>
      </c>
      <c r="B1691" t="s">
        <v>31</v>
      </c>
      <c r="C1691" t="s">
        <v>121</v>
      </c>
      <c r="D1691" t="s">
        <v>122</v>
      </c>
      <c r="E1691" t="b">
        <v>0</v>
      </c>
      <c r="F1691">
        <v>26.7</v>
      </c>
      <c r="G1691" t="s">
        <v>122</v>
      </c>
      <c r="H1691" t="s">
        <v>122</v>
      </c>
      <c r="I1691">
        <v>36</v>
      </c>
      <c r="J1691">
        <v>36</v>
      </c>
      <c r="K1691">
        <v>0</v>
      </c>
      <c r="L1691">
        <v>0</v>
      </c>
      <c r="M1691">
        <v>0</v>
      </c>
      <c r="N1691">
        <v>88.8</v>
      </c>
      <c r="O1691">
        <v>88.8</v>
      </c>
      <c r="P1691" t="s">
        <v>122</v>
      </c>
      <c r="Q1691">
        <v>119.7</v>
      </c>
      <c r="R1691">
        <v>0.376</v>
      </c>
      <c r="S1691" t="s">
        <v>122</v>
      </c>
      <c r="T1691">
        <v>0.44900000000000001</v>
      </c>
      <c r="U1691">
        <v>0.38300000000000001</v>
      </c>
      <c r="V1691" t="s">
        <v>122</v>
      </c>
      <c r="W1691" t="s">
        <v>122</v>
      </c>
      <c r="X1691">
        <v>0.28100000000000003</v>
      </c>
      <c r="Y1691" t="s">
        <v>122</v>
      </c>
      <c r="Z1691" t="s">
        <v>122</v>
      </c>
      <c r="AA1691" t="s">
        <v>122</v>
      </c>
      <c r="AB1691" t="s">
        <v>122</v>
      </c>
      <c r="AC1691" t="s">
        <v>122</v>
      </c>
      <c r="AD1691">
        <v>240943</v>
      </c>
      <c r="AE1691" t="s">
        <v>122</v>
      </c>
    </row>
    <row r="1692" spans="1:31" x14ac:dyDescent="0.2">
      <c r="A1692">
        <v>1957</v>
      </c>
      <c r="B1692" t="s">
        <v>31</v>
      </c>
      <c r="C1692" t="s">
        <v>35</v>
      </c>
      <c r="D1692" t="s">
        <v>36</v>
      </c>
      <c r="E1692" t="b">
        <v>1</v>
      </c>
      <c r="F1692">
        <v>27</v>
      </c>
      <c r="G1692">
        <v>44</v>
      </c>
      <c r="H1692">
        <v>28</v>
      </c>
      <c r="I1692">
        <v>49</v>
      </c>
      <c r="J1692">
        <v>23</v>
      </c>
      <c r="K1692">
        <v>5.36</v>
      </c>
      <c r="L1692">
        <v>-0.57999999999999996</v>
      </c>
      <c r="M1692">
        <v>4.78</v>
      </c>
      <c r="N1692">
        <v>88.5</v>
      </c>
      <c r="O1692">
        <v>84</v>
      </c>
      <c r="P1692">
        <v>4.5</v>
      </c>
      <c r="Q1692">
        <v>118</v>
      </c>
      <c r="R1692">
        <v>0.36099999999999999</v>
      </c>
      <c r="S1692" t="s">
        <v>122</v>
      </c>
      <c r="T1692">
        <v>0.44800000000000001</v>
      </c>
      <c r="U1692">
        <v>0.38300000000000001</v>
      </c>
      <c r="V1692" t="s">
        <v>122</v>
      </c>
      <c r="W1692" t="s">
        <v>122</v>
      </c>
      <c r="X1692">
        <v>0.27100000000000002</v>
      </c>
      <c r="Y1692" t="s">
        <v>122</v>
      </c>
      <c r="Z1692" t="s">
        <v>122</v>
      </c>
      <c r="AA1692" t="s">
        <v>122</v>
      </c>
      <c r="AB1692" t="s">
        <v>122</v>
      </c>
      <c r="AC1692" t="s">
        <v>206</v>
      </c>
      <c r="AD1692">
        <v>262918</v>
      </c>
      <c r="AE1692" t="s">
        <v>122</v>
      </c>
    </row>
    <row r="1693" spans="1:31" x14ac:dyDescent="0.2">
      <c r="A1693">
        <v>1957</v>
      </c>
      <c r="B1693" t="s">
        <v>31</v>
      </c>
      <c r="C1693" t="s">
        <v>363</v>
      </c>
      <c r="D1693" t="s">
        <v>364</v>
      </c>
      <c r="E1693" t="b">
        <v>1</v>
      </c>
      <c r="F1693">
        <v>26.7</v>
      </c>
      <c r="G1693">
        <v>34</v>
      </c>
      <c r="H1693">
        <v>38</v>
      </c>
      <c r="I1693">
        <v>30</v>
      </c>
      <c r="J1693">
        <v>42</v>
      </c>
      <c r="K1693">
        <v>-2.31</v>
      </c>
      <c r="L1693">
        <v>0.13</v>
      </c>
      <c r="M1693">
        <v>-2.1800000000000002</v>
      </c>
      <c r="N1693">
        <v>88.8</v>
      </c>
      <c r="O1693">
        <v>91</v>
      </c>
      <c r="P1693">
        <v>-2.2000000000000002</v>
      </c>
      <c r="Q1693">
        <v>107.7</v>
      </c>
      <c r="R1693">
        <v>0.38</v>
      </c>
      <c r="S1693" t="s">
        <v>122</v>
      </c>
      <c r="T1693">
        <v>0.45</v>
      </c>
      <c r="U1693">
        <v>0.38300000000000001</v>
      </c>
      <c r="V1693" t="s">
        <v>122</v>
      </c>
      <c r="W1693" t="s">
        <v>122</v>
      </c>
      <c r="X1693">
        <v>0.28299999999999997</v>
      </c>
      <c r="Y1693" t="s">
        <v>122</v>
      </c>
      <c r="Z1693" t="s">
        <v>122</v>
      </c>
      <c r="AA1693" t="s">
        <v>122</v>
      </c>
      <c r="AB1693" t="s">
        <v>122</v>
      </c>
      <c r="AC1693" t="s">
        <v>365</v>
      </c>
      <c r="AD1693" t="s">
        <v>122</v>
      </c>
      <c r="AE1693" t="s">
        <v>122</v>
      </c>
    </row>
    <row r="1694" spans="1:31" x14ac:dyDescent="0.2">
      <c r="A1694">
        <v>1957</v>
      </c>
      <c r="B1694" t="s">
        <v>31</v>
      </c>
      <c r="C1694" t="s">
        <v>359</v>
      </c>
      <c r="D1694" t="s">
        <v>360</v>
      </c>
      <c r="E1694" t="b">
        <v>1</v>
      </c>
      <c r="F1694">
        <v>25.5</v>
      </c>
      <c r="G1694">
        <v>34</v>
      </c>
      <c r="H1694">
        <v>38</v>
      </c>
      <c r="I1694">
        <v>34</v>
      </c>
      <c r="J1694">
        <v>38</v>
      </c>
      <c r="K1694">
        <v>-0.81</v>
      </c>
      <c r="L1694">
        <v>-0.08</v>
      </c>
      <c r="M1694">
        <v>-0.89</v>
      </c>
      <c r="N1694">
        <v>88.5</v>
      </c>
      <c r="O1694">
        <v>89.2</v>
      </c>
      <c r="P1694">
        <v>-0.7</v>
      </c>
      <c r="Q1694">
        <v>114.8</v>
      </c>
      <c r="R1694">
        <v>0.41599999999999998</v>
      </c>
      <c r="S1694" t="s">
        <v>122</v>
      </c>
      <c r="T1694">
        <v>0.44700000000000001</v>
      </c>
      <c r="U1694">
        <v>0.371</v>
      </c>
      <c r="V1694" t="s">
        <v>122</v>
      </c>
      <c r="W1694" t="s">
        <v>122</v>
      </c>
      <c r="X1694">
        <v>0.315</v>
      </c>
      <c r="Y1694" t="s">
        <v>122</v>
      </c>
      <c r="Z1694" t="s">
        <v>122</v>
      </c>
      <c r="AA1694" t="s">
        <v>122</v>
      </c>
      <c r="AB1694" t="s">
        <v>122</v>
      </c>
      <c r="AC1694" t="s">
        <v>362</v>
      </c>
      <c r="AD1694" t="s">
        <v>122</v>
      </c>
      <c r="AE1694" t="s">
        <v>122</v>
      </c>
    </row>
    <row r="1695" spans="1:31" x14ac:dyDescent="0.2">
      <c r="A1695">
        <v>1957</v>
      </c>
      <c r="B1695" t="s">
        <v>31</v>
      </c>
      <c r="C1695" t="s">
        <v>88</v>
      </c>
      <c r="D1695" t="s">
        <v>89</v>
      </c>
      <c r="E1695" t="b">
        <v>0</v>
      </c>
      <c r="F1695">
        <v>27</v>
      </c>
      <c r="G1695">
        <v>36</v>
      </c>
      <c r="H1695">
        <v>36</v>
      </c>
      <c r="I1695">
        <v>36</v>
      </c>
      <c r="J1695">
        <v>36</v>
      </c>
      <c r="K1695">
        <v>-0.14000000000000001</v>
      </c>
      <c r="L1695">
        <v>0.21</v>
      </c>
      <c r="M1695">
        <v>7.0000000000000007E-2</v>
      </c>
      <c r="N1695">
        <v>90.6</v>
      </c>
      <c r="O1695">
        <v>90.7</v>
      </c>
      <c r="P1695">
        <v>-0.1</v>
      </c>
      <c r="Q1695">
        <v>110.5</v>
      </c>
      <c r="R1695">
        <v>0.42799999999999999</v>
      </c>
      <c r="S1695" t="s">
        <v>122</v>
      </c>
      <c r="T1695">
        <v>0.45900000000000002</v>
      </c>
      <c r="U1695">
        <v>0.38700000000000001</v>
      </c>
      <c r="V1695" t="s">
        <v>122</v>
      </c>
      <c r="W1695" t="s">
        <v>122</v>
      </c>
      <c r="X1695">
        <v>0.31900000000000001</v>
      </c>
      <c r="Y1695" t="s">
        <v>122</v>
      </c>
      <c r="Z1695" t="s">
        <v>122</v>
      </c>
      <c r="AA1695" t="s">
        <v>122</v>
      </c>
      <c r="AB1695" t="s">
        <v>122</v>
      </c>
      <c r="AC1695" t="s">
        <v>339</v>
      </c>
      <c r="AD1695" t="s">
        <v>122</v>
      </c>
      <c r="AE1695" t="s">
        <v>122</v>
      </c>
    </row>
    <row r="1696" spans="1:31" x14ac:dyDescent="0.2">
      <c r="A1696">
        <v>1957</v>
      </c>
      <c r="B1696" t="s">
        <v>31</v>
      </c>
      <c r="C1696" t="s">
        <v>355</v>
      </c>
      <c r="D1696" t="s">
        <v>356</v>
      </c>
      <c r="E1696" t="b">
        <v>1</v>
      </c>
      <c r="F1696">
        <v>26.7</v>
      </c>
      <c r="G1696">
        <v>37</v>
      </c>
      <c r="H1696">
        <v>35</v>
      </c>
      <c r="I1696">
        <v>40</v>
      </c>
      <c r="J1696">
        <v>32</v>
      </c>
      <c r="K1696">
        <v>1.58</v>
      </c>
      <c r="L1696">
        <v>-0.04</v>
      </c>
      <c r="M1696">
        <v>1.54</v>
      </c>
      <c r="N1696">
        <v>92.4</v>
      </c>
      <c r="O1696">
        <v>90.9</v>
      </c>
      <c r="P1696">
        <v>1.5</v>
      </c>
      <c r="Q1696">
        <v>108</v>
      </c>
      <c r="R1696">
        <v>0.40699999999999997</v>
      </c>
      <c r="S1696" t="s">
        <v>122</v>
      </c>
      <c r="T1696">
        <v>0.46899999999999997</v>
      </c>
      <c r="U1696">
        <v>0.39600000000000002</v>
      </c>
      <c r="V1696" t="s">
        <v>122</v>
      </c>
      <c r="W1696" t="s">
        <v>122</v>
      </c>
      <c r="X1696">
        <v>0.316</v>
      </c>
      <c r="Y1696" t="s">
        <v>122</v>
      </c>
      <c r="Z1696" t="s">
        <v>122</v>
      </c>
      <c r="AA1696" t="s">
        <v>122</v>
      </c>
      <c r="AB1696" t="s">
        <v>122</v>
      </c>
      <c r="AC1696" t="s">
        <v>357</v>
      </c>
      <c r="AD1696" t="s">
        <v>122</v>
      </c>
      <c r="AE1696" t="s">
        <v>122</v>
      </c>
    </row>
    <row r="1697" spans="1:31" x14ac:dyDescent="0.2">
      <c r="A1697">
        <v>1957</v>
      </c>
      <c r="B1697" t="s">
        <v>31</v>
      </c>
      <c r="C1697" t="s">
        <v>366</v>
      </c>
      <c r="D1697" t="s">
        <v>367</v>
      </c>
      <c r="E1697" t="b">
        <v>0</v>
      </c>
      <c r="F1697">
        <v>23.4</v>
      </c>
      <c r="G1697">
        <v>31</v>
      </c>
      <c r="H1697">
        <v>41</v>
      </c>
      <c r="I1697">
        <v>30</v>
      </c>
      <c r="J1697">
        <v>42</v>
      </c>
      <c r="K1697">
        <v>-2.19</v>
      </c>
      <c r="L1697">
        <v>0.12</v>
      </c>
      <c r="M1697">
        <v>-2.08</v>
      </c>
      <c r="N1697">
        <v>84.9</v>
      </c>
      <c r="O1697">
        <v>86.9</v>
      </c>
      <c r="P1697">
        <v>-2</v>
      </c>
      <c r="Q1697">
        <v>109.4</v>
      </c>
      <c r="R1697">
        <v>0.35299999999999998</v>
      </c>
      <c r="S1697" t="s">
        <v>122</v>
      </c>
      <c r="T1697">
        <v>0.42799999999999999</v>
      </c>
      <c r="U1697">
        <v>0.36899999999999999</v>
      </c>
      <c r="V1697" t="s">
        <v>122</v>
      </c>
      <c r="W1697" t="s">
        <v>122</v>
      </c>
      <c r="X1697">
        <v>0.249</v>
      </c>
      <c r="Y1697" t="s">
        <v>122</v>
      </c>
      <c r="Z1697" t="s">
        <v>122</v>
      </c>
      <c r="AA1697" t="s">
        <v>122</v>
      </c>
      <c r="AB1697" t="s">
        <v>122</v>
      </c>
      <c r="AC1697" t="s">
        <v>368</v>
      </c>
      <c r="AD1697" t="s">
        <v>122</v>
      </c>
      <c r="AE1697" t="s">
        <v>122</v>
      </c>
    </row>
    <row r="1698" spans="1:31" x14ac:dyDescent="0.2">
      <c r="A1698">
        <v>1957</v>
      </c>
      <c r="B1698" t="s">
        <v>31</v>
      </c>
      <c r="C1698" t="s">
        <v>341</v>
      </c>
      <c r="D1698" t="s">
        <v>342</v>
      </c>
      <c r="E1698" t="b">
        <v>1</v>
      </c>
      <c r="F1698">
        <v>27.7</v>
      </c>
      <c r="G1698">
        <v>34</v>
      </c>
      <c r="H1698">
        <v>38</v>
      </c>
      <c r="I1698">
        <v>36</v>
      </c>
      <c r="J1698">
        <v>36</v>
      </c>
      <c r="K1698">
        <v>-0.08</v>
      </c>
      <c r="L1698">
        <v>-0.19</v>
      </c>
      <c r="M1698">
        <v>-0.27</v>
      </c>
      <c r="N1698">
        <v>89</v>
      </c>
      <c r="O1698">
        <v>89.1</v>
      </c>
      <c r="P1698">
        <v>-0.1</v>
      </c>
      <c r="Q1698">
        <v>108.3</v>
      </c>
      <c r="R1698">
        <v>0.40600000000000003</v>
      </c>
      <c r="S1698" t="s">
        <v>122</v>
      </c>
      <c r="T1698">
        <v>0.45100000000000001</v>
      </c>
      <c r="U1698">
        <v>0.38300000000000001</v>
      </c>
      <c r="V1698" t="s">
        <v>122</v>
      </c>
      <c r="W1698" t="s">
        <v>122</v>
      </c>
      <c r="X1698">
        <v>0.29599999999999999</v>
      </c>
      <c r="Y1698" t="s">
        <v>122</v>
      </c>
      <c r="Z1698" t="s">
        <v>122</v>
      </c>
      <c r="AA1698" t="s">
        <v>122</v>
      </c>
      <c r="AB1698" t="s">
        <v>122</v>
      </c>
      <c r="AC1698" t="s">
        <v>343</v>
      </c>
      <c r="AD1698" t="s">
        <v>122</v>
      </c>
      <c r="AE1698" t="s">
        <v>122</v>
      </c>
    </row>
    <row r="1699" spans="1:31" x14ac:dyDescent="0.2">
      <c r="A1699">
        <v>1957</v>
      </c>
      <c r="B1699" t="s">
        <v>31</v>
      </c>
      <c r="C1699" t="s">
        <v>350</v>
      </c>
      <c r="D1699" t="s">
        <v>351</v>
      </c>
      <c r="E1699" t="b">
        <v>1</v>
      </c>
      <c r="F1699">
        <v>25.7</v>
      </c>
      <c r="G1699">
        <v>38</v>
      </c>
      <c r="H1699">
        <v>34</v>
      </c>
      <c r="I1699">
        <v>32</v>
      </c>
      <c r="J1699">
        <v>40</v>
      </c>
      <c r="K1699">
        <v>-1.42</v>
      </c>
      <c r="L1699">
        <v>0.39</v>
      </c>
      <c r="M1699">
        <v>-1.03</v>
      </c>
      <c r="N1699">
        <v>88.3</v>
      </c>
      <c r="O1699">
        <v>89.5</v>
      </c>
      <c r="P1699">
        <v>-1.2</v>
      </c>
      <c r="Q1699">
        <v>112.3</v>
      </c>
      <c r="R1699">
        <v>0.378</v>
      </c>
      <c r="S1699" t="s">
        <v>122</v>
      </c>
      <c r="T1699">
        <v>0.44500000000000001</v>
      </c>
      <c r="U1699">
        <v>0.36899999999999999</v>
      </c>
      <c r="V1699" t="s">
        <v>122</v>
      </c>
      <c r="W1699" t="s">
        <v>122</v>
      </c>
      <c r="X1699">
        <v>0.3</v>
      </c>
      <c r="Y1699" t="s">
        <v>122</v>
      </c>
      <c r="Z1699" t="s">
        <v>122</v>
      </c>
      <c r="AA1699" t="s">
        <v>122</v>
      </c>
      <c r="AB1699" t="s">
        <v>122</v>
      </c>
      <c r="AC1699" t="s">
        <v>352</v>
      </c>
      <c r="AD1699" t="s">
        <v>122</v>
      </c>
      <c r="AE1699" t="s">
        <v>122</v>
      </c>
    </row>
    <row r="1700" spans="1:31" x14ac:dyDescent="0.2">
      <c r="A1700">
        <v>1957</v>
      </c>
      <c r="B1700" t="s">
        <v>31</v>
      </c>
      <c r="C1700" t="s">
        <v>121</v>
      </c>
      <c r="D1700" t="s">
        <v>122</v>
      </c>
      <c r="E1700" t="b">
        <v>0</v>
      </c>
      <c r="F1700">
        <v>26.3</v>
      </c>
      <c r="G1700" t="s">
        <v>122</v>
      </c>
      <c r="H1700" t="s">
        <v>122</v>
      </c>
      <c r="I1700">
        <v>36</v>
      </c>
      <c r="J1700">
        <v>36</v>
      </c>
      <c r="K1700">
        <v>0</v>
      </c>
      <c r="L1700">
        <v>-0.01</v>
      </c>
      <c r="M1700">
        <v>-0.01</v>
      </c>
      <c r="N1700">
        <v>88.9</v>
      </c>
      <c r="O1700">
        <v>88.9</v>
      </c>
      <c r="P1700" t="s">
        <v>122</v>
      </c>
      <c r="Q1700">
        <v>111.1</v>
      </c>
      <c r="R1700">
        <v>0.39100000000000001</v>
      </c>
      <c r="S1700" t="s">
        <v>122</v>
      </c>
      <c r="T1700">
        <v>0.44900000000000001</v>
      </c>
      <c r="U1700">
        <v>0.38</v>
      </c>
      <c r="V1700" t="s">
        <v>122</v>
      </c>
      <c r="W1700" t="s">
        <v>122</v>
      </c>
      <c r="X1700">
        <v>0.29299999999999998</v>
      </c>
      <c r="Y1700" t="s">
        <v>122</v>
      </c>
      <c r="Z1700" t="s">
        <v>122</v>
      </c>
      <c r="AA1700" t="s">
        <v>122</v>
      </c>
      <c r="AB1700" t="s">
        <v>122</v>
      </c>
      <c r="AC1700" t="s">
        <v>122</v>
      </c>
      <c r="AD1700">
        <v>262918</v>
      </c>
      <c r="AE1700" t="s">
        <v>122</v>
      </c>
    </row>
    <row r="1701" spans="1:31" x14ac:dyDescent="0.2">
      <c r="A1701">
        <v>1956</v>
      </c>
      <c r="B1701" t="s">
        <v>31</v>
      </c>
      <c r="C1701" t="s">
        <v>35</v>
      </c>
      <c r="D1701" t="s">
        <v>36</v>
      </c>
      <c r="E1701" t="b">
        <v>1</v>
      </c>
      <c r="F1701">
        <v>26.9</v>
      </c>
      <c r="G1701">
        <v>39</v>
      </c>
      <c r="H1701">
        <v>33</v>
      </c>
      <c r="I1701">
        <v>38</v>
      </c>
      <c r="J1701">
        <v>34</v>
      </c>
      <c r="K1701">
        <v>0.65</v>
      </c>
      <c r="L1701">
        <v>7.0000000000000007E-2</v>
      </c>
      <c r="M1701">
        <v>0.72</v>
      </c>
      <c r="N1701">
        <v>92.2</v>
      </c>
      <c r="O1701">
        <v>91.7</v>
      </c>
      <c r="P1701">
        <v>0.5</v>
      </c>
      <c r="Q1701">
        <v>114.5</v>
      </c>
      <c r="R1701">
        <v>0.40300000000000002</v>
      </c>
      <c r="S1701" t="s">
        <v>122</v>
      </c>
      <c r="T1701">
        <v>0.46899999999999997</v>
      </c>
      <c r="U1701">
        <v>0.39700000000000002</v>
      </c>
      <c r="V1701" t="s">
        <v>122</v>
      </c>
      <c r="W1701" t="s">
        <v>122</v>
      </c>
      <c r="X1701">
        <v>0.31</v>
      </c>
      <c r="Y1701" t="s">
        <v>122</v>
      </c>
      <c r="Z1701" t="s">
        <v>122</v>
      </c>
      <c r="AA1701" t="s">
        <v>122</v>
      </c>
      <c r="AB1701" t="s">
        <v>122</v>
      </c>
      <c r="AC1701" t="s">
        <v>206</v>
      </c>
      <c r="AD1701">
        <v>209645</v>
      </c>
      <c r="AE1701" t="s">
        <v>122</v>
      </c>
    </row>
    <row r="1702" spans="1:31" x14ac:dyDescent="0.2">
      <c r="A1702">
        <v>1956</v>
      </c>
      <c r="B1702" t="s">
        <v>31</v>
      </c>
      <c r="C1702" t="s">
        <v>363</v>
      </c>
      <c r="D1702" t="s">
        <v>364</v>
      </c>
      <c r="E1702" t="b">
        <v>1</v>
      </c>
      <c r="F1702">
        <v>27.2</v>
      </c>
      <c r="G1702">
        <v>37</v>
      </c>
      <c r="H1702">
        <v>35</v>
      </c>
      <c r="I1702">
        <v>38</v>
      </c>
      <c r="J1702">
        <v>34</v>
      </c>
      <c r="K1702">
        <v>0.71</v>
      </c>
      <c r="L1702">
        <v>-0.26</v>
      </c>
      <c r="M1702">
        <v>0.45</v>
      </c>
      <c r="N1702">
        <v>90.7</v>
      </c>
      <c r="O1702">
        <v>90</v>
      </c>
      <c r="P1702">
        <v>0.7</v>
      </c>
      <c r="Q1702">
        <v>103.2</v>
      </c>
      <c r="R1702">
        <v>0.442</v>
      </c>
      <c r="S1702" t="s">
        <v>122</v>
      </c>
      <c r="T1702">
        <v>0.46100000000000002</v>
      </c>
      <c r="U1702">
        <v>0.38800000000000001</v>
      </c>
      <c r="V1702" t="s">
        <v>122</v>
      </c>
      <c r="W1702" t="s">
        <v>122</v>
      </c>
      <c r="X1702">
        <v>0.32400000000000001</v>
      </c>
      <c r="Y1702" t="s">
        <v>122</v>
      </c>
      <c r="Z1702" t="s">
        <v>122</v>
      </c>
      <c r="AA1702" t="s">
        <v>122</v>
      </c>
      <c r="AB1702" t="s">
        <v>122</v>
      </c>
      <c r="AC1702" t="s">
        <v>365</v>
      </c>
      <c r="AD1702" t="s">
        <v>122</v>
      </c>
      <c r="AE1702" t="s">
        <v>122</v>
      </c>
    </row>
    <row r="1703" spans="1:31" x14ac:dyDescent="0.2">
      <c r="A1703">
        <v>1956</v>
      </c>
      <c r="B1703" t="s">
        <v>31</v>
      </c>
      <c r="C1703" t="s">
        <v>359</v>
      </c>
      <c r="D1703" t="s">
        <v>360</v>
      </c>
      <c r="E1703" t="b">
        <v>1</v>
      </c>
      <c r="F1703">
        <v>26.8</v>
      </c>
      <c r="G1703">
        <v>33</v>
      </c>
      <c r="H1703">
        <v>39</v>
      </c>
      <c r="I1703">
        <v>34</v>
      </c>
      <c r="J1703">
        <v>38</v>
      </c>
      <c r="K1703">
        <v>-0.89</v>
      </c>
      <c r="L1703">
        <v>-0.03</v>
      </c>
      <c r="M1703">
        <v>-0.92</v>
      </c>
      <c r="N1703">
        <v>91.5</v>
      </c>
      <c r="O1703">
        <v>92.4</v>
      </c>
      <c r="P1703">
        <v>-0.9</v>
      </c>
      <c r="Q1703">
        <v>108</v>
      </c>
      <c r="R1703">
        <v>0.40100000000000002</v>
      </c>
      <c r="S1703" t="s">
        <v>122</v>
      </c>
      <c r="T1703">
        <v>0.46400000000000002</v>
      </c>
      <c r="U1703">
        <v>0.38800000000000001</v>
      </c>
      <c r="V1703" t="s">
        <v>122</v>
      </c>
      <c r="W1703" t="s">
        <v>122</v>
      </c>
      <c r="X1703">
        <v>0.316</v>
      </c>
      <c r="Y1703" t="s">
        <v>122</v>
      </c>
      <c r="Z1703" t="s">
        <v>122</v>
      </c>
      <c r="AA1703" t="s">
        <v>122</v>
      </c>
      <c r="AB1703" t="s">
        <v>122</v>
      </c>
      <c r="AC1703" t="s">
        <v>362</v>
      </c>
      <c r="AD1703" t="s">
        <v>122</v>
      </c>
      <c r="AE1703" t="s">
        <v>122</v>
      </c>
    </row>
    <row r="1704" spans="1:31" x14ac:dyDescent="0.2">
      <c r="A1704">
        <v>1956</v>
      </c>
      <c r="B1704" t="s">
        <v>31</v>
      </c>
      <c r="C1704" t="s">
        <v>88</v>
      </c>
      <c r="D1704" t="s">
        <v>89</v>
      </c>
      <c r="E1704" t="b">
        <v>1</v>
      </c>
      <c r="F1704">
        <v>26.8</v>
      </c>
      <c r="G1704">
        <v>35</v>
      </c>
      <c r="H1704">
        <v>37</v>
      </c>
      <c r="I1704">
        <v>35</v>
      </c>
      <c r="J1704">
        <v>37</v>
      </c>
      <c r="K1704">
        <v>-0.42</v>
      </c>
      <c r="L1704">
        <v>0.22</v>
      </c>
      <c r="M1704">
        <v>-0.2</v>
      </c>
      <c r="N1704">
        <v>92.4</v>
      </c>
      <c r="O1704">
        <v>92.8</v>
      </c>
      <c r="P1704">
        <v>-0.4</v>
      </c>
      <c r="Q1704">
        <v>106.5</v>
      </c>
      <c r="R1704">
        <v>0.45600000000000002</v>
      </c>
      <c r="S1704" t="s">
        <v>122</v>
      </c>
      <c r="T1704">
        <v>0.47</v>
      </c>
      <c r="U1704">
        <v>0.39200000000000002</v>
      </c>
      <c r="V1704" t="s">
        <v>122</v>
      </c>
      <c r="W1704" t="s">
        <v>122</v>
      </c>
      <c r="X1704">
        <v>0.34300000000000003</v>
      </c>
      <c r="Y1704" t="s">
        <v>122</v>
      </c>
      <c r="Z1704" t="s">
        <v>122</v>
      </c>
      <c r="AA1704" t="s">
        <v>122</v>
      </c>
      <c r="AB1704" t="s">
        <v>122</v>
      </c>
      <c r="AC1704" t="s">
        <v>339</v>
      </c>
      <c r="AD1704" t="s">
        <v>122</v>
      </c>
      <c r="AE1704" t="s">
        <v>122</v>
      </c>
    </row>
    <row r="1705" spans="1:31" x14ac:dyDescent="0.2">
      <c r="A1705">
        <v>1956</v>
      </c>
      <c r="B1705" t="s">
        <v>31</v>
      </c>
      <c r="C1705" t="s">
        <v>355</v>
      </c>
      <c r="D1705" t="s">
        <v>356</v>
      </c>
      <c r="E1705" t="b">
        <v>1</v>
      </c>
      <c r="F1705">
        <v>25.6</v>
      </c>
      <c r="G1705">
        <v>45</v>
      </c>
      <c r="H1705">
        <v>27</v>
      </c>
      <c r="I1705">
        <v>46</v>
      </c>
      <c r="J1705">
        <v>26</v>
      </c>
      <c r="K1705">
        <v>4.26</v>
      </c>
      <c r="L1705">
        <v>-0.45</v>
      </c>
      <c r="M1705">
        <v>3.82</v>
      </c>
      <c r="N1705">
        <v>94.6</v>
      </c>
      <c r="O1705">
        <v>90.7</v>
      </c>
      <c r="P1705">
        <v>3.9</v>
      </c>
      <c r="Q1705">
        <v>108.5</v>
      </c>
      <c r="R1705">
        <v>0.439</v>
      </c>
      <c r="S1705" t="s">
        <v>122</v>
      </c>
      <c r="T1705">
        <v>0.48299999999999998</v>
      </c>
      <c r="U1705">
        <v>0.41</v>
      </c>
      <c r="V1705" t="s">
        <v>122</v>
      </c>
      <c r="W1705" t="s">
        <v>122</v>
      </c>
      <c r="X1705">
        <v>0.33300000000000002</v>
      </c>
      <c r="Y1705" t="s">
        <v>122</v>
      </c>
      <c r="Z1705" t="s">
        <v>122</v>
      </c>
      <c r="AA1705" t="s">
        <v>122</v>
      </c>
      <c r="AB1705" t="s">
        <v>122</v>
      </c>
      <c r="AC1705" t="s">
        <v>357</v>
      </c>
      <c r="AD1705" t="s">
        <v>122</v>
      </c>
      <c r="AE1705" t="s">
        <v>122</v>
      </c>
    </row>
    <row r="1706" spans="1:31" x14ac:dyDescent="0.2">
      <c r="A1706">
        <v>1956</v>
      </c>
      <c r="B1706" t="s">
        <v>31</v>
      </c>
      <c r="C1706" t="s">
        <v>366</v>
      </c>
      <c r="D1706" t="s">
        <v>367</v>
      </c>
      <c r="E1706" t="b">
        <v>0</v>
      </c>
      <c r="F1706">
        <v>25.2</v>
      </c>
      <c r="G1706">
        <v>31</v>
      </c>
      <c r="H1706">
        <v>41</v>
      </c>
      <c r="I1706">
        <v>29</v>
      </c>
      <c r="J1706">
        <v>43</v>
      </c>
      <c r="K1706">
        <v>-2.86</v>
      </c>
      <c r="L1706">
        <v>0.25</v>
      </c>
      <c r="M1706">
        <v>-2.61</v>
      </c>
      <c r="N1706">
        <v>85.3</v>
      </c>
      <c r="O1706">
        <v>87.9</v>
      </c>
      <c r="P1706">
        <v>-2.6</v>
      </c>
      <c r="Q1706">
        <v>111.7</v>
      </c>
      <c r="R1706">
        <v>0.373</v>
      </c>
      <c r="S1706" t="s">
        <v>122</v>
      </c>
      <c r="T1706">
        <v>0.43</v>
      </c>
      <c r="U1706">
        <v>0.37</v>
      </c>
      <c r="V1706" t="s">
        <v>122</v>
      </c>
      <c r="W1706" t="s">
        <v>122</v>
      </c>
      <c r="X1706">
        <v>0.26100000000000001</v>
      </c>
      <c r="Y1706" t="s">
        <v>122</v>
      </c>
      <c r="Z1706" t="s">
        <v>122</v>
      </c>
      <c r="AA1706" t="s">
        <v>122</v>
      </c>
      <c r="AB1706" t="s">
        <v>122</v>
      </c>
      <c r="AC1706" t="s">
        <v>368</v>
      </c>
      <c r="AD1706" t="s">
        <v>122</v>
      </c>
      <c r="AE1706" t="s">
        <v>122</v>
      </c>
    </row>
    <row r="1707" spans="1:31" x14ac:dyDescent="0.2">
      <c r="A1707">
        <v>1956</v>
      </c>
      <c r="B1707" t="s">
        <v>31</v>
      </c>
      <c r="C1707" t="s">
        <v>341</v>
      </c>
      <c r="D1707" t="s">
        <v>342</v>
      </c>
      <c r="E1707" t="b">
        <v>1</v>
      </c>
      <c r="F1707">
        <v>25.7</v>
      </c>
      <c r="G1707">
        <v>33</v>
      </c>
      <c r="H1707">
        <v>39</v>
      </c>
      <c r="I1707">
        <v>32</v>
      </c>
      <c r="J1707">
        <v>40</v>
      </c>
      <c r="K1707">
        <v>-1.47</v>
      </c>
      <c r="L1707">
        <v>0.05</v>
      </c>
      <c r="M1707">
        <v>-1.42</v>
      </c>
      <c r="N1707">
        <v>87.6</v>
      </c>
      <c r="O1707">
        <v>88.9</v>
      </c>
      <c r="P1707">
        <v>-1.3</v>
      </c>
      <c r="Q1707">
        <v>109.4</v>
      </c>
      <c r="R1707">
        <v>0.41699999999999998</v>
      </c>
      <c r="S1707" t="s">
        <v>122</v>
      </c>
      <c r="T1707">
        <v>0.443</v>
      </c>
      <c r="U1707">
        <v>0.378</v>
      </c>
      <c r="V1707" t="s">
        <v>122</v>
      </c>
      <c r="W1707" t="s">
        <v>122</v>
      </c>
      <c r="X1707">
        <v>0.29299999999999998</v>
      </c>
      <c r="Y1707" t="s">
        <v>122</v>
      </c>
      <c r="Z1707" t="s">
        <v>122</v>
      </c>
      <c r="AA1707" t="s">
        <v>122</v>
      </c>
      <c r="AB1707" t="s">
        <v>122</v>
      </c>
      <c r="AC1707" t="s">
        <v>343</v>
      </c>
      <c r="AD1707" t="s">
        <v>122</v>
      </c>
      <c r="AE1707" t="s">
        <v>122</v>
      </c>
    </row>
    <row r="1708" spans="1:31" x14ac:dyDescent="0.2">
      <c r="A1708">
        <v>1956</v>
      </c>
      <c r="B1708" t="s">
        <v>31</v>
      </c>
      <c r="C1708" t="s">
        <v>350</v>
      </c>
      <c r="D1708" t="s">
        <v>351</v>
      </c>
      <c r="E1708" t="b">
        <v>1</v>
      </c>
      <c r="F1708">
        <v>26.1</v>
      </c>
      <c r="G1708">
        <v>35</v>
      </c>
      <c r="H1708">
        <v>37</v>
      </c>
      <c r="I1708">
        <v>36</v>
      </c>
      <c r="J1708">
        <v>36</v>
      </c>
      <c r="K1708">
        <v>0.01</v>
      </c>
      <c r="L1708">
        <v>0.16</v>
      </c>
      <c r="M1708">
        <v>0.17</v>
      </c>
      <c r="N1708">
        <v>88</v>
      </c>
      <c r="O1708">
        <v>88</v>
      </c>
      <c r="P1708">
        <v>0</v>
      </c>
      <c r="Q1708">
        <v>108.5</v>
      </c>
      <c r="R1708">
        <v>0.40600000000000003</v>
      </c>
      <c r="S1708" t="s">
        <v>122</v>
      </c>
      <c r="T1708">
        <v>0.44400000000000001</v>
      </c>
      <c r="U1708">
        <v>0.37</v>
      </c>
      <c r="V1708" t="s">
        <v>122</v>
      </c>
      <c r="W1708" t="s">
        <v>122</v>
      </c>
      <c r="X1708">
        <v>0.307</v>
      </c>
      <c r="Y1708" t="s">
        <v>122</v>
      </c>
      <c r="Z1708" t="s">
        <v>122</v>
      </c>
      <c r="AA1708" t="s">
        <v>122</v>
      </c>
      <c r="AB1708" t="s">
        <v>122</v>
      </c>
      <c r="AC1708" t="s">
        <v>352</v>
      </c>
      <c r="AD1708" t="s">
        <v>122</v>
      </c>
      <c r="AE1708" t="s">
        <v>122</v>
      </c>
    </row>
    <row r="1709" spans="1:31" x14ac:dyDescent="0.2">
      <c r="A1709">
        <v>1956</v>
      </c>
      <c r="B1709" t="s">
        <v>31</v>
      </c>
      <c r="C1709" t="s">
        <v>121</v>
      </c>
      <c r="D1709" t="s">
        <v>122</v>
      </c>
      <c r="E1709" t="b">
        <v>0</v>
      </c>
      <c r="F1709">
        <v>26.3</v>
      </c>
      <c r="G1709" t="s">
        <v>122</v>
      </c>
      <c r="H1709" t="s">
        <v>122</v>
      </c>
      <c r="I1709">
        <v>36</v>
      </c>
      <c r="J1709">
        <v>36</v>
      </c>
      <c r="K1709">
        <v>0</v>
      </c>
      <c r="L1709">
        <v>0</v>
      </c>
      <c r="M1709">
        <v>0</v>
      </c>
      <c r="N1709">
        <v>90.3</v>
      </c>
      <c r="O1709">
        <v>90.3</v>
      </c>
      <c r="P1709" t="s">
        <v>122</v>
      </c>
      <c r="Q1709">
        <v>108.8</v>
      </c>
      <c r="R1709">
        <v>0.41599999999999998</v>
      </c>
      <c r="S1709" t="s">
        <v>122</v>
      </c>
      <c r="T1709">
        <v>0.45800000000000002</v>
      </c>
      <c r="U1709">
        <v>0.38700000000000001</v>
      </c>
      <c r="V1709" t="s">
        <v>122</v>
      </c>
      <c r="W1709" t="s">
        <v>122</v>
      </c>
      <c r="X1709">
        <v>0.31</v>
      </c>
      <c r="Y1709" t="s">
        <v>122</v>
      </c>
      <c r="Z1709" t="s">
        <v>122</v>
      </c>
      <c r="AA1709" t="s">
        <v>122</v>
      </c>
      <c r="AB1709" t="s">
        <v>122</v>
      </c>
      <c r="AC1709" t="s">
        <v>122</v>
      </c>
      <c r="AD1709">
        <v>209645</v>
      </c>
      <c r="AE1709" t="s">
        <v>122</v>
      </c>
    </row>
    <row r="1710" spans="1:31" x14ac:dyDescent="0.2">
      <c r="A1710">
        <v>1955</v>
      </c>
      <c r="B1710" t="s">
        <v>31</v>
      </c>
      <c r="C1710" t="s">
        <v>281</v>
      </c>
      <c r="D1710" t="s">
        <v>369</v>
      </c>
      <c r="E1710" t="b">
        <v>0</v>
      </c>
      <c r="F1710">
        <v>24.9</v>
      </c>
      <c r="G1710" t="s">
        <v>122</v>
      </c>
      <c r="H1710" t="s">
        <v>122</v>
      </c>
      <c r="I1710" t="s">
        <v>122</v>
      </c>
      <c r="J1710" t="s">
        <v>122</v>
      </c>
      <c r="K1710" t="s">
        <v>122</v>
      </c>
      <c r="L1710" t="s">
        <v>122</v>
      </c>
      <c r="M1710" t="s">
        <v>122</v>
      </c>
      <c r="N1710" t="s">
        <v>122</v>
      </c>
      <c r="O1710" t="s">
        <v>122</v>
      </c>
      <c r="P1710" t="s">
        <v>122</v>
      </c>
      <c r="Q1710" t="s">
        <v>122</v>
      </c>
      <c r="R1710" t="s">
        <v>122</v>
      </c>
      <c r="S1710" t="s">
        <v>122</v>
      </c>
      <c r="T1710" t="s">
        <v>122</v>
      </c>
      <c r="U1710" t="s">
        <v>122</v>
      </c>
      <c r="V1710" t="s">
        <v>122</v>
      </c>
      <c r="W1710" t="s">
        <v>122</v>
      </c>
      <c r="X1710" t="s">
        <v>122</v>
      </c>
      <c r="Y1710" t="s">
        <v>122</v>
      </c>
      <c r="Z1710" t="s">
        <v>122</v>
      </c>
      <c r="AA1710" t="s">
        <v>122</v>
      </c>
      <c r="AB1710" t="s">
        <v>122</v>
      </c>
      <c r="AC1710" t="s">
        <v>122</v>
      </c>
      <c r="AD1710" t="s">
        <v>122</v>
      </c>
      <c r="AE1710" t="s">
        <v>122</v>
      </c>
    </row>
    <row r="1711" spans="1:31" x14ac:dyDescent="0.2">
      <c r="A1711">
        <v>1955</v>
      </c>
      <c r="B1711" t="s">
        <v>31</v>
      </c>
      <c r="C1711" t="s">
        <v>35</v>
      </c>
      <c r="D1711" t="s">
        <v>36</v>
      </c>
      <c r="E1711" t="b">
        <v>1</v>
      </c>
      <c r="F1711">
        <v>26.7</v>
      </c>
      <c r="G1711">
        <v>36</v>
      </c>
      <c r="H1711">
        <v>36</v>
      </c>
      <c r="I1711">
        <v>36</v>
      </c>
      <c r="J1711">
        <v>36</v>
      </c>
      <c r="K1711">
        <v>-0.06</v>
      </c>
      <c r="L1711">
        <v>0.05</v>
      </c>
      <c r="M1711">
        <v>-0.03</v>
      </c>
      <c r="N1711">
        <v>93</v>
      </c>
      <c r="O1711">
        <v>93</v>
      </c>
      <c r="P1711">
        <v>0</v>
      </c>
      <c r="Q1711">
        <v>108.6</v>
      </c>
      <c r="R1711">
        <v>0.41399999999999998</v>
      </c>
      <c r="S1711" t="s">
        <v>122</v>
      </c>
      <c r="T1711">
        <v>0.47299999999999998</v>
      </c>
      <c r="U1711">
        <v>0.39900000000000002</v>
      </c>
      <c r="V1711" t="s">
        <v>122</v>
      </c>
      <c r="W1711" t="s">
        <v>122</v>
      </c>
      <c r="X1711">
        <v>0.32100000000000001</v>
      </c>
      <c r="Y1711" t="s">
        <v>122</v>
      </c>
      <c r="Z1711" t="s">
        <v>122</v>
      </c>
      <c r="AA1711" t="s">
        <v>122</v>
      </c>
      <c r="AB1711" t="s">
        <v>122</v>
      </c>
      <c r="AC1711" t="s">
        <v>206</v>
      </c>
      <c r="AD1711">
        <v>175675</v>
      </c>
      <c r="AE1711" t="s">
        <v>122</v>
      </c>
    </row>
    <row r="1712" spans="1:31" x14ac:dyDescent="0.2">
      <c r="A1712">
        <v>1955</v>
      </c>
      <c r="B1712" t="s">
        <v>31</v>
      </c>
      <c r="C1712" t="s">
        <v>363</v>
      </c>
      <c r="D1712" t="s">
        <v>364</v>
      </c>
      <c r="E1712" t="b">
        <v>1</v>
      </c>
      <c r="F1712">
        <v>27.1</v>
      </c>
      <c r="G1712">
        <v>43</v>
      </c>
      <c r="H1712">
        <v>29</v>
      </c>
      <c r="I1712">
        <v>43</v>
      </c>
      <c r="J1712">
        <v>29</v>
      </c>
      <c r="K1712">
        <v>2.39</v>
      </c>
      <c r="L1712">
        <v>-0.38</v>
      </c>
      <c r="M1712">
        <v>2.0099999999999998</v>
      </c>
      <c r="N1712">
        <v>91.2</v>
      </c>
      <c r="O1712">
        <v>88.9</v>
      </c>
      <c r="P1712">
        <v>2.2999999999999998</v>
      </c>
      <c r="Q1712">
        <v>100.7</v>
      </c>
      <c r="R1712">
        <v>0.45300000000000001</v>
      </c>
      <c r="S1712" t="s">
        <v>122</v>
      </c>
      <c r="T1712">
        <v>0.46400000000000002</v>
      </c>
      <c r="U1712">
        <v>0.39</v>
      </c>
      <c r="V1712" t="s">
        <v>122</v>
      </c>
      <c r="W1712" t="s">
        <v>122</v>
      </c>
      <c r="X1712">
        <v>0.33200000000000002</v>
      </c>
      <c r="Y1712" t="s">
        <v>122</v>
      </c>
      <c r="Z1712" t="s">
        <v>122</v>
      </c>
      <c r="AA1712" t="s">
        <v>122</v>
      </c>
      <c r="AB1712" t="s">
        <v>122</v>
      </c>
      <c r="AC1712" t="s">
        <v>365</v>
      </c>
      <c r="AD1712" t="s">
        <v>122</v>
      </c>
      <c r="AE1712" t="s">
        <v>122</v>
      </c>
    </row>
    <row r="1713" spans="1:31" x14ac:dyDescent="0.2">
      <c r="A1713">
        <v>1955</v>
      </c>
      <c r="B1713" t="s">
        <v>31</v>
      </c>
      <c r="C1713" t="s">
        <v>370</v>
      </c>
      <c r="D1713" t="s">
        <v>371</v>
      </c>
      <c r="E1713" t="b">
        <v>0</v>
      </c>
      <c r="F1713">
        <v>25.9</v>
      </c>
      <c r="G1713">
        <v>26</v>
      </c>
      <c r="H1713">
        <v>46</v>
      </c>
      <c r="I1713">
        <v>28</v>
      </c>
      <c r="J1713">
        <v>44</v>
      </c>
      <c r="K1713">
        <v>-3.04</v>
      </c>
      <c r="L1713">
        <v>0.4</v>
      </c>
      <c r="M1713">
        <v>-2.66</v>
      </c>
      <c r="N1713">
        <v>86.4</v>
      </c>
      <c r="O1713">
        <v>89.4</v>
      </c>
      <c r="P1713">
        <v>-3</v>
      </c>
      <c r="Q1713">
        <v>100.5</v>
      </c>
      <c r="R1713">
        <v>0.442</v>
      </c>
      <c r="S1713" t="s">
        <v>122</v>
      </c>
      <c r="T1713">
        <v>0.436</v>
      </c>
      <c r="U1713">
        <v>0.36199999999999999</v>
      </c>
      <c r="V1713" t="s">
        <v>122</v>
      </c>
      <c r="W1713" t="s">
        <v>122</v>
      </c>
      <c r="X1713">
        <v>0.317</v>
      </c>
      <c r="Y1713" t="s">
        <v>122</v>
      </c>
      <c r="Z1713" t="s">
        <v>122</v>
      </c>
      <c r="AA1713" t="s">
        <v>122</v>
      </c>
      <c r="AB1713" t="s">
        <v>122</v>
      </c>
      <c r="AC1713" t="s">
        <v>277</v>
      </c>
      <c r="AD1713" t="s">
        <v>122</v>
      </c>
      <c r="AE1713" t="s">
        <v>122</v>
      </c>
    </row>
    <row r="1714" spans="1:31" x14ac:dyDescent="0.2">
      <c r="A1714">
        <v>1955</v>
      </c>
      <c r="B1714" t="s">
        <v>31</v>
      </c>
      <c r="C1714" t="s">
        <v>359</v>
      </c>
      <c r="D1714" t="s">
        <v>360</v>
      </c>
      <c r="E1714" t="b">
        <v>1</v>
      </c>
      <c r="F1714">
        <v>26.8</v>
      </c>
      <c r="G1714">
        <v>40</v>
      </c>
      <c r="H1714">
        <v>32</v>
      </c>
      <c r="I1714">
        <v>39</v>
      </c>
      <c r="J1714">
        <v>33</v>
      </c>
      <c r="K1714">
        <v>1.17</v>
      </c>
      <c r="L1714">
        <v>-0.21</v>
      </c>
      <c r="M1714">
        <v>0.96</v>
      </c>
      <c r="N1714">
        <v>89.7</v>
      </c>
      <c r="O1714">
        <v>88.6</v>
      </c>
      <c r="P1714">
        <v>1.1000000000000001</v>
      </c>
      <c r="Q1714">
        <v>105.5</v>
      </c>
      <c r="R1714">
        <v>0.38900000000000001</v>
      </c>
      <c r="S1714" t="s">
        <v>122</v>
      </c>
      <c r="T1714">
        <v>0.45500000000000002</v>
      </c>
      <c r="U1714">
        <v>0.38800000000000001</v>
      </c>
      <c r="V1714" t="s">
        <v>122</v>
      </c>
      <c r="W1714" t="s">
        <v>122</v>
      </c>
      <c r="X1714">
        <v>0.28999999999999998</v>
      </c>
      <c r="Y1714" t="s">
        <v>122</v>
      </c>
      <c r="Z1714" t="s">
        <v>122</v>
      </c>
      <c r="AA1714" t="s">
        <v>122</v>
      </c>
      <c r="AB1714" t="s">
        <v>122</v>
      </c>
      <c r="AC1714" t="s">
        <v>362</v>
      </c>
      <c r="AD1714" t="s">
        <v>122</v>
      </c>
      <c r="AE1714" t="s">
        <v>122</v>
      </c>
    </row>
    <row r="1715" spans="1:31" x14ac:dyDescent="0.2">
      <c r="A1715">
        <v>1955</v>
      </c>
      <c r="B1715" t="s">
        <v>31</v>
      </c>
      <c r="C1715" t="s">
        <v>88</v>
      </c>
      <c r="D1715" t="s">
        <v>89</v>
      </c>
      <c r="E1715" t="b">
        <v>1</v>
      </c>
      <c r="F1715">
        <v>27.1</v>
      </c>
      <c r="G1715">
        <v>38</v>
      </c>
      <c r="H1715">
        <v>34</v>
      </c>
      <c r="I1715">
        <v>36</v>
      </c>
      <c r="J1715">
        <v>36</v>
      </c>
      <c r="K1715">
        <v>0.08</v>
      </c>
      <c r="L1715">
        <v>0.03</v>
      </c>
      <c r="M1715">
        <v>0.11</v>
      </c>
      <c r="N1715">
        <v>90.2</v>
      </c>
      <c r="O1715">
        <v>90.1</v>
      </c>
      <c r="P1715">
        <v>0.1</v>
      </c>
      <c r="Q1715">
        <v>101.8</v>
      </c>
      <c r="R1715">
        <v>0.42199999999999999</v>
      </c>
      <c r="S1715" t="s">
        <v>122</v>
      </c>
      <c r="T1715">
        <v>0.45800000000000002</v>
      </c>
      <c r="U1715">
        <v>0.38900000000000001</v>
      </c>
      <c r="V1715" t="s">
        <v>122</v>
      </c>
      <c r="W1715" t="s">
        <v>122</v>
      </c>
      <c r="X1715">
        <v>0.307</v>
      </c>
      <c r="Y1715" t="s">
        <v>122</v>
      </c>
      <c r="Z1715" t="s">
        <v>122</v>
      </c>
      <c r="AA1715" t="s">
        <v>122</v>
      </c>
      <c r="AB1715" t="s">
        <v>122</v>
      </c>
      <c r="AC1715" t="s">
        <v>339</v>
      </c>
      <c r="AD1715" t="s">
        <v>122</v>
      </c>
      <c r="AE1715" t="s">
        <v>122</v>
      </c>
    </row>
    <row r="1716" spans="1:31" x14ac:dyDescent="0.2">
      <c r="A1716">
        <v>1955</v>
      </c>
      <c r="B1716" t="s">
        <v>31</v>
      </c>
      <c r="C1716" t="s">
        <v>355</v>
      </c>
      <c r="D1716" t="s">
        <v>356</v>
      </c>
      <c r="E1716" t="b">
        <v>0</v>
      </c>
      <c r="F1716">
        <v>25.2</v>
      </c>
      <c r="G1716">
        <v>33</v>
      </c>
      <c r="H1716">
        <v>39</v>
      </c>
      <c r="I1716">
        <v>35</v>
      </c>
      <c r="J1716">
        <v>37</v>
      </c>
      <c r="K1716">
        <v>-0.26</v>
      </c>
      <c r="L1716">
        <v>0.08</v>
      </c>
      <c r="M1716">
        <v>-0.19</v>
      </c>
      <c r="N1716">
        <v>89.6</v>
      </c>
      <c r="O1716">
        <v>89.9</v>
      </c>
      <c r="P1716">
        <v>-0.3</v>
      </c>
      <c r="Q1716">
        <v>102.9</v>
      </c>
      <c r="R1716">
        <v>0.42099999999999999</v>
      </c>
      <c r="S1716" t="s">
        <v>122</v>
      </c>
      <c r="T1716">
        <v>0.45400000000000001</v>
      </c>
      <c r="U1716">
        <v>0.38400000000000001</v>
      </c>
      <c r="V1716" t="s">
        <v>122</v>
      </c>
      <c r="W1716" t="s">
        <v>122</v>
      </c>
      <c r="X1716">
        <v>0.309</v>
      </c>
      <c r="Y1716" t="s">
        <v>122</v>
      </c>
      <c r="Z1716" t="s">
        <v>122</v>
      </c>
      <c r="AA1716" t="s">
        <v>122</v>
      </c>
      <c r="AB1716" t="s">
        <v>122</v>
      </c>
      <c r="AC1716" t="s">
        <v>357</v>
      </c>
      <c r="AD1716" t="s">
        <v>122</v>
      </c>
      <c r="AE1716" t="s">
        <v>122</v>
      </c>
    </row>
    <row r="1717" spans="1:31" x14ac:dyDescent="0.2">
      <c r="A1717">
        <v>1955</v>
      </c>
      <c r="B1717" t="s">
        <v>31</v>
      </c>
      <c r="C1717" t="s">
        <v>366</v>
      </c>
      <c r="D1717" t="s">
        <v>367</v>
      </c>
      <c r="E1717" t="b">
        <v>1</v>
      </c>
      <c r="F1717">
        <v>29</v>
      </c>
      <c r="G1717">
        <v>29</v>
      </c>
      <c r="H1717">
        <v>43</v>
      </c>
      <c r="I1717">
        <v>32</v>
      </c>
      <c r="J1717">
        <v>40</v>
      </c>
      <c r="K1717">
        <v>-1.63</v>
      </c>
      <c r="L1717">
        <v>0.19</v>
      </c>
      <c r="M1717">
        <v>-1.43</v>
      </c>
      <c r="N1717">
        <v>90.7</v>
      </c>
      <c r="O1717">
        <v>92.3</v>
      </c>
      <c r="P1717">
        <v>-1.6</v>
      </c>
      <c r="Q1717">
        <v>99.5</v>
      </c>
      <c r="R1717">
        <v>0.40200000000000002</v>
      </c>
      <c r="S1717" t="s">
        <v>122</v>
      </c>
      <c r="T1717">
        <v>0.46100000000000002</v>
      </c>
      <c r="U1717">
        <v>0.39900000000000002</v>
      </c>
      <c r="V1717" t="s">
        <v>122</v>
      </c>
      <c r="W1717" t="s">
        <v>122</v>
      </c>
      <c r="X1717">
        <v>0.28899999999999998</v>
      </c>
      <c r="Y1717" t="s">
        <v>122</v>
      </c>
      <c r="Z1717" t="s">
        <v>122</v>
      </c>
      <c r="AA1717" t="s">
        <v>122</v>
      </c>
      <c r="AB1717" t="s">
        <v>122</v>
      </c>
      <c r="AC1717" t="s">
        <v>372</v>
      </c>
      <c r="AD1717" t="s">
        <v>122</v>
      </c>
      <c r="AE1717" t="s">
        <v>122</v>
      </c>
    </row>
    <row r="1718" spans="1:31" x14ac:dyDescent="0.2">
      <c r="A1718">
        <v>1955</v>
      </c>
      <c r="B1718" t="s">
        <v>31</v>
      </c>
      <c r="C1718" t="s">
        <v>350</v>
      </c>
      <c r="D1718" t="s">
        <v>351</v>
      </c>
      <c r="E1718" t="b">
        <v>1</v>
      </c>
      <c r="F1718">
        <v>26.2</v>
      </c>
      <c r="G1718">
        <v>43</v>
      </c>
      <c r="H1718">
        <v>29</v>
      </c>
      <c r="I1718">
        <v>40</v>
      </c>
      <c r="J1718">
        <v>32</v>
      </c>
      <c r="K1718">
        <v>1.39</v>
      </c>
      <c r="L1718">
        <v>-0.16</v>
      </c>
      <c r="M1718">
        <v>1.23</v>
      </c>
      <c r="N1718">
        <v>87.5</v>
      </c>
      <c r="O1718">
        <v>86.2</v>
      </c>
      <c r="P1718">
        <v>1.3</v>
      </c>
      <c r="Q1718">
        <v>103.6</v>
      </c>
      <c r="R1718">
        <v>0.38600000000000001</v>
      </c>
      <c r="S1718" t="s">
        <v>122</v>
      </c>
      <c r="T1718">
        <v>0.442</v>
      </c>
      <c r="U1718">
        <v>0.372</v>
      </c>
      <c r="V1718" t="s">
        <v>122</v>
      </c>
      <c r="W1718" t="s">
        <v>122</v>
      </c>
      <c r="X1718">
        <v>0.28999999999999998</v>
      </c>
      <c r="Y1718" t="s">
        <v>122</v>
      </c>
      <c r="Z1718" t="s">
        <v>122</v>
      </c>
      <c r="AA1718" t="s">
        <v>122</v>
      </c>
      <c r="AB1718" t="s">
        <v>122</v>
      </c>
      <c r="AC1718" t="s">
        <v>352</v>
      </c>
      <c r="AD1718" t="s">
        <v>122</v>
      </c>
      <c r="AE1718" t="s">
        <v>122</v>
      </c>
    </row>
    <row r="1719" spans="1:31" x14ac:dyDescent="0.2">
      <c r="A1719">
        <v>1955</v>
      </c>
      <c r="B1719" t="s">
        <v>31</v>
      </c>
      <c r="C1719" t="s">
        <v>121</v>
      </c>
      <c r="D1719" t="s">
        <v>122</v>
      </c>
      <c r="E1719" t="b">
        <v>0</v>
      </c>
      <c r="F1719">
        <v>26.5</v>
      </c>
      <c r="G1719" t="s">
        <v>122</v>
      </c>
      <c r="H1719" t="s">
        <v>122</v>
      </c>
      <c r="I1719">
        <v>36</v>
      </c>
      <c r="J1719">
        <v>36</v>
      </c>
      <c r="K1719">
        <v>0.01</v>
      </c>
      <c r="L1719">
        <v>0</v>
      </c>
      <c r="M1719">
        <v>0</v>
      </c>
      <c r="N1719">
        <v>89.8</v>
      </c>
      <c r="O1719">
        <v>89.8</v>
      </c>
      <c r="P1719" t="s">
        <v>122</v>
      </c>
      <c r="Q1719">
        <v>102.9</v>
      </c>
      <c r="R1719">
        <v>0.41599999999999998</v>
      </c>
      <c r="S1719" t="s">
        <v>122</v>
      </c>
      <c r="T1719">
        <v>0.45500000000000002</v>
      </c>
      <c r="U1719">
        <v>0.38500000000000001</v>
      </c>
      <c r="V1719" t="s">
        <v>122</v>
      </c>
      <c r="W1719" t="s">
        <v>122</v>
      </c>
      <c r="X1719">
        <v>0.307</v>
      </c>
      <c r="Y1719" t="s">
        <v>122</v>
      </c>
      <c r="Z1719" t="s">
        <v>122</v>
      </c>
      <c r="AA1719" t="s">
        <v>122</v>
      </c>
      <c r="AB1719" t="s">
        <v>122</v>
      </c>
      <c r="AC1719" t="s">
        <v>122</v>
      </c>
      <c r="AD1719">
        <v>175675</v>
      </c>
      <c r="AE1719" t="s">
        <v>122</v>
      </c>
    </row>
    <row r="1720" spans="1:31" x14ac:dyDescent="0.2">
      <c r="A1720">
        <v>1954</v>
      </c>
      <c r="B1720" t="s">
        <v>31</v>
      </c>
      <c r="C1720" t="s">
        <v>281</v>
      </c>
      <c r="D1720" t="s">
        <v>369</v>
      </c>
      <c r="E1720" t="b">
        <v>0</v>
      </c>
      <c r="F1720">
        <v>24.1</v>
      </c>
      <c r="G1720">
        <v>16</v>
      </c>
      <c r="H1720">
        <v>56</v>
      </c>
      <c r="I1720">
        <v>17</v>
      </c>
      <c r="J1720">
        <v>55</v>
      </c>
      <c r="K1720">
        <v>-6.76</v>
      </c>
      <c r="L1720">
        <v>0.79</v>
      </c>
      <c r="M1720">
        <v>-5.98</v>
      </c>
      <c r="N1720">
        <v>85.2</v>
      </c>
      <c r="O1720">
        <v>92.6</v>
      </c>
      <c r="P1720">
        <v>-7.4</v>
      </c>
      <c r="Q1720">
        <v>91.3</v>
      </c>
      <c r="R1720">
        <v>0.41699999999999998</v>
      </c>
      <c r="S1720" t="s">
        <v>122</v>
      </c>
      <c r="T1720">
        <v>0.43</v>
      </c>
      <c r="U1720">
        <v>0.36799999999999999</v>
      </c>
      <c r="V1720" t="s">
        <v>122</v>
      </c>
      <c r="W1720" t="s">
        <v>122</v>
      </c>
      <c r="X1720">
        <v>0.28299999999999997</v>
      </c>
      <c r="Y1720" t="s">
        <v>122</v>
      </c>
      <c r="Z1720" t="s">
        <v>122</v>
      </c>
      <c r="AA1720" t="s">
        <v>122</v>
      </c>
      <c r="AB1720" t="s">
        <v>122</v>
      </c>
      <c r="AC1720" t="s">
        <v>373</v>
      </c>
      <c r="AD1720" t="s">
        <v>122</v>
      </c>
      <c r="AE1720" t="s">
        <v>122</v>
      </c>
    </row>
    <row r="1721" spans="1:31" x14ac:dyDescent="0.2">
      <c r="A1721">
        <v>1954</v>
      </c>
      <c r="B1721" t="s">
        <v>31</v>
      </c>
      <c r="C1721" t="s">
        <v>35</v>
      </c>
      <c r="D1721" t="s">
        <v>36</v>
      </c>
      <c r="E1721" t="b">
        <v>1</v>
      </c>
      <c r="F1721">
        <v>26.4</v>
      </c>
      <c r="G1721">
        <v>42</v>
      </c>
      <c r="H1721">
        <v>30</v>
      </c>
      <c r="I1721">
        <v>43</v>
      </c>
      <c r="J1721">
        <v>29</v>
      </c>
      <c r="K1721">
        <v>2.33</v>
      </c>
      <c r="L1721">
        <v>-0.32</v>
      </c>
      <c r="M1721">
        <v>1.97</v>
      </c>
      <c r="N1721">
        <v>92.5</v>
      </c>
      <c r="O1721">
        <v>90</v>
      </c>
      <c r="P1721">
        <v>2.5</v>
      </c>
      <c r="Q1721">
        <v>93</v>
      </c>
      <c r="R1721">
        <v>0.45700000000000002</v>
      </c>
      <c r="S1721" t="s">
        <v>122</v>
      </c>
      <c r="T1721">
        <v>0.47099999999999997</v>
      </c>
      <c r="U1721">
        <v>0.4</v>
      </c>
      <c r="V1721" t="s">
        <v>122</v>
      </c>
      <c r="W1721" t="s">
        <v>122</v>
      </c>
      <c r="X1721">
        <v>0.33200000000000002</v>
      </c>
      <c r="Y1721" t="s">
        <v>122</v>
      </c>
      <c r="Z1721" t="s">
        <v>122</v>
      </c>
      <c r="AA1721" t="s">
        <v>122</v>
      </c>
      <c r="AB1721" t="s">
        <v>122</v>
      </c>
      <c r="AC1721" t="s">
        <v>206</v>
      </c>
      <c r="AD1721">
        <v>156912</v>
      </c>
      <c r="AE1721" t="s">
        <v>122</v>
      </c>
    </row>
    <row r="1722" spans="1:31" x14ac:dyDescent="0.2">
      <c r="A1722">
        <v>1954</v>
      </c>
      <c r="B1722" t="s">
        <v>31</v>
      </c>
      <c r="C1722" t="s">
        <v>363</v>
      </c>
      <c r="D1722" t="s">
        <v>364</v>
      </c>
      <c r="E1722" t="b">
        <v>1</v>
      </c>
      <c r="F1722">
        <v>26.8</v>
      </c>
      <c r="G1722">
        <v>40</v>
      </c>
      <c r="H1722">
        <v>32</v>
      </c>
      <c r="I1722">
        <v>41</v>
      </c>
      <c r="J1722">
        <v>31</v>
      </c>
      <c r="K1722">
        <v>1.63</v>
      </c>
      <c r="L1722">
        <v>-0.18</v>
      </c>
      <c r="M1722">
        <v>1.45</v>
      </c>
      <c r="N1722">
        <v>89</v>
      </c>
      <c r="O1722">
        <v>87.2</v>
      </c>
      <c r="P1722">
        <v>1.8</v>
      </c>
      <c r="Q1722">
        <v>86.9</v>
      </c>
      <c r="R1722">
        <v>0.44600000000000001</v>
      </c>
      <c r="S1722" t="s">
        <v>122</v>
      </c>
      <c r="T1722">
        <v>0.45100000000000001</v>
      </c>
      <c r="U1722">
        <v>0.376</v>
      </c>
      <c r="V1722" t="s">
        <v>122</v>
      </c>
      <c r="W1722" t="s">
        <v>122</v>
      </c>
      <c r="X1722">
        <v>0.32600000000000001</v>
      </c>
      <c r="Y1722" t="s">
        <v>122</v>
      </c>
      <c r="Z1722" t="s">
        <v>122</v>
      </c>
      <c r="AA1722" t="s">
        <v>122</v>
      </c>
      <c r="AB1722" t="s">
        <v>122</v>
      </c>
      <c r="AC1722" t="s">
        <v>365</v>
      </c>
      <c r="AD1722" t="s">
        <v>122</v>
      </c>
      <c r="AE1722" t="s">
        <v>122</v>
      </c>
    </row>
    <row r="1723" spans="1:31" x14ac:dyDescent="0.2">
      <c r="A1723">
        <v>1954</v>
      </c>
      <c r="B1723" t="s">
        <v>31</v>
      </c>
      <c r="C1723" t="s">
        <v>370</v>
      </c>
      <c r="D1723" t="s">
        <v>371</v>
      </c>
      <c r="E1723" t="b">
        <v>0</v>
      </c>
      <c r="F1723">
        <v>26.1</v>
      </c>
      <c r="G1723">
        <v>21</v>
      </c>
      <c r="H1723">
        <v>51</v>
      </c>
      <c r="I1723">
        <v>19</v>
      </c>
      <c r="J1723">
        <v>53</v>
      </c>
      <c r="K1723">
        <v>-5.29</v>
      </c>
      <c r="L1723">
        <v>0.75</v>
      </c>
      <c r="M1723">
        <v>-4.55</v>
      </c>
      <c r="N1723">
        <v>82.9</v>
      </c>
      <c r="O1723">
        <v>89.2</v>
      </c>
      <c r="P1723">
        <v>-6.3</v>
      </c>
      <c r="Q1723">
        <v>84.2</v>
      </c>
      <c r="R1723">
        <v>0.433</v>
      </c>
      <c r="S1723" t="s">
        <v>122</v>
      </c>
      <c r="T1723">
        <v>0.41599999999999998</v>
      </c>
      <c r="U1723">
        <v>0.34499999999999997</v>
      </c>
      <c r="V1723" t="s">
        <v>122</v>
      </c>
      <c r="W1723" t="s">
        <v>122</v>
      </c>
      <c r="X1723">
        <v>0.3</v>
      </c>
      <c r="Y1723" t="s">
        <v>122</v>
      </c>
      <c r="Z1723" t="s">
        <v>122</v>
      </c>
      <c r="AA1723" t="s">
        <v>122</v>
      </c>
      <c r="AB1723" t="s">
        <v>122</v>
      </c>
      <c r="AC1723" t="s">
        <v>277</v>
      </c>
      <c r="AD1723" t="s">
        <v>122</v>
      </c>
      <c r="AE1723" t="s">
        <v>122</v>
      </c>
    </row>
    <row r="1724" spans="1:31" x14ac:dyDescent="0.2">
      <c r="A1724">
        <v>1954</v>
      </c>
      <c r="B1724" t="s">
        <v>31</v>
      </c>
      <c r="C1724" t="s">
        <v>359</v>
      </c>
      <c r="D1724" t="s">
        <v>360</v>
      </c>
      <c r="E1724" t="b">
        <v>1</v>
      </c>
      <c r="F1724">
        <v>27.3</v>
      </c>
      <c r="G1724">
        <v>46</v>
      </c>
      <c r="H1724">
        <v>26</v>
      </c>
      <c r="I1724">
        <v>45</v>
      </c>
      <c r="J1724">
        <v>27</v>
      </c>
      <c r="K1724">
        <v>3.06</v>
      </c>
      <c r="L1724">
        <v>-0.35</v>
      </c>
      <c r="M1724">
        <v>2.71</v>
      </c>
      <c r="N1724">
        <v>86.8</v>
      </c>
      <c r="O1724">
        <v>83.5</v>
      </c>
      <c r="P1724">
        <v>3.3</v>
      </c>
      <c r="Q1724">
        <v>93.5</v>
      </c>
      <c r="R1724">
        <v>0.35599999999999998</v>
      </c>
      <c r="S1724" t="s">
        <v>122</v>
      </c>
      <c r="T1724">
        <v>0.438</v>
      </c>
      <c r="U1724">
        <v>0.376</v>
      </c>
      <c r="V1724" t="s">
        <v>122</v>
      </c>
      <c r="W1724" t="s">
        <v>122</v>
      </c>
      <c r="X1724">
        <v>0.26100000000000001</v>
      </c>
      <c r="Y1724" t="s">
        <v>122</v>
      </c>
      <c r="Z1724" t="s">
        <v>122</v>
      </c>
      <c r="AA1724" t="s">
        <v>122</v>
      </c>
      <c r="AB1724" t="s">
        <v>122</v>
      </c>
      <c r="AC1724" t="s">
        <v>362</v>
      </c>
      <c r="AD1724" t="s">
        <v>122</v>
      </c>
      <c r="AE1724" t="s">
        <v>122</v>
      </c>
    </row>
    <row r="1725" spans="1:31" x14ac:dyDescent="0.2">
      <c r="A1725">
        <v>1954</v>
      </c>
      <c r="B1725" t="s">
        <v>31</v>
      </c>
      <c r="C1725" t="s">
        <v>88</v>
      </c>
      <c r="D1725" t="s">
        <v>89</v>
      </c>
      <c r="E1725" t="b">
        <v>1</v>
      </c>
      <c r="F1725">
        <v>27.1</v>
      </c>
      <c r="G1725">
        <v>44</v>
      </c>
      <c r="H1725">
        <v>28</v>
      </c>
      <c r="I1725">
        <v>36</v>
      </c>
      <c r="J1725">
        <v>36</v>
      </c>
      <c r="K1725">
        <v>-0.13</v>
      </c>
      <c r="L1725">
        <v>-0.02</v>
      </c>
      <c r="M1725">
        <v>-0.16</v>
      </c>
      <c r="N1725">
        <v>89.3</v>
      </c>
      <c r="O1725">
        <v>89.4</v>
      </c>
      <c r="P1725">
        <v>-0.1</v>
      </c>
      <c r="Q1725">
        <v>87.4</v>
      </c>
      <c r="R1725">
        <v>0.48799999999999999</v>
      </c>
      <c r="S1725" t="s">
        <v>122</v>
      </c>
      <c r="T1725">
        <v>0.45200000000000001</v>
      </c>
      <c r="U1725">
        <v>0.374</v>
      </c>
      <c r="V1725" t="s">
        <v>122</v>
      </c>
      <c r="W1725" t="s">
        <v>122</v>
      </c>
      <c r="X1725">
        <v>0.35199999999999998</v>
      </c>
      <c r="Y1725" t="s">
        <v>122</v>
      </c>
      <c r="Z1725" t="s">
        <v>122</v>
      </c>
      <c r="AA1725" t="s">
        <v>122</v>
      </c>
      <c r="AB1725" t="s">
        <v>122</v>
      </c>
      <c r="AC1725" t="s">
        <v>339</v>
      </c>
      <c r="AD1725" t="s">
        <v>122</v>
      </c>
      <c r="AE1725" t="s">
        <v>122</v>
      </c>
    </row>
    <row r="1726" spans="1:31" x14ac:dyDescent="0.2">
      <c r="A1726">
        <v>1954</v>
      </c>
      <c r="B1726" t="s">
        <v>31</v>
      </c>
      <c r="C1726" t="s">
        <v>355</v>
      </c>
      <c r="D1726" t="s">
        <v>356</v>
      </c>
      <c r="E1726" t="b">
        <v>0</v>
      </c>
      <c r="F1726">
        <v>24.8</v>
      </c>
      <c r="G1726">
        <v>29</v>
      </c>
      <c r="H1726">
        <v>43</v>
      </c>
      <c r="I1726">
        <v>29</v>
      </c>
      <c r="J1726">
        <v>43</v>
      </c>
      <c r="K1726">
        <v>-2.14</v>
      </c>
      <c r="L1726">
        <v>0.22</v>
      </c>
      <c r="M1726">
        <v>-1.89</v>
      </c>
      <c r="N1726">
        <v>86.7</v>
      </c>
      <c r="O1726">
        <v>89</v>
      </c>
      <c r="P1726">
        <v>-2.2999999999999998</v>
      </c>
      <c r="Q1726">
        <v>89.4</v>
      </c>
      <c r="R1726">
        <v>0.41799999999999998</v>
      </c>
      <c r="S1726" t="s">
        <v>122</v>
      </c>
      <c r="T1726">
        <v>0.438</v>
      </c>
      <c r="U1726">
        <v>0.372</v>
      </c>
      <c r="V1726" t="s">
        <v>122</v>
      </c>
      <c r="W1726" t="s">
        <v>122</v>
      </c>
      <c r="X1726">
        <v>0.29199999999999998</v>
      </c>
      <c r="Y1726" t="s">
        <v>122</v>
      </c>
      <c r="Z1726" t="s">
        <v>122</v>
      </c>
      <c r="AA1726" t="s">
        <v>122</v>
      </c>
      <c r="AB1726" t="s">
        <v>122</v>
      </c>
      <c r="AC1726" t="s">
        <v>357</v>
      </c>
      <c r="AD1726" t="s">
        <v>122</v>
      </c>
      <c r="AE1726" t="s">
        <v>122</v>
      </c>
    </row>
    <row r="1727" spans="1:31" x14ac:dyDescent="0.2">
      <c r="A1727">
        <v>1954</v>
      </c>
      <c r="B1727" t="s">
        <v>31</v>
      </c>
      <c r="C1727" t="s">
        <v>366</v>
      </c>
      <c r="D1727" t="s">
        <v>367</v>
      </c>
      <c r="E1727" t="b">
        <v>1</v>
      </c>
      <c r="F1727">
        <v>29.2</v>
      </c>
      <c r="G1727">
        <v>44</v>
      </c>
      <c r="H1727">
        <v>28</v>
      </c>
      <c r="I1727">
        <v>44</v>
      </c>
      <c r="J1727">
        <v>28</v>
      </c>
      <c r="K1727">
        <v>2.4300000000000002</v>
      </c>
      <c r="L1727">
        <v>-0.2</v>
      </c>
      <c r="M1727">
        <v>2.2400000000000002</v>
      </c>
      <c r="N1727">
        <v>86.6</v>
      </c>
      <c r="O1727">
        <v>84</v>
      </c>
      <c r="P1727">
        <v>2.6</v>
      </c>
      <c r="Q1727">
        <v>90.9</v>
      </c>
      <c r="R1727">
        <v>0.46200000000000002</v>
      </c>
      <c r="S1727" t="s">
        <v>122</v>
      </c>
      <c r="T1727">
        <v>0.438</v>
      </c>
      <c r="U1727">
        <v>0.36899999999999999</v>
      </c>
      <c r="V1727" t="s">
        <v>122</v>
      </c>
      <c r="W1727" t="s">
        <v>122</v>
      </c>
      <c r="X1727">
        <v>0.316</v>
      </c>
      <c r="Y1727" t="s">
        <v>122</v>
      </c>
      <c r="Z1727" t="s">
        <v>122</v>
      </c>
      <c r="AA1727" t="s">
        <v>122</v>
      </c>
      <c r="AB1727" t="s">
        <v>122</v>
      </c>
      <c r="AC1727" t="s">
        <v>372</v>
      </c>
      <c r="AD1727" t="s">
        <v>122</v>
      </c>
      <c r="AE1727" t="s">
        <v>122</v>
      </c>
    </row>
    <row r="1728" spans="1:31" x14ac:dyDescent="0.2">
      <c r="A1728">
        <v>1954</v>
      </c>
      <c r="B1728" t="s">
        <v>31</v>
      </c>
      <c r="C1728" t="s">
        <v>350</v>
      </c>
      <c r="D1728" t="s">
        <v>351</v>
      </c>
      <c r="E1728" t="b">
        <v>1</v>
      </c>
      <c r="F1728">
        <v>25.5</v>
      </c>
      <c r="G1728">
        <v>42</v>
      </c>
      <c r="H1728">
        <v>30</v>
      </c>
      <c r="I1728">
        <v>50</v>
      </c>
      <c r="J1728">
        <v>22</v>
      </c>
      <c r="K1728">
        <v>4.9000000000000004</v>
      </c>
      <c r="L1728">
        <v>-0.64</v>
      </c>
      <c r="M1728">
        <v>4.2699999999999996</v>
      </c>
      <c r="N1728">
        <v>88.2</v>
      </c>
      <c r="O1728">
        <v>83</v>
      </c>
      <c r="P1728">
        <v>5.2</v>
      </c>
      <c r="Q1728">
        <v>93.5</v>
      </c>
      <c r="R1728">
        <v>0.47499999999999998</v>
      </c>
      <c r="S1728" t="s">
        <v>122</v>
      </c>
      <c r="T1728">
        <v>0.44600000000000001</v>
      </c>
      <c r="U1728">
        <v>0.36799999999999999</v>
      </c>
      <c r="V1728" t="s">
        <v>122</v>
      </c>
      <c r="W1728" t="s">
        <v>122</v>
      </c>
      <c r="X1728">
        <v>0.34100000000000003</v>
      </c>
      <c r="Y1728" t="s">
        <v>122</v>
      </c>
      <c r="Z1728" t="s">
        <v>122</v>
      </c>
      <c r="AA1728" t="s">
        <v>122</v>
      </c>
      <c r="AB1728" t="s">
        <v>122</v>
      </c>
      <c r="AC1728" t="s">
        <v>352</v>
      </c>
      <c r="AD1728" t="s">
        <v>122</v>
      </c>
      <c r="AE1728" t="s">
        <v>122</v>
      </c>
    </row>
    <row r="1729" spans="1:31" x14ac:dyDescent="0.2">
      <c r="A1729">
        <v>1954</v>
      </c>
      <c r="B1729" t="s">
        <v>31</v>
      </c>
      <c r="C1729" t="s">
        <v>121</v>
      </c>
      <c r="D1729" t="s">
        <v>122</v>
      </c>
      <c r="E1729" t="b">
        <v>0</v>
      </c>
      <c r="F1729">
        <v>26.3</v>
      </c>
      <c r="G1729" t="s">
        <v>122</v>
      </c>
      <c r="H1729" t="s">
        <v>122</v>
      </c>
      <c r="I1729">
        <v>36</v>
      </c>
      <c r="J1729">
        <v>36</v>
      </c>
      <c r="K1729">
        <v>0</v>
      </c>
      <c r="L1729">
        <v>0.01</v>
      </c>
      <c r="M1729">
        <v>0.01</v>
      </c>
      <c r="N1729">
        <v>87.5</v>
      </c>
      <c r="O1729">
        <v>87.5</v>
      </c>
      <c r="P1729" t="s">
        <v>122</v>
      </c>
      <c r="Q1729">
        <v>90</v>
      </c>
      <c r="R1729">
        <v>0.438</v>
      </c>
      <c r="S1729" t="s">
        <v>122</v>
      </c>
      <c r="T1729">
        <v>0.442</v>
      </c>
      <c r="U1729">
        <v>0.372</v>
      </c>
      <c r="V1729" t="s">
        <v>122</v>
      </c>
      <c r="W1729" t="s">
        <v>122</v>
      </c>
      <c r="X1729">
        <v>0.311</v>
      </c>
      <c r="Y1729" t="s">
        <v>122</v>
      </c>
      <c r="Z1729" t="s">
        <v>122</v>
      </c>
      <c r="AA1729" t="s">
        <v>122</v>
      </c>
      <c r="AB1729" t="s">
        <v>122</v>
      </c>
      <c r="AC1729" t="s">
        <v>122</v>
      </c>
      <c r="AD1729">
        <v>156912</v>
      </c>
      <c r="AE1729" t="s">
        <v>122</v>
      </c>
    </row>
    <row r="1730" spans="1:31" x14ac:dyDescent="0.2">
      <c r="A1730">
        <v>1953</v>
      </c>
      <c r="B1730" t="s">
        <v>31</v>
      </c>
      <c r="C1730" t="s">
        <v>281</v>
      </c>
      <c r="D1730" t="s">
        <v>369</v>
      </c>
      <c r="E1730" t="b">
        <v>1</v>
      </c>
      <c r="F1730">
        <v>26.3</v>
      </c>
      <c r="G1730">
        <v>16</v>
      </c>
      <c r="H1730">
        <v>54</v>
      </c>
      <c r="I1730">
        <v>18</v>
      </c>
      <c r="J1730">
        <v>52</v>
      </c>
      <c r="K1730">
        <v>-6.41</v>
      </c>
      <c r="L1730">
        <v>0.62</v>
      </c>
      <c r="M1730">
        <v>-5.8</v>
      </c>
      <c r="N1730">
        <v>86.8</v>
      </c>
      <c r="O1730">
        <v>93.4</v>
      </c>
      <c r="P1730">
        <v>-6.6</v>
      </c>
      <c r="Q1730">
        <v>95.2</v>
      </c>
      <c r="R1730">
        <v>0.45300000000000001</v>
      </c>
      <c r="S1730" t="s">
        <v>122</v>
      </c>
      <c r="T1730">
        <v>0.439</v>
      </c>
      <c r="U1730">
        <v>0.371</v>
      </c>
      <c r="V1730" t="s">
        <v>122</v>
      </c>
      <c r="W1730" t="s">
        <v>122</v>
      </c>
      <c r="X1730">
        <v>0.311</v>
      </c>
      <c r="Y1730" t="s">
        <v>122</v>
      </c>
      <c r="Z1730" t="s">
        <v>122</v>
      </c>
      <c r="AA1730" t="s">
        <v>122</v>
      </c>
      <c r="AB1730" t="s">
        <v>122</v>
      </c>
      <c r="AC1730" t="s">
        <v>373</v>
      </c>
      <c r="AD1730" t="s">
        <v>122</v>
      </c>
      <c r="AE1730" t="s">
        <v>122</v>
      </c>
    </row>
    <row r="1731" spans="1:31" x14ac:dyDescent="0.2">
      <c r="A1731">
        <v>1953</v>
      </c>
      <c r="B1731" t="s">
        <v>31</v>
      </c>
      <c r="C1731" t="s">
        <v>35</v>
      </c>
      <c r="D1731" t="s">
        <v>36</v>
      </c>
      <c r="E1731" t="b">
        <v>1</v>
      </c>
      <c r="F1731">
        <v>25.4</v>
      </c>
      <c r="G1731">
        <v>46</v>
      </c>
      <c r="H1731">
        <v>25</v>
      </c>
      <c r="I1731">
        <v>42</v>
      </c>
      <c r="J1731">
        <v>29</v>
      </c>
      <c r="K1731">
        <v>2.37</v>
      </c>
      <c r="L1731">
        <v>-0.43</v>
      </c>
      <c r="M1731">
        <v>1.94</v>
      </c>
      <c r="N1731">
        <v>91.7</v>
      </c>
      <c r="O1731">
        <v>89.3</v>
      </c>
      <c r="P1731">
        <v>2.4</v>
      </c>
      <c r="Q1731">
        <v>94.7</v>
      </c>
      <c r="R1731">
        <v>0.47099999999999997</v>
      </c>
      <c r="S1731" t="s">
        <v>122</v>
      </c>
      <c r="T1731">
        <v>0.46700000000000003</v>
      </c>
      <c r="U1731">
        <v>0.39200000000000002</v>
      </c>
      <c r="V1731" t="s">
        <v>122</v>
      </c>
      <c r="W1731" t="s">
        <v>122</v>
      </c>
      <c r="X1731">
        <v>0.34300000000000003</v>
      </c>
      <c r="Y1731" t="s">
        <v>122</v>
      </c>
      <c r="Z1731" t="s">
        <v>122</v>
      </c>
      <c r="AA1731" t="s">
        <v>122</v>
      </c>
      <c r="AB1731" t="s">
        <v>122</v>
      </c>
      <c r="AC1731" t="s">
        <v>206</v>
      </c>
      <c r="AD1731">
        <v>161808</v>
      </c>
      <c r="AE1731" t="s">
        <v>122</v>
      </c>
    </row>
    <row r="1732" spans="1:31" x14ac:dyDescent="0.2">
      <c r="A1732">
        <v>1953</v>
      </c>
      <c r="B1732" t="s">
        <v>31</v>
      </c>
      <c r="C1732" t="s">
        <v>363</v>
      </c>
      <c r="D1732" t="s">
        <v>364</v>
      </c>
      <c r="E1732" t="b">
        <v>1</v>
      </c>
      <c r="F1732">
        <v>26.5</v>
      </c>
      <c r="G1732">
        <v>36</v>
      </c>
      <c r="H1732">
        <v>33</v>
      </c>
      <c r="I1732">
        <v>34</v>
      </c>
      <c r="J1732">
        <v>35</v>
      </c>
      <c r="K1732">
        <v>-0.12</v>
      </c>
      <c r="L1732">
        <v>0.28999999999999998</v>
      </c>
      <c r="M1732">
        <v>0.17</v>
      </c>
      <c r="N1732">
        <v>87.6</v>
      </c>
      <c r="O1732">
        <v>87.7</v>
      </c>
      <c r="P1732">
        <v>-0.1</v>
      </c>
      <c r="Q1732">
        <v>91.1</v>
      </c>
      <c r="R1732">
        <v>0.47599999999999998</v>
      </c>
      <c r="S1732" t="s">
        <v>122</v>
      </c>
      <c r="T1732">
        <v>0.442</v>
      </c>
      <c r="U1732">
        <v>0.35899999999999999</v>
      </c>
      <c r="V1732" t="s">
        <v>122</v>
      </c>
      <c r="W1732" t="s">
        <v>122</v>
      </c>
      <c r="X1732">
        <v>0.35199999999999998</v>
      </c>
      <c r="Y1732" t="s">
        <v>122</v>
      </c>
      <c r="Z1732" t="s">
        <v>122</v>
      </c>
      <c r="AA1732" t="s">
        <v>122</v>
      </c>
      <c r="AB1732" t="s">
        <v>122</v>
      </c>
      <c r="AC1732" t="s">
        <v>365</v>
      </c>
      <c r="AD1732" t="s">
        <v>122</v>
      </c>
      <c r="AE1732" t="s">
        <v>122</v>
      </c>
    </row>
    <row r="1733" spans="1:31" x14ac:dyDescent="0.2">
      <c r="A1733">
        <v>1953</v>
      </c>
      <c r="B1733" t="s">
        <v>31</v>
      </c>
      <c r="C1733" t="s">
        <v>374</v>
      </c>
      <c r="D1733" t="s">
        <v>375</v>
      </c>
      <c r="E1733" t="b">
        <v>1</v>
      </c>
      <c r="F1733">
        <v>25.5</v>
      </c>
      <c r="G1733">
        <v>28</v>
      </c>
      <c r="H1733">
        <v>43</v>
      </c>
      <c r="I1733">
        <v>27</v>
      </c>
      <c r="J1733">
        <v>44</v>
      </c>
      <c r="K1733">
        <v>-2.79</v>
      </c>
      <c r="L1733">
        <v>0.49</v>
      </c>
      <c r="M1733">
        <v>-2.2999999999999998</v>
      </c>
      <c r="N1733">
        <v>84.9</v>
      </c>
      <c r="O1733">
        <v>88</v>
      </c>
      <c r="P1733">
        <v>-3.1</v>
      </c>
      <c r="Q1733">
        <v>86.3</v>
      </c>
      <c r="R1733">
        <v>0.438</v>
      </c>
      <c r="S1733" t="s">
        <v>122</v>
      </c>
      <c r="T1733">
        <v>0.42699999999999999</v>
      </c>
      <c r="U1733">
        <v>0.35099999999999998</v>
      </c>
      <c r="V1733" t="s">
        <v>122</v>
      </c>
      <c r="W1733" t="s">
        <v>122</v>
      </c>
      <c r="X1733">
        <v>0.315</v>
      </c>
      <c r="Y1733" t="s">
        <v>122</v>
      </c>
      <c r="Z1733" t="s">
        <v>122</v>
      </c>
      <c r="AA1733" t="s">
        <v>122</v>
      </c>
      <c r="AB1733" t="s">
        <v>122</v>
      </c>
      <c r="AC1733" t="s">
        <v>376</v>
      </c>
      <c r="AD1733" t="s">
        <v>122</v>
      </c>
      <c r="AE1733" t="s">
        <v>122</v>
      </c>
    </row>
    <row r="1734" spans="1:31" x14ac:dyDescent="0.2">
      <c r="A1734">
        <v>1953</v>
      </c>
      <c r="B1734" t="s">
        <v>31</v>
      </c>
      <c r="C1734" t="s">
        <v>370</v>
      </c>
      <c r="D1734" t="s">
        <v>371</v>
      </c>
      <c r="E1734" t="b">
        <v>0</v>
      </c>
      <c r="F1734">
        <v>26.3</v>
      </c>
      <c r="G1734">
        <v>27</v>
      </c>
      <c r="H1734">
        <v>44</v>
      </c>
      <c r="I1734">
        <v>31</v>
      </c>
      <c r="J1734">
        <v>40</v>
      </c>
      <c r="K1734">
        <v>-1.51</v>
      </c>
      <c r="L1734">
        <v>0.51</v>
      </c>
      <c r="M1734">
        <v>-2.4900000000000002</v>
      </c>
      <c r="N1734">
        <v>84</v>
      </c>
      <c r="O1734">
        <v>85.7</v>
      </c>
      <c r="P1734">
        <v>-1.7</v>
      </c>
      <c r="Q1734">
        <v>88.4</v>
      </c>
      <c r="R1734">
        <v>0.45100000000000001</v>
      </c>
      <c r="S1734" t="s">
        <v>122</v>
      </c>
      <c r="T1734">
        <v>0.42299999999999999</v>
      </c>
      <c r="U1734">
        <v>0.35199999999999998</v>
      </c>
      <c r="V1734" t="s">
        <v>122</v>
      </c>
      <c r="W1734" t="s">
        <v>122</v>
      </c>
      <c r="X1734">
        <v>0.309</v>
      </c>
      <c r="Y1734" t="s">
        <v>122</v>
      </c>
      <c r="Z1734" t="s">
        <v>122</v>
      </c>
      <c r="AA1734" t="s">
        <v>122</v>
      </c>
      <c r="AB1734" t="s">
        <v>122</v>
      </c>
      <c r="AC1734" t="s">
        <v>277</v>
      </c>
      <c r="AD1734" t="s">
        <v>122</v>
      </c>
      <c r="AE1734" t="s">
        <v>122</v>
      </c>
    </row>
    <row r="1735" spans="1:31" x14ac:dyDescent="0.2">
      <c r="A1735">
        <v>1953</v>
      </c>
      <c r="B1735" t="s">
        <v>31</v>
      </c>
      <c r="C1735" t="s">
        <v>359</v>
      </c>
      <c r="D1735" t="s">
        <v>360</v>
      </c>
      <c r="E1735" t="b">
        <v>1</v>
      </c>
      <c r="F1735">
        <v>26.5</v>
      </c>
      <c r="G1735">
        <v>48</v>
      </c>
      <c r="H1735">
        <v>22</v>
      </c>
      <c r="I1735">
        <v>52</v>
      </c>
      <c r="J1735">
        <v>18</v>
      </c>
      <c r="K1735">
        <v>6.13</v>
      </c>
      <c r="L1735">
        <v>-0.59</v>
      </c>
      <c r="M1735">
        <v>5.54</v>
      </c>
      <c r="N1735">
        <v>90.1</v>
      </c>
      <c r="O1735">
        <v>83.6</v>
      </c>
      <c r="P1735">
        <v>6.5</v>
      </c>
      <c r="Q1735">
        <v>93.7</v>
      </c>
      <c r="R1735">
        <v>0.4</v>
      </c>
      <c r="S1735" t="s">
        <v>122</v>
      </c>
      <c r="T1735">
        <v>0.45700000000000002</v>
      </c>
      <c r="U1735">
        <v>0.39</v>
      </c>
      <c r="V1735" t="s">
        <v>122</v>
      </c>
      <c r="W1735" t="s">
        <v>122</v>
      </c>
      <c r="X1735">
        <v>0.29499999999999998</v>
      </c>
      <c r="Y1735" t="s">
        <v>122</v>
      </c>
      <c r="Z1735" t="s">
        <v>122</v>
      </c>
      <c r="AA1735" t="s">
        <v>122</v>
      </c>
      <c r="AB1735" t="s">
        <v>122</v>
      </c>
      <c r="AC1735" t="s">
        <v>362</v>
      </c>
      <c r="AD1735" t="s">
        <v>122</v>
      </c>
      <c r="AE1735" t="s">
        <v>122</v>
      </c>
    </row>
    <row r="1736" spans="1:31" x14ac:dyDescent="0.2">
      <c r="A1736">
        <v>1953</v>
      </c>
      <c r="B1736" t="s">
        <v>31</v>
      </c>
      <c r="C1736" t="s">
        <v>88</v>
      </c>
      <c r="D1736" t="s">
        <v>89</v>
      </c>
      <c r="E1736" t="b">
        <v>1</v>
      </c>
      <c r="F1736">
        <v>26</v>
      </c>
      <c r="G1736">
        <v>47</v>
      </c>
      <c r="H1736">
        <v>23</v>
      </c>
      <c r="I1736">
        <v>50</v>
      </c>
      <c r="J1736">
        <v>20</v>
      </c>
      <c r="K1736">
        <v>5.23</v>
      </c>
      <c r="L1736">
        <v>-0.84</v>
      </c>
      <c r="M1736">
        <v>4.3899999999999997</v>
      </c>
      <c r="N1736">
        <v>90.5</v>
      </c>
      <c r="O1736">
        <v>85</v>
      </c>
      <c r="P1736">
        <v>5.5</v>
      </c>
      <c r="Q1736">
        <v>93.1</v>
      </c>
      <c r="R1736">
        <v>0.497</v>
      </c>
      <c r="S1736" t="s">
        <v>122</v>
      </c>
      <c r="T1736">
        <v>0.46</v>
      </c>
      <c r="U1736">
        <v>0.38600000000000001</v>
      </c>
      <c r="V1736" t="s">
        <v>122</v>
      </c>
      <c r="W1736" t="s">
        <v>122</v>
      </c>
      <c r="X1736">
        <v>0.35</v>
      </c>
      <c r="Y1736" t="s">
        <v>122</v>
      </c>
      <c r="Z1736" t="s">
        <v>122</v>
      </c>
      <c r="AA1736" t="s">
        <v>122</v>
      </c>
      <c r="AB1736" t="s">
        <v>122</v>
      </c>
      <c r="AC1736" t="s">
        <v>339</v>
      </c>
      <c r="AD1736" t="s">
        <v>122</v>
      </c>
      <c r="AE1736" t="s">
        <v>122</v>
      </c>
    </row>
    <row r="1737" spans="1:31" x14ac:dyDescent="0.2">
      <c r="A1737">
        <v>1953</v>
      </c>
      <c r="B1737" t="s">
        <v>31</v>
      </c>
      <c r="C1737" t="s">
        <v>355</v>
      </c>
      <c r="D1737" t="s">
        <v>356</v>
      </c>
      <c r="E1737" t="b">
        <v>0</v>
      </c>
      <c r="F1737">
        <v>26</v>
      </c>
      <c r="G1737">
        <v>12</v>
      </c>
      <c r="H1737">
        <v>57</v>
      </c>
      <c r="I1737">
        <v>16</v>
      </c>
      <c r="J1737">
        <v>53</v>
      </c>
      <c r="K1737">
        <v>-7.2</v>
      </c>
      <c r="L1737">
        <v>0.91</v>
      </c>
      <c r="M1737">
        <v>-7.75</v>
      </c>
      <c r="N1737">
        <v>83.9</v>
      </c>
      <c r="O1737">
        <v>91.4</v>
      </c>
      <c r="P1737">
        <v>-7.5</v>
      </c>
      <c r="Q1737">
        <v>94.7</v>
      </c>
      <c r="R1737">
        <v>0.41399999999999998</v>
      </c>
      <c r="S1737" t="s">
        <v>122</v>
      </c>
      <c r="T1737">
        <v>0.42199999999999999</v>
      </c>
      <c r="U1737">
        <v>0.35799999999999998</v>
      </c>
      <c r="V1737" t="s">
        <v>122</v>
      </c>
      <c r="W1737" t="s">
        <v>122</v>
      </c>
      <c r="X1737">
        <v>0.28100000000000003</v>
      </c>
      <c r="Y1737" t="s">
        <v>122</v>
      </c>
      <c r="Z1737" t="s">
        <v>122</v>
      </c>
      <c r="AA1737" t="s">
        <v>122</v>
      </c>
      <c r="AB1737" t="s">
        <v>122</v>
      </c>
      <c r="AC1737" t="s">
        <v>357</v>
      </c>
      <c r="AD1737" t="s">
        <v>122</v>
      </c>
      <c r="AE1737" t="s">
        <v>122</v>
      </c>
    </row>
    <row r="1738" spans="1:31" x14ac:dyDescent="0.2">
      <c r="A1738">
        <v>1953</v>
      </c>
      <c r="B1738" t="s">
        <v>31</v>
      </c>
      <c r="C1738" t="s">
        <v>366</v>
      </c>
      <c r="D1738" t="s">
        <v>367</v>
      </c>
      <c r="E1738" t="b">
        <v>1</v>
      </c>
      <c r="F1738">
        <v>29.2</v>
      </c>
      <c r="G1738">
        <v>44</v>
      </c>
      <c r="H1738">
        <v>26</v>
      </c>
      <c r="I1738">
        <v>43</v>
      </c>
      <c r="J1738">
        <v>27</v>
      </c>
      <c r="K1738">
        <v>2.8</v>
      </c>
      <c r="L1738">
        <v>-0.18</v>
      </c>
      <c r="M1738">
        <v>2.62</v>
      </c>
      <c r="N1738">
        <v>89.8</v>
      </c>
      <c r="O1738">
        <v>86.9</v>
      </c>
      <c r="P1738">
        <v>2.9</v>
      </c>
      <c r="Q1738">
        <v>94.1</v>
      </c>
      <c r="R1738">
        <v>0.50600000000000001</v>
      </c>
      <c r="S1738" t="s">
        <v>122</v>
      </c>
      <c r="T1738">
        <v>0.45500000000000002</v>
      </c>
      <c r="U1738">
        <v>0.372</v>
      </c>
      <c r="V1738" t="s">
        <v>122</v>
      </c>
      <c r="W1738" t="s">
        <v>122</v>
      </c>
      <c r="X1738">
        <v>0.36899999999999999</v>
      </c>
      <c r="Y1738" t="s">
        <v>122</v>
      </c>
      <c r="Z1738" t="s">
        <v>122</v>
      </c>
      <c r="AA1738" t="s">
        <v>122</v>
      </c>
      <c r="AB1738" t="s">
        <v>122</v>
      </c>
      <c r="AC1738" t="s">
        <v>372</v>
      </c>
      <c r="AD1738" t="s">
        <v>122</v>
      </c>
      <c r="AE1738" t="s">
        <v>122</v>
      </c>
    </row>
    <row r="1739" spans="1:31" x14ac:dyDescent="0.2">
      <c r="A1739">
        <v>1953</v>
      </c>
      <c r="B1739" t="s">
        <v>31</v>
      </c>
      <c r="C1739" t="s">
        <v>350</v>
      </c>
      <c r="D1739" t="s">
        <v>351</v>
      </c>
      <c r="E1739" t="b">
        <v>1</v>
      </c>
      <c r="F1739">
        <v>25.8</v>
      </c>
      <c r="G1739">
        <v>47</v>
      </c>
      <c r="H1739">
        <v>24</v>
      </c>
      <c r="I1739">
        <v>48</v>
      </c>
      <c r="J1739">
        <v>23</v>
      </c>
      <c r="K1739">
        <v>4.3099999999999996</v>
      </c>
      <c r="L1739">
        <v>-0.69</v>
      </c>
      <c r="M1739">
        <v>3.62</v>
      </c>
      <c r="N1739">
        <v>90.6</v>
      </c>
      <c r="O1739">
        <v>86</v>
      </c>
      <c r="P1739">
        <v>4.5999999999999996</v>
      </c>
      <c r="Q1739">
        <v>92.8</v>
      </c>
      <c r="R1739">
        <v>0.55400000000000005</v>
      </c>
      <c r="S1739" t="s">
        <v>122</v>
      </c>
      <c r="T1739">
        <v>0.45900000000000002</v>
      </c>
      <c r="U1739">
        <v>0.36399999999999999</v>
      </c>
      <c r="V1739" t="s">
        <v>122</v>
      </c>
      <c r="W1739" t="s">
        <v>122</v>
      </c>
      <c r="X1739">
        <v>0.41199999999999998</v>
      </c>
      <c r="Y1739" t="s">
        <v>122</v>
      </c>
      <c r="Z1739" t="s">
        <v>122</v>
      </c>
      <c r="AA1739" t="s">
        <v>122</v>
      </c>
      <c r="AB1739" t="s">
        <v>122</v>
      </c>
      <c r="AC1739" t="s">
        <v>352</v>
      </c>
      <c r="AD1739" t="s">
        <v>122</v>
      </c>
      <c r="AE1739" t="s">
        <v>122</v>
      </c>
    </row>
    <row r="1740" spans="1:31" x14ac:dyDescent="0.2">
      <c r="A1740">
        <v>1953</v>
      </c>
      <c r="B1740" t="s">
        <v>31</v>
      </c>
      <c r="C1740" t="s">
        <v>121</v>
      </c>
      <c r="D1740" t="s">
        <v>122</v>
      </c>
      <c r="E1740" t="b">
        <v>0</v>
      </c>
      <c r="F1740">
        <v>26.5</v>
      </c>
      <c r="G1740" t="s">
        <v>122</v>
      </c>
      <c r="H1740" t="s">
        <v>122</v>
      </c>
      <c r="I1740">
        <v>36</v>
      </c>
      <c r="J1740">
        <v>34</v>
      </c>
      <c r="K1740">
        <v>0.28999999999999998</v>
      </c>
      <c r="L1740">
        <v>0.01</v>
      </c>
      <c r="M1740">
        <v>0.01</v>
      </c>
      <c r="N1740">
        <v>88</v>
      </c>
      <c r="O1740">
        <v>87.7</v>
      </c>
      <c r="P1740" t="s">
        <v>122</v>
      </c>
      <c r="Q1740">
        <v>92.4</v>
      </c>
      <c r="R1740">
        <v>0.46500000000000002</v>
      </c>
      <c r="S1740" t="s">
        <v>122</v>
      </c>
      <c r="T1740">
        <v>0.44500000000000001</v>
      </c>
      <c r="U1740">
        <v>0.37</v>
      </c>
      <c r="V1740" t="s">
        <v>122</v>
      </c>
      <c r="W1740" t="s">
        <v>122</v>
      </c>
      <c r="X1740">
        <v>0.33300000000000002</v>
      </c>
      <c r="Y1740" t="s">
        <v>122</v>
      </c>
      <c r="Z1740" t="s">
        <v>122</v>
      </c>
      <c r="AA1740" t="s">
        <v>122</v>
      </c>
      <c r="AB1740" t="s">
        <v>122</v>
      </c>
      <c r="AC1740" t="s">
        <v>122</v>
      </c>
      <c r="AD1740">
        <v>161808</v>
      </c>
      <c r="AE1740" t="s">
        <v>122</v>
      </c>
    </row>
    <row r="1741" spans="1:31" x14ac:dyDescent="0.2">
      <c r="A1741">
        <v>1952</v>
      </c>
      <c r="B1741" t="s">
        <v>31</v>
      </c>
      <c r="C1741" t="s">
        <v>281</v>
      </c>
      <c r="D1741" t="s">
        <v>369</v>
      </c>
      <c r="E1741" t="b">
        <v>0</v>
      </c>
      <c r="F1741">
        <v>27.3</v>
      </c>
      <c r="G1741">
        <v>20</v>
      </c>
      <c r="H1741">
        <v>46</v>
      </c>
      <c r="I1741">
        <v>15</v>
      </c>
      <c r="J1741">
        <v>51</v>
      </c>
      <c r="K1741">
        <v>-7.5</v>
      </c>
      <c r="L1741">
        <v>0.92</v>
      </c>
      <c r="M1741">
        <v>-6.6</v>
      </c>
      <c r="N1741">
        <v>83</v>
      </c>
      <c r="O1741">
        <v>90.6</v>
      </c>
      <c r="P1741">
        <v>-7.6</v>
      </c>
      <c r="Q1741">
        <v>97.3</v>
      </c>
      <c r="R1741">
        <v>0.40200000000000002</v>
      </c>
      <c r="S1741" t="s">
        <v>122</v>
      </c>
      <c r="T1741">
        <v>0.41599999999999998</v>
      </c>
      <c r="U1741">
        <v>0.34200000000000003</v>
      </c>
      <c r="V1741" t="s">
        <v>122</v>
      </c>
      <c r="W1741" t="s">
        <v>122</v>
      </c>
      <c r="X1741">
        <v>0.29399999999999998</v>
      </c>
      <c r="Y1741" t="s">
        <v>122</v>
      </c>
      <c r="Z1741" t="s">
        <v>122</v>
      </c>
      <c r="AA1741" t="s">
        <v>122</v>
      </c>
      <c r="AB1741" t="s">
        <v>122</v>
      </c>
      <c r="AC1741" t="s">
        <v>373</v>
      </c>
      <c r="AD1741" t="s">
        <v>122</v>
      </c>
      <c r="AE1741" t="s">
        <v>122</v>
      </c>
    </row>
    <row r="1742" spans="1:31" x14ac:dyDescent="0.2">
      <c r="A1742">
        <v>1952</v>
      </c>
      <c r="B1742" t="s">
        <v>31</v>
      </c>
      <c r="C1742" t="s">
        <v>35</v>
      </c>
      <c r="D1742" t="s">
        <v>36</v>
      </c>
      <c r="E1742" t="b">
        <v>1</v>
      </c>
      <c r="F1742">
        <v>24.9</v>
      </c>
      <c r="G1742">
        <v>39</v>
      </c>
      <c r="H1742">
        <v>27</v>
      </c>
      <c r="I1742">
        <v>43</v>
      </c>
      <c r="J1742">
        <v>23</v>
      </c>
      <c r="K1742">
        <v>4.08</v>
      </c>
      <c r="L1742">
        <v>-0.47</v>
      </c>
      <c r="M1742">
        <v>3.6</v>
      </c>
      <c r="N1742">
        <v>90.4</v>
      </c>
      <c r="O1742">
        <v>86.4</v>
      </c>
      <c r="P1742">
        <v>4</v>
      </c>
      <c r="Q1742">
        <v>100</v>
      </c>
      <c r="R1742">
        <v>0.437</v>
      </c>
      <c r="S1742" t="s">
        <v>122</v>
      </c>
      <c r="T1742">
        <v>0.45900000000000002</v>
      </c>
      <c r="U1742">
        <v>0.38700000000000001</v>
      </c>
      <c r="V1742" t="s">
        <v>122</v>
      </c>
      <c r="W1742" t="s">
        <v>122</v>
      </c>
      <c r="X1742">
        <v>0.32</v>
      </c>
      <c r="Y1742" t="s">
        <v>122</v>
      </c>
      <c r="Z1742" t="s">
        <v>122</v>
      </c>
      <c r="AA1742" t="s">
        <v>122</v>
      </c>
      <c r="AB1742" t="s">
        <v>122</v>
      </c>
      <c r="AC1742" t="s">
        <v>206</v>
      </c>
      <c r="AD1742">
        <v>160167</v>
      </c>
      <c r="AE1742" t="s">
        <v>122</v>
      </c>
    </row>
    <row r="1743" spans="1:31" x14ac:dyDescent="0.2">
      <c r="A1743">
        <v>1952</v>
      </c>
      <c r="B1743" t="s">
        <v>31</v>
      </c>
      <c r="C1743" t="s">
        <v>363</v>
      </c>
      <c r="D1743" t="s">
        <v>364</v>
      </c>
      <c r="E1743" t="b">
        <v>1</v>
      </c>
      <c r="F1743">
        <v>26.5</v>
      </c>
      <c r="G1743">
        <v>29</v>
      </c>
      <c r="H1743">
        <v>37</v>
      </c>
      <c r="I1743">
        <v>27</v>
      </c>
      <c r="J1743">
        <v>39</v>
      </c>
      <c r="K1743">
        <v>-2.0499999999999998</v>
      </c>
      <c r="L1743">
        <v>0.22</v>
      </c>
      <c r="M1743">
        <v>-1.83</v>
      </c>
      <c r="N1743">
        <v>85.6</v>
      </c>
      <c r="O1743">
        <v>87.9</v>
      </c>
      <c r="P1743">
        <v>-2.2999999999999998</v>
      </c>
      <c r="Q1743">
        <v>90.1</v>
      </c>
      <c r="R1743">
        <v>0.438</v>
      </c>
      <c r="S1743" t="s">
        <v>122</v>
      </c>
      <c r="T1743">
        <v>0.43099999999999999</v>
      </c>
      <c r="U1743">
        <v>0.35299999999999998</v>
      </c>
      <c r="V1743" t="s">
        <v>122</v>
      </c>
      <c r="W1743" t="s">
        <v>122</v>
      </c>
      <c r="X1743">
        <v>0.32100000000000001</v>
      </c>
      <c r="Y1743" t="s">
        <v>122</v>
      </c>
      <c r="Z1743" t="s">
        <v>122</v>
      </c>
      <c r="AA1743" t="s">
        <v>122</v>
      </c>
      <c r="AB1743" t="s">
        <v>122</v>
      </c>
      <c r="AC1743" t="s">
        <v>377</v>
      </c>
      <c r="AD1743" t="s">
        <v>122</v>
      </c>
      <c r="AE1743" t="s">
        <v>122</v>
      </c>
    </row>
    <row r="1744" spans="1:31" x14ac:dyDescent="0.2">
      <c r="A1744">
        <v>1952</v>
      </c>
      <c r="B1744" t="s">
        <v>31</v>
      </c>
      <c r="C1744" t="s">
        <v>374</v>
      </c>
      <c r="D1744" t="s">
        <v>375</v>
      </c>
      <c r="E1744" t="b">
        <v>1</v>
      </c>
      <c r="F1744">
        <v>24.5</v>
      </c>
      <c r="G1744">
        <v>34</v>
      </c>
      <c r="H1744">
        <v>32</v>
      </c>
      <c r="I1744">
        <v>33</v>
      </c>
      <c r="J1744">
        <v>33</v>
      </c>
      <c r="K1744">
        <v>0.12</v>
      </c>
      <c r="L1744">
        <v>-0.04</v>
      </c>
      <c r="M1744">
        <v>0.08</v>
      </c>
      <c r="N1744">
        <v>85.2</v>
      </c>
      <c r="O1744">
        <v>85.1</v>
      </c>
      <c r="P1744">
        <v>0.1</v>
      </c>
      <c r="Q1744">
        <v>96.7</v>
      </c>
      <c r="R1744">
        <v>0.35599999999999998</v>
      </c>
      <c r="S1744" t="s">
        <v>122</v>
      </c>
      <c r="T1744">
        <v>0.42899999999999999</v>
      </c>
      <c r="U1744">
        <v>0.36699999999999999</v>
      </c>
      <c r="V1744" t="s">
        <v>122</v>
      </c>
      <c r="W1744" t="s">
        <v>122</v>
      </c>
      <c r="X1744">
        <v>0.25800000000000001</v>
      </c>
      <c r="Y1744" t="s">
        <v>122</v>
      </c>
      <c r="Z1744" t="s">
        <v>122</v>
      </c>
      <c r="AA1744" t="s">
        <v>122</v>
      </c>
      <c r="AB1744" t="s">
        <v>122</v>
      </c>
      <c r="AC1744" t="s">
        <v>376</v>
      </c>
      <c r="AD1744" t="s">
        <v>122</v>
      </c>
      <c r="AE1744" t="s">
        <v>122</v>
      </c>
    </row>
    <row r="1745" spans="1:31" x14ac:dyDescent="0.2">
      <c r="A1745">
        <v>1952</v>
      </c>
      <c r="B1745" t="s">
        <v>31</v>
      </c>
      <c r="C1745" t="s">
        <v>370</v>
      </c>
      <c r="D1745" t="s">
        <v>371</v>
      </c>
      <c r="E1745" t="b">
        <v>0</v>
      </c>
      <c r="F1745">
        <v>26.6</v>
      </c>
      <c r="G1745">
        <v>17</v>
      </c>
      <c r="H1745">
        <v>49</v>
      </c>
      <c r="I1745">
        <v>13</v>
      </c>
      <c r="J1745">
        <v>53</v>
      </c>
      <c r="K1745">
        <v>-7.94</v>
      </c>
      <c r="L1745">
        <v>0.93</v>
      </c>
      <c r="M1745">
        <v>-7.04</v>
      </c>
      <c r="N1745">
        <v>80.400000000000006</v>
      </c>
      <c r="O1745">
        <v>89.1</v>
      </c>
      <c r="P1745">
        <v>-8.6999999999999993</v>
      </c>
      <c r="Q1745">
        <v>90.7</v>
      </c>
      <c r="R1745">
        <v>0.43099999999999999</v>
      </c>
      <c r="S1745" t="s">
        <v>122</v>
      </c>
      <c r="T1745">
        <v>0.40200000000000002</v>
      </c>
      <c r="U1745">
        <v>0.33100000000000002</v>
      </c>
      <c r="V1745" t="s">
        <v>122</v>
      </c>
      <c r="W1745" t="s">
        <v>122</v>
      </c>
      <c r="X1745">
        <v>0.29399999999999998</v>
      </c>
      <c r="Y1745" t="s">
        <v>122</v>
      </c>
      <c r="Z1745" t="s">
        <v>122</v>
      </c>
      <c r="AA1745" t="s">
        <v>122</v>
      </c>
      <c r="AB1745" t="s">
        <v>122</v>
      </c>
      <c r="AC1745" t="s">
        <v>277</v>
      </c>
      <c r="AD1745" t="s">
        <v>122</v>
      </c>
      <c r="AE1745" t="s">
        <v>122</v>
      </c>
    </row>
    <row r="1746" spans="1:31" x14ac:dyDescent="0.2">
      <c r="A1746">
        <v>1952</v>
      </c>
      <c r="B1746" t="s">
        <v>31</v>
      </c>
      <c r="C1746" t="s">
        <v>359</v>
      </c>
      <c r="D1746" t="s">
        <v>360</v>
      </c>
      <c r="E1746" t="b">
        <v>1</v>
      </c>
      <c r="F1746">
        <v>25.9</v>
      </c>
      <c r="G1746">
        <v>40</v>
      </c>
      <c r="H1746">
        <v>26</v>
      </c>
      <c r="I1746">
        <v>49</v>
      </c>
      <c r="J1746">
        <v>17</v>
      </c>
      <c r="K1746">
        <v>6.03</v>
      </c>
      <c r="L1746">
        <v>-0.75</v>
      </c>
      <c r="M1746">
        <v>5.28</v>
      </c>
      <c r="N1746">
        <v>85.3</v>
      </c>
      <c r="O1746">
        <v>79.3</v>
      </c>
      <c r="P1746">
        <v>6</v>
      </c>
      <c r="Q1746">
        <v>97.2</v>
      </c>
      <c r="R1746">
        <v>0.33500000000000002</v>
      </c>
      <c r="S1746" t="s">
        <v>122</v>
      </c>
      <c r="T1746">
        <v>0.42899999999999999</v>
      </c>
      <c r="U1746">
        <v>0.36699999999999999</v>
      </c>
      <c r="V1746" t="s">
        <v>122</v>
      </c>
      <c r="W1746" t="s">
        <v>122</v>
      </c>
      <c r="X1746">
        <v>0.25</v>
      </c>
      <c r="Y1746" t="s">
        <v>122</v>
      </c>
      <c r="Z1746" t="s">
        <v>122</v>
      </c>
      <c r="AA1746" t="s">
        <v>122</v>
      </c>
      <c r="AB1746" t="s">
        <v>122</v>
      </c>
      <c r="AC1746" t="s">
        <v>362</v>
      </c>
      <c r="AD1746" t="s">
        <v>122</v>
      </c>
      <c r="AE1746" t="s">
        <v>122</v>
      </c>
    </row>
    <row r="1747" spans="1:31" x14ac:dyDescent="0.2">
      <c r="A1747">
        <v>1952</v>
      </c>
      <c r="B1747" t="s">
        <v>31</v>
      </c>
      <c r="C1747" t="s">
        <v>88</v>
      </c>
      <c r="D1747" t="s">
        <v>89</v>
      </c>
      <c r="E1747" t="b">
        <v>1</v>
      </c>
      <c r="F1747">
        <v>25.5</v>
      </c>
      <c r="G1747">
        <v>37</v>
      </c>
      <c r="H1747">
        <v>29</v>
      </c>
      <c r="I1747">
        <v>35</v>
      </c>
      <c r="J1747">
        <v>31</v>
      </c>
      <c r="K1747">
        <v>0.74</v>
      </c>
      <c r="L1747">
        <v>-7.0000000000000007E-2</v>
      </c>
      <c r="M1747">
        <v>0.67</v>
      </c>
      <c r="N1747">
        <v>88.7</v>
      </c>
      <c r="O1747">
        <v>87.9</v>
      </c>
      <c r="P1747">
        <v>0.8</v>
      </c>
      <c r="Q1747">
        <v>94.9</v>
      </c>
      <c r="R1747">
        <v>0.41399999999999998</v>
      </c>
      <c r="S1747" t="s">
        <v>122</v>
      </c>
      <c r="T1747">
        <v>0.44900000000000001</v>
      </c>
      <c r="U1747">
        <v>0.38300000000000001</v>
      </c>
      <c r="V1747" t="s">
        <v>122</v>
      </c>
      <c r="W1747" t="s">
        <v>122</v>
      </c>
      <c r="X1747">
        <v>0.29599999999999999</v>
      </c>
      <c r="Y1747" t="s">
        <v>122</v>
      </c>
      <c r="Z1747" t="s">
        <v>122</v>
      </c>
      <c r="AA1747" t="s">
        <v>122</v>
      </c>
      <c r="AB1747" t="s">
        <v>122</v>
      </c>
      <c r="AC1747" t="s">
        <v>339</v>
      </c>
      <c r="AD1747" t="s">
        <v>122</v>
      </c>
      <c r="AE1747" t="s">
        <v>122</v>
      </c>
    </row>
    <row r="1748" spans="1:31" x14ac:dyDescent="0.2">
      <c r="A1748">
        <v>1952</v>
      </c>
      <c r="B1748" t="s">
        <v>31</v>
      </c>
      <c r="C1748" t="s">
        <v>355</v>
      </c>
      <c r="D1748" t="s">
        <v>356</v>
      </c>
      <c r="E1748" t="b">
        <v>1</v>
      </c>
      <c r="F1748">
        <v>26.6</v>
      </c>
      <c r="G1748">
        <v>33</v>
      </c>
      <c r="H1748">
        <v>33</v>
      </c>
      <c r="I1748">
        <v>30</v>
      </c>
      <c r="J1748">
        <v>36</v>
      </c>
      <c r="K1748">
        <v>-1.26</v>
      </c>
      <c r="L1748">
        <v>0.17</v>
      </c>
      <c r="M1748">
        <v>-1.08</v>
      </c>
      <c r="N1748">
        <v>89.5</v>
      </c>
      <c r="O1748">
        <v>90.8</v>
      </c>
      <c r="P1748">
        <v>-1.3</v>
      </c>
      <c r="Q1748">
        <v>95.5</v>
      </c>
      <c r="R1748">
        <v>0.39900000000000002</v>
      </c>
      <c r="S1748" t="s">
        <v>122</v>
      </c>
      <c r="T1748">
        <v>0.45300000000000001</v>
      </c>
      <c r="U1748">
        <v>0.38</v>
      </c>
      <c r="V1748" t="s">
        <v>122</v>
      </c>
      <c r="W1748" t="s">
        <v>122</v>
      </c>
      <c r="X1748">
        <v>0.30399999999999999</v>
      </c>
      <c r="Y1748" t="s">
        <v>122</v>
      </c>
      <c r="Z1748" t="s">
        <v>122</v>
      </c>
      <c r="AA1748" t="s">
        <v>122</v>
      </c>
      <c r="AB1748" t="s">
        <v>122</v>
      </c>
      <c r="AC1748" t="s">
        <v>378</v>
      </c>
      <c r="AD1748" t="s">
        <v>122</v>
      </c>
      <c r="AE1748" t="s">
        <v>122</v>
      </c>
    </row>
    <row r="1749" spans="1:31" x14ac:dyDescent="0.2">
      <c r="A1749">
        <v>1952</v>
      </c>
      <c r="B1749" t="s">
        <v>31</v>
      </c>
      <c r="C1749" t="s">
        <v>366</v>
      </c>
      <c r="D1749" t="s">
        <v>367</v>
      </c>
      <c r="E1749" t="b">
        <v>1</v>
      </c>
      <c r="F1749">
        <v>28.9</v>
      </c>
      <c r="G1749">
        <v>41</v>
      </c>
      <c r="H1749">
        <v>25</v>
      </c>
      <c r="I1749">
        <v>42</v>
      </c>
      <c r="J1749">
        <v>24</v>
      </c>
      <c r="K1749">
        <v>3.35</v>
      </c>
      <c r="L1749">
        <v>-0.43</v>
      </c>
      <c r="M1749">
        <v>2.92</v>
      </c>
      <c r="N1749">
        <v>91.6</v>
      </c>
      <c r="O1749">
        <v>88.1</v>
      </c>
      <c r="P1749">
        <v>3.5</v>
      </c>
      <c r="Q1749">
        <v>92.7</v>
      </c>
      <c r="R1749">
        <v>0.41599999999999998</v>
      </c>
      <c r="S1749" t="s">
        <v>122</v>
      </c>
      <c r="T1749">
        <v>0.46500000000000002</v>
      </c>
      <c r="U1749">
        <v>0.38900000000000001</v>
      </c>
      <c r="V1749" t="s">
        <v>122</v>
      </c>
      <c r="W1749" t="s">
        <v>122</v>
      </c>
      <c r="X1749">
        <v>0.32100000000000001</v>
      </c>
      <c r="Y1749" t="s">
        <v>122</v>
      </c>
      <c r="Z1749" t="s">
        <v>122</v>
      </c>
      <c r="AA1749" t="s">
        <v>122</v>
      </c>
      <c r="AB1749" t="s">
        <v>122</v>
      </c>
      <c r="AC1749" t="s">
        <v>372</v>
      </c>
      <c r="AD1749" t="s">
        <v>122</v>
      </c>
      <c r="AE1749" t="s">
        <v>122</v>
      </c>
    </row>
    <row r="1750" spans="1:31" x14ac:dyDescent="0.2">
      <c r="A1750">
        <v>1952</v>
      </c>
      <c r="B1750" t="s">
        <v>31</v>
      </c>
      <c r="C1750" t="s">
        <v>350</v>
      </c>
      <c r="D1750" t="s">
        <v>351</v>
      </c>
      <c r="E1750" t="b">
        <v>1</v>
      </c>
      <c r="F1750">
        <v>25.8</v>
      </c>
      <c r="G1750">
        <v>40</v>
      </c>
      <c r="H1750">
        <v>26</v>
      </c>
      <c r="I1750">
        <v>45</v>
      </c>
      <c r="J1750">
        <v>21</v>
      </c>
      <c r="K1750">
        <v>4.45</v>
      </c>
      <c r="L1750">
        <v>-0.52</v>
      </c>
      <c r="M1750">
        <v>3.94</v>
      </c>
      <c r="N1750">
        <v>89.2</v>
      </c>
      <c r="O1750">
        <v>84.6</v>
      </c>
      <c r="P1750">
        <v>4.5999999999999996</v>
      </c>
      <c r="Q1750">
        <v>96.1</v>
      </c>
      <c r="R1750">
        <v>0.497</v>
      </c>
      <c r="S1750" t="s">
        <v>122</v>
      </c>
      <c r="T1750">
        <v>0.45100000000000001</v>
      </c>
      <c r="U1750">
        <v>0.36399999999999999</v>
      </c>
      <c r="V1750" t="s">
        <v>122</v>
      </c>
      <c r="W1750" t="s">
        <v>122</v>
      </c>
      <c r="X1750">
        <v>0.371</v>
      </c>
      <c r="Y1750" t="s">
        <v>122</v>
      </c>
      <c r="Z1750" t="s">
        <v>122</v>
      </c>
      <c r="AA1750" t="s">
        <v>122</v>
      </c>
      <c r="AB1750" t="s">
        <v>122</v>
      </c>
      <c r="AC1750" t="s">
        <v>352</v>
      </c>
      <c r="AD1750" t="s">
        <v>122</v>
      </c>
      <c r="AE1750" t="s">
        <v>122</v>
      </c>
    </row>
    <row r="1751" spans="1:31" x14ac:dyDescent="0.2">
      <c r="A1751">
        <v>1952</v>
      </c>
      <c r="B1751" t="s">
        <v>31</v>
      </c>
      <c r="C1751" t="s">
        <v>121</v>
      </c>
      <c r="D1751" t="s">
        <v>122</v>
      </c>
      <c r="E1751" t="b">
        <v>0</v>
      </c>
      <c r="F1751">
        <v>26.3</v>
      </c>
      <c r="G1751" t="s">
        <v>122</v>
      </c>
      <c r="H1751" t="s">
        <v>122</v>
      </c>
      <c r="I1751">
        <v>33</v>
      </c>
      <c r="J1751">
        <v>33</v>
      </c>
      <c r="K1751">
        <v>0</v>
      </c>
      <c r="L1751">
        <v>0</v>
      </c>
      <c r="M1751">
        <v>-0.01</v>
      </c>
      <c r="N1751">
        <v>86.9</v>
      </c>
      <c r="O1751">
        <v>86.9</v>
      </c>
      <c r="P1751" t="s">
        <v>122</v>
      </c>
      <c r="Q1751">
        <v>95.1</v>
      </c>
      <c r="R1751">
        <v>0.41099999999999998</v>
      </c>
      <c r="S1751" t="s">
        <v>122</v>
      </c>
      <c r="T1751">
        <v>0.438</v>
      </c>
      <c r="U1751">
        <v>0.36699999999999999</v>
      </c>
      <c r="V1751" t="s">
        <v>122</v>
      </c>
      <c r="W1751" t="s">
        <v>122</v>
      </c>
      <c r="X1751">
        <v>0.30199999999999999</v>
      </c>
      <c r="Y1751" t="s">
        <v>122</v>
      </c>
      <c r="Z1751" t="s">
        <v>122</v>
      </c>
      <c r="AA1751" t="s">
        <v>122</v>
      </c>
      <c r="AB1751" t="s">
        <v>122</v>
      </c>
      <c r="AC1751" t="s">
        <v>122</v>
      </c>
      <c r="AD1751">
        <v>160167</v>
      </c>
      <c r="AE1751" t="s">
        <v>122</v>
      </c>
    </row>
    <row r="1752" spans="1:31" x14ac:dyDescent="0.2">
      <c r="A1752">
        <v>1951</v>
      </c>
      <c r="B1752" t="s">
        <v>31</v>
      </c>
      <c r="C1752" t="s">
        <v>281</v>
      </c>
      <c r="D1752" t="s">
        <v>369</v>
      </c>
      <c r="E1752" t="b">
        <v>0</v>
      </c>
      <c r="F1752" t="s">
        <v>122</v>
      </c>
      <c r="G1752">
        <v>24</v>
      </c>
      <c r="H1752">
        <v>42</v>
      </c>
      <c r="I1752">
        <v>27</v>
      </c>
      <c r="J1752">
        <v>39</v>
      </c>
      <c r="K1752">
        <v>-2.29</v>
      </c>
      <c r="L1752">
        <v>0.35</v>
      </c>
      <c r="M1752">
        <v>-1.94</v>
      </c>
      <c r="N1752">
        <v>83.9</v>
      </c>
      <c r="O1752">
        <v>86.3</v>
      </c>
      <c r="P1752">
        <v>-2.4</v>
      </c>
      <c r="Q1752">
        <v>96.8</v>
      </c>
      <c r="R1752">
        <v>0.36399999999999999</v>
      </c>
      <c r="S1752" t="s">
        <v>122</v>
      </c>
      <c r="T1752">
        <v>0.42099999999999999</v>
      </c>
      <c r="U1752">
        <v>0.35299999999999998</v>
      </c>
      <c r="V1752" t="s">
        <v>122</v>
      </c>
      <c r="W1752" t="s">
        <v>122</v>
      </c>
      <c r="X1752">
        <v>0.27100000000000002</v>
      </c>
      <c r="Y1752" t="s">
        <v>122</v>
      </c>
      <c r="Z1752" t="s">
        <v>122</v>
      </c>
      <c r="AA1752" t="s">
        <v>122</v>
      </c>
      <c r="AB1752" t="s">
        <v>122</v>
      </c>
      <c r="AC1752" t="s">
        <v>373</v>
      </c>
      <c r="AD1752" t="s">
        <v>122</v>
      </c>
      <c r="AE1752" t="s">
        <v>122</v>
      </c>
    </row>
    <row r="1753" spans="1:31" x14ac:dyDescent="0.2">
      <c r="A1753">
        <v>1951</v>
      </c>
      <c r="B1753" t="s">
        <v>31</v>
      </c>
      <c r="C1753" t="s">
        <v>35</v>
      </c>
      <c r="D1753" t="s">
        <v>36</v>
      </c>
      <c r="E1753" t="b">
        <v>1</v>
      </c>
      <c r="F1753" t="s">
        <v>122</v>
      </c>
      <c r="G1753">
        <v>39</v>
      </c>
      <c r="H1753">
        <v>30</v>
      </c>
      <c r="I1753">
        <v>34</v>
      </c>
      <c r="J1753">
        <v>35</v>
      </c>
      <c r="K1753">
        <v>-0.26</v>
      </c>
      <c r="L1753">
        <v>-0.15</v>
      </c>
      <c r="M1753">
        <v>-0.41</v>
      </c>
      <c r="N1753">
        <v>87.3</v>
      </c>
      <c r="O1753">
        <v>87.6</v>
      </c>
      <c r="P1753">
        <v>-0.3</v>
      </c>
      <c r="Q1753">
        <v>95.9</v>
      </c>
      <c r="R1753">
        <v>0.43099999999999999</v>
      </c>
      <c r="S1753" t="s">
        <v>122</v>
      </c>
      <c r="T1753">
        <v>0.441</v>
      </c>
      <c r="U1753">
        <v>0.36799999999999999</v>
      </c>
      <c r="V1753" t="s">
        <v>122</v>
      </c>
      <c r="W1753" t="s">
        <v>122</v>
      </c>
      <c r="X1753">
        <v>0.312</v>
      </c>
      <c r="Y1753" t="s">
        <v>122</v>
      </c>
      <c r="Z1753" t="s">
        <v>122</v>
      </c>
      <c r="AA1753" t="s">
        <v>122</v>
      </c>
      <c r="AB1753" t="s">
        <v>122</v>
      </c>
      <c r="AC1753" t="s">
        <v>206</v>
      </c>
      <c r="AD1753">
        <v>197888</v>
      </c>
      <c r="AE1753" t="s">
        <v>122</v>
      </c>
    </row>
    <row r="1754" spans="1:31" x14ac:dyDescent="0.2">
      <c r="A1754">
        <v>1951</v>
      </c>
      <c r="B1754" t="s">
        <v>31</v>
      </c>
      <c r="C1754" t="s">
        <v>363</v>
      </c>
      <c r="D1754" t="s">
        <v>364</v>
      </c>
      <c r="E1754" t="b">
        <v>1</v>
      </c>
      <c r="F1754" t="s">
        <v>122</v>
      </c>
      <c r="G1754">
        <v>32</v>
      </c>
      <c r="H1754">
        <v>36</v>
      </c>
      <c r="I1754">
        <v>29</v>
      </c>
      <c r="J1754">
        <v>39</v>
      </c>
      <c r="K1754">
        <v>-1.87</v>
      </c>
      <c r="L1754">
        <v>7.0000000000000007E-2</v>
      </c>
      <c r="M1754">
        <v>-1.81</v>
      </c>
      <c r="N1754">
        <v>82</v>
      </c>
      <c r="O1754">
        <v>83.8</v>
      </c>
      <c r="P1754">
        <v>-1.8</v>
      </c>
      <c r="Q1754">
        <v>102.4</v>
      </c>
      <c r="R1754">
        <v>0.40300000000000002</v>
      </c>
      <c r="S1754" t="s">
        <v>122</v>
      </c>
      <c r="T1754">
        <v>0.41</v>
      </c>
      <c r="U1754">
        <v>0.33800000000000002</v>
      </c>
      <c r="V1754" t="s">
        <v>122</v>
      </c>
      <c r="W1754" t="s">
        <v>122</v>
      </c>
      <c r="X1754">
        <v>0.28999999999999998</v>
      </c>
      <c r="Y1754" t="s">
        <v>122</v>
      </c>
      <c r="Z1754" t="s">
        <v>122</v>
      </c>
      <c r="AA1754" t="s">
        <v>122</v>
      </c>
      <c r="AB1754" t="s">
        <v>122</v>
      </c>
      <c r="AC1754" t="s">
        <v>377</v>
      </c>
      <c r="AD1754" t="s">
        <v>122</v>
      </c>
      <c r="AE1754" t="s">
        <v>122</v>
      </c>
    </row>
    <row r="1755" spans="1:31" x14ac:dyDescent="0.2">
      <c r="A1755">
        <v>1951</v>
      </c>
      <c r="B1755" t="s">
        <v>31</v>
      </c>
      <c r="C1755" t="s">
        <v>374</v>
      </c>
      <c r="D1755" t="s">
        <v>375</v>
      </c>
      <c r="E1755" t="b">
        <v>1</v>
      </c>
      <c r="F1755" t="s">
        <v>122</v>
      </c>
      <c r="G1755">
        <v>31</v>
      </c>
      <c r="H1755">
        <v>37</v>
      </c>
      <c r="I1755">
        <v>27</v>
      </c>
      <c r="J1755">
        <v>41</v>
      </c>
      <c r="K1755">
        <v>-2.37</v>
      </c>
      <c r="L1755">
        <v>0.37</v>
      </c>
      <c r="M1755">
        <v>-2</v>
      </c>
      <c r="N1755">
        <v>83.6</v>
      </c>
      <c r="O1755">
        <v>86</v>
      </c>
      <c r="P1755">
        <v>-2.4</v>
      </c>
      <c r="Q1755">
        <v>96.4</v>
      </c>
      <c r="R1755">
        <v>0.32900000000000001</v>
      </c>
      <c r="S1755" t="s">
        <v>122</v>
      </c>
      <c r="T1755">
        <v>0.42</v>
      </c>
      <c r="U1755">
        <v>0.36299999999999999</v>
      </c>
      <c r="V1755" t="s">
        <v>122</v>
      </c>
      <c r="W1755" t="s">
        <v>122</v>
      </c>
      <c r="X1755">
        <v>0.23599999999999999</v>
      </c>
      <c r="Y1755" t="s">
        <v>122</v>
      </c>
      <c r="Z1755" t="s">
        <v>122</v>
      </c>
      <c r="AA1755" t="s">
        <v>122</v>
      </c>
      <c r="AB1755" t="s">
        <v>122</v>
      </c>
      <c r="AC1755" t="s">
        <v>376</v>
      </c>
      <c r="AD1755" t="s">
        <v>122</v>
      </c>
      <c r="AE1755" t="s">
        <v>122</v>
      </c>
    </row>
    <row r="1756" spans="1:31" x14ac:dyDescent="0.2">
      <c r="A1756">
        <v>1951</v>
      </c>
      <c r="B1756" t="s">
        <v>31</v>
      </c>
      <c r="C1756" t="s">
        <v>359</v>
      </c>
      <c r="D1756" t="s">
        <v>360</v>
      </c>
      <c r="E1756" t="b">
        <v>1</v>
      </c>
      <c r="F1756" t="s">
        <v>122</v>
      </c>
      <c r="G1756">
        <v>44</v>
      </c>
      <c r="H1756">
        <v>24</v>
      </c>
      <c r="I1756">
        <v>49</v>
      </c>
      <c r="J1756">
        <v>19</v>
      </c>
      <c r="K1756">
        <v>5.41</v>
      </c>
      <c r="L1756">
        <v>-0.63</v>
      </c>
      <c r="M1756">
        <v>4.79</v>
      </c>
      <c r="N1756">
        <v>86.4</v>
      </c>
      <c r="O1756">
        <v>80.7</v>
      </c>
      <c r="P1756">
        <v>5.7</v>
      </c>
      <c r="Q1756">
        <v>94.8</v>
      </c>
      <c r="R1756">
        <v>0.35599999999999998</v>
      </c>
      <c r="S1756" t="s">
        <v>122</v>
      </c>
      <c r="T1756">
        <v>0.436</v>
      </c>
      <c r="U1756">
        <v>0.373</v>
      </c>
      <c r="V1756" t="s">
        <v>122</v>
      </c>
      <c r="W1756" t="s">
        <v>122</v>
      </c>
      <c r="X1756">
        <v>0.26200000000000001</v>
      </c>
      <c r="Y1756" t="s">
        <v>122</v>
      </c>
      <c r="Z1756" t="s">
        <v>122</v>
      </c>
      <c r="AA1756" t="s">
        <v>122</v>
      </c>
      <c r="AB1756" t="s">
        <v>122</v>
      </c>
      <c r="AC1756" t="s">
        <v>362</v>
      </c>
      <c r="AD1756" t="s">
        <v>122</v>
      </c>
      <c r="AE1756" t="s">
        <v>122</v>
      </c>
    </row>
    <row r="1757" spans="1:31" x14ac:dyDescent="0.2">
      <c r="A1757">
        <v>1951</v>
      </c>
      <c r="B1757" t="s">
        <v>31</v>
      </c>
      <c r="C1757" t="s">
        <v>88</v>
      </c>
      <c r="D1757" t="s">
        <v>89</v>
      </c>
      <c r="E1757" t="b">
        <v>1</v>
      </c>
      <c r="F1757" t="s">
        <v>122</v>
      </c>
      <c r="G1757">
        <v>36</v>
      </c>
      <c r="H1757">
        <v>30</v>
      </c>
      <c r="I1757">
        <v>34</v>
      </c>
      <c r="J1757">
        <v>32</v>
      </c>
      <c r="K1757">
        <v>0.41</v>
      </c>
      <c r="L1757">
        <v>7.0000000000000007E-2</v>
      </c>
      <c r="M1757">
        <v>0.49</v>
      </c>
      <c r="N1757">
        <v>88</v>
      </c>
      <c r="O1757">
        <v>87.6</v>
      </c>
      <c r="P1757">
        <v>0.4</v>
      </c>
      <c r="Q1757">
        <v>94.8</v>
      </c>
      <c r="R1757">
        <v>0.41499999999999998</v>
      </c>
      <c r="S1757" t="s">
        <v>122</v>
      </c>
      <c r="T1757">
        <v>0.44500000000000001</v>
      </c>
      <c r="U1757">
        <v>0.379</v>
      </c>
      <c r="V1757" t="s">
        <v>122</v>
      </c>
      <c r="W1757" t="s">
        <v>122</v>
      </c>
      <c r="X1757">
        <v>0.29599999999999999</v>
      </c>
      <c r="Y1757" t="s">
        <v>122</v>
      </c>
      <c r="Z1757" t="s">
        <v>122</v>
      </c>
      <c r="AA1757" t="s">
        <v>122</v>
      </c>
      <c r="AB1757" t="s">
        <v>122</v>
      </c>
      <c r="AC1757" t="s">
        <v>339</v>
      </c>
      <c r="AD1757" t="s">
        <v>122</v>
      </c>
      <c r="AE1757" t="s">
        <v>122</v>
      </c>
    </row>
    <row r="1758" spans="1:31" x14ac:dyDescent="0.2">
      <c r="A1758">
        <v>1951</v>
      </c>
      <c r="B1758" t="s">
        <v>31</v>
      </c>
      <c r="C1758" t="s">
        <v>355</v>
      </c>
      <c r="D1758" t="s">
        <v>356</v>
      </c>
      <c r="E1758" t="b">
        <v>1</v>
      </c>
      <c r="F1758" t="s">
        <v>122</v>
      </c>
      <c r="G1758">
        <v>40</v>
      </c>
      <c r="H1758">
        <v>26</v>
      </c>
      <c r="I1758">
        <v>43</v>
      </c>
      <c r="J1758">
        <v>23</v>
      </c>
      <c r="K1758">
        <v>3.76</v>
      </c>
      <c r="L1758">
        <v>-0.36</v>
      </c>
      <c r="M1758">
        <v>3.4</v>
      </c>
      <c r="N1758">
        <v>84.8</v>
      </c>
      <c r="O1758">
        <v>81</v>
      </c>
      <c r="P1758">
        <v>3.8</v>
      </c>
      <c r="Q1758">
        <v>99.3</v>
      </c>
      <c r="R1758">
        <v>0.38500000000000001</v>
      </c>
      <c r="S1758" t="s">
        <v>122</v>
      </c>
      <c r="T1758">
        <v>0.42499999999999999</v>
      </c>
      <c r="U1758">
        <v>0.35</v>
      </c>
      <c r="V1758" t="s">
        <v>122</v>
      </c>
      <c r="W1758" t="s">
        <v>122</v>
      </c>
      <c r="X1758">
        <v>0.29399999999999998</v>
      </c>
      <c r="Y1758" t="s">
        <v>122</v>
      </c>
      <c r="Z1758" t="s">
        <v>122</v>
      </c>
      <c r="AA1758" t="s">
        <v>122</v>
      </c>
      <c r="AB1758" t="s">
        <v>122</v>
      </c>
      <c r="AC1758" t="s">
        <v>378</v>
      </c>
      <c r="AD1758" t="s">
        <v>122</v>
      </c>
      <c r="AE1758" t="s">
        <v>122</v>
      </c>
    </row>
    <row r="1759" spans="1:31" x14ac:dyDescent="0.2">
      <c r="A1759">
        <v>1951</v>
      </c>
      <c r="B1759" t="s">
        <v>31</v>
      </c>
      <c r="C1759" t="s">
        <v>366</v>
      </c>
      <c r="D1759" t="s">
        <v>367</v>
      </c>
      <c r="E1759" t="b">
        <v>1</v>
      </c>
      <c r="F1759" t="s">
        <v>122</v>
      </c>
      <c r="G1759">
        <v>41</v>
      </c>
      <c r="H1759">
        <v>27</v>
      </c>
      <c r="I1759">
        <v>42</v>
      </c>
      <c r="J1759">
        <v>26</v>
      </c>
      <c r="K1759">
        <v>2.99</v>
      </c>
      <c r="L1759">
        <v>-0.44</v>
      </c>
      <c r="M1759">
        <v>2.54</v>
      </c>
      <c r="N1759">
        <v>89.3</v>
      </c>
      <c r="O1759">
        <v>86.2</v>
      </c>
      <c r="P1759">
        <v>3.1</v>
      </c>
      <c r="Q1759">
        <v>92.3</v>
      </c>
      <c r="R1759">
        <v>0.41799999999999998</v>
      </c>
      <c r="S1759" t="s">
        <v>122</v>
      </c>
      <c r="T1759">
        <v>0.45200000000000001</v>
      </c>
      <c r="U1759">
        <v>0.378</v>
      </c>
      <c r="V1759" t="s">
        <v>122</v>
      </c>
      <c r="W1759" t="s">
        <v>122</v>
      </c>
      <c r="X1759">
        <v>0.315</v>
      </c>
      <c r="Y1759" t="s">
        <v>122</v>
      </c>
      <c r="Z1759" t="s">
        <v>122</v>
      </c>
      <c r="AA1759" t="s">
        <v>122</v>
      </c>
      <c r="AB1759" t="s">
        <v>122</v>
      </c>
      <c r="AC1759" t="s">
        <v>372</v>
      </c>
      <c r="AD1759" t="s">
        <v>122</v>
      </c>
      <c r="AE1759" t="s">
        <v>122</v>
      </c>
    </row>
    <row r="1760" spans="1:31" x14ac:dyDescent="0.2">
      <c r="A1760">
        <v>1951</v>
      </c>
      <c r="B1760" t="s">
        <v>31</v>
      </c>
      <c r="C1760" t="s">
        <v>350</v>
      </c>
      <c r="D1760" t="s">
        <v>351</v>
      </c>
      <c r="E1760" t="b">
        <v>1</v>
      </c>
      <c r="F1760" t="s">
        <v>122</v>
      </c>
      <c r="G1760">
        <v>32</v>
      </c>
      <c r="H1760">
        <v>34</v>
      </c>
      <c r="I1760">
        <v>34</v>
      </c>
      <c r="J1760">
        <v>32</v>
      </c>
      <c r="K1760">
        <v>0.53</v>
      </c>
      <c r="L1760">
        <v>0.09</v>
      </c>
      <c r="M1760">
        <v>0.62</v>
      </c>
      <c r="N1760">
        <v>86.4</v>
      </c>
      <c r="O1760">
        <v>85.9</v>
      </c>
      <c r="P1760">
        <v>0.5</v>
      </c>
      <c r="Q1760">
        <v>98.1</v>
      </c>
      <c r="R1760">
        <v>0.49099999999999999</v>
      </c>
      <c r="S1760" t="s">
        <v>122</v>
      </c>
      <c r="T1760">
        <v>0.435</v>
      </c>
      <c r="U1760">
        <v>0.35099999999999998</v>
      </c>
      <c r="V1760" t="s">
        <v>122</v>
      </c>
      <c r="W1760" t="s">
        <v>122</v>
      </c>
      <c r="X1760">
        <v>0.35599999999999998</v>
      </c>
      <c r="Y1760" t="s">
        <v>122</v>
      </c>
      <c r="Z1760" t="s">
        <v>122</v>
      </c>
      <c r="AA1760" t="s">
        <v>122</v>
      </c>
      <c r="AB1760" t="s">
        <v>122</v>
      </c>
      <c r="AC1760" t="s">
        <v>379</v>
      </c>
      <c r="AD1760" t="s">
        <v>122</v>
      </c>
      <c r="AE1760" t="s">
        <v>122</v>
      </c>
    </row>
    <row r="1761" spans="1:31" x14ac:dyDescent="0.2">
      <c r="A1761">
        <v>1951</v>
      </c>
      <c r="B1761" t="s">
        <v>31</v>
      </c>
      <c r="C1761" t="s">
        <v>380</v>
      </c>
      <c r="D1761" t="s">
        <v>381</v>
      </c>
      <c r="E1761" t="b">
        <v>0</v>
      </c>
      <c r="F1761" t="s">
        <v>122</v>
      </c>
      <c r="G1761">
        <v>25</v>
      </c>
      <c r="H1761">
        <v>43</v>
      </c>
      <c r="I1761">
        <v>24</v>
      </c>
      <c r="J1761">
        <v>44</v>
      </c>
      <c r="K1761">
        <v>-3.79</v>
      </c>
      <c r="L1761">
        <v>0.56000000000000005</v>
      </c>
      <c r="M1761">
        <v>-3.22</v>
      </c>
      <c r="N1761">
        <v>80.8</v>
      </c>
      <c r="O1761">
        <v>84.4</v>
      </c>
      <c r="P1761">
        <v>-3.6</v>
      </c>
      <c r="Q1761">
        <v>103.9</v>
      </c>
      <c r="R1761">
        <v>0.40100000000000002</v>
      </c>
      <c r="S1761" t="s">
        <v>122</v>
      </c>
      <c r="T1761">
        <v>0.40300000000000002</v>
      </c>
      <c r="U1761">
        <v>0.32900000000000001</v>
      </c>
      <c r="V1761" t="s">
        <v>122</v>
      </c>
      <c r="W1761" t="s">
        <v>122</v>
      </c>
      <c r="X1761">
        <v>0.28999999999999998</v>
      </c>
      <c r="Y1761" t="s">
        <v>122</v>
      </c>
      <c r="Z1761" t="s">
        <v>122</v>
      </c>
      <c r="AA1761" t="s">
        <v>122</v>
      </c>
      <c r="AB1761" t="s">
        <v>122</v>
      </c>
      <c r="AC1761" t="s">
        <v>382</v>
      </c>
      <c r="AD1761" t="s">
        <v>122</v>
      </c>
      <c r="AE1761" t="s">
        <v>122</v>
      </c>
    </row>
    <row r="1762" spans="1:31" x14ac:dyDescent="0.2">
      <c r="A1762">
        <v>1951</v>
      </c>
      <c r="B1762" t="s">
        <v>31</v>
      </c>
      <c r="C1762" t="s">
        <v>318</v>
      </c>
      <c r="D1762" t="s">
        <v>383</v>
      </c>
      <c r="E1762" t="b">
        <v>0</v>
      </c>
      <c r="F1762" t="s">
        <v>122</v>
      </c>
      <c r="G1762">
        <v>10</v>
      </c>
      <c r="H1762">
        <v>25</v>
      </c>
      <c r="I1762">
        <v>11</v>
      </c>
      <c r="J1762">
        <v>24</v>
      </c>
      <c r="K1762">
        <v>-4.7699999999999996</v>
      </c>
      <c r="L1762">
        <v>0.14000000000000001</v>
      </c>
      <c r="M1762">
        <v>-4.63</v>
      </c>
      <c r="N1762">
        <v>83.2</v>
      </c>
      <c r="O1762">
        <v>88.1</v>
      </c>
      <c r="P1762">
        <v>-4.9000000000000004</v>
      </c>
      <c r="Q1762">
        <v>97.1</v>
      </c>
      <c r="R1762">
        <v>0.41299999999999998</v>
      </c>
      <c r="S1762" t="s">
        <v>122</v>
      </c>
      <c r="T1762">
        <v>0.41599999999999998</v>
      </c>
      <c r="U1762">
        <v>0.33400000000000002</v>
      </c>
      <c r="V1762" t="s">
        <v>122</v>
      </c>
      <c r="W1762" t="s">
        <v>122</v>
      </c>
      <c r="X1762">
        <v>0.316</v>
      </c>
      <c r="Y1762" t="s">
        <v>122</v>
      </c>
      <c r="Z1762" t="s">
        <v>122</v>
      </c>
      <c r="AA1762" t="s">
        <v>122</v>
      </c>
      <c r="AB1762" t="s">
        <v>122</v>
      </c>
      <c r="AC1762" t="s">
        <v>320</v>
      </c>
      <c r="AD1762" t="s">
        <v>122</v>
      </c>
      <c r="AE1762" t="s">
        <v>122</v>
      </c>
    </row>
    <row r="1763" spans="1:31" x14ac:dyDescent="0.2">
      <c r="A1763">
        <v>1951</v>
      </c>
      <c r="B1763" t="s">
        <v>31</v>
      </c>
      <c r="C1763" t="s">
        <v>121</v>
      </c>
      <c r="D1763" t="s">
        <v>122</v>
      </c>
      <c r="E1763" t="b">
        <v>0</v>
      </c>
      <c r="F1763" t="s">
        <v>122</v>
      </c>
      <c r="G1763" t="s">
        <v>122</v>
      </c>
      <c r="H1763" t="s">
        <v>122</v>
      </c>
      <c r="I1763">
        <v>32</v>
      </c>
      <c r="J1763">
        <v>32</v>
      </c>
      <c r="K1763">
        <v>0</v>
      </c>
      <c r="L1763">
        <v>0</v>
      </c>
      <c r="M1763">
        <v>0</v>
      </c>
      <c r="N1763">
        <v>85.1</v>
      </c>
      <c r="O1763">
        <v>85.1</v>
      </c>
      <c r="P1763" t="s">
        <v>122</v>
      </c>
      <c r="Q1763">
        <v>97.4</v>
      </c>
      <c r="R1763">
        <v>0.39900000000000002</v>
      </c>
      <c r="S1763" t="s">
        <v>122</v>
      </c>
      <c r="T1763">
        <v>0.42799999999999999</v>
      </c>
      <c r="U1763">
        <v>0.35699999999999998</v>
      </c>
      <c r="V1763" t="s">
        <v>122</v>
      </c>
      <c r="W1763" t="s">
        <v>122</v>
      </c>
      <c r="X1763">
        <v>0.29299999999999998</v>
      </c>
      <c r="Y1763" t="s">
        <v>122</v>
      </c>
      <c r="Z1763" t="s">
        <v>122</v>
      </c>
      <c r="AA1763" t="s">
        <v>122</v>
      </c>
      <c r="AB1763" t="s">
        <v>122</v>
      </c>
      <c r="AC1763" t="s">
        <v>122</v>
      </c>
      <c r="AD1763">
        <v>197888</v>
      </c>
      <c r="AE1763" t="s">
        <v>122</v>
      </c>
    </row>
    <row r="1764" spans="1:31" x14ac:dyDescent="0.2">
      <c r="A1764">
        <v>1950</v>
      </c>
      <c r="B1764" t="s">
        <v>31</v>
      </c>
      <c r="C1764" t="s">
        <v>384</v>
      </c>
      <c r="D1764" t="s">
        <v>385</v>
      </c>
      <c r="E1764" t="b">
        <v>1</v>
      </c>
      <c r="F1764" t="s">
        <v>122</v>
      </c>
      <c r="G1764">
        <v>37</v>
      </c>
      <c r="H1764">
        <v>27</v>
      </c>
      <c r="I1764">
        <v>42</v>
      </c>
      <c r="J1764">
        <v>22</v>
      </c>
      <c r="K1764">
        <v>3.8</v>
      </c>
      <c r="L1764">
        <v>-1.38</v>
      </c>
      <c r="M1764">
        <v>2.42</v>
      </c>
      <c r="N1764" t="s">
        <v>122</v>
      </c>
      <c r="O1764" t="s">
        <v>122</v>
      </c>
      <c r="P1764" t="s">
        <v>122</v>
      </c>
      <c r="Q1764" t="s">
        <v>122</v>
      </c>
      <c r="R1764">
        <v>0.375</v>
      </c>
      <c r="S1764" t="s">
        <v>122</v>
      </c>
      <c r="T1764">
        <v>0.38400000000000001</v>
      </c>
      <c r="U1764">
        <v>0.311</v>
      </c>
      <c r="V1764" t="s">
        <v>122</v>
      </c>
      <c r="W1764" t="s">
        <v>122</v>
      </c>
      <c r="X1764">
        <v>0.27200000000000002</v>
      </c>
      <c r="Y1764" t="s">
        <v>122</v>
      </c>
      <c r="Z1764" t="s">
        <v>122</v>
      </c>
      <c r="AA1764" t="s">
        <v>122</v>
      </c>
      <c r="AB1764" t="s">
        <v>122</v>
      </c>
      <c r="AC1764" t="s">
        <v>386</v>
      </c>
      <c r="AD1764" t="s">
        <v>122</v>
      </c>
      <c r="AE1764" t="s">
        <v>122</v>
      </c>
    </row>
    <row r="1765" spans="1:31" x14ac:dyDescent="0.2">
      <c r="A1765">
        <v>1950</v>
      </c>
      <c r="B1765" t="s">
        <v>31</v>
      </c>
      <c r="C1765" t="s">
        <v>281</v>
      </c>
      <c r="D1765" t="s">
        <v>369</v>
      </c>
      <c r="E1765" t="b">
        <v>0</v>
      </c>
      <c r="F1765" t="s">
        <v>122</v>
      </c>
      <c r="G1765">
        <v>25</v>
      </c>
      <c r="H1765">
        <v>43</v>
      </c>
      <c r="I1765">
        <v>18</v>
      </c>
      <c r="J1765">
        <v>50</v>
      </c>
      <c r="K1765">
        <v>-5.59</v>
      </c>
      <c r="L1765">
        <v>1.04</v>
      </c>
      <c r="M1765">
        <v>-4.55</v>
      </c>
      <c r="N1765" t="s">
        <v>122</v>
      </c>
      <c r="O1765" t="s">
        <v>122</v>
      </c>
      <c r="P1765" t="s">
        <v>122</v>
      </c>
      <c r="Q1765" t="s">
        <v>122</v>
      </c>
      <c r="R1765">
        <v>0.38500000000000001</v>
      </c>
      <c r="S1765" t="s">
        <v>122</v>
      </c>
      <c r="T1765">
        <v>0.38500000000000001</v>
      </c>
      <c r="U1765">
        <v>0.31</v>
      </c>
      <c r="V1765" t="s">
        <v>122</v>
      </c>
      <c r="W1765" t="s">
        <v>122</v>
      </c>
      <c r="X1765">
        <v>0.28100000000000003</v>
      </c>
      <c r="Y1765" t="s">
        <v>122</v>
      </c>
      <c r="Z1765" t="s">
        <v>122</v>
      </c>
      <c r="AA1765" t="s">
        <v>122</v>
      </c>
      <c r="AB1765" t="s">
        <v>122</v>
      </c>
      <c r="AC1765" t="s">
        <v>373</v>
      </c>
      <c r="AD1765" t="s">
        <v>122</v>
      </c>
      <c r="AE1765" t="s">
        <v>122</v>
      </c>
    </row>
    <row r="1766" spans="1:31" x14ac:dyDescent="0.2">
      <c r="A1766">
        <v>1950</v>
      </c>
      <c r="B1766" t="s">
        <v>31</v>
      </c>
      <c r="C1766" t="s">
        <v>35</v>
      </c>
      <c r="D1766" t="s">
        <v>36</v>
      </c>
      <c r="E1766" t="b">
        <v>0</v>
      </c>
      <c r="F1766" t="s">
        <v>122</v>
      </c>
      <c r="G1766">
        <v>22</v>
      </c>
      <c r="H1766">
        <v>46</v>
      </c>
      <c r="I1766">
        <v>27</v>
      </c>
      <c r="J1766">
        <v>41</v>
      </c>
      <c r="K1766">
        <v>-2.5</v>
      </c>
      <c r="L1766">
        <v>0.79</v>
      </c>
      <c r="M1766">
        <v>-1.73</v>
      </c>
      <c r="N1766" t="s">
        <v>122</v>
      </c>
      <c r="O1766" t="s">
        <v>122</v>
      </c>
      <c r="P1766" t="s">
        <v>122</v>
      </c>
      <c r="Q1766" t="s">
        <v>122</v>
      </c>
      <c r="R1766">
        <v>0.376</v>
      </c>
      <c r="S1766" t="s">
        <v>122</v>
      </c>
      <c r="T1766">
        <v>0.40400000000000003</v>
      </c>
      <c r="U1766">
        <v>0.33800000000000002</v>
      </c>
      <c r="V1766" t="s">
        <v>122</v>
      </c>
      <c r="W1766" t="s">
        <v>122</v>
      </c>
      <c r="X1766">
        <v>0.26600000000000001</v>
      </c>
      <c r="Y1766" t="s">
        <v>122</v>
      </c>
      <c r="Z1766" t="s">
        <v>122</v>
      </c>
      <c r="AA1766" t="s">
        <v>122</v>
      </c>
      <c r="AB1766" t="s">
        <v>122</v>
      </c>
      <c r="AC1766" t="s">
        <v>206</v>
      </c>
      <c r="AD1766">
        <v>110552</v>
      </c>
      <c r="AE1766" t="s">
        <v>122</v>
      </c>
    </row>
    <row r="1767" spans="1:31" x14ac:dyDescent="0.2">
      <c r="A1767">
        <v>1950</v>
      </c>
      <c r="B1767" t="s">
        <v>31</v>
      </c>
      <c r="C1767" t="s">
        <v>387</v>
      </c>
      <c r="D1767" t="s">
        <v>388</v>
      </c>
      <c r="E1767" t="b">
        <v>1</v>
      </c>
      <c r="F1767" t="s">
        <v>122</v>
      </c>
      <c r="G1767">
        <v>40</v>
      </c>
      <c r="H1767">
        <v>28</v>
      </c>
      <c r="I1767">
        <v>39</v>
      </c>
      <c r="J1767">
        <v>29</v>
      </c>
      <c r="K1767">
        <v>1.6</v>
      </c>
      <c r="L1767">
        <v>0.45</v>
      </c>
      <c r="M1767">
        <v>2.06</v>
      </c>
      <c r="N1767" t="s">
        <v>122</v>
      </c>
      <c r="O1767" t="s">
        <v>122</v>
      </c>
      <c r="P1767" t="s">
        <v>122</v>
      </c>
      <c r="Q1767" t="s">
        <v>122</v>
      </c>
      <c r="R1767">
        <v>0.32800000000000001</v>
      </c>
      <c r="S1767" t="s">
        <v>122</v>
      </c>
      <c r="T1767">
        <v>0.39700000000000002</v>
      </c>
      <c r="U1767">
        <v>0.34</v>
      </c>
      <c r="V1767" t="s">
        <v>122</v>
      </c>
      <c r="W1767" t="s">
        <v>122</v>
      </c>
      <c r="X1767">
        <v>0.22800000000000001</v>
      </c>
      <c r="Y1767" t="s">
        <v>122</v>
      </c>
      <c r="Z1767" t="s">
        <v>122</v>
      </c>
      <c r="AA1767" t="s">
        <v>122</v>
      </c>
      <c r="AB1767" t="s">
        <v>122</v>
      </c>
      <c r="AC1767" t="s">
        <v>209</v>
      </c>
      <c r="AD1767" t="s">
        <v>122</v>
      </c>
      <c r="AE1767" t="s">
        <v>122</v>
      </c>
    </row>
    <row r="1768" spans="1:31" x14ac:dyDescent="0.2">
      <c r="A1768">
        <v>1950</v>
      </c>
      <c r="B1768" t="s">
        <v>31</v>
      </c>
      <c r="C1768" t="s">
        <v>53</v>
      </c>
      <c r="D1768" t="s">
        <v>389</v>
      </c>
      <c r="E1768" t="b">
        <v>0</v>
      </c>
      <c r="F1768" t="s">
        <v>122</v>
      </c>
      <c r="G1768">
        <v>11</v>
      </c>
      <c r="H1768">
        <v>51</v>
      </c>
      <c r="I1768">
        <v>8</v>
      </c>
      <c r="J1768">
        <v>54</v>
      </c>
      <c r="K1768">
        <v>-11.5</v>
      </c>
      <c r="L1768">
        <v>0.18</v>
      </c>
      <c r="M1768">
        <v>-11.31</v>
      </c>
      <c r="N1768" t="s">
        <v>122</v>
      </c>
      <c r="O1768" t="s">
        <v>122</v>
      </c>
      <c r="P1768" t="s">
        <v>122</v>
      </c>
      <c r="Q1768" t="s">
        <v>122</v>
      </c>
      <c r="R1768">
        <v>0.38600000000000001</v>
      </c>
      <c r="S1768" t="s">
        <v>122</v>
      </c>
      <c r="T1768">
        <v>0.39700000000000002</v>
      </c>
      <c r="U1768">
        <v>0.33400000000000002</v>
      </c>
      <c r="V1768" t="s">
        <v>122</v>
      </c>
      <c r="W1768" t="s">
        <v>122</v>
      </c>
      <c r="X1768">
        <v>0.26100000000000001</v>
      </c>
      <c r="Y1768" t="s">
        <v>122</v>
      </c>
      <c r="Z1768" t="s">
        <v>122</v>
      </c>
      <c r="AA1768" t="s">
        <v>122</v>
      </c>
      <c r="AB1768" t="s">
        <v>122</v>
      </c>
      <c r="AC1768" t="s">
        <v>258</v>
      </c>
      <c r="AD1768" t="s">
        <v>122</v>
      </c>
      <c r="AE1768" t="s">
        <v>122</v>
      </c>
    </row>
    <row r="1769" spans="1:31" x14ac:dyDescent="0.2">
      <c r="A1769">
        <v>1950</v>
      </c>
      <c r="B1769" t="s">
        <v>31</v>
      </c>
      <c r="C1769" t="s">
        <v>363</v>
      </c>
      <c r="D1769" t="s">
        <v>364</v>
      </c>
      <c r="E1769" t="b">
        <v>1</v>
      </c>
      <c r="F1769" t="s">
        <v>122</v>
      </c>
      <c r="G1769">
        <v>40</v>
      </c>
      <c r="H1769">
        <v>28</v>
      </c>
      <c r="I1769">
        <v>38</v>
      </c>
      <c r="J1769">
        <v>30</v>
      </c>
      <c r="K1769">
        <v>1.37</v>
      </c>
      <c r="L1769">
        <v>0.47</v>
      </c>
      <c r="M1769">
        <v>1.84</v>
      </c>
      <c r="N1769" t="s">
        <v>122</v>
      </c>
      <c r="O1769" t="s">
        <v>122</v>
      </c>
      <c r="P1769" t="s">
        <v>122</v>
      </c>
      <c r="Q1769" t="s">
        <v>122</v>
      </c>
      <c r="R1769">
        <v>0.39500000000000002</v>
      </c>
      <c r="S1769" t="s">
        <v>122</v>
      </c>
      <c r="T1769">
        <v>0.38900000000000001</v>
      </c>
      <c r="U1769">
        <v>0.318</v>
      </c>
      <c r="V1769" t="s">
        <v>122</v>
      </c>
      <c r="W1769" t="s">
        <v>122</v>
      </c>
      <c r="X1769">
        <v>0.27700000000000002</v>
      </c>
      <c r="Y1769" t="s">
        <v>122</v>
      </c>
      <c r="Z1769" t="s">
        <v>122</v>
      </c>
      <c r="AA1769" t="s">
        <v>122</v>
      </c>
      <c r="AB1769" t="s">
        <v>122</v>
      </c>
      <c r="AC1769" t="s">
        <v>377</v>
      </c>
      <c r="AD1769" t="s">
        <v>122</v>
      </c>
      <c r="AE1769" t="s">
        <v>122</v>
      </c>
    </row>
    <row r="1770" spans="1:31" x14ac:dyDescent="0.2">
      <c r="A1770">
        <v>1950</v>
      </c>
      <c r="B1770" t="s">
        <v>31</v>
      </c>
      <c r="C1770" t="s">
        <v>374</v>
      </c>
      <c r="D1770" t="s">
        <v>375</v>
      </c>
      <c r="E1770" t="b">
        <v>1</v>
      </c>
      <c r="F1770" t="s">
        <v>122</v>
      </c>
      <c r="G1770">
        <v>39</v>
      </c>
      <c r="H1770">
        <v>25</v>
      </c>
      <c r="I1770">
        <v>42</v>
      </c>
      <c r="J1770">
        <v>22</v>
      </c>
      <c r="K1770">
        <v>3.7</v>
      </c>
      <c r="L1770">
        <v>-1.1499999999999999</v>
      </c>
      <c r="M1770">
        <v>2.59</v>
      </c>
      <c r="N1770" t="s">
        <v>122</v>
      </c>
      <c r="O1770" t="s">
        <v>122</v>
      </c>
      <c r="P1770" t="s">
        <v>122</v>
      </c>
      <c r="Q1770" t="s">
        <v>122</v>
      </c>
      <c r="R1770">
        <v>0.40600000000000003</v>
      </c>
      <c r="S1770" t="s">
        <v>122</v>
      </c>
      <c r="T1770">
        <v>0.441</v>
      </c>
      <c r="U1770">
        <v>0.375</v>
      </c>
      <c r="V1770" t="s">
        <v>122</v>
      </c>
      <c r="W1770" t="s">
        <v>122</v>
      </c>
      <c r="X1770">
        <v>0.28899999999999998</v>
      </c>
      <c r="Y1770" t="s">
        <v>122</v>
      </c>
      <c r="Z1770" t="s">
        <v>122</v>
      </c>
      <c r="AA1770" t="s">
        <v>122</v>
      </c>
      <c r="AB1770" t="s">
        <v>122</v>
      </c>
      <c r="AC1770" t="s">
        <v>376</v>
      </c>
      <c r="AD1770" t="s">
        <v>122</v>
      </c>
      <c r="AE1770" t="s">
        <v>122</v>
      </c>
    </row>
    <row r="1771" spans="1:31" x14ac:dyDescent="0.2">
      <c r="A1771">
        <v>1950</v>
      </c>
      <c r="B1771" t="s">
        <v>31</v>
      </c>
      <c r="C1771" t="s">
        <v>359</v>
      </c>
      <c r="D1771" t="s">
        <v>360</v>
      </c>
      <c r="E1771" t="b">
        <v>1</v>
      </c>
      <c r="F1771" t="s">
        <v>122</v>
      </c>
      <c r="G1771">
        <v>51</v>
      </c>
      <c r="H1771">
        <v>17</v>
      </c>
      <c r="I1771">
        <v>55</v>
      </c>
      <c r="J1771">
        <v>13</v>
      </c>
      <c r="K1771">
        <v>8.34</v>
      </c>
      <c r="L1771">
        <v>-0.09</v>
      </c>
      <c r="M1771">
        <v>8.25</v>
      </c>
      <c r="N1771" t="s">
        <v>122</v>
      </c>
      <c r="O1771" t="s">
        <v>122</v>
      </c>
      <c r="P1771" t="s">
        <v>122</v>
      </c>
      <c r="Q1771" t="s">
        <v>122</v>
      </c>
      <c r="R1771">
        <v>0.33300000000000002</v>
      </c>
      <c r="S1771" t="s">
        <v>122</v>
      </c>
      <c r="T1771">
        <v>0.42699999999999999</v>
      </c>
      <c r="U1771">
        <v>0.36699999999999999</v>
      </c>
      <c r="V1771" t="s">
        <v>122</v>
      </c>
      <c r="W1771" t="s">
        <v>122</v>
      </c>
      <c r="X1771">
        <v>0.247</v>
      </c>
      <c r="Y1771" t="s">
        <v>122</v>
      </c>
      <c r="Z1771" t="s">
        <v>122</v>
      </c>
      <c r="AA1771" t="s">
        <v>122</v>
      </c>
      <c r="AB1771" t="s">
        <v>122</v>
      </c>
      <c r="AC1771" t="s">
        <v>362</v>
      </c>
      <c r="AD1771" t="s">
        <v>122</v>
      </c>
      <c r="AE1771" t="s">
        <v>122</v>
      </c>
    </row>
    <row r="1772" spans="1:31" x14ac:dyDescent="0.2">
      <c r="A1772">
        <v>1950</v>
      </c>
      <c r="B1772" t="s">
        <v>31</v>
      </c>
      <c r="C1772" t="s">
        <v>88</v>
      </c>
      <c r="D1772" t="s">
        <v>89</v>
      </c>
      <c r="E1772" t="b">
        <v>1</v>
      </c>
      <c r="F1772" t="s">
        <v>122</v>
      </c>
      <c r="G1772">
        <v>40</v>
      </c>
      <c r="H1772">
        <v>28</v>
      </c>
      <c r="I1772">
        <v>40</v>
      </c>
      <c r="J1772">
        <v>28</v>
      </c>
      <c r="K1772">
        <v>2.12</v>
      </c>
      <c r="L1772">
        <v>0.41</v>
      </c>
      <c r="M1772">
        <v>2.5299999999999998</v>
      </c>
      <c r="N1772" t="s">
        <v>122</v>
      </c>
      <c r="O1772" t="s">
        <v>122</v>
      </c>
      <c r="P1772" t="s">
        <v>122</v>
      </c>
      <c r="Q1772" t="s">
        <v>122</v>
      </c>
      <c r="R1772">
        <v>0.44900000000000001</v>
      </c>
      <c r="S1772" t="s">
        <v>122</v>
      </c>
      <c r="T1772">
        <v>0.42799999999999999</v>
      </c>
      <c r="U1772">
        <v>0.35299999999999998</v>
      </c>
      <c r="V1772" t="s">
        <v>122</v>
      </c>
      <c r="W1772" t="s">
        <v>122</v>
      </c>
      <c r="X1772">
        <v>0.32</v>
      </c>
      <c r="Y1772" t="s">
        <v>122</v>
      </c>
      <c r="Z1772" t="s">
        <v>122</v>
      </c>
      <c r="AA1772" t="s">
        <v>122</v>
      </c>
      <c r="AB1772" t="s">
        <v>122</v>
      </c>
      <c r="AC1772" t="s">
        <v>339</v>
      </c>
      <c r="AD1772" t="s">
        <v>122</v>
      </c>
      <c r="AE1772" t="s">
        <v>122</v>
      </c>
    </row>
    <row r="1773" spans="1:31" x14ac:dyDescent="0.2">
      <c r="A1773">
        <v>1950</v>
      </c>
      <c r="B1773" t="s">
        <v>31</v>
      </c>
      <c r="C1773" t="s">
        <v>355</v>
      </c>
      <c r="D1773" t="s">
        <v>356</v>
      </c>
      <c r="E1773" t="b">
        <v>1</v>
      </c>
      <c r="F1773" t="s">
        <v>122</v>
      </c>
      <c r="G1773">
        <v>26</v>
      </c>
      <c r="H1773">
        <v>42</v>
      </c>
      <c r="I1773">
        <v>24</v>
      </c>
      <c r="J1773">
        <v>44</v>
      </c>
      <c r="K1773">
        <v>-3.1</v>
      </c>
      <c r="L1773">
        <v>0.84</v>
      </c>
      <c r="M1773">
        <v>-2.27</v>
      </c>
      <c r="N1773" t="s">
        <v>122</v>
      </c>
      <c r="O1773" t="s">
        <v>122</v>
      </c>
      <c r="P1773" t="s">
        <v>122</v>
      </c>
      <c r="Q1773" t="s">
        <v>122</v>
      </c>
      <c r="R1773">
        <v>0.35699999999999998</v>
      </c>
      <c r="S1773" t="s">
        <v>122</v>
      </c>
      <c r="T1773">
        <v>0.377</v>
      </c>
      <c r="U1773">
        <v>0.312</v>
      </c>
      <c r="V1773" t="s">
        <v>122</v>
      </c>
      <c r="W1773" t="s">
        <v>122</v>
      </c>
      <c r="X1773">
        <v>0.25</v>
      </c>
      <c r="Y1773" t="s">
        <v>122</v>
      </c>
      <c r="Z1773" t="s">
        <v>122</v>
      </c>
      <c r="AA1773" t="s">
        <v>122</v>
      </c>
      <c r="AB1773" t="s">
        <v>122</v>
      </c>
      <c r="AC1773" t="s">
        <v>378</v>
      </c>
      <c r="AD1773" t="s">
        <v>122</v>
      </c>
      <c r="AE1773" t="s">
        <v>122</v>
      </c>
    </row>
    <row r="1774" spans="1:31" x14ac:dyDescent="0.2">
      <c r="A1774">
        <v>1950</v>
      </c>
      <c r="B1774" t="s">
        <v>31</v>
      </c>
      <c r="C1774" t="s">
        <v>366</v>
      </c>
      <c r="D1774" t="s">
        <v>367</v>
      </c>
      <c r="E1774" t="b">
        <v>1</v>
      </c>
      <c r="F1774" t="s">
        <v>122</v>
      </c>
      <c r="G1774">
        <v>51</v>
      </c>
      <c r="H1774">
        <v>17</v>
      </c>
      <c r="I1774">
        <v>54</v>
      </c>
      <c r="J1774">
        <v>14</v>
      </c>
      <c r="K1774">
        <v>7.76</v>
      </c>
      <c r="L1774">
        <v>-0.05</v>
      </c>
      <c r="M1774">
        <v>7.72</v>
      </c>
      <c r="N1774" t="s">
        <v>122</v>
      </c>
      <c r="O1774" t="s">
        <v>122</v>
      </c>
      <c r="P1774" t="s">
        <v>122</v>
      </c>
      <c r="Q1774" t="s">
        <v>122</v>
      </c>
      <c r="R1774">
        <v>0.442</v>
      </c>
      <c r="S1774" t="s">
        <v>122</v>
      </c>
      <c r="T1774">
        <v>0.44700000000000001</v>
      </c>
      <c r="U1774">
        <v>0.373</v>
      </c>
      <c r="V1774" t="s">
        <v>122</v>
      </c>
      <c r="W1774" t="s">
        <v>122</v>
      </c>
      <c r="X1774">
        <v>0.32200000000000001</v>
      </c>
      <c r="Y1774" t="s">
        <v>122</v>
      </c>
      <c r="Z1774" t="s">
        <v>122</v>
      </c>
      <c r="AA1774" t="s">
        <v>122</v>
      </c>
      <c r="AB1774" t="s">
        <v>122</v>
      </c>
      <c r="AC1774" t="s">
        <v>372</v>
      </c>
      <c r="AD1774" t="s">
        <v>122</v>
      </c>
      <c r="AE1774" t="s">
        <v>122</v>
      </c>
    </row>
    <row r="1775" spans="1:31" x14ac:dyDescent="0.2">
      <c r="A1775">
        <v>1950</v>
      </c>
      <c r="B1775" t="s">
        <v>31</v>
      </c>
      <c r="C1775" t="s">
        <v>390</v>
      </c>
      <c r="D1775" t="s">
        <v>391</v>
      </c>
      <c r="E1775" t="b">
        <v>1</v>
      </c>
      <c r="F1775" t="s">
        <v>122</v>
      </c>
      <c r="G1775">
        <v>22</v>
      </c>
      <c r="H1775">
        <v>40</v>
      </c>
      <c r="I1775">
        <v>18</v>
      </c>
      <c r="J1775">
        <v>44</v>
      </c>
      <c r="K1775">
        <v>-5.4</v>
      </c>
      <c r="L1775">
        <v>-0.44</v>
      </c>
      <c r="M1775">
        <v>-5.85</v>
      </c>
      <c r="N1775" t="s">
        <v>122</v>
      </c>
      <c r="O1775" t="s">
        <v>122</v>
      </c>
      <c r="P1775" t="s">
        <v>122</v>
      </c>
      <c r="Q1775" t="s">
        <v>122</v>
      </c>
      <c r="R1775">
        <v>0.46600000000000003</v>
      </c>
      <c r="S1775" t="s">
        <v>122</v>
      </c>
      <c r="T1775">
        <v>0.42199999999999999</v>
      </c>
      <c r="U1775">
        <v>0.34399999999999997</v>
      </c>
      <c r="V1775" t="s">
        <v>122</v>
      </c>
      <c r="W1775" t="s">
        <v>122</v>
      </c>
      <c r="X1775">
        <v>0.32900000000000001</v>
      </c>
      <c r="Y1775" t="s">
        <v>122</v>
      </c>
      <c r="Z1775" t="s">
        <v>122</v>
      </c>
      <c r="AA1775" t="s">
        <v>122</v>
      </c>
      <c r="AB1775" t="s">
        <v>122</v>
      </c>
      <c r="AC1775" t="s">
        <v>392</v>
      </c>
      <c r="AD1775" t="s">
        <v>122</v>
      </c>
      <c r="AE1775" t="s">
        <v>122</v>
      </c>
    </row>
    <row r="1776" spans="1:31" x14ac:dyDescent="0.2">
      <c r="A1776">
        <v>1950</v>
      </c>
      <c r="B1776" t="s">
        <v>31</v>
      </c>
      <c r="C1776" t="s">
        <v>393</v>
      </c>
      <c r="D1776" t="s">
        <v>394</v>
      </c>
      <c r="E1776" t="b">
        <v>0</v>
      </c>
      <c r="F1776" t="s">
        <v>122</v>
      </c>
      <c r="G1776">
        <v>26</v>
      </c>
      <c r="H1776">
        <v>42</v>
      </c>
      <c r="I1776">
        <v>25</v>
      </c>
      <c r="J1776">
        <v>43</v>
      </c>
      <c r="K1776">
        <v>-2.82</v>
      </c>
      <c r="L1776">
        <v>0.81</v>
      </c>
      <c r="M1776">
        <v>-2.0099999999999998</v>
      </c>
      <c r="N1776" t="s">
        <v>122</v>
      </c>
      <c r="O1776" t="s">
        <v>122</v>
      </c>
      <c r="P1776" t="s">
        <v>122</v>
      </c>
      <c r="Q1776" t="s">
        <v>122</v>
      </c>
      <c r="R1776">
        <v>0.42299999999999999</v>
      </c>
      <c r="S1776" t="s">
        <v>122</v>
      </c>
      <c r="T1776">
        <v>0.41499999999999998</v>
      </c>
      <c r="U1776">
        <v>0.34200000000000003</v>
      </c>
      <c r="V1776" t="s">
        <v>122</v>
      </c>
      <c r="W1776" t="s">
        <v>122</v>
      </c>
      <c r="X1776">
        <v>0.3</v>
      </c>
      <c r="Y1776" t="s">
        <v>122</v>
      </c>
      <c r="Z1776" t="s">
        <v>122</v>
      </c>
      <c r="AA1776" t="s">
        <v>122</v>
      </c>
      <c r="AB1776" t="s">
        <v>122</v>
      </c>
      <c r="AC1776" t="s">
        <v>252</v>
      </c>
      <c r="AD1776" t="s">
        <v>122</v>
      </c>
      <c r="AE1776" t="s">
        <v>122</v>
      </c>
    </row>
    <row r="1777" spans="1:31" x14ac:dyDescent="0.2">
      <c r="A1777">
        <v>1950</v>
      </c>
      <c r="B1777" t="s">
        <v>31</v>
      </c>
      <c r="C1777" t="s">
        <v>350</v>
      </c>
      <c r="D1777" t="s">
        <v>351</v>
      </c>
      <c r="E1777" t="b">
        <v>1</v>
      </c>
      <c r="F1777" t="s">
        <v>122</v>
      </c>
      <c r="G1777">
        <v>51</v>
      </c>
      <c r="H1777">
        <v>13</v>
      </c>
      <c r="I1777">
        <v>51</v>
      </c>
      <c r="J1777">
        <v>13</v>
      </c>
      <c r="K1777">
        <v>8.14</v>
      </c>
      <c r="L1777">
        <v>-1.7</v>
      </c>
      <c r="M1777">
        <v>6.48</v>
      </c>
      <c r="N1777" t="s">
        <v>122</v>
      </c>
      <c r="O1777" t="s">
        <v>122</v>
      </c>
      <c r="P1777" t="s">
        <v>122</v>
      </c>
      <c r="Q1777" t="s">
        <v>122</v>
      </c>
      <c r="R1777">
        <v>0.45400000000000001</v>
      </c>
      <c r="S1777" t="s">
        <v>122</v>
      </c>
      <c r="T1777">
        <v>0.42899999999999999</v>
      </c>
      <c r="U1777">
        <v>0.35399999999999998</v>
      </c>
      <c r="V1777" t="s">
        <v>122</v>
      </c>
      <c r="W1777" t="s">
        <v>122</v>
      </c>
      <c r="X1777">
        <v>0.32100000000000001</v>
      </c>
      <c r="Y1777" t="s">
        <v>122</v>
      </c>
      <c r="Z1777" t="s">
        <v>122</v>
      </c>
      <c r="AA1777" t="s">
        <v>122</v>
      </c>
      <c r="AB1777" t="s">
        <v>122</v>
      </c>
      <c r="AC1777" t="s">
        <v>379</v>
      </c>
      <c r="AD1777" t="s">
        <v>122</v>
      </c>
      <c r="AE1777" t="s">
        <v>122</v>
      </c>
    </row>
    <row r="1778" spans="1:31" x14ac:dyDescent="0.2">
      <c r="A1778">
        <v>1950</v>
      </c>
      <c r="B1778" t="s">
        <v>31</v>
      </c>
      <c r="C1778" t="s">
        <v>380</v>
      </c>
      <c r="D1778" t="s">
        <v>381</v>
      </c>
      <c r="E1778" t="b">
        <v>1</v>
      </c>
      <c r="F1778" t="s">
        <v>122</v>
      </c>
      <c r="G1778">
        <v>29</v>
      </c>
      <c r="H1778">
        <v>35</v>
      </c>
      <c r="I1778">
        <v>30</v>
      </c>
      <c r="J1778">
        <v>34</v>
      </c>
      <c r="K1778">
        <v>-0.59</v>
      </c>
      <c r="L1778">
        <v>-0.84</v>
      </c>
      <c r="M1778">
        <v>-1.43</v>
      </c>
      <c r="N1778" t="s">
        <v>122</v>
      </c>
      <c r="O1778" t="s">
        <v>122</v>
      </c>
      <c r="P1778" t="s">
        <v>122</v>
      </c>
      <c r="Q1778" t="s">
        <v>122</v>
      </c>
      <c r="R1778">
        <v>0.41799999999999998</v>
      </c>
      <c r="S1778" t="s">
        <v>122</v>
      </c>
      <c r="T1778">
        <v>0.40699999999999997</v>
      </c>
      <c r="U1778">
        <v>0.33</v>
      </c>
      <c r="V1778" t="s">
        <v>122</v>
      </c>
      <c r="W1778" t="s">
        <v>122</v>
      </c>
      <c r="X1778">
        <v>0.30399999999999999</v>
      </c>
      <c r="Y1778" t="s">
        <v>122</v>
      </c>
      <c r="Z1778" t="s">
        <v>122</v>
      </c>
      <c r="AA1778" t="s">
        <v>122</v>
      </c>
      <c r="AB1778" t="s">
        <v>122</v>
      </c>
      <c r="AC1778" t="s">
        <v>382</v>
      </c>
      <c r="AD1778" t="s">
        <v>122</v>
      </c>
      <c r="AE1778" t="s">
        <v>122</v>
      </c>
    </row>
    <row r="1779" spans="1:31" x14ac:dyDescent="0.2">
      <c r="A1779">
        <v>1950</v>
      </c>
      <c r="B1779" t="s">
        <v>31</v>
      </c>
      <c r="C1779" t="s">
        <v>395</v>
      </c>
      <c r="D1779" t="s">
        <v>396</v>
      </c>
      <c r="E1779" t="b">
        <v>0</v>
      </c>
      <c r="F1779" t="s">
        <v>122</v>
      </c>
      <c r="G1779">
        <v>19</v>
      </c>
      <c r="H1779">
        <v>43</v>
      </c>
      <c r="I1779">
        <v>17</v>
      </c>
      <c r="J1779">
        <v>45</v>
      </c>
      <c r="K1779">
        <v>-5.53</v>
      </c>
      <c r="L1779">
        <v>-0.43</v>
      </c>
      <c r="M1779">
        <v>-5.96</v>
      </c>
      <c r="N1779" t="s">
        <v>122</v>
      </c>
      <c r="O1779" t="s">
        <v>122</v>
      </c>
      <c r="P1779" t="s">
        <v>122</v>
      </c>
      <c r="Q1779" t="s">
        <v>122</v>
      </c>
      <c r="R1779">
        <v>0.40799999999999997</v>
      </c>
      <c r="S1779" t="s">
        <v>122</v>
      </c>
      <c r="T1779">
        <v>0.42499999999999999</v>
      </c>
      <c r="U1779">
        <v>0.35599999999999998</v>
      </c>
      <c r="V1779" t="s">
        <v>122</v>
      </c>
      <c r="W1779" t="s">
        <v>122</v>
      </c>
      <c r="X1779">
        <v>0.29099999999999998</v>
      </c>
      <c r="Y1779" t="s">
        <v>122</v>
      </c>
      <c r="Z1779" t="s">
        <v>122</v>
      </c>
      <c r="AA1779" t="s">
        <v>122</v>
      </c>
      <c r="AB1779" t="s">
        <v>122</v>
      </c>
      <c r="AC1779" t="s">
        <v>397</v>
      </c>
      <c r="AD1779" t="s">
        <v>122</v>
      </c>
      <c r="AE1779" t="s">
        <v>122</v>
      </c>
    </row>
    <row r="1780" spans="1:31" x14ac:dyDescent="0.2">
      <c r="A1780">
        <v>1950</v>
      </c>
      <c r="B1780" t="s">
        <v>31</v>
      </c>
      <c r="C1780" t="s">
        <v>318</v>
      </c>
      <c r="D1780" t="s">
        <v>383</v>
      </c>
      <c r="E1780" t="b">
        <v>1</v>
      </c>
      <c r="F1780" t="s">
        <v>122</v>
      </c>
      <c r="G1780">
        <v>32</v>
      </c>
      <c r="H1780">
        <v>36</v>
      </c>
      <c r="I1780">
        <v>31</v>
      </c>
      <c r="J1780">
        <v>37</v>
      </c>
      <c r="K1780">
        <v>-0.94</v>
      </c>
      <c r="L1780">
        <v>0.66</v>
      </c>
      <c r="M1780">
        <v>-0.28000000000000003</v>
      </c>
      <c r="N1780" t="s">
        <v>122</v>
      </c>
      <c r="O1780" t="s">
        <v>122</v>
      </c>
      <c r="P1780" t="s">
        <v>122</v>
      </c>
      <c r="Q1780" t="s">
        <v>122</v>
      </c>
      <c r="R1780">
        <v>0.38400000000000001</v>
      </c>
      <c r="S1780" t="s">
        <v>122</v>
      </c>
      <c r="T1780">
        <v>0.40500000000000003</v>
      </c>
      <c r="U1780">
        <v>0.33</v>
      </c>
      <c r="V1780" t="s">
        <v>122</v>
      </c>
      <c r="W1780" t="s">
        <v>122</v>
      </c>
      <c r="X1780">
        <v>0.28699999999999998</v>
      </c>
      <c r="Y1780" t="s">
        <v>122</v>
      </c>
      <c r="Z1780" t="s">
        <v>122</v>
      </c>
      <c r="AA1780" t="s">
        <v>122</v>
      </c>
      <c r="AB1780" t="s">
        <v>122</v>
      </c>
      <c r="AC1780" t="s">
        <v>320</v>
      </c>
      <c r="AD1780" t="s">
        <v>122</v>
      </c>
      <c r="AE1780" t="s">
        <v>122</v>
      </c>
    </row>
    <row r="1781" spans="1:31" x14ac:dyDescent="0.2">
      <c r="A1781">
        <v>1950</v>
      </c>
      <c r="B1781" t="s">
        <v>31</v>
      </c>
      <c r="C1781" t="s">
        <v>121</v>
      </c>
      <c r="D1781" t="s">
        <v>122</v>
      </c>
      <c r="E1781" t="b">
        <v>0</v>
      </c>
      <c r="F1781" t="s">
        <v>122</v>
      </c>
      <c r="G1781" t="s">
        <v>122</v>
      </c>
      <c r="H1781" t="s">
        <v>122</v>
      </c>
      <c r="I1781">
        <v>33</v>
      </c>
      <c r="J1781">
        <v>33</v>
      </c>
      <c r="K1781">
        <v>0</v>
      </c>
      <c r="L1781">
        <v>0</v>
      </c>
      <c r="M1781">
        <v>0</v>
      </c>
      <c r="N1781" t="s">
        <v>122</v>
      </c>
      <c r="O1781" t="s">
        <v>122</v>
      </c>
      <c r="P1781" t="s">
        <v>122</v>
      </c>
      <c r="Q1781" t="s">
        <v>122</v>
      </c>
      <c r="R1781">
        <v>0.39700000000000002</v>
      </c>
      <c r="S1781" t="s">
        <v>122</v>
      </c>
      <c r="T1781">
        <v>0.41</v>
      </c>
      <c r="U1781">
        <v>0.34</v>
      </c>
      <c r="V1781" t="s">
        <v>122</v>
      </c>
      <c r="W1781" t="s">
        <v>122</v>
      </c>
      <c r="X1781">
        <v>0.28399999999999997</v>
      </c>
      <c r="Y1781" t="s">
        <v>122</v>
      </c>
      <c r="Z1781" t="s">
        <v>122</v>
      </c>
      <c r="AA1781" t="s">
        <v>122</v>
      </c>
      <c r="AB1781" t="s">
        <v>122</v>
      </c>
      <c r="AC1781" t="s">
        <v>122</v>
      </c>
      <c r="AD1781">
        <v>110552</v>
      </c>
      <c r="AE1781" t="s">
        <v>122</v>
      </c>
    </row>
    <row r="1782" spans="1:31" x14ac:dyDescent="0.2">
      <c r="A1782">
        <v>1949</v>
      </c>
      <c r="B1782" t="s">
        <v>398</v>
      </c>
      <c r="C1782" t="s">
        <v>281</v>
      </c>
      <c r="D1782" t="s">
        <v>369</v>
      </c>
      <c r="E1782" t="b">
        <v>1</v>
      </c>
      <c r="F1782" t="s">
        <v>122</v>
      </c>
      <c r="G1782">
        <v>29</v>
      </c>
      <c r="H1782">
        <v>31</v>
      </c>
      <c r="I1782">
        <v>33</v>
      </c>
      <c r="J1782">
        <v>27</v>
      </c>
      <c r="K1782">
        <v>1.38</v>
      </c>
      <c r="L1782">
        <v>-0.23</v>
      </c>
      <c r="M1782">
        <v>1.1499999999999999</v>
      </c>
      <c r="N1782" t="s">
        <v>122</v>
      </c>
      <c r="O1782" t="s">
        <v>122</v>
      </c>
      <c r="P1782" t="s">
        <v>122</v>
      </c>
      <c r="Q1782" t="s">
        <v>122</v>
      </c>
      <c r="R1782">
        <v>0.39800000000000002</v>
      </c>
      <c r="S1782" t="s">
        <v>122</v>
      </c>
      <c r="T1782">
        <v>0.41399999999999998</v>
      </c>
      <c r="U1782">
        <v>0.33600000000000002</v>
      </c>
      <c r="V1782" t="s">
        <v>122</v>
      </c>
      <c r="W1782" t="s">
        <v>122</v>
      </c>
      <c r="X1782">
        <v>0.29899999999999999</v>
      </c>
      <c r="Y1782" t="s">
        <v>122</v>
      </c>
      <c r="Z1782" t="s">
        <v>122</v>
      </c>
      <c r="AA1782" t="s">
        <v>122</v>
      </c>
      <c r="AB1782" t="s">
        <v>122</v>
      </c>
      <c r="AC1782" t="s">
        <v>373</v>
      </c>
      <c r="AD1782" t="s">
        <v>122</v>
      </c>
      <c r="AE1782" t="s">
        <v>122</v>
      </c>
    </row>
    <row r="1783" spans="1:31" x14ac:dyDescent="0.2">
      <c r="A1783">
        <v>1949</v>
      </c>
      <c r="B1783" t="s">
        <v>398</v>
      </c>
      <c r="C1783" t="s">
        <v>35</v>
      </c>
      <c r="D1783" t="s">
        <v>36</v>
      </c>
      <c r="E1783" t="b">
        <v>0</v>
      </c>
      <c r="F1783" t="s">
        <v>122</v>
      </c>
      <c r="G1783">
        <v>25</v>
      </c>
      <c r="H1783">
        <v>35</v>
      </c>
      <c r="I1783">
        <v>22</v>
      </c>
      <c r="J1783">
        <v>38</v>
      </c>
      <c r="K1783">
        <v>-2.92</v>
      </c>
      <c r="L1783">
        <v>0.16</v>
      </c>
      <c r="M1783">
        <v>-2.76</v>
      </c>
      <c r="N1783" t="s">
        <v>122</v>
      </c>
      <c r="O1783" t="s">
        <v>122</v>
      </c>
      <c r="P1783" t="s">
        <v>122</v>
      </c>
      <c r="Q1783" t="s">
        <v>122</v>
      </c>
      <c r="R1783">
        <v>0.33900000000000002</v>
      </c>
      <c r="S1783" t="s">
        <v>122</v>
      </c>
      <c r="T1783">
        <v>0.36499999999999999</v>
      </c>
      <c r="U1783">
        <v>0.311</v>
      </c>
      <c r="V1783" t="s">
        <v>122</v>
      </c>
      <c r="W1783" t="s">
        <v>122</v>
      </c>
      <c r="X1783">
        <v>0.215</v>
      </c>
      <c r="Y1783" t="s">
        <v>122</v>
      </c>
      <c r="Z1783" t="s">
        <v>122</v>
      </c>
      <c r="AA1783" t="s">
        <v>122</v>
      </c>
      <c r="AB1783" t="s">
        <v>122</v>
      </c>
      <c r="AC1783" t="s">
        <v>206</v>
      </c>
      <c r="AD1783">
        <v>144275</v>
      </c>
      <c r="AE1783" t="s">
        <v>122</v>
      </c>
    </row>
    <row r="1784" spans="1:31" x14ac:dyDescent="0.2">
      <c r="A1784">
        <v>1949</v>
      </c>
      <c r="B1784" t="s">
        <v>398</v>
      </c>
      <c r="C1784" t="s">
        <v>387</v>
      </c>
      <c r="D1784" t="s">
        <v>388</v>
      </c>
      <c r="E1784" t="b">
        <v>1</v>
      </c>
      <c r="F1784" t="s">
        <v>122</v>
      </c>
      <c r="G1784">
        <v>38</v>
      </c>
      <c r="H1784">
        <v>22</v>
      </c>
      <c r="I1784">
        <v>40</v>
      </c>
      <c r="J1784">
        <v>20</v>
      </c>
      <c r="K1784">
        <v>4</v>
      </c>
      <c r="L1784">
        <v>-0.27</v>
      </c>
      <c r="M1784">
        <v>3.73</v>
      </c>
      <c r="N1784" t="s">
        <v>122</v>
      </c>
      <c r="O1784" t="s">
        <v>122</v>
      </c>
      <c r="P1784" t="s">
        <v>122</v>
      </c>
      <c r="Q1784" t="s">
        <v>122</v>
      </c>
      <c r="R1784">
        <v>0.309</v>
      </c>
      <c r="S1784" t="s">
        <v>122</v>
      </c>
      <c r="T1784">
        <v>0.38600000000000001</v>
      </c>
      <c r="U1784">
        <v>0.33100000000000002</v>
      </c>
      <c r="V1784" t="s">
        <v>122</v>
      </c>
      <c r="W1784" t="s">
        <v>122</v>
      </c>
      <c r="X1784">
        <v>0.214</v>
      </c>
      <c r="Y1784" t="s">
        <v>122</v>
      </c>
      <c r="Z1784" t="s">
        <v>122</v>
      </c>
      <c r="AA1784" t="s">
        <v>122</v>
      </c>
      <c r="AB1784" t="s">
        <v>122</v>
      </c>
      <c r="AC1784" t="s">
        <v>209</v>
      </c>
      <c r="AD1784" t="s">
        <v>122</v>
      </c>
      <c r="AE1784" t="s">
        <v>122</v>
      </c>
    </row>
    <row r="1785" spans="1:31" x14ac:dyDescent="0.2">
      <c r="A1785">
        <v>1949</v>
      </c>
      <c r="B1785" t="s">
        <v>398</v>
      </c>
      <c r="C1785" t="s">
        <v>363</v>
      </c>
      <c r="D1785" t="s">
        <v>364</v>
      </c>
      <c r="E1785" t="b">
        <v>0</v>
      </c>
      <c r="F1785" t="s">
        <v>122</v>
      </c>
      <c r="G1785">
        <v>22</v>
      </c>
      <c r="H1785">
        <v>38</v>
      </c>
      <c r="I1785">
        <v>21</v>
      </c>
      <c r="J1785">
        <v>39</v>
      </c>
      <c r="K1785">
        <v>-3.23</v>
      </c>
      <c r="L1785">
        <v>0.38</v>
      </c>
      <c r="M1785">
        <v>-2.85</v>
      </c>
      <c r="N1785" t="s">
        <v>122</v>
      </c>
      <c r="O1785" t="s">
        <v>122</v>
      </c>
      <c r="P1785" t="s">
        <v>122</v>
      </c>
      <c r="Q1785" t="s">
        <v>122</v>
      </c>
      <c r="R1785">
        <v>0.36899999999999999</v>
      </c>
      <c r="S1785" t="s">
        <v>122</v>
      </c>
      <c r="T1785">
        <v>0.35699999999999998</v>
      </c>
      <c r="U1785">
        <v>0.28599999999999998</v>
      </c>
      <c r="V1785" t="s">
        <v>122</v>
      </c>
      <c r="W1785" t="s">
        <v>122</v>
      </c>
      <c r="X1785">
        <v>0.25800000000000001</v>
      </c>
      <c r="Y1785" t="s">
        <v>122</v>
      </c>
      <c r="Z1785" t="s">
        <v>122</v>
      </c>
      <c r="AA1785" t="s">
        <v>122</v>
      </c>
      <c r="AB1785" t="s">
        <v>122</v>
      </c>
      <c r="AC1785" t="s">
        <v>377</v>
      </c>
      <c r="AD1785" t="s">
        <v>122</v>
      </c>
      <c r="AE1785" t="s">
        <v>122</v>
      </c>
    </row>
    <row r="1786" spans="1:31" x14ac:dyDescent="0.2">
      <c r="A1786">
        <v>1949</v>
      </c>
      <c r="B1786" t="s">
        <v>398</v>
      </c>
      <c r="C1786" t="s">
        <v>399</v>
      </c>
      <c r="D1786" t="s">
        <v>400</v>
      </c>
      <c r="E1786" t="b">
        <v>0</v>
      </c>
      <c r="F1786" t="s">
        <v>122</v>
      </c>
      <c r="G1786">
        <v>18</v>
      </c>
      <c r="H1786">
        <v>42</v>
      </c>
      <c r="I1786">
        <v>18</v>
      </c>
      <c r="J1786">
        <v>42</v>
      </c>
      <c r="K1786">
        <v>-4.72</v>
      </c>
      <c r="L1786">
        <v>0.52</v>
      </c>
      <c r="M1786">
        <v>-4.2</v>
      </c>
      <c r="N1786" t="s">
        <v>122</v>
      </c>
      <c r="O1786" t="s">
        <v>122</v>
      </c>
      <c r="P1786" t="s">
        <v>122</v>
      </c>
      <c r="Q1786" t="s">
        <v>122</v>
      </c>
      <c r="R1786">
        <v>0.33500000000000002</v>
      </c>
      <c r="S1786" t="s">
        <v>122</v>
      </c>
      <c r="T1786">
        <v>0.36399999999999999</v>
      </c>
      <c r="U1786">
        <v>0.30199999999999999</v>
      </c>
      <c r="V1786" t="s">
        <v>122</v>
      </c>
      <c r="W1786" t="s">
        <v>122</v>
      </c>
      <c r="X1786">
        <v>0.23100000000000001</v>
      </c>
      <c r="Y1786" t="s">
        <v>122</v>
      </c>
      <c r="Z1786" t="s">
        <v>122</v>
      </c>
      <c r="AA1786" t="s">
        <v>122</v>
      </c>
      <c r="AB1786" t="s">
        <v>122</v>
      </c>
      <c r="AC1786" t="s">
        <v>376</v>
      </c>
      <c r="AD1786" t="s">
        <v>122</v>
      </c>
      <c r="AE1786" t="s">
        <v>122</v>
      </c>
    </row>
    <row r="1787" spans="1:31" x14ac:dyDescent="0.2">
      <c r="A1787">
        <v>1949</v>
      </c>
      <c r="B1787" t="s">
        <v>398</v>
      </c>
      <c r="C1787" t="s">
        <v>359</v>
      </c>
      <c r="D1787" t="s">
        <v>360</v>
      </c>
      <c r="E1787" t="b">
        <v>1</v>
      </c>
      <c r="F1787" t="s">
        <v>122</v>
      </c>
      <c r="G1787">
        <v>44</v>
      </c>
      <c r="H1787">
        <v>16</v>
      </c>
      <c r="I1787">
        <v>47</v>
      </c>
      <c r="J1787">
        <v>13</v>
      </c>
      <c r="K1787">
        <v>7.38</v>
      </c>
      <c r="L1787">
        <v>-0.57999999999999996</v>
      </c>
      <c r="M1787">
        <v>6.8</v>
      </c>
      <c r="N1787" t="s">
        <v>122</v>
      </c>
      <c r="O1787" t="s">
        <v>122</v>
      </c>
      <c r="P1787" t="s">
        <v>122</v>
      </c>
      <c r="Q1787" t="s">
        <v>122</v>
      </c>
      <c r="R1787">
        <v>0.34200000000000003</v>
      </c>
      <c r="S1787" t="s">
        <v>122</v>
      </c>
      <c r="T1787">
        <v>0.42599999999999999</v>
      </c>
      <c r="U1787">
        <v>0.36599999999999999</v>
      </c>
      <c r="V1787" t="s">
        <v>122</v>
      </c>
      <c r="W1787" t="s">
        <v>122</v>
      </c>
      <c r="X1787">
        <v>0.247</v>
      </c>
      <c r="Y1787" t="s">
        <v>122</v>
      </c>
      <c r="Z1787" t="s">
        <v>122</v>
      </c>
      <c r="AA1787" t="s">
        <v>122</v>
      </c>
      <c r="AB1787" t="s">
        <v>122</v>
      </c>
      <c r="AC1787" t="s">
        <v>362</v>
      </c>
      <c r="AD1787" t="s">
        <v>122</v>
      </c>
      <c r="AE1787" t="s">
        <v>122</v>
      </c>
    </row>
    <row r="1788" spans="1:31" x14ac:dyDescent="0.2">
      <c r="A1788">
        <v>1949</v>
      </c>
      <c r="B1788" t="s">
        <v>398</v>
      </c>
      <c r="C1788" t="s">
        <v>88</v>
      </c>
      <c r="D1788" t="s">
        <v>89</v>
      </c>
      <c r="E1788" t="b">
        <v>1</v>
      </c>
      <c r="F1788" t="s">
        <v>122</v>
      </c>
      <c r="G1788">
        <v>32</v>
      </c>
      <c r="H1788">
        <v>28</v>
      </c>
      <c r="I1788">
        <v>34</v>
      </c>
      <c r="J1788">
        <v>26</v>
      </c>
      <c r="K1788">
        <v>1.48</v>
      </c>
      <c r="L1788">
        <v>-0.24</v>
      </c>
      <c r="M1788">
        <v>1.24</v>
      </c>
      <c r="N1788" t="s">
        <v>122</v>
      </c>
      <c r="O1788" t="s">
        <v>122</v>
      </c>
      <c r="P1788" t="s">
        <v>122</v>
      </c>
      <c r="Q1788" t="s">
        <v>122</v>
      </c>
      <c r="R1788">
        <v>0.374</v>
      </c>
      <c r="S1788" t="s">
        <v>122</v>
      </c>
      <c r="T1788">
        <v>0.39</v>
      </c>
      <c r="U1788">
        <v>0.32200000000000001</v>
      </c>
      <c r="V1788" t="s">
        <v>122</v>
      </c>
      <c r="W1788" t="s">
        <v>122</v>
      </c>
      <c r="X1788">
        <v>0.26300000000000001</v>
      </c>
      <c r="Y1788" t="s">
        <v>122</v>
      </c>
      <c r="Z1788" t="s">
        <v>122</v>
      </c>
      <c r="AA1788" t="s">
        <v>122</v>
      </c>
      <c r="AB1788" t="s">
        <v>122</v>
      </c>
      <c r="AC1788" t="s">
        <v>339</v>
      </c>
      <c r="AD1788" t="s">
        <v>122</v>
      </c>
      <c r="AE1788" t="s">
        <v>122</v>
      </c>
    </row>
    <row r="1789" spans="1:31" x14ac:dyDescent="0.2">
      <c r="A1789">
        <v>1949</v>
      </c>
      <c r="B1789" t="s">
        <v>398</v>
      </c>
      <c r="C1789" t="s">
        <v>355</v>
      </c>
      <c r="D1789" t="s">
        <v>356</v>
      </c>
      <c r="E1789" t="b">
        <v>1</v>
      </c>
      <c r="F1789" t="s">
        <v>122</v>
      </c>
      <c r="G1789">
        <v>28</v>
      </c>
      <c r="H1789">
        <v>32</v>
      </c>
      <c r="I1789">
        <v>31</v>
      </c>
      <c r="J1789">
        <v>29</v>
      </c>
      <c r="K1789">
        <v>0.35</v>
      </c>
      <c r="L1789">
        <v>-0.14000000000000001</v>
      </c>
      <c r="M1789">
        <v>0.21</v>
      </c>
      <c r="N1789" t="s">
        <v>122</v>
      </c>
      <c r="O1789" t="s">
        <v>122</v>
      </c>
      <c r="P1789" t="s">
        <v>122</v>
      </c>
      <c r="Q1789" t="s">
        <v>122</v>
      </c>
      <c r="R1789">
        <v>0.33300000000000002</v>
      </c>
      <c r="S1789" t="s">
        <v>122</v>
      </c>
      <c r="T1789">
        <v>0.38500000000000001</v>
      </c>
      <c r="U1789">
        <v>0.32200000000000001</v>
      </c>
      <c r="V1789" t="s">
        <v>122</v>
      </c>
      <c r="W1789" t="s">
        <v>122</v>
      </c>
      <c r="X1789">
        <v>0.23899999999999999</v>
      </c>
      <c r="Y1789" t="s">
        <v>122</v>
      </c>
      <c r="Z1789" t="s">
        <v>122</v>
      </c>
      <c r="AA1789" t="s">
        <v>122</v>
      </c>
      <c r="AB1789" t="s">
        <v>122</v>
      </c>
      <c r="AC1789" t="s">
        <v>378</v>
      </c>
      <c r="AD1789" t="s">
        <v>122</v>
      </c>
      <c r="AE1789" t="s">
        <v>122</v>
      </c>
    </row>
    <row r="1790" spans="1:31" x14ac:dyDescent="0.2">
      <c r="A1790">
        <v>1949</v>
      </c>
      <c r="B1790" t="s">
        <v>398</v>
      </c>
      <c r="C1790" t="s">
        <v>401</v>
      </c>
      <c r="D1790" t="s">
        <v>402</v>
      </c>
      <c r="E1790" t="b">
        <v>0</v>
      </c>
      <c r="F1790" t="s">
        <v>122</v>
      </c>
      <c r="G1790">
        <v>12</v>
      </c>
      <c r="H1790">
        <v>48</v>
      </c>
      <c r="I1790">
        <v>11</v>
      </c>
      <c r="J1790">
        <v>49</v>
      </c>
      <c r="K1790">
        <v>-9.1300000000000008</v>
      </c>
      <c r="L1790">
        <v>0.73</v>
      </c>
      <c r="M1790">
        <v>-8.44</v>
      </c>
      <c r="N1790" t="s">
        <v>122</v>
      </c>
      <c r="O1790" t="s">
        <v>122</v>
      </c>
      <c r="P1790" t="s">
        <v>122</v>
      </c>
      <c r="Q1790" t="s">
        <v>122</v>
      </c>
      <c r="R1790">
        <v>0.32100000000000001</v>
      </c>
      <c r="S1790" t="s">
        <v>122</v>
      </c>
      <c r="T1790">
        <v>0.38</v>
      </c>
      <c r="U1790">
        <v>0.32200000000000001</v>
      </c>
      <c r="V1790" t="s">
        <v>122</v>
      </c>
      <c r="W1790" t="s">
        <v>122</v>
      </c>
      <c r="X1790">
        <v>0.222</v>
      </c>
      <c r="Y1790" t="s">
        <v>122</v>
      </c>
      <c r="Z1790" t="s">
        <v>122</v>
      </c>
      <c r="AA1790" t="s">
        <v>122</v>
      </c>
      <c r="AB1790" t="s">
        <v>122</v>
      </c>
      <c r="AC1790" t="s">
        <v>403</v>
      </c>
      <c r="AD1790" t="s">
        <v>122</v>
      </c>
      <c r="AE1790" t="s">
        <v>122</v>
      </c>
    </row>
    <row r="1791" spans="1:31" x14ac:dyDescent="0.2">
      <c r="A1791">
        <v>1949</v>
      </c>
      <c r="B1791" t="s">
        <v>398</v>
      </c>
      <c r="C1791" t="s">
        <v>366</v>
      </c>
      <c r="D1791" t="s">
        <v>367</v>
      </c>
      <c r="E1791" t="b">
        <v>1</v>
      </c>
      <c r="F1791" t="s">
        <v>122</v>
      </c>
      <c r="G1791">
        <v>45</v>
      </c>
      <c r="H1791">
        <v>15</v>
      </c>
      <c r="I1791">
        <v>46</v>
      </c>
      <c r="J1791">
        <v>14</v>
      </c>
      <c r="K1791">
        <v>6.63</v>
      </c>
      <c r="L1791">
        <v>-0.51</v>
      </c>
      <c r="M1791">
        <v>6.12</v>
      </c>
      <c r="N1791" t="s">
        <v>122</v>
      </c>
      <c r="O1791" t="s">
        <v>122</v>
      </c>
      <c r="P1791" t="s">
        <v>122</v>
      </c>
      <c r="Q1791" t="s">
        <v>122</v>
      </c>
      <c r="R1791">
        <v>0.42299999999999999</v>
      </c>
      <c r="S1791" t="s">
        <v>122</v>
      </c>
      <c r="T1791">
        <v>0.437</v>
      </c>
      <c r="U1791">
        <v>0.372</v>
      </c>
      <c r="V1791" t="s">
        <v>122</v>
      </c>
      <c r="W1791" t="s">
        <v>122</v>
      </c>
      <c r="X1791">
        <v>0.29199999999999998</v>
      </c>
      <c r="Y1791" t="s">
        <v>122</v>
      </c>
      <c r="Z1791" t="s">
        <v>122</v>
      </c>
      <c r="AA1791" t="s">
        <v>122</v>
      </c>
      <c r="AB1791" t="s">
        <v>122</v>
      </c>
      <c r="AC1791" t="s">
        <v>372</v>
      </c>
      <c r="AD1791" t="s">
        <v>122</v>
      </c>
      <c r="AE1791" t="s">
        <v>122</v>
      </c>
    </row>
    <row r="1792" spans="1:31" x14ac:dyDescent="0.2">
      <c r="A1792">
        <v>1949</v>
      </c>
      <c r="B1792" t="s">
        <v>398</v>
      </c>
      <c r="C1792" t="s">
        <v>393</v>
      </c>
      <c r="D1792" t="s">
        <v>394</v>
      </c>
      <c r="E1792" t="b">
        <v>1</v>
      </c>
      <c r="F1792" t="s">
        <v>122</v>
      </c>
      <c r="G1792">
        <v>29</v>
      </c>
      <c r="H1792">
        <v>31</v>
      </c>
      <c r="I1792">
        <v>21</v>
      </c>
      <c r="J1792">
        <v>39</v>
      </c>
      <c r="K1792">
        <v>-3.63</v>
      </c>
      <c r="L1792">
        <v>0.42</v>
      </c>
      <c r="M1792">
        <v>-3.21</v>
      </c>
      <c r="N1792" t="s">
        <v>122</v>
      </c>
      <c r="O1792" t="s">
        <v>122</v>
      </c>
      <c r="P1792" t="s">
        <v>122</v>
      </c>
      <c r="Q1792" t="s">
        <v>122</v>
      </c>
      <c r="R1792">
        <v>0.36399999999999999</v>
      </c>
      <c r="S1792" t="s">
        <v>122</v>
      </c>
      <c r="T1792">
        <v>0.40300000000000002</v>
      </c>
      <c r="U1792">
        <v>0.34100000000000003</v>
      </c>
      <c r="V1792" t="s">
        <v>122</v>
      </c>
      <c r="W1792" t="s">
        <v>122</v>
      </c>
      <c r="X1792">
        <v>0.253</v>
      </c>
      <c r="Y1792" t="s">
        <v>122</v>
      </c>
      <c r="Z1792" t="s">
        <v>122</v>
      </c>
      <c r="AA1792" t="s">
        <v>122</v>
      </c>
      <c r="AB1792" t="s">
        <v>122</v>
      </c>
      <c r="AC1792" t="s">
        <v>252</v>
      </c>
      <c r="AD1792" t="s">
        <v>122</v>
      </c>
      <c r="AE1792" t="s">
        <v>122</v>
      </c>
    </row>
    <row r="1793" spans="1:31" x14ac:dyDescent="0.2">
      <c r="A1793">
        <v>1949</v>
      </c>
      <c r="B1793" t="s">
        <v>398</v>
      </c>
      <c r="C1793" t="s">
        <v>318</v>
      </c>
      <c r="D1793" t="s">
        <v>383</v>
      </c>
      <c r="E1793" t="b">
        <v>1</v>
      </c>
      <c r="F1793" t="s">
        <v>122</v>
      </c>
      <c r="G1793">
        <v>38</v>
      </c>
      <c r="H1793">
        <v>22</v>
      </c>
      <c r="I1793">
        <v>36</v>
      </c>
      <c r="J1793">
        <v>24</v>
      </c>
      <c r="K1793">
        <v>2.4300000000000002</v>
      </c>
      <c r="L1793">
        <v>-0.33</v>
      </c>
      <c r="M1793">
        <v>2.11</v>
      </c>
      <c r="N1793" t="s">
        <v>122</v>
      </c>
      <c r="O1793" t="s">
        <v>122</v>
      </c>
      <c r="P1793" t="s">
        <v>122</v>
      </c>
      <c r="Q1793" t="s">
        <v>122</v>
      </c>
      <c r="R1793">
        <v>0.35</v>
      </c>
      <c r="S1793" t="s">
        <v>122</v>
      </c>
      <c r="T1793">
        <v>0.38900000000000001</v>
      </c>
      <c r="U1793">
        <v>0.32</v>
      </c>
      <c r="V1793" t="s">
        <v>122</v>
      </c>
      <c r="W1793" t="s">
        <v>122</v>
      </c>
      <c r="X1793">
        <v>0.25700000000000001</v>
      </c>
      <c r="Y1793" t="s">
        <v>122</v>
      </c>
      <c r="Z1793" t="s">
        <v>122</v>
      </c>
      <c r="AA1793" t="s">
        <v>122</v>
      </c>
      <c r="AB1793" t="s">
        <v>122</v>
      </c>
      <c r="AC1793" t="s">
        <v>320</v>
      </c>
      <c r="AD1793" t="s">
        <v>122</v>
      </c>
      <c r="AE1793" t="s">
        <v>122</v>
      </c>
    </row>
    <row r="1794" spans="1:31" x14ac:dyDescent="0.2">
      <c r="A1794">
        <v>1949</v>
      </c>
      <c r="B1794" t="s">
        <v>398</v>
      </c>
      <c r="C1794" t="s">
        <v>121</v>
      </c>
      <c r="D1794" t="s">
        <v>122</v>
      </c>
      <c r="E1794" t="b">
        <v>0</v>
      </c>
      <c r="F1794" t="s">
        <v>122</v>
      </c>
      <c r="G1794" t="s">
        <v>122</v>
      </c>
      <c r="H1794" t="s">
        <v>122</v>
      </c>
      <c r="I1794">
        <v>30</v>
      </c>
      <c r="J1794">
        <v>30</v>
      </c>
      <c r="K1794">
        <v>0</v>
      </c>
      <c r="L1794">
        <v>-0.01</v>
      </c>
      <c r="M1794">
        <v>-0.01</v>
      </c>
      <c r="N1794" t="s">
        <v>122</v>
      </c>
      <c r="O1794" t="s">
        <v>122</v>
      </c>
      <c r="P1794" t="s">
        <v>122</v>
      </c>
      <c r="Q1794" t="s">
        <v>122</v>
      </c>
      <c r="R1794">
        <v>0.35299999999999998</v>
      </c>
      <c r="S1794" t="s">
        <v>122</v>
      </c>
      <c r="T1794">
        <v>0.39</v>
      </c>
      <c r="U1794">
        <v>0.32700000000000001</v>
      </c>
      <c r="V1794" t="s">
        <v>122</v>
      </c>
      <c r="W1794" t="s">
        <v>122</v>
      </c>
      <c r="X1794">
        <v>0.248</v>
      </c>
      <c r="Y1794" t="s">
        <v>122</v>
      </c>
      <c r="Z1794" t="s">
        <v>122</v>
      </c>
      <c r="AA1794" t="s">
        <v>122</v>
      </c>
      <c r="AB1794" t="s">
        <v>122</v>
      </c>
      <c r="AC1794" t="s">
        <v>122</v>
      </c>
      <c r="AD1794">
        <v>144275</v>
      </c>
      <c r="AE1794" t="s">
        <v>122</v>
      </c>
    </row>
    <row r="1795" spans="1:31" x14ac:dyDescent="0.2">
      <c r="A1795">
        <v>1948</v>
      </c>
      <c r="B1795" t="s">
        <v>398</v>
      </c>
      <c r="C1795" t="s">
        <v>281</v>
      </c>
      <c r="D1795" t="s">
        <v>369</v>
      </c>
      <c r="E1795" t="b">
        <v>1</v>
      </c>
      <c r="F1795" t="s">
        <v>122</v>
      </c>
      <c r="G1795">
        <v>28</v>
      </c>
      <c r="H1795">
        <v>20</v>
      </c>
      <c r="I1795">
        <v>33</v>
      </c>
      <c r="J1795">
        <v>15</v>
      </c>
      <c r="K1795">
        <v>3.85</v>
      </c>
      <c r="L1795">
        <v>-0.16</v>
      </c>
      <c r="M1795">
        <v>3.69</v>
      </c>
      <c r="N1795" t="s">
        <v>122</v>
      </c>
      <c r="O1795" t="s">
        <v>122</v>
      </c>
      <c r="P1795" t="s">
        <v>122</v>
      </c>
      <c r="Q1795" t="s">
        <v>122</v>
      </c>
      <c r="R1795">
        <v>0.33700000000000002</v>
      </c>
      <c r="S1795" t="s">
        <v>122</v>
      </c>
      <c r="T1795">
        <v>0.36299999999999999</v>
      </c>
      <c r="U1795">
        <v>0.30099999999999999</v>
      </c>
      <c r="V1795" t="s">
        <v>122</v>
      </c>
      <c r="W1795" t="s">
        <v>122</v>
      </c>
      <c r="X1795">
        <v>0.23200000000000001</v>
      </c>
      <c r="Y1795" t="s">
        <v>122</v>
      </c>
      <c r="Z1795" t="s">
        <v>122</v>
      </c>
      <c r="AA1795" t="s">
        <v>122</v>
      </c>
      <c r="AB1795" t="s">
        <v>122</v>
      </c>
      <c r="AC1795" t="s">
        <v>373</v>
      </c>
      <c r="AD1795" t="s">
        <v>122</v>
      </c>
      <c r="AE1795" t="s">
        <v>122</v>
      </c>
    </row>
    <row r="1796" spans="1:31" x14ac:dyDescent="0.2">
      <c r="A1796">
        <v>1948</v>
      </c>
      <c r="B1796" t="s">
        <v>398</v>
      </c>
      <c r="C1796" t="s">
        <v>35</v>
      </c>
      <c r="D1796" t="s">
        <v>36</v>
      </c>
      <c r="E1796" t="b">
        <v>1</v>
      </c>
      <c r="F1796" t="s">
        <v>122</v>
      </c>
      <c r="G1796">
        <v>20</v>
      </c>
      <c r="H1796">
        <v>28</v>
      </c>
      <c r="I1796">
        <v>15</v>
      </c>
      <c r="J1796">
        <v>33</v>
      </c>
      <c r="K1796">
        <v>-3.92</v>
      </c>
      <c r="L1796">
        <v>0.16</v>
      </c>
      <c r="M1796">
        <v>-3.76</v>
      </c>
      <c r="N1796" t="s">
        <v>122</v>
      </c>
      <c r="O1796" t="s">
        <v>122</v>
      </c>
      <c r="P1796" t="s">
        <v>122</v>
      </c>
      <c r="Q1796" t="s">
        <v>122</v>
      </c>
      <c r="R1796">
        <v>0.28799999999999998</v>
      </c>
      <c r="S1796" t="s">
        <v>122</v>
      </c>
      <c r="T1796">
        <v>0.33900000000000002</v>
      </c>
      <c r="U1796">
        <v>0.28699999999999998</v>
      </c>
      <c r="V1796" t="s">
        <v>122</v>
      </c>
      <c r="W1796" t="s">
        <v>122</v>
      </c>
      <c r="X1796">
        <v>0.19</v>
      </c>
      <c r="Y1796" t="s">
        <v>122</v>
      </c>
      <c r="Z1796" t="s">
        <v>122</v>
      </c>
      <c r="AA1796" t="s">
        <v>122</v>
      </c>
      <c r="AB1796" t="s">
        <v>122</v>
      </c>
      <c r="AC1796" t="s">
        <v>206</v>
      </c>
      <c r="AD1796">
        <v>90264</v>
      </c>
      <c r="AE1796">
        <v>179</v>
      </c>
    </row>
    <row r="1797" spans="1:31" x14ac:dyDescent="0.2">
      <c r="A1797">
        <v>1948</v>
      </c>
      <c r="B1797" t="s">
        <v>398</v>
      </c>
      <c r="C1797" t="s">
        <v>387</v>
      </c>
      <c r="D1797" t="s">
        <v>388</v>
      </c>
      <c r="E1797" t="b">
        <v>1</v>
      </c>
      <c r="F1797" t="s">
        <v>122</v>
      </c>
      <c r="G1797">
        <v>28</v>
      </c>
      <c r="H1797">
        <v>20</v>
      </c>
      <c r="I1797">
        <v>30</v>
      </c>
      <c r="J1797">
        <v>18</v>
      </c>
      <c r="K1797">
        <v>2.65</v>
      </c>
      <c r="L1797">
        <v>0.01</v>
      </c>
      <c r="M1797">
        <v>2.66</v>
      </c>
      <c r="N1797" t="s">
        <v>122</v>
      </c>
      <c r="O1797" t="s">
        <v>122</v>
      </c>
      <c r="P1797" t="s">
        <v>122</v>
      </c>
      <c r="Q1797" t="s">
        <v>122</v>
      </c>
      <c r="R1797">
        <v>0.27900000000000003</v>
      </c>
      <c r="S1797" t="s">
        <v>122</v>
      </c>
      <c r="T1797">
        <v>0.34599999999999997</v>
      </c>
      <c r="U1797">
        <v>0.29699999999999999</v>
      </c>
      <c r="V1797" t="s">
        <v>122</v>
      </c>
      <c r="W1797" t="s">
        <v>122</v>
      </c>
      <c r="X1797">
        <v>0.184</v>
      </c>
      <c r="Y1797" t="s">
        <v>122</v>
      </c>
      <c r="Z1797" t="s">
        <v>122</v>
      </c>
      <c r="AA1797" t="s">
        <v>122</v>
      </c>
      <c r="AB1797" t="s">
        <v>122</v>
      </c>
      <c r="AC1797" t="s">
        <v>209</v>
      </c>
      <c r="AD1797" t="s">
        <v>122</v>
      </c>
      <c r="AE1797" t="s">
        <v>122</v>
      </c>
    </row>
    <row r="1798" spans="1:31" x14ac:dyDescent="0.2">
      <c r="A1798">
        <v>1948</v>
      </c>
      <c r="B1798" t="s">
        <v>398</v>
      </c>
      <c r="C1798" t="s">
        <v>88</v>
      </c>
      <c r="D1798" t="s">
        <v>89</v>
      </c>
      <c r="E1798" t="b">
        <v>1</v>
      </c>
      <c r="F1798" t="s">
        <v>122</v>
      </c>
      <c r="G1798">
        <v>26</v>
      </c>
      <c r="H1798">
        <v>22</v>
      </c>
      <c r="I1798">
        <v>31</v>
      </c>
      <c r="J1798">
        <v>17</v>
      </c>
      <c r="K1798">
        <v>3.15</v>
      </c>
      <c r="L1798">
        <v>-0.85</v>
      </c>
      <c r="M1798">
        <v>2.2999999999999998</v>
      </c>
      <c r="N1798" t="s">
        <v>122</v>
      </c>
      <c r="O1798" t="s">
        <v>122</v>
      </c>
      <c r="P1798" t="s">
        <v>122</v>
      </c>
      <c r="Q1798" t="s">
        <v>122</v>
      </c>
      <c r="R1798">
        <v>0.27300000000000002</v>
      </c>
      <c r="S1798" t="s">
        <v>122</v>
      </c>
      <c r="T1798">
        <v>0.33800000000000002</v>
      </c>
      <c r="U1798">
        <v>0.28699999999999998</v>
      </c>
      <c r="V1798" t="s">
        <v>122</v>
      </c>
      <c r="W1798" t="s">
        <v>122</v>
      </c>
      <c r="X1798">
        <v>0.184</v>
      </c>
      <c r="Y1798" t="s">
        <v>122</v>
      </c>
      <c r="Z1798" t="s">
        <v>122</v>
      </c>
      <c r="AA1798" t="s">
        <v>122</v>
      </c>
      <c r="AB1798" t="s">
        <v>122</v>
      </c>
      <c r="AC1798" t="s">
        <v>339</v>
      </c>
      <c r="AD1798" t="s">
        <v>122</v>
      </c>
      <c r="AE1798" t="s">
        <v>122</v>
      </c>
    </row>
    <row r="1799" spans="1:31" x14ac:dyDescent="0.2">
      <c r="A1799">
        <v>1948</v>
      </c>
      <c r="B1799" t="s">
        <v>398</v>
      </c>
      <c r="C1799" t="s">
        <v>355</v>
      </c>
      <c r="D1799" t="s">
        <v>356</v>
      </c>
      <c r="E1799" t="b">
        <v>1</v>
      </c>
      <c r="F1799" t="s">
        <v>122</v>
      </c>
      <c r="G1799">
        <v>27</v>
      </c>
      <c r="H1799">
        <v>21</v>
      </c>
      <c r="I1799">
        <v>27</v>
      </c>
      <c r="J1799">
        <v>21</v>
      </c>
      <c r="K1799">
        <v>1.27</v>
      </c>
      <c r="L1799">
        <v>-0.57999999999999996</v>
      </c>
      <c r="M1799">
        <v>0.69</v>
      </c>
      <c r="N1799" t="s">
        <v>122</v>
      </c>
      <c r="O1799" t="s">
        <v>122</v>
      </c>
      <c r="P1799" t="s">
        <v>122</v>
      </c>
      <c r="Q1799" t="s">
        <v>122</v>
      </c>
      <c r="R1799">
        <v>0.27700000000000002</v>
      </c>
      <c r="S1799" t="s">
        <v>122</v>
      </c>
      <c r="T1799">
        <v>0.32200000000000001</v>
      </c>
      <c r="U1799">
        <v>0.26200000000000001</v>
      </c>
      <c r="V1799" t="s">
        <v>122</v>
      </c>
      <c r="W1799" t="s">
        <v>122</v>
      </c>
      <c r="X1799">
        <v>0.19800000000000001</v>
      </c>
      <c r="Y1799" t="s">
        <v>122</v>
      </c>
      <c r="Z1799" t="s">
        <v>122</v>
      </c>
      <c r="AA1799" t="s">
        <v>122</v>
      </c>
      <c r="AB1799" t="s">
        <v>122</v>
      </c>
      <c r="AC1799" t="s">
        <v>378</v>
      </c>
      <c r="AD1799" t="s">
        <v>122</v>
      </c>
      <c r="AE1799" t="s">
        <v>122</v>
      </c>
    </row>
    <row r="1800" spans="1:31" x14ac:dyDescent="0.2">
      <c r="A1800">
        <v>1948</v>
      </c>
      <c r="B1800" t="s">
        <v>398</v>
      </c>
      <c r="C1800" t="s">
        <v>401</v>
      </c>
      <c r="D1800" t="s">
        <v>402</v>
      </c>
      <c r="E1800" t="b">
        <v>0</v>
      </c>
      <c r="F1800" t="s">
        <v>122</v>
      </c>
      <c r="G1800">
        <v>6</v>
      </c>
      <c r="H1800">
        <v>42</v>
      </c>
      <c r="I1800">
        <v>5</v>
      </c>
      <c r="J1800">
        <v>43</v>
      </c>
      <c r="K1800">
        <v>-11.56</v>
      </c>
      <c r="L1800">
        <v>1.25</v>
      </c>
      <c r="M1800">
        <v>-10.31</v>
      </c>
      <c r="N1800" t="s">
        <v>122</v>
      </c>
      <c r="O1800" t="s">
        <v>122</v>
      </c>
      <c r="P1800" t="s">
        <v>122</v>
      </c>
      <c r="Q1800" t="s">
        <v>122</v>
      </c>
      <c r="R1800">
        <v>0.27500000000000002</v>
      </c>
      <c r="S1800" t="s">
        <v>122</v>
      </c>
      <c r="T1800">
        <v>0.32</v>
      </c>
      <c r="U1800">
        <v>0.27400000000000002</v>
      </c>
      <c r="V1800" t="s">
        <v>122</v>
      </c>
      <c r="W1800" t="s">
        <v>122</v>
      </c>
      <c r="X1800">
        <v>0.16900000000000001</v>
      </c>
      <c r="Y1800" t="s">
        <v>122</v>
      </c>
      <c r="Z1800" t="s">
        <v>122</v>
      </c>
      <c r="AA1800" t="s">
        <v>122</v>
      </c>
      <c r="AB1800" t="s">
        <v>122</v>
      </c>
      <c r="AC1800" t="s">
        <v>403</v>
      </c>
      <c r="AD1800" t="s">
        <v>122</v>
      </c>
      <c r="AE1800">
        <v>239</v>
      </c>
    </row>
    <row r="1801" spans="1:31" x14ac:dyDescent="0.2">
      <c r="A1801">
        <v>1948</v>
      </c>
      <c r="B1801" t="s">
        <v>398</v>
      </c>
      <c r="C1801" t="s">
        <v>393</v>
      </c>
      <c r="D1801" t="s">
        <v>394</v>
      </c>
      <c r="E1801" t="b">
        <v>1</v>
      </c>
      <c r="F1801" t="s">
        <v>122</v>
      </c>
      <c r="G1801">
        <v>29</v>
      </c>
      <c r="H1801">
        <v>19</v>
      </c>
      <c r="I1801">
        <v>29</v>
      </c>
      <c r="J1801">
        <v>19</v>
      </c>
      <c r="K1801">
        <v>2.02</v>
      </c>
      <c r="L1801">
        <v>0.1</v>
      </c>
      <c r="M1801">
        <v>2.12</v>
      </c>
      <c r="N1801" t="s">
        <v>122</v>
      </c>
      <c r="O1801" t="s">
        <v>122</v>
      </c>
      <c r="P1801" t="s">
        <v>122</v>
      </c>
      <c r="Q1801" t="s">
        <v>122</v>
      </c>
      <c r="R1801">
        <v>0.27300000000000002</v>
      </c>
      <c r="S1801" t="s">
        <v>122</v>
      </c>
      <c r="T1801">
        <v>0.33700000000000002</v>
      </c>
      <c r="U1801">
        <v>0.28499999999999998</v>
      </c>
      <c r="V1801" t="s">
        <v>122</v>
      </c>
      <c r="W1801" t="s">
        <v>122</v>
      </c>
      <c r="X1801">
        <v>0.184</v>
      </c>
      <c r="Y1801" t="s">
        <v>122</v>
      </c>
      <c r="Z1801" t="s">
        <v>122</v>
      </c>
      <c r="AA1801" t="s">
        <v>122</v>
      </c>
      <c r="AB1801" t="s">
        <v>122</v>
      </c>
      <c r="AC1801" t="s">
        <v>252</v>
      </c>
      <c r="AD1801" t="s">
        <v>122</v>
      </c>
      <c r="AE1801" t="s">
        <v>122</v>
      </c>
    </row>
    <row r="1802" spans="1:31" x14ac:dyDescent="0.2">
      <c r="A1802">
        <v>1948</v>
      </c>
      <c r="B1802" t="s">
        <v>398</v>
      </c>
      <c r="C1802" t="s">
        <v>318</v>
      </c>
      <c r="D1802" t="s">
        <v>383</v>
      </c>
      <c r="E1802" t="b">
        <v>1</v>
      </c>
      <c r="F1802" t="s">
        <v>122</v>
      </c>
      <c r="G1802">
        <v>28</v>
      </c>
      <c r="H1802">
        <v>20</v>
      </c>
      <c r="I1802">
        <v>30</v>
      </c>
      <c r="J1802">
        <v>18</v>
      </c>
      <c r="K1802">
        <v>2.54</v>
      </c>
      <c r="L1802">
        <v>0.03</v>
      </c>
      <c r="M1802">
        <v>2.57</v>
      </c>
      <c r="N1802" t="s">
        <v>122</v>
      </c>
      <c r="O1802" t="s">
        <v>122</v>
      </c>
      <c r="P1802" t="s">
        <v>122</v>
      </c>
      <c r="Q1802" t="s">
        <v>122</v>
      </c>
      <c r="R1802">
        <v>0.251</v>
      </c>
      <c r="S1802" t="s">
        <v>122</v>
      </c>
      <c r="T1802">
        <v>0.33300000000000002</v>
      </c>
      <c r="U1802">
        <v>0.27900000000000003</v>
      </c>
      <c r="V1802" t="s">
        <v>122</v>
      </c>
      <c r="W1802" t="s">
        <v>122</v>
      </c>
      <c r="X1802">
        <v>0.18099999999999999</v>
      </c>
      <c r="Y1802" t="s">
        <v>122</v>
      </c>
      <c r="Z1802" t="s">
        <v>122</v>
      </c>
      <c r="AA1802" t="s">
        <v>122</v>
      </c>
      <c r="AB1802" t="s">
        <v>122</v>
      </c>
      <c r="AC1802" t="s">
        <v>320</v>
      </c>
      <c r="AD1802" t="s">
        <v>122</v>
      </c>
      <c r="AE1802" t="s">
        <v>122</v>
      </c>
    </row>
    <row r="1803" spans="1:31" x14ac:dyDescent="0.2">
      <c r="A1803">
        <v>1948</v>
      </c>
      <c r="B1803" t="s">
        <v>398</v>
      </c>
      <c r="C1803" t="s">
        <v>121</v>
      </c>
      <c r="D1803" t="s">
        <v>122</v>
      </c>
      <c r="E1803" t="b">
        <v>0</v>
      </c>
      <c r="F1803" t="s">
        <v>122</v>
      </c>
      <c r="G1803" t="s">
        <v>122</v>
      </c>
      <c r="H1803" t="s">
        <v>122</v>
      </c>
      <c r="I1803">
        <v>25</v>
      </c>
      <c r="J1803">
        <v>23</v>
      </c>
      <c r="K1803">
        <v>0</v>
      </c>
      <c r="L1803">
        <v>-0.01</v>
      </c>
      <c r="M1803">
        <v>-0.01</v>
      </c>
      <c r="N1803" t="s">
        <v>122</v>
      </c>
      <c r="O1803" t="s">
        <v>122</v>
      </c>
      <c r="P1803" t="s">
        <v>122</v>
      </c>
      <c r="Q1803" t="s">
        <v>122</v>
      </c>
      <c r="R1803">
        <v>0.28100000000000003</v>
      </c>
      <c r="S1803" t="s">
        <v>122</v>
      </c>
      <c r="T1803">
        <v>0.33700000000000002</v>
      </c>
      <c r="U1803">
        <v>0.28399999999999997</v>
      </c>
      <c r="V1803" t="s">
        <v>122</v>
      </c>
      <c r="W1803" t="s">
        <v>122</v>
      </c>
      <c r="X1803">
        <v>0.19</v>
      </c>
      <c r="Y1803" t="s">
        <v>122</v>
      </c>
      <c r="Z1803" t="s">
        <v>122</v>
      </c>
      <c r="AA1803" t="s">
        <v>122</v>
      </c>
      <c r="AB1803" t="s">
        <v>122</v>
      </c>
      <c r="AC1803" t="s">
        <v>122</v>
      </c>
      <c r="AD1803">
        <v>90264</v>
      </c>
      <c r="AE1803">
        <v>52</v>
      </c>
    </row>
    <row r="1804" spans="1:31" x14ac:dyDescent="0.2">
      <c r="A1804">
        <v>1947</v>
      </c>
      <c r="B1804" t="s">
        <v>398</v>
      </c>
      <c r="C1804" t="s">
        <v>35</v>
      </c>
      <c r="D1804" t="s">
        <v>36</v>
      </c>
      <c r="E1804" t="b">
        <v>0</v>
      </c>
      <c r="F1804" t="s">
        <v>122</v>
      </c>
      <c r="G1804">
        <v>22</v>
      </c>
      <c r="H1804">
        <v>38</v>
      </c>
      <c r="I1804">
        <v>15</v>
      </c>
      <c r="J1804">
        <v>45</v>
      </c>
      <c r="K1804">
        <v>-4.88</v>
      </c>
      <c r="L1804">
        <v>0.44</v>
      </c>
      <c r="M1804">
        <v>-4.45</v>
      </c>
      <c r="N1804" t="s">
        <v>122</v>
      </c>
      <c r="O1804" t="s">
        <v>122</v>
      </c>
      <c r="P1804" t="s">
        <v>122</v>
      </c>
      <c r="Q1804" t="s">
        <v>122</v>
      </c>
      <c r="R1804">
        <v>0.26800000000000002</v>
      </c>
      <c r="S1804" t="s">
        <v>122</v>
      </c>
      <c r="T1804">
        <v>0.314</v>
      </c>
      <c r="U1804">
        <v>0.27200000000000002</v>
      </c>
      <c r="V1804" t="s">
        <v>122</v>
      </c>
      <c r="W1804" t="s">
        <v>122</v>
      </c>
      <c r="X1804">
        <v>0.158</v>
      </c>
      <c r="Y1804" t="s">
        <v>122</v>
      </c>
      <c r="Z1804" t="s">
        <v>122</v>
      </c>
      <c r="AA1804" t="s">
        <v>122</v>
      </c>
      <c r="AB1804" t="s">
        <v>122</v>
      </c>
      <c r="AC1804" t="s">
        <v>206</v>
      </c>
      <c r="AD1804">
        <v>108240</v>
      </c>
      <c r="AE1804" t="s">
        <v>122</v>
      </c>
    </row>
    <row r="1805" spans="1:31" x14ac:dyDescent="0.2">
      <c r="A1805">
        <v>1947</v>
      </c>
      <c r="B1805" t="s">
        <v>398</v>
      </c>
      <c r="C1805" t="s">
        <v>387</v>
      </c>
      <c r="D1805" t="s">
        <v>388</v>
      </c>
      <c r="E1805" t="b">
        <v>1</v>
      </c>
      <c r="F1805" t="s">
        <v>122</v>
      </c>
      <c r="G1805">
        <v>39</v>
      </c>
      <c r="H1805">
        <v>22</v>
      </c>
      <c r="I1805">
        <v>41</v>
      </c>
      <c r="J1805">
        <v>20</v>
      </c>
      <c r="K1805">
        <v>3.67</v>
      </c>
      <c r="L1805">
        <v>-0.3</v>
      </c>
      <c r="M1805">
        <v>3.34</v>
      </c>
      <c r="N1805" t="s">
        <v>122</v>
      </c>
      <c r="O1805" t="s">
        <v>122</v>
      </c>
      <c r="P1805" t="s">
        <v>122</v>
      </c>
      <c r="Q1805" t="s">
        <v>122</v>
      </c>
      <c r="R1805">
        <v>0.246</v>
      </c>
      <c r="S1805" t="s">
        <v>122</v>
      </c>
      <c r="T1805">
        <v>0.33600000000000002</v>
      </c>
      <c r="U1805">
        <v>0.29799999999999999</v>
      </c>
      <c r="V1805" t="s">
        <v>122</v>
      </c>
      <c r="W1805" t="s">
        <v>122</v>
      </c>
      <c r="X1805">
        <v>0.14899999999999999</v>
      </c>
      <c r="Y1805" t="s">
        <v>122</v>
      </c>
      <c r="Z1805" t="s">
        <v>122</v>
      </c>
      <c r="AA1805" t="s">
        <v>122</v>
      </c>
      <c r="AB1805" t="s">
        <v>122</v>
      </c>
      <c r="AC1805" t="s">
        <v>209</v>
      </c>
      <c r="AD1805" t="s">
        <v>122</v>
      </c>
      <c r="AE1805" t="s">
        <v>122</v>
      </c>
    </row>
    <row r="1806" spans="1:31" x14ac:dyDescent="0.2">
      <c r="A1806">
        <v>1947</v>
      </c>
      <c r="B1806" t="s">
        <v>398</v>
      </c>
      <c r="C1806" t="s">
        <v>404</v>
      </c>
      <c r="D1806" t="s">
        <v>405</v>
      </c>
      <c r="E1806" t="b">
        <v>1</v>
      </c>
      <c r="F1806" t="s">
        <v>122</v>
      </c>
      <c r="G1806">
        <v>30</v>
      </c>
      <c r="H1806">
        <v>30</v>
      </c>
      <c r="I1806">
        <v>27</v>
      </c>
      <c r="J1806">
        <v>33</v>
      </c>
      <c r="K1806">
        <v>-0.95</v>
      </c>
      <c r="L1806">
        <v>0.08</v>
      </c>
      <c r="M1806">
        <v>-0.86</v>
      </c>
      <c r="N1806" t="s">
        <v>122</v>
      </c>
      <c r="O1806" t="s">
        <v>122</v>
      </c>
      <c r="P1806" t="s">
        <v>122</v>
      </c>
      <c r="Q1806" t="s">
        <v>122</v>
      </c>
      <c r="R1806">
        <v>0.251</v>
      </c>
      <c r="S1806" t="s">
        <v>122</v>
      </c>
      <c r="T1806">
        <v>0.33600000000000002</v>
      </c>
      <c r="U1806">
        <v>0.29399999999999998</v>
      </c>
      <c r="V1806" t="s">
        <v>122</v>
      </c>
      <c r="W1806" t="s">
        <v>122</v>
      </c>
      <c r="X1806">
        <v>0.158</v>
      </c>
      <c r="Y1806" t="s">
        <v>122</v>
      </c>
      <c r="Z1806" t="s">
        <v>122</v>
      </c>
      <c r="AA1806" t="s">
        <v>122</v>
      </c>
      <c r="AB1806" t="s">
        <v>122</v>
      </c>
      <c r="AC1806" t="s">
        <v>273</v>
      </c>
      <c r="AD1806" t="s">
        <v>122</v>
      </c>
      <c r="AE1806" t="s">
        <v>122</v>
      </c>
    </row>
    <row r="1807" spans="1:31" x14ac:dyDescent="0.2">
      <c r="A1807">
        <v>1947</v>
      </c>
      <c r="B1807" t="s">
        <v>398</v>
      </c>
      <c r="C1807" t="s">
        <v>406</v>
      </c>
      <c r="D1807" t="s">
        <v>407</v>
      </c>
      <c r="E1807" t="b">
        <v>0</v>
      </c>
      <c r="F1807" t="s">
        <v>122</v>
      </c>
      <c r="G1807">
        <v>20</v>
      </c>
      <c r="H1807">
        <v>40</v>
      </c>
      <c r="I1807">
        <v>24</v>
      </c>
      <c r="J1807">
        <v>36</v>
      </c>
      <c r="K1807">
        <v>-2</v>
      </c>
      <c r="L1807">
        <v>0.18</v>
      </c>
      <c r="M1807">
        <v>-1.83</v>
      </c>
      <c r="N1807" t="s">
        <v>122</v>
      </c>
      <c r="O1807" t="s">
        <v>122</v>
      </c>
      <c r="P1807" t="s">
        <v>122</v>
      </c>
      <c r="Q1807" t="s">
        <v>122</v>
      </c>
      <c r="R1807">
        <v>0.25600000000000001</v>
      </c>
      <c r="S1807" t="s">
        <v>122</v>
      </c>
      <c r="T1807">
        <v>0.29199999999999998</v>
      </c>
      <c r="U1807">
        <v>0.246</v>
      </c>
      <c r="V1807" t="s">
        <v>122</v>
      </c>
      <c r="W1807" t="s">
        <v>122</v>
      </c>
      <c r="X1807">
        <v>0.158</v>
      </c>
      <c r="Y1807" t="s">
        <v>122</v>
      </c>
      <c r="Z1807" t="s">
        <v>122</v>
      </c>
      <c r="AA1807" t="s">
        <v>122</v>
      </c>
      <c r="AB1807" t="s">
        <v>122</v>
      </c>
      <c r="AC1807" t="s">
        <v>358</v>
      </c>
      <c r="AD1807" t="s">
        <v>122</v>
      </c>
      <c r="AE1807" t="s">
        <v>122</v>
      </c>
    </row>
    <row r="1808" spans="1:31" x14ac:dyDescent="0.2">
      <c r="A1808">
        <v>1947</v>
      </c>
      <c r="B1808" t="s">
        <v>398</v>
      </c>
      <c r="C1808" t="s">
        <v>88</v>
      </c>
      <c r="D1808" t="s">
        <v>89</v>
      </c>
      <c r="E1808" t="b">
        <v>1</v>
      </c>
      <c r="F1808" t="s">
        <v>122</v>
      </c>
      <c r="G1808">
        <v>33</v>
      </c>
      <c r="H1808">
        <v>27</v>
      </c>
      <c r="I1808">
        <v>32</v>
      </c>
      <c r="J1808">
        <v>28</v>
      </c>
      <c r="K1808">
        <v>0.65</v>
      </c>
      <c r="L1808">
        <v>-7.0000000000000007E-2</v>
      </c>
      <c r="M1808">
        <v>0.57999999999999996</v>
      </c>
      <c r="N1808" t="s">
        <v>122</v>
      </c>
      <c r="O1808" t="s">
        <v>122</v>
      </c>
      <c r="P1808" t="s">
        <v>122</v>
      </c>
      <c r="Q1808" t="s">
        <v>122</v>
      </c>
      <c r="R1808">
        <v>0.27400000000000002</v>
      </c>
      <c r="S1808" t="s">
        <v>122</v>
      </c>
      <c r="T1808">
        <v>0.33</v>
      </c>
      <c r="U1808">
        <v>0.27900000000000003</v>
      </c>
      <c r="V1808" t="s">
        <v>122</v>
      </c>
      <c r="W1808" t="s">
        <v>122</v>
      </c>
      <c r="X1808">
        <v>0.18099999999999999</v>
      </c>
      <c r="Y1808" t="s">
        <v>122</v>
      </c>
      <c r="Z1808" t="s">
        <v>122</v>
      </c>
      <c r="AA1808" t="s">
        <v>122</v>
      </c>
      <c r="AB1808" t="s">
        <v>122</v>
      </c>
      <c r="AC1808" t="s">
        <v>339</v>
      </c>
      <c r="AD1808" t="s">
        <v>122</v>
      </c>
      <c r="AE1808">
        <v>505</v>
      </c>
    </row>
    <row r="1809" spans="1:31" x14ac:dyDescent="0.2">
      <c r="A1809">
        <v>1947</v>
      </c>
      <c r="B1809" t="s">
        <v>398</v>
      </c>
      <c r="C1809" t="s">
        <v>355</v>
      </c>
      <c r="D1809" t="s">
        <v>356</v>
      </c>
      <c r="E1809" t="b">
        <v>1</v>
      </c>
      <c r="F1809" t="s">
        <v>122</v>
      </c>
      <c r="G1809">
        <v>35</v>
      </c>
      <c r="H1809">
        <v>25</v>
      </c>
      <c r="I1809">
        <v>40</v>
      </c>
      <c r="J1809">
        <v>20</v>
      </c>
      <c r="K1809">
        <v>3.48</v>
      </c>
      <c r="L1809">
        <v>-0.32</v>
      </c>
      <c r="M1809">
        <v>3.16</v>
      </c>
      <c r="N1809" t="s">
        <v>122</v>
      </c>
      <c r="O1809" t="s">
        <v>122</v>
      </c>
      <c r="P1809" t="s">
        <v>122</v>
      </c>
      <c r="Q1809" t="s">
        <v>122</v>
      </c>
      <c r="R1809">
        <v>0.29599999999999999</v>
      </c>
      <c r="S1809" t="s">
        <v>122</v>
      </c>
      <c r="T1809">
        <v>0.33800000000000002</v>
      </c>
      <c r="U1809">
        <v>0.28000000000000003</v>
      </c>
      <c r="V1809" t="s">
        <v>122</v>
      </c>
      <c r="W1809" t="s">
        <v>122</v>
      </c>
      <c r="X1809">
        <v>0.20399999999999999</v>
      </c>
      <c r="Y1809" t="s">
        <v>122</v>
      </c>
      <c r="Z1809" t="s">
        <v>122</v>
      </c>
      <c r="AA1809" t="s">
        <v>122</v>
      </c>
      <c r="AB1809" t="s">
        <v>122</v>
      </c>
      <c r="AC1809" t="s">
        <v>378</v>
      </c>
      <c r="AD1809" t="s">
        <v>122</v>
      </c>
      <c r="AE1809" t="s">
        <v>122</v>
      </c>
    </row>
    <row r="1810" spans="1:31" x14ac:dyDescent="0.2">
      <c r="A1810">
        <v>1947</v>
      </c>
      <c r="B1810" t="s">
        <v>398</v>
      </c>
      <c r="C1810" t="s">
        <v>408</v>
      </c>
      <c r="D1810" t="s">
        <v>409</v>
      </c>
      <c r="E1810" t="b">
        <v>0</v>
      </c>
      <c r="F1810" t="s">
        <v>122</v>
      </c>
      <c r="G1810">
        <v>15</v>
      </c>
      <c r="H1810">
        <v>45</v>
      </c>
      <c r="I1810">
        <v>12</v>
      </c>
      <c r="J1810">
        <v>48</v>
      </c>
      <c r="K1810">
        <v>-6.38</v>
      </c>
      <c r="L1810">
        <v>0.56999999999999995</v>
      </c>
      <c r="M1810">
        <v>-5.81</v>
      </c>
      <c r="N1810" t="s">
        <v>122</v>
      </c>
      <c r="O1810" t="s">
        <v>122</v>
      </c>
      <c r="P1810" t="s">
        <v>122</v>
      </c>
      <c r="Q1810" t="s">
        <v>122</v>
      </c>
      <c r="R1810">
        <v>0.30399999999999999</v>
      </c>
      <c r="S1810" t="s">
        <v>122</v>
      </c>
      <c r="T1810">
        <v>0.32700000000000001</v>
      </c>
      <c r="U1810">
        <v>0.27100000000000002</v>
      </c>
      <c r="V1810" t="s">
        <v>122</v>
      </c>
      <c r="W1810" t="s">
        <v>122</v>
      </c>
      <c r="X1810">
        <v>0.19800000000000001</v>
      </c>
      <c r="Y1810" t="s">
        <v>122</v>
      </c>
      <c r="Z1810" t="s">
        <v>122</v>
      </c>
      <c r="AA1810" t="s">
        <v>122</v>
      </c>
      <c r="AB1810" t="s">
        <v>122</v>
      </c>
      <c r="AC1810" t="s">
        <v>410</v>
      </c>
      <c r="AD1810" t="s">
        <v>122</v>
      </c>
      <c r="AE1810" t="s">
        <v>122</v>
      </c>
    </row>
    <row r="1811" spans="1:31" x14ac:dyDescent="0.2">
      <c r="A1811">
        <v>1947</v>
      </c>
      <c r="B1811" t="s">
        <v>398</v>
      </c>
      <c r="C1811" t="s">
        <v>401</v>
      </c>
      <c r="D1811" t="s">
        <v>402</v>
      </c>
      <c r="E1811" t="b">
        <v>0</v>
      </c>
      <c r="F1811" t="s">
        <v>122</v>
      </c>
      <c r="G1811">
        <v>28</v>
      </c>
      <c r="H1811">
        <v>32</v>
      </c>
      <c r="I1811">
        <v>25</v>
      </c>
      <c r="J1811">
        <v>35</v>
      </c>
      <c r="K1811">
        <v>-1.67</v>
      </c>
      <c r="L1811">
        <v>0.15</v>
      </c>
      <c r="M1811">
        <v>-1.54</v>
      </c>
      <c r="N1811" t="s">
        <v>122</v>
      </c>
      <c r="O1811" t="s">
        <v>122</v>
      </c>
      <c r="P1811" t="s">
        <v>122</v>
      </c>
      <c r="Q1811" t="s">
        <v>122</v>
      </c>
      <c r="R1811">
        <v>0.29799999999999999</v>
      </c>
      <c r="S1811" t="s">
        <v>122</v>
      </c>
      <c r="T1811">
        <v>0.34399999999999997</v>
      </c>
      <c r="U1811">
        <v>0.29199999999999998</v>
      </c>
      <c r="V1811" t="s">
        <v>122</v>
      </c>
      <c r="W1811" t="s">
        <v>122</v>
      </c>
      <c r="X1811">
        <v>0.19600000000000001</v>
      </c>
      <c r="Y1811" t="s">
        <v>122</v>
      </c>
      <c r="Z1811" t="s">
        <v>122</v>
      </c>
      <c r="AA1811" t="s">
        <v>122</v>
      </c>
      <c r="AB1811" t="s">
        <v>122</v>
      </c>
      <c r="AC1811" t="s">
        <v>403</v>
      </c>
      <c r="AD1811" t="s">
        <v>122</v>
      </c>
      <c r="AE1811" t="s">
        <v>122</v>
      </c>
    </row>
    <row r="1812" spans="1:31" x14ac:dyDescent="0.2">
      <c r="A1812">
        <v>1947</v>
      </c>
      <c r="B1812" t="s">
        <v>398</v>
      </c>
      <c r="C1812" t="s">
        <v>393</v>
      </c>
      <c r="D1812" t="s">
        <v>394</v>
      </c>
      <c r="E1812" t="b">
        <v>1</v>
      </c>
      <c r="F1812" t="s">
        <v>122</v>
      </c>
      <c r="G1812">
        <v>38</v>
      </c>
      <c r="H1812">
        <v>23</v>
      </c>
      <c r="I1812">
        <v>39</v>
      </c>
      <c r="J1812">
        <v>22</v>
      </c>
      <c r="K1812">
        <v>2.5099999999999998</v>
      </c>
      <c r="L1812">
        <v>-0.18</v>
      </c>
      <c r="M1812">
        <v>2.34</v>
      </c>
      <c r="N1812" t="s">
        <v>122</v>
      </c>
      <c r="O1812" t="s">
        <v>122</v>
      </c>
      <c r="P1812" t="s">
        <v>122</v>
      </c>
      <c r="Q1812" t="s">
        <v>122</v>
      </c>
      <c r="R1812">
        <v>0.23799999999999999</v>
      </c>
      <c r="S1812" t="s">
        <v>122</v>
      </c>
      <c r="T1812">
        <v>0.313</v>
      </c>
      <c r="U1812">
        <v>0.27200000000000002</v>
      </c>
      <c r="V1812" t="s">
        <v>122</v>
      </c>
      <c r="W1812" t="s">
        <v>122</v>
      </c>
      <c r="X1812">
        <v>0.14699999999999999</v>
      </c>
      <c r="Y1812" t="s">
        <v>122</v>
      </c>
      <c r="Z1812" t="s">
        <v>122</v>
      </c>
      <c r="AA1812" t="s">
        <v>122</v>
      </c>
      <c r="AB1812" t="s">
        <v>122</v>
      </c>
      <c r="AC1812" t="s">
        <v>252</v>
      </c>
      <c r="AD1812" t="s">
        <v>122</v>
      </c>
      <c r="AE1812" t="s">
        <v>122</v>
      </c>
    </row>
    <row r="1813" spans="1:31" x14ac:dyDescent="0.2">
      <c r="A1813">
        <v>1947</v>
      </c>
      <c r="B1813" t="s">
        <v>398</v>
      </c>
      <c r="C1813" t="s">
        <v>411</v>
      </c>
      <c r="D1813" t="s">
        <v>412</v>
      </c>
      <c r="E1813" t="b">
        <v>0</v>
      </c>
      <c r="F1813" t="s">
        <v>122</v>
      </c>
      <c r="G1813">
        <v>22</v>
      </c>
      <c r="H1813">
        <v>38</v>
      </c>
      <c r="I1813">
        <v>17</v>
      </c>
      <c r="J1813">
        <v>43</v>
      </c>
      <c r="K1813">
        <v>-4.43</v>
      </c>
      <c r="L1813">
        <v>0.39</v>
      </c>
      <c r="M1813">
        <v>-4.0199999999999996</v>
      </c>
      <c r="N1813" t="s">
        <v>122</v>
      </c>
      <c r="O1813" t="s">
        <v>122</v>
      </c>
      <c r="P1813" t="s">
        <v>122</v>
      </c>
      <c r="Q1813" t="s">
        <v>122</v>
      </c>
      <c r="R1813">
        <v>0.27400000000000002</v>
      </c>
      <c r="S1813" t="s">
        <v>122</v>
      </c>
      <c r="T1813">
        <v>0.314</v>
      </c>
      <c r="U1813">
        <v>0.26700000000000002</v>
      </c>
      <c r="V1813" t="s">
        <v>122</v>
      </c>
      <c r="W1813" t="s">
        <v>122</v>
      </c>
      <c r="X1813">
        <v>0.17</v>
      </c>
      <c r="Y1813" t="s">
        <v>122</v>
      </c>
      <c r="Z1813" t="s">
        <v>122</v>
      </c>
      <c r="AA1813" t="s">
        <v>122</v>
      </c>
      <c r="AB1813" t="s">
        <v>122</v>
      </c>
      <c r="AC1813" t="s">
        <v>413</v>
      </c>
      <c r="AD1813" t="s">
        <v>122</v>
      </c>
      <c r="AE1813" t="s">
        <v>122</v>
      </c>
    </row>
    <row r="1814" spans="1:31" x14ac:dyDescent="0.2">
      <c r="A1814">
        <v>1947</v>
      </c>
      <c r="B1814" t="s">
        <v>398</v>
      </c>
      <c r="C1814" t="s">
        <v>318</v>
      </c>
      <c r="D1814" t="s">
        <v>383</v>
      </c>
      <c r="E1814" t="b">
        <v>1</v>
      </c>
      <c r="F1814" t="s">
        <v>122</v>
      </c>
      <c r="G1814">
        <v>49</v>
      </c>
      <c r="H1814">
        <v>11</v>
      </c>
      <c r="I1814">
        <v>53</v>
      </c>
      <c r="J1814">
        <v>7</v>
      </c>
      <c r="K1814">
        <v>9.8699999999999992</v>
      </c>
      <c r="L1814">
        <v>-0.91</v>
      </c>
      <c r="M1814">
        <v>8.99</v>
      </c>
      <c r="N1814" t="s">
        <v>122</v>
      </c>
      <c r="O1814" t="s">
        <v>122</v>
      </c>
      <c r="P1814" t="s">
        <v>122</v>
      </c>
      <c r="Q1814" t="s">
        <v>122</v>
      </c>
      <c r="R1814">
        <v>0.24</v>
      </c>
      <c r="S1814" t="s">
        <v>122</v>
      </c>
      <c r="T1814">
        <v>0.34599999999999997</v>
      </c>
      <c r="U1814">
        <v>0.29699999999999999</v>
      </c>
      <c r="V1814" t="s">
        <v>122</v>
      </c>
      <c r="W1814" t="s">
        <v>122</v>
      </c>
      <c r="X1814">
        <v>0.16900000000000001</v>
      </c>
      <c r="Y1814" t="s">
        <v>122</v>
      </c>
      <c r="Z1814" t="s">
        <v>122</v>
      </c>
      <c r="AA1814" t="s">
        <v>122</v>
      </c>
      <c r="AB1814" t="s">
        <v>122</v>
      </c>
      <c r="AC1814" t="s">
        <v>320</v>
      </c>
      <c r="AD1814" t="s">
        <v>122</v>
      </c>
      <c r="AE1814" t="s">
        <v>122</v>
      </c>
    </row>
    <row r="1815" spans="1:31" x14ac:dyDescent="0.2">
      <c r="A1815">
        <v>1947</v>
      </c>
      <c r="B1815" t="s">
        <v>398</v>
      </c>
      <c r="C1815" t="s">
        <v>121</v>
      </c>
      <c r="D1815" t="s">
        <v>122</v>
      </c>
      <c r="E1815" t="b">
        <v>0</v>
      </c>
      <c r="F1815" t="s">
        <v>122</v>
      </c>
      <c r="G1815" t="s">
        <v>122</v>
      </c>
      <c r="H1815" t="s">
        <v>122</v>
      </c>
      <c r="I1815">
        <v>30</v>
      </c>
      <c r="J1815">
        <v>31</v>
      </c>
      <c r="K1815">
        <v>0</v>
      </c>
      <c r="L1815">
        <v>0</v>
      </c>
      <c r="M1815">
        <v>0</v>
      </c>
      <c r="N1815" t="s">
        <v>122</v>
      </c>
      <c r="O1815" t="s">
        <v>122</v>
      </c>
      <c r="P1815" t="s">
        <v>122</v>
      </c>
      <c r="Q1815" t="s">
        <v>122</v>
      </c>
      <c r="R1815">
        <v>0.26700000000000002</v>
      </c>
      <c r="S1815" t="s">
        <v>122</v>
      </c>
      <c r="T1815">
        <v>0.32600000000000001</v>
      </c>
      <c r="U1815">
        <v>0.27900000000000003</v>
      </c>
      <c r="V1815" t="s">
        <v>122</v>
      </c>
      <c r="W1815" t="s">
        <v>122</v>
      </c>
      <c r="X1815">
        <v>0.17100000000000001</v>
      </c>
      <c r="Y1815" t="s">
        <v>122</v>
      </c>
      <c r="Z1815" t="s">
        <v>122</v>
      </c>
      <c r="AA1815" t="s">
        <v>122</v>
      </c>
      <c r="AB1815" t="s">
        <v>122</v>
      </c>
      <c r="AC1815" t="s">
        <v>122</v>
      </c>
      <c r="AD1815">
        <v>108240</v>
      </c>
      <c r="AE1815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BB0F5-A2BE-D345-83A4-175386498C51}">
  <dimension ref="A3:N10"/>
  <sheetViews>
    <sheetView topLeftCell="A2" workbookViewId="0">
      <selection activeCell="L3" sqref="L3"/>
    </sheetView>
  </sheetViews>
  <sheetFormatPr baseColWidth="10" defaultRowHeight="16" x14ac:dyDescent="0.2"/>
  <cols>
    <col min="1" max="1" width="22.83203125" bestFit="1" customWidth="1"/>
    <col min="2" max="2" width="13" bestFit="1" customWidth="1"/>
    <col min="3" max="3" width="9.1640625" bestFit="1" customWidth="1"/>
    <col min="4" max="4" width="17.33203125" bestFit="1" customWidth="1"/>
    <col min="5" max="6" width="10.1640625" bestFit="1" customWidth="1"/>
    <col min="7" max="7" width="8.83203125" bestFit="1" customWidth="1"/>
    <col min="8" max="8" width="15.33203125" bestFit="1" customWidth="1"/>
    <col min="9" max="9" width="10" bestFit="1" customWidth="1"/>
    <col min="10" max="10" width="18.33203125" bestFit="1" customWidth="1"/>
    <col min="11" max="11" width="12.33203125" bestFit="1" customWidth="1"/>
    <col min="12" max="12" width="19.5" bestFit="1" customWidth="1"/>
    <col min="13" max="13" width="20.83203125" bestFit="1" customWidth="1"/>
  </cols>
  <sheetData>
    <row r="3" spans="1:14" x14ac:dyDescent="0.2">
      <c r="A3" s="1" t="s">
        <v>437</v>
      </c>
      <c r="B3" t="s">
        <v>439</v>
      </c>
      <c r="C3" t="s">
        <v>440</v>
      </c>
      <c r="D3" t="s">
        <v>445</v>
      </c>
      <c r="E3" t="s">
        <v>441</v>
      </c>
      <c r="F3" t="s">
        <v>446</v>
      </c>
      <c r="G3" t="s">
        <v>442</v>
      </c>
      <c r="H3" t="s">
        <v>443</v>
      </c>
      <c r="I3" t="s">
        <v>444</v>
      </c>
      <c r="J3" t="s">
        <v>447</v>
      </c>
      <c r="K3" t="s">
        <v>459</v>
      </c>
      <c r="L3" t="s">
        <v>460</v>
      </c>
      <c r="M3" t="s">
        <v>452</v>
      </c>
      <c r="N3" t="s">
        <v>455</v>
      </c>
    </row>
    <row r="4" spans="1:14" x14ac:dyDescent="0.2">
      <c r="A4" s="2" t="s">
        <v>44</v>
      </c>
      <c r="B4" s="4">
        <v>82</v>
      </c>
      <c r="C4" s="4">
        <v>3385</v>
      </c>
      <c r="D4" s="4">
        <v>7413</v>
      </c>
      <c r="E4" s="4">
        <v>881</v>
      </c>
      <c r="F4" s="4">
        <v>2504</v>
      </c>
      <c r="G4" s="4">
        <v>1447</v>
      </c>
      <c r="H4" s="4">
        <v>1164</v>
      </c>
      <c r="I4" s="4">
        <v>9098</v>
      </c>
      <c r="J4" s="4">
        <v>4744</v>
      </c>
      <c r="K4" s="4">
        <v>634</v>
      </c>
      <c r="L4" s="4">
        <v>3652</v>
      </c>
      <c r="M4">
        <f>GETPIVOTDATA("Sum of turnovers",$A$3,"team","Charlotte Hornets")/GETPIVOTDATA("Sum of games",$A$3,"team","Charlotte Hornets")</f>
        <v>14.195121951219512</v>
      </c>
      <c r="N4">
        <f>GETPIVOTDATA("Sum of fg",$A$3,"team","Charlotte Hornets")/GETPIVOTDATA("Sum of fg attempts",$A$3,"team","Charlotte Hornets")</f>
        <v>0.45663024416565495</v>
      </c>
    </row>
    <row r="5" spans="1:14" x14ac:dyDescent="0.2">
      <c r="A5" s="3">
        <v>2023</v>
      </c>
      <c r="B5" s="4">
        <v>82</v>
      </c>
      <c r="C5" s="4">
        <v>3385</v>
      </c>
      <c r="D5" s="4">
        <v>7413</v>
      </c>
      <c r="E5" s="4">
        <v>881</v>
      </c>
      <c r="F5" s="4">
        <v>2504</v>
      </c>
      <c r="G5" s="4">
        <v>1447</v>
      </c>
      <c r="H5" s="4">
        <v>1164</v>
      </c>
      <c r="I5" s="4">
        <v>9098</v>
      </c>
      <c r="J5" s="4">
        <v>4744</v>
      </c>
      <c r="K5" s="4">
        <v>634</v>
      </c>
      <c r="L5" s="4">
        <v>3652</v>
      </c>
      <c r="M5">
        <f>GETPIVOTDATA("Sum of turnovers",$A$3,"season",2023,"team","Charlotte Hornets")/GETPIVOTDATA("Sum of games",$A$3,"season",2023,"team","Charlotte Hornets")</f>
        <v>14.195121951219512</v>
      </c>
      <c r="N5">
        <f>GETPIVOTDATA("Sum of fg",$A$3,"season",2023,"team","Charlotte Hornets")/GETPIVOTDATA("Sum of fg attempts",$A$3,"season",2023,"team","Charlotte Hornets")</f>
        <v>0.45663024416565495</v>
      </c>
    </row>
    <row r="6" spans="1:14" x14ac:dyDescent="0.2">
      <c r="A6" s="2" t="s">
        <v>88</v>
      </c>
      <c r="B6" s="4">
        <v>82</v>
      </c>
      <c r="C6" s="4">
        <v>3444</v>
      </c>
      <c r="D6" s="4">
        <v>7328</v>
      </c>
      <c r="E6" s="4">
        <v>1037</v>
      </c>
      <c r="F6" s="4">
        <v>2407</v>
      </c>
      <c r="G6" s="4">
        <v>1589</v>
      </c>
      <c r="H6" s="4">
        <v>1065</v>
      </c>
      <c r="I6" s="4">
        <v>9514</v>
      </c>
      <c r="J6" s="4">
        <v>4398</v>
      </c>
      <c r="K6" s="4">
        <v>527</v>
      </c>
      <c r="L6" s="4">
        <v>3821</v>
      </c>
      <c r="M6">
        <f>GETPIVOTDATA("Sum of turnovers",$A$3,"team","New York Knicks")/GETPIVOTDATA("Sum of games",$A$3,"team","New York Knicks")</f>
        <v>12.987804878048781</v>
      </c>
      <c r="N6">
        <f>GETPIVOTDATA("Sum of fg",$A$3,"team","New York Knicks")/GETPIVOTDATA("Sum of fg attempts",$A$3,"team","New York Knicks")</f>
        <v>0.46997816593886466</v>
      </c>
    </row>
    <row r="7" spans="1:14" x14ac:dyDescent="0.2">
      <c r="A7" s="3">
        <v>2023</v>
      </c>
      <c r="B7" s="4">
        <v>82</v>
      </c>
      <c r="C7" s="4">
        <v>3444</v>
      </c>
      <c r="D7" s="4">
        <v>7328</v>
      </c>
      <c r="E7" s="4">
        <v>1037</v>
      </c>
      <c r="F7" s="4">
        <v>2407</v>
      </c>
      <c r="G7" s="4">
        <v>1589</v>
      </c>
      <c r="H7" s="4">
        <v>1065</v>
      </c>
      <c r="I7" s="4">
        <v>9514</v>
      </c>
      <c r="J7" s="4">
        <v>4398</v>
      </c>
      <c r="K7" s="4">
        <v>527</v>
      </c>
      <c r="L7" s="4">
        <v>3821</v>
      </c>
      <c r="M7">
        <f>GETPIVOTDATA("Sum of turnovers",$A$3,"season",2023,"team","New York Knicks")/GETPIVOTDATA("Sum of games",$A$3,"season",2023,"team","New York Knicks")</f>
        <v>12.987804878048781</v>
      </c>
      <c r="N7">
        <f>GETPIVOTDATA("Sum of fg",$A$3,"season",2023,"team","New York Knicks")/GETPIVOTDATA("Sum of fg attempts",$A$3,"season",2023,"team","New York Knicks")</f>
        <v>0.46997816593886466</v>
      </c>
    </row>
    <row r="8" spans="1:14" x14ac:dyDescent="0.2">
      <c r="A8" s="2" t="s">
        <v>91</v>
      </c>
      <c r="B8" s="4">
        <v>82</v>
      </c>
      <c r="C8" s="4">
        <v>3533</v>
      </c>
      <c r="D8" s="4">
        <v>7590</v>
      </c>
      <c r="E8" s="4">
        <v>995</v>
      </c>
      <c r="F8" s="4">
        <v>2538</v>
      </c>
      <c r="G8" s="4">
        <v>1572</v>
      </c>
      <c r="H8" s="4">
        <v>1069</v>
      </c>
      <c r="I8" s="4">
        <v>9633</v>
      </c>
      <c r="J8" s="4">
        <v>4793</v>
      </c>
      <c r="K8" s="4">
        <v>676</v>
      </c>
      <c r="L8" s="4">
        <v>3579</v>
      </c>
      <c r="M8">
        <f>GETPIVOTDATA("Sum of turnovers",$A$3,"team","Oklahoma City Thunder")/GETPIVOTDATA("Sum of games",$A$3,"team","Oklahoma City Thunder")</f>
        <v>13.036585365853659</v>
      </c>
      <c r="N8">
        <f>GETPIVOTDATA("Sum of fg",$A$3,"team","Oklahoma City Thunder")/GETPIVOTDATA("Sum of fg attempts",$A$3,"team","Oklahoma City Thunder")</f>
        <v>0.46548089591567854</v>
      </c>
    </row>
    <row r="9" spans="1:14" x14ac:dyDescent="0.2">
      <c r="A9" s="3">
        <v>2023</v>
      </c>
      <c r="B9" s="4">
        <v>82</v>
      </c>
      <c r="C9" s="4">
        <v>3533</v>
      </c>
      <c r="D9" s="4">
        <v>7590</v>
      </c>
      <c r="E9" s="4">
        <v>995</v>
      </c>
      <c r="F9" s="4">
        <v>2538</v>
      </c>
      <c r="G9" s="4">
        <v>1572</v>
      </c>
      <c r="H9" s="4">
        <v>1069</v>
      </c>
      <c r="I9" s="4">
        <v>9633</v>
      </c>
      <c r="J9" s="4">
        <v>4793</v>
      </c>
      <c r="K9" s="4">
        <v>676</v>
      </c>
      <c r="L9" s="4">
        <v>3579</v>
      </c>
      <c r="M9">
        <f>GETPIVOTDATA("Sum of turnovers",$A$3,"season",2023,"team","Oklahoma City Thunder")/GETPIVOTDATA("Sum of games",$A$3,"season",2023,"team","Oklahoma City Thunder")</f>
        <v>13.036585365853659</v>
      </c>
      <c r="N9">
        <f>GETPIVOTDATA("Sum of fg",$A$3,"season",2023,"team","Oklahoma City Thunder")/GETPIVOTDATA("Sum of fg attempts",$A$3,"season",2023,"team","Oklahoma City Thunder")</f>
        <v>0.46548089591567854</v>
      </c>
    </row>
    <row r="10" spans="1:14" x14ac:dyDescent="0.2">
      <c r="A10" s="2" t="s">
        <v>438</v>
      </c>
      <c r="B10" s="4">
        <v>246</v>
      </c>
      <c r="C10" s="4">
        <v>10362</v>
      </c>
      <c r="D10" s="4">
        <v>22331</v>
      </c>
      <c r="E10" s="4">
        <v>2913</v>
      </c>
      <c r="F10" s="4">
        <v>7449</v>
      </c>
      <c r="G10" s="4">
        <v>4608</v>
      </c>
      <c r="H10" s="4">
        <v>3298</v>
      </c>
      <c r="I10" s="4">
        <v>28245</v>
      </c>
      <c r="J10" s="4">
        <v>13935</v>
      </c>
      <c r="K10" s="4">
        <v>1837</v>
      </c>
      <c r="L10" s="4">
        <v>11052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1DCF6-CA0C-DD48-882B-AB8B2E0CE42C}">
  <dimension ref="A3:E8"/>
  <sheetViews>
    <sheetView workbookViewId="0">
      <selection activeCell="E5" sqref="E5"/>
    </sheetView>
  </sheetViews>
  <sheetFormatPr baseColWidth="10" defaultRowHeight="16" x14ac:dyDescent="0.2"/>
  <cols>
    <col min="1" max="1" width="24.83203125" bestFit="1" customWidth="1"/>
    <col min="2" max="2" width="11.33203125" bestFit="1" customWidth="1"/>
    <col min="3" max="3" width="12.5" bestFit="1" customWidth="1"/>
    <col min="4" max="4" width="12.83203125" bestFit="1" customWidth="1"/>
  </cols>
  <sheetData>
    <row r="3" spans="1:5" x14ac:dyDescent="0.2">
      <c r="A3" s="1" t="s">
        <v>437</v>
      </c>
      <c r="B3" t="s">
        <v>448</v>
      </c>
      <c r="C3" t="s">
        <v>449</v>
      </c>
      <c r="D3" t="s">
        <v>450</v>
      </c>
      <c r="E3" t="s">
        <v>451</v>
      </c>
    </row>
    <row r="4" spans="1:5" x14ac:dyDescent="0.2">
      <c r="A4" s="2">
        <v>2023</v>
      </c>
      <c r="B4">
        <v>114</v>
      </c>
      <c r="C4">
        <v>132</v>
      </c>
    </row>
    <row r="5" spans="1:5" x14ac:dyDescent="0.2">
      <c r="A5" s="3" t="s">
        <v>44</v>
      </c>
      <c r="B5">
        <v>27</v>
      </c>
      <c r="C5">
        <v>55</v>
      </c>
      <c r="D5">
        <v>82</v>
      </c>
      <c r="E5">
        <f>GETPIVOTDATA("Sum of wins",$A$3,"season",2023,"team","Charlotte Hornets")/D5</f>
        <v>0.32926829268292684</v>
      </c>
    </row>
    <row r="6" spans="1:5" x14ac:dyDescent="0.2">
      <c r="A6" s="3" t="s">
        <v>88</v>
      </c>
      <c r="B6">
        <v>47</v>
      </c>
      <c r="C6">
        <v>35</v>
      </c>
      <c r="D6">
        <v>82</v>
      </c>
      <c r="E6">
        <f>GETPIVOTDATA("Sum of wins",$A$3,"season",2023,"team","New York Knicks")/D6</f>
        <v>0.57317073170731703</v>
      </c>
    </row>
    <row r="7" spans="1:5" x14ac:dyDescent="0.2">
      <c r="A7" s="3" t="s">
        <v>91</v>
      </c>
      <c r="B7">
        <v>40</v>
      </c>
      <c r="C7">
        <v>42</v>
      </c>
      <c r="D7">
        <v>82</v>
      </c>
      <c r="E7">
        <f>GETPIVOTDATA("Sum of wins",$A$3,"season",2023,"team","Oklahoma City Thunder")/D7</f>
        <v>0.48780487804878048</v>
      </c>
    </row>
    <row r="8" spans="1:5" x14ac:dyDescent="0.2">
      <c r="A8" s="2" t="s">
        <v>438</v>
      </c>
      <c r="B8">
        <v>114</v>
      </c>
      <c r="C8">
        <v>132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850E-DD86-D548-A981-C174B12ADBBB}">
  <dimension ref="A1:A6"/>
  <sheetViews>
    <sheetView workbookViewId="0">
      <selection activeCell="A6" sqref="A6"/>
    </sheetView>
  </sheetViews>
  <sheetFormatPr baseColWidth="10" defaultRowHeight="16" x14ac:dyDescent="0.2"/>
  <sheetData>
    <row r="1" spans="1:1" x14ac:dyDescent="0.2">
      <c r="A1" t="s">
        <v>453</v>
      </c>
    </row>
    <row r="3" spans="1:1" x14ac:dyDescent="0.2">
      <c r="A3" t="s">
        <v>454</v>
      </c>
    </row>
    <row r="4" spans="1:1" x14ac:dyDescent="0.2">
      <c r="A4" t="s">
        <v>456</v>
      </c>
    </row>
    <row r="5" spans="1:1" x14ac:dyDescent="0.2">
      <c r="A5" t="s">
        <v>457</v>
      </c>
    </row>
    <row r="6" spans="1:1" x14ac:dyDescent="0.2">
      <c r="A6" t="s">
        <v>458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Team Totals</vt:lpstr>
      <vt:lpstr>Team Summaries</vt:lpstr>
      <vt:lpstr>Team Totals Pivot</vt:lpstr>
      <vt:lpstr>Team Summaries pivot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Hintersteiner</dc:creator>
  <cp:lastModifiedBy>Nancy Hintersteiner</cp:lastModifiedBy>
  <dcterms:created xsi:type="dcterms:W3CDTF">2023-06-09T02:01:15Z</dcterms:created>
  <dcterms:modified xsi:type="dcterms:W3CDTF">2023-06-14T00:04:25Z</dcterms:modified>
</cp:coreProperties>
</file>