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TEMP\Downloads\"/>
    </mc:Choice>
  </mc:AlternateContent>
  <xr:revisionPtr revIDLastSave="0" documentId="13_ncr:1_{D46E125C-5AC5-4707-BEC6-B69456F85306}" xr6:coauthVersionLast="47" xr6:coauthVersionMax="47" xr10:uidLastSave="{00000000-0000-0000-0000-000000000000}"/>
  <bookViews>
    <workbookView xWindow="-120" yWindow="-120" windowWidth="20730" windowHeight="11160" firstSheet="2" activeTab="3" xr2:uid="{00000000-000D-0000-FFFF-FFFF00000000}"/>
  </bookViews>
  <sheets>
    <sheet name="ViajeDeNegocios" sheetId="1" r:id="rId1"/>
    <sheet name="CrecimientoMicrobiano" sheetId="4" r:id="rId2"/>
    <sheet name="ConsumoEnergia" sheetId="5" r:id="rId3"/>
    <sheet name="FuncionariosPublicos" sheetId="2" r:id="rId4"/>
    <sheet name="CensosNL" sheetId="6" r:id="rId5"/>
    <sheet name="BolsaValores" sheetId="3" r:id="rId6"/>
    <sheet name="GastarParaVender" sheetId="7" r:id="rId7"/>
    <sheet name="MolinosdeViento"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3" l="1"/>
  <c r="H27" i="1" l="1"/>
  <c r="F4" i="1"/>
  <c r="F5" i="1"/>
  <c r="F6" i="1"/>
  <c r="F7" i="1"/>
  <c r="F23" i="1" s="1"/>
  <c r="F8" i="1"/>
  <c r="F9" i="1"/>
  <c r="F10" i="1"/>
  <c r="F11" i="1"/>
  <c r="F12" i="1"/>
  <c r="F13" i="1"/>
  <c r="F14" i="1"/>
  <c r="F15" i="1"/>
  <c r="F16" i="1"/>
  <c r="F17" i="1"/>
  <c r="F18" i="1"/>
  <c r="F19" i="1"/>
  <c r="F20" i="1"/>
  <c r="F21" i="1"/>
  <c r="F22" i="1"/>
  <c r="F3" i="1"/>
  <c r="D23" i="1"/>
  <c r="E23" i="1"/>
  <c r="C23" i="1"/>
  <c r="E4" i="1"/>
  <c r="E5" i="1"/>
  <c r="E6" i="1"/>
  <c r="E7" i="1"/>
  <c r="E8" i="1"/>
  <c r="E9" i="1"/>
  <c r="E10" i="1"/>
  <c r="E11" i="1"/>
  <c r="E12" i="1"/>
  <c r="E13" i="1"/>
  <c r="E14" i="1"/>
  <c r="E15" i="1"/>
  <c r="E16" i="1"/>
  <c r="E17" i="1"/>
  <c r="E18" i="1"/>
  <c r="E19" i="1"/>
  <c r="E20" i="1"/>
  <c r="E21" i="1"/>
  <c r="E22" i="1"/>
  <c r="E3" i="1"/>
</calcChain>
</file>

<file path=xl/sharedStrings.xml><?xml version="1.0" encoding="utf-8"?>
<sst xmlns="http://schemas.openxmlformats.org/spreadsheetml/2006/main" count="92" uniqueCount="86">
  <si>
    <t>ciudad</t>
  </si>
  <si>
    <t>hotel(dolares)</t>
  </si>
  <si>
    <t>renta de auto/dia(dolares)</t>
  </si>
  <si>
    <t>Atlanta</t>
  </si>
  <si>
    <t>Boston</t>
  </si>
  <si>
    <t>Chicago</t>
  </si>
  <si>
    <t>Cleveland</t>
  </si>
  <si>
    <t>Dallas</t>
  </si>
  <si>
    <t>Denver</t>
  </si>
  <si>
    <t>Detroit</t>
  </si>
  <si>
    <t>Houston</t>
  </si>
  <si>
    <t>Los Angeles</t>
  </si>
  <si>
    <t>Miami</t>
  </si>
  <si>
    <t>Minneapolis</t>
  </si>
  <si>
    <t>Nueva Orleans</t>
  </si>
  <si>
    <t>Nueva York</t>
  </si>
  <si>
    <t>Orlando</t>
  </si>
  <si>
    <t>Phoenix</t>
  </si>
  <si>
    <t>Pittsburgh</t>
  </si>
  <si>
    <t>St. Louuis</t>
  </si>
  <si>
    <t>San Francisco</t>
  </si>
  <si>
    <t>Seattle</t>
  </si>
  <si>
    <t>Washington, D.C.</t>
  </si>
  <si>
    <t>Procurador General</t>
  </si>
  <si>
    <t>Abogado principiante</t>
  </si>
  <si>
    <t>Tamaño (millones de dolares)</t>
  </si>
  <si>
    <t xml:space="preserve">Precio(dolares) </t>
  </si>
  <si>
    <t>Vermont</t>
  </si>
  <si>
    <t>Wyoming</t>
  </si>
  <si>
    <t>Massachusetts</t>
  </si>
  <si>
    <t>Pennsylvania</t>
  </si>
  <si>
    <t>Georgia</t>
  </si>
  <si>
    <t>Washington</t>
  </si>
  <si>
    <t>California</t>
  </si>
  <si>
    <t>Illinois</t>
  </si>
  <si>
    <t>Michigan</t>
  </si>
  <si>
    <t>UFC/ml x10E6</t>
  </si>
  <si>
    <t>tiempo(h)</t>
  </si>
  <si>
    <t>Temperatura Media diaria (°F)</t>
  </si>
  <si>
    <t>Consumo medio diario (kWh) por familia</t>
  </si>
  <si>
    <t>año</t>
  </si>
  <si>
    <t>poblacion</t>
  </si>
  <si>
    <t>x</t>
  </si>
  <si>
    <t>y</t>
  </si>
  <si>
    <t>gasto mensual</t>
  </si>
  <si>
    <t>rendimiento ventas</t>
  </si>
  <si>
    <t>velocidad del viento</t>
  </si>
  <si>
    <t>corriente Directa Producida</t>
  </si>
  <si>
    <t>Y</t>
  </si>
  <si>
    <t>X</t>
  </si>
  <si>
    <t>X2</t>
  </si>
  <si>
    <t>sumas</t>
  </si>
  <si>
    <t>X*Y</t>
  </si>
  <si>
    <t>m</t>
  </si>
  <si>
    <t>La ecuacion de ls recta estimada esta dad por y estimada</t>
  </si>
  <si>
    <t>.87909+81.1694</t>
  </si>
  <si>
    <t>y estimada</t>
  </si>
  <si>
    <t>b</t>
  </si>
  <si>
    <t>Renta de auto hotel (dolares y gorro)</t>
  </si>
  <si>
    <t>y gorro</t>
  </si>
  <si>
    <t>y - ygorro</t>
  </si>
  <si>
    <t>Errores</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</si>
  <si>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</si>
  <si>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</si>
  <si>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</si>
  <si>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</si>
  <si>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</si>
  <si>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</si>
  <si>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</si>
  <si>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</si>
  <si>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</si>
  <si>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</si>
  <si>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</si>
  <si>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</si>
  <si>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</si>
  <si>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</si>
  <si>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</si>
  <si>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</si>
  <si>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</si>
  <si>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</si>
  <si>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</si>
  <si>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</si>
  <si>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</si>
  <si>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</si>
  <si>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98.0%</t>
  </si>
  <si>
    <t>Superior 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</si>
</sst>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vertical="center"/>
    </xf>
    <xf numFmtId="0" fontId="0" fillId="0" borderId="0" xfId="0" applyFill="1" applyBorder="1" applyAlignment="1"/>
    <xf numFmtId="0" fontId="0" fillId="0" borderId="7" xfId="0" applyFill="1" applyBorder="1" applyAlignment="1"/>
    <xf numFmtId="0" fontId="1" fillId="0" borderId="8" xfId="0" applyFont="1" applyFill="1" applyBorder="1" applyAlignment="1">
      <alignment horizontal="center"/>
    </xf>
    <xf numFmtId="0" fontId="1" fillId="0" borderId="8"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Y hotel(dolares)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ViajeDeNegocios!$C$3:$C$22</c:f>
              <c:numCache>
                <c:formatCode>General</c:formatCode>
                <c:ptCount val="20"/>
                <c:pt idx="0">
                  <c:v>54</c:v>
                </c:pt>
                <c:pt idx="1">
                  <c:v>50</c:v>
                </c:pt>
                <c:pt idx="2">
                  <c:v>62</c:v>
                </c:pt>
                <c:pt idx="3">
                  <c:v>52</c:v>
                </c:pt>
                <c:pt idx="4">
                  <c:v>44</c:v>
                </c:pt>
                <c:pt idx="5">
                  <c:v>35</c:v>
                </c:pt>
                <c:pt idx="6">
                  <c:v>60</c:v>
                </c:pt>
                <c:pt idx="7">
                  <c:v>70</c:v>
                </c:pt>
                <c:pt idx="8">
                  <c:v>51</c:v>
                </c:pt>
                <c:pt idx="9">
                  <c:v>32</c:v>
                </c:pt>
                <c:pt idx="10">
                  <c:v>57</c:v>
                </c:pt>
                <c:pt idx="11">
                  <c:v>42</c:v>
                </c:pt>
                <c:pt idx="12">
                  <c:v>60</c:v>
                </c:pt>
                <c:pt idx="13">
                  <c:v>36</c:v>
                </c:pt>
                <c:pt idx="14">
                  <c:v>37</c:v>
                </c:pt>
                <c:pt idx="15">
                  <c:v>46</c:v>
                </c:pt>
                <c:pt idx="16">
                  <c:v>66</c:v>
                </c:pt>
                <c:pt idx="17">
                  <c:v>52</c:v>
                </c:pt>
                <c:pt idx="18">
                  <c:v>45</c:v>
                </c:pt>
                <c:pt idx="19">
                  <c:v>53</c:v>
                </c:pt>
              </c:numCache>
            </c:numRef>
          </c:xVal>
          <c:yVal>
            <c:numRef>
              <c:f>ViajeDeNegocios!$D$3:$D$22</c:f>
              <c:numCache>
                <c:formatCode>General</c:formatCode>
                <c:ptCount val="20"/>
                <c:pt idx="0">
                  <c:v>121</c:v>
                </c:pt>
                <c:pt idx="1">
                  <c:v>199</c:v>
                </c:pt>
                <c:pt idx="2">
                  <c:v>159</c:v>
                </c:pt>
                <c:pt idx="3">
                  <c:v>129</c:v>
                </c:pt>
                <c:pt idx="4">
                  <c:v>117</c:v>
                </c:pt>
                <c:pt idx="5">
                  <c:v>92</c:v>
                </c:pt>
                <c:pt idx="6">
                  <c:v>102</c:v>
                </c:pt>
                <c:pt idx="7">
                  <c:v>92</c:v>
                </c:pt>
                <c:pt idx="8">
                  <c:v>122</c:v>
                </c:pt>
                <c:pt idx="9">
                  <c:v>111</c:v>
                </c:pt>
                <c:pt idx="10">
                  <c:v>107</c:v>
                </c:pt>
                <c:pt idx="11">
                  <c:v>116</c:v>
                </c:pt>
                <c:pt idx="12">
                  <c:v>197</c:v>
                </c:pt>
                <c:pt idx="13">
                  <c:v>95</c:v>
                </c:pt>
                <c:pt idx="14">
                  <c:v>85</c:v>
                </c:pt>
                <c:pt idx="15">
                  <c:v>122</c:v>
                </c:pt>
                <c:pt idx="16">
                  <c:v>115</c:v>
                </c:pt>
                <c:pt idx="17">
                  <c:v>155</c:v>
                </c:pt>
                <c:pt idx="18">
                  <c:v>125</c:v>
                </c:pt>
                <c:pt idx="19">
                  <c:v>145</c:v>
                </c:pt>
              </c:numCache>
            </c:numRef>
          </c:yVal>
          <c:smooth val="0"/>
          <c:extLst>
            <c:ext xmlns:c16="http://schemas.microsoft.com/office/drawing/2014/chart" uri="{C3380CC4-5D6E-409C-BE32-E72D297353CC}">
              <c16:uniqueId val="{00000000-EAE5-436A-98B5-1EEADA7278C1}"/>
            </c:ext>
          </c:extLst>
        </c:ser>
        <c:dLbls>
          <c:showLegendKey val="0"/>
          <c:showVal val="0"/>
          <c:showCatName val="0"/>
          <c:showSerName val="0"/>
          <c:showPercent val="0"/>
          <c:showBubbleSize val="0"/>
        </c:dLbls>
        <c:axId val="1321290416"/>
        <c:axId val="1321290832"/>
      </c:scatterChart>
      <c:valAx>
        <c:axId val="132129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290832"/>
        <c:crosses val="autoZero"/>
        <c:crossBetween val="midCat"/>
      </c:valAx>
      <c:valAx>
        <c:axId val="132129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290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BolsaValores!$B$1</c:f>
              <c:strCache>
                <c:ptCount val="1"/>
                <c:pt idx="0">
                  <c:v>Precio(dolares) </c:v>
                </c:pt>
              </c:strCache>
            </c:strRef>
          </c:tx>
          <c:spPr>
            <a:ln w="19050" cap="rnd">
              <a:noFill/>
              <a:round/>
            </a:ln>
            <a:effectLst/>
          </c:spPr>
          <c:marker>
            <c:symbol val="circle"/>
            <c:size val="5"/>
            <c:spPr>
              <a:solidFill>
                <a:schemeClr val="accent1"/>
              </a:solidFill>
              <a:ln w="9525">
                <a:solidFill>
                  <a:schemeClr val="accent1"/>
                </a:solidFill>
              </a:ln>
              <a:effectLst/>
            </c:spPr>
          </c:marker>
          <c:xVal>
            <c:numRef>
              <c:f>BolsaValores!$A$2:$A$15</c:f>
              <c:numCache>
                <c:formatCode>General</c:formatCode>
                <c:ptCount val="14"/>
                <c:pt idx="0">
                  <c:v>108</c:v>
                </c:pt>
                <c:pt idx="1">
                  <c:v>4.4000000000000004</c:v>
                </c:pt>
                <c:pt idx="2">
                  <c:v>3.5</c:v>
                </c:pt>
                <c:pt idx="3">
                  <c:v>3.6</c:v>
                </c:pt>
                <c:pt idx="4">
                  <c:v>39</c:v>
                </c:pt>
                <c:pt idx="5">
                  <c:v>68.400000000000006</c:v>
                </c:pt>
                <c:pt idx="6">
                  <c:v>7.5</c:v>
                </c:pt>
                <c:pt idx="7">
                  <c:v>5.5</c:v>
                </c:pt>
                <c:pt idx="8">
                  <c:v>375</c:v>
                </c:pt>
                <c:pt idx="9">
                  <c:v>12</c:v>
                </c:pt>
                <c:pt idx="10">
                  <c:v>51</c:v>
                </c:pt>
                <c:pt idx="11">
                  <c:v>66</c:v>
                </c:pt>
                <c:pt idx="12">
                  <c:v>10.4</c:v>
                </c:pt>
                <c:pt idx="13">
                  <c:v>4</c:v>
                </c:pt>
              </c:numCache>
            </c:numRef>
          </c:xVal>
          <c:yVal>
            <c:numRef>
              <c:f>BolsaValores!$B$2:$B$15</c:f>
              <c:numCache>
                <c:formatCode>General</c:formatCode>
                <c:ptCount val="14"/>
                <c:pt idx="0">
                  <c:v>12</c:v>
                </c:pt>
                <c:pt idx="1">
                  <c:v>4</c:v>
                </c:pt>
                <c:pt idx="2">
                  <c:v>5</c:v>
                </c:pt>
                <c:pt idx="3">
                  <c:v>6</c:v>
                </c:pt>
                <c:pt idx="4">
                  <c:v>13</c:v>
                </c:pt>
                <c:pt idx="5">
                  <c:v>19</c:v>
                </c:pt>
                <c:pt idx="6">
                  <c:v>8.5</c:v>
                </c:pt>
                <c:pt idx="7">
                  <c:v>5</c:v>
                </c:pt>
                <c:pt idx="8">
                  <c:v>15</c:v>
                </c:pt>
                <c:pt idx="9">
                  <c:v>6</c:v>
                </c:pt>
                <c:pt idx="10">
                  <c:v>12</c:v>
                </c:pt>
                <c:pt idx="11">
                  <c:v>12</c:v>
                </c:pt>
                <c:pt idx="12">
                  <c:v>6.5</c:v>
                </c:pt>
                <c:pt idx="13">
                  <c:v>3</c:v>
                </c:pt>
              </c:numCache>
            </c:numRef>
          </c:yVal>
          <c:smooth val="0"/>
          <c:extLst>
            <c:ext xmlns:c16="http://schemas.microsoft.com/office/drawing/2014/chart" uri="{C3380CC4-5D6E-409C-BE32-E72D297353CC}">
              <c16:uniqueId val="{00000000-70FB-457F-8060-13D54D421D76}"/>
            </c:ext>
          </c:extLst>
        </c:ser>
        <c:dLbls>
          <c:showLegendKey val="0"/>
          <c:showVal val="0"/>
          <c:showCatName val="0"/>
          <c:showSerName val="0"/>
          <c:showPercent val="0"/>
          <c:showBubbleSize val="0"/>
        </c:dLbls>
        <c:axId val="1321284592"/>
        <c:axId val="1321288336"/>
      </c:scatterChart>
      <c:valAx>
        <c:axId val="13212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288336"/>
        <c:crosses val="autoZero"/>
        <c:crossBetween val="midCat"/>
      </c:valAx>
      <c:valAx>
        <c:axId val="13212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28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277586</xdr:colOff>
      <xdr:row>1</xdr:row>
      <xdr:rowOff>19050</xdr:rowOff>
    </xdr:from>
    <xdr:to>
      <xdr:col>17</xdr:col>
      <xdr:colOff>17236</xdr:colOff>
      <xdr:row>7</xdr:row>
      <xdr:rowOff>107950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897586" y="209550"/>
          <a:ext cx="50736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a:t>
          </a:r>
          <a:r>
            <a:rPr lang="es-MX" sz="1100" baseline="0"/>
            <a:t> costos de los viajes de negocios varian mucho entre las ciudades más importantes de Estados Unidos, como se muestra en la tabla. Un interventos corporativo intenta establecer tasas de viáticos que tomen en cuenta esta variación ¿Debe el interventor considerar los costos tanto de renta de autos como de hoteles, o los costos de hoteles proporcionan suficiente información para calcular las tasas? Ajuste una regresión usando los costos de la renta de autos para explicar los costos de los hoteles </a:t>
          </a:r>
          <a:endParaRPr lang="es-MX" sz="1100"/>
        </a:p>
      </xdr:txBody>
    </xdr:sp>
    <xdr:clientData/>
  </xdr:twoCellAnchor>
  <xdr:twoCellAnchor>
    <xdr:from>
      <xdr:col>10</xdr:col>
      <xdr:colOff>462643</xdr:colOff>
      <xdr:row>8</xdr:row>
      <xdr:rowOff>70757</xdr:rowOff>
    </xdr:from>
    <xdr:to>
      <xdr:col>16</xdr:col>
      <xdr:colOff>462643</xdr:colOff>
      <xdr:row>22</xdr:row>
      <xdr:rowOff>146957</xdr:rowOff>
    </xdr:to>
    <xdr:graphicFrame macro="">
      <xdr:nvGraphicFramePr>
        <xdr:cNvPr id="4" name="Gráfico 3">
          <a:extLst>
            <a:ext uri="{FF2B5EF4-FFF2-40B4-BE49-F238E27FC236}">
              <a16:creationId xmlns:a16="http://schemas.microsoft.com/office/drawing/2014/main" id="{281F3C09-6F51-40B2-82F8-EFF8D2F6F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76200</xdr:rowOff>
    </xdr:from>
    <xdr:to>
      <xdr:col>14</xdr:col>
      <xdr:colOff>676275</xdr:colOff>
      <xdr:row>7</xdr:row>
      <xdr:rowOff>133350</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4676775" y="266700"/>
          <a:ext cx="78771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salarios</a:t>
          </a:r>
          <a:r>
            <a:rPr lang="es-MX" sz="1100" baseline="0"/>
            <a:t> de muchos funcionarios públicos son menores que los que podrían tener con trabajos similares en la industria privada. Los siguientes son salarios de 10 procuradores generales y los comparó con el salario típico de un abogado al entrar a trabajar, en el mismo estado. Suponga que los salarios al entrar a trabajar son un buen indicador de la tasa en el mercado para los abogados. ¿Varia el salario ofrecido al procurador general de acuerdo con la tasa para los abogados en cada  estado?; Si un procurador general desea elevar el ingreso en todo el estado para los abogados ¿ayudaría presionar por un aumento en el salario del procurador general?</a:t>
          </a:r>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1</xdr:row>
      <xdr:rowOff>66675</xdr:rowOff>
    </xdr:from>
    <xdr:to>
      <xdr:col>11</xdr:col>
      <xdr:colOff>152400</xdr:colOff>
      <xdr:row>7</xdr:row>
      <xdr:rowOff>114300</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4933950" y="257175"/>
          <a:ext cx="49244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estudiante de maestría en administración</a:t>
          </a:r>
          <a:r>
            <a:rPr lang="es-MX" sz="1100" baseline="0"/>
            <a:t> elabora un estudio de compañias que entran a la bolsa de valores por primera vez. Tiene curiosidad por ver si existe o no una relación significativa entre el tamaño de la oferta (en millones de dólares) y el precio por acción ¿Debe el estudiante usar esta ecuación de regresion para pronosticar o debe buscar en otra parte variables explicativas adicionales?</a:t>
          </a:r>
          <a:endParaRPr lang="es-MX" sz="1100"/>
        </a:p>
      </xdr:txBody>
    </xdr:sp>
    <xdr:clientData/>
  </xdr:twoCellAnchor>
  <xdr:twoCellAnchor>
    <xdr:from>
      <xdr:col>2</xdr:col>
      <xdr:colOff>469105</xdr:colOff>
      <xdr:row>0</xdr:row>
      <xdr:rowOff>90487</xdr:rowOff>
    </xdr:from>
    <xdr:to>
      <xdr:col>8</xdr:col>
      <xdr:colOff>466724</xdr:colOff>
      <xdr:row>14</xdr:row>
      <xdr:rowOff>166687</xdr:rowOff>
    </xdr:to>
    <xdr:graphicFrame macro="">
      <xdr:nvGraphicFramePr>
        <xdr:cNvPr id="3" name="Gráfico 2">
          <a:extLst>
            <a:ext uri="{FF2B5EF4-FFF2-40B4-BE49-F238E27FC236}">
              <a16:creationId xmlns:a16="http://schemas.microsoft.com/office/drawing/2014/main" id="{5ECD73FF-A71D-4AA1-828D-6C8B8D820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358140</xdr:colOff>
      <xdr:row>2</xdr:row>
      <xdr:rowOff>45720</xdr:rowOff>
    </xdr:from>
    <xdr:to>
      <xdr:col>8</xdr:col>
      <xdr:colOff>190500</xdr:colOff>
      <xdr:row>9</xdr:row>
      <xdr:rowOff>76200</xdr:rowOff>
    </xdr:to>
    <xdr:sp macro="" textlink="">
      <xdr:nvSpPr>
        <xdr:cNvPr id="2" name="CuadroTexto 1">
          <a:extLst>
            <a:ext uri="{FF2B5EF4-FFF2-40B4-BE49-F238E27FC236}">
              <a16:creationId xmlns:a16="http://schemas.microsoft.com/office/drawing/2014/main" id="{3B81E2B0-0C94-422E-A761-E82E2FCE521D}"/>
            </a:ext>
          </a:extLst>
        </xdr:cNvPr>
        <xdr:cNvSpPr txBox="1"/>
      </xdr:nvSpPr>
      <xdr:spPr>
        <a:xfrm>
          <a:off x="2735580" y="411480"/>
          <a:ext cx="379476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a:solidFill>
                <a:schemeClr val="dk1"/>
              </a:solidFill>
              <a:effectLst/>
              <a:latin typeface="+mn-lt"/>
              <a:ea typeface="+mn-ea"/>
              <a:cs typeface="+mn-cs"/>
            </a:rPr>
            <a:t>los datos “Gastar para vender” de la tabla anexa en la cual se desea analizar una posible relación líneal entre la inversión mensual (en miles de pesos) en un pequeño negocio y el rendimiento en ventas (en miles de pesos) del mismo.</a:t>
          </a:r>
          <a:endParaRPr lang="es-MX" sz="1100">
            <a:effectLst/>
          </a:endParaRP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zoomScale="70" zoomScaleNormal="70" workbookViewId="0">
      <selection activeCell="I36" sqref="I36"/>
    </sheetView>
  </sheetViews>
  <sheetFormatPr baseColWidth="10" defaultRowHeight="15" x14ac:dyDescent="0.25"/>
  <sheetData>
    <row r="1" spans="1:6" x14ac:dyDescent="0.25">
      <c r="B1" t="s">
        <v>48</v>
      </c>
      <c r="C1" t="s">
        <v>49</v>
      </c>
      <c r="D1" t="s">
        <v>48</v>
      </c>
      <c r="E1" t="s">
        <v>50</v>
      </c>
      <c r="F1" t="s">
        <v>52</v>
      </c>
    </row>
    <row r="2" spans="1:6" x14ac:dyDescent="0.25">
      <c r="A2" t="s">
        <v>0</v>
      </c>
      <c r="B2" t="s">
        <v>1</v>
      </c>
      <c r="C2" t="s">
        <v>2</v>
      </c>
    </row>
    <row r="3" spans="1:6" x14ac:dyDescent="0.25">
      <c r="A3" t="s">
        <v>3</v>
      </c>
      <c r="B3">
        <v>121</v>
      </c>
      <c r="C3">
        <v>54</v>
      </c>
      <c r="D3">
        <v>121</v>
      </c>
      <c r="E3">
        <f>POWER(C3,2)</f>
        <v>2916</v>
      </c>
      <c r="F3">
        <f>C3*D3</f>
        <v>6534</v>
      </c>
    </row>
    <row r="4" spans="1:6" x14ac:dyDescent="0.25">
      <c r="A4" t="s">
        <v>4</v>
      </c>
      <c r="B4">
        <v>199</v>
      </c>
      <c r="C4">
        <v>50</v>
      </c>
      <c r="D4">
        <v>199</v>
      </c>
      <c r="E4">
        <f t="shared" ref="E4:E22" si="0">POWER(C4,2)</f>
        <v>2500</v>
      </c>
      <c r="F4">
        <f t="shared" ref="F4:F22" si="1">C4*D4</f>
        <v>9950</v>
      </c>
    </row>
    <row r="5" spans="1:6" x14ac:dyDescent="0.25">
      <c r="A5" t="s">
        <v>5</v>
      </c>
      <c r="B5">
        <v>159</v>
      </c>
      <c r="C5">
        <v>62</v>
      </c>
      <c r="D5">
        <v>159</v>
      </c>
      <c r="E5">
        <f t="shared" si="0"/>
        <v>3844</v>
      </c>
      <c r="F5">
        <f t="shared" si="1"/>
        <v>9858</v>
      </c>
    </row>
    <row r="6" spans="1:6" x14ac:dyDescent="0.25">
      <c r="A6" t="s">
        <v>6</v>
      </c>
      <c r="B6">
        <v>129</v>
      </c>
      <c r="C6">
        <v>52</v>
      </c>
      <c r="D6">
        <v>129</v>
      </c>
      <c r="E6">
        <f t="shared" si="0"/>
        <v>2704</v>
      </c>
      <c r="F6">
        <f t="shared" si="1"/>
        <v>6708</v>
      </c>
    </row>
    <row r="7" spans="1:6" x14ac:dyDescent="0.25">
      <c r="A7" t="s">
        <v>7</v>
      </c>
      <c r="B7">
        <v>117</v>
      </c>
      <c r="C7">
        <v>44</v>
      </c>
      <c r="D7">
        <v>117</v>
      </c>
      <c r="E7">
        <f t="shared" si="0"/>
        <v>1936</v>
      </c>
      <c r="F7">
        <f t="shared" si="1"/>
        <v>5148</v>
      </c>
    </row>
    <row r="8" spans="1:6" x14ac:dyDescent="0.25">
      <c r="A8" t="s">
        <v>8</v>
      </c>
      <c r="B8">
        <v>92</v>
      </c>
      <c r="C8">
        <v>35</v>
      </c>
      <c r="D8">
        <v>92</v>
      </c>
      <c r="E8">
        <f t="shared" si="0"/>
        <v>1225</v>
      </c>
      <c r="F8">
        <f t="shared" si="1"/>
        <v>3220</v>
      </c>
    </row>
    <row r="9" spans="1:6" x14ac:dyDescent="0.25">
      <c r="A9" t="s">
        <v>9</v>
      </c>
      <c r="B9">
        <v>102</v>
      </c>
      <c r="C9">
        <v>60</v>
      </c>
      <c r="D9">
        <v>102</v>
      </c>
      <c r="E9">
        <f t="shared" si="0"/>
        <v>3600</v>
      </c>
      <c r="F9">
        <f t="shared" si="1"/>
        <v>6120</v>
      </c>
    </row>
    <row r="10" spans="1:6" x14ac:dyDescent="0.25">
      <c r="A10" t="s">
        <v>10</v>
      </c>
      <c r="B10">
        <v>92</v>
      </c>
      <c r="C10">
        <v>70</v>
      </c>
      <c r="D10">
        <v>92</v>
      </c>
      <c r="E10">
        <f t="shared" si="0"/>
        <v>4900</v>
      </c>
      <c r="F10">
        <f t="shared" si="1"/>
        <v>6440</v>
      </c>
    </row>
    <row r="11" spans="1:6" x14ac:dyDescent="0.25">
      <c r="A11" t="s">
        <v>11</v>
      </c>
      <c r="B11">
        <v>122</v>
      </c>
      <c r="C11">
        <v>51</v>
      </c>
      <c r="D11">
        <v>122</v>
      </c>
      <c r="E11">
        <f t="shared" si="0"/>
        <v>2601</v>
      </c>
      <c r="F11">
        <f t="shared" si="1"/>
        <v>6222</v>
      </c>
    </row>
    <row r="12" spans="1:6" x14ac:dyDescent="0.25">
      <c r="A12" t="s">
        <v>12</v>
      </c>
      <c r="B12">
        <v>111</v>
      </c>
      <c r="C12">
        <v>32</v>
      </c>
      <c r="D12">
        <v>111</v>
      </c>
      <c r="E12">
        <f t="shared" si="0"/>
        <v>1024</v>
      </c>
      <c r="F12">
        <f t="shared" si="1"/>
        <v>3552</v>
      </c>
    </row>
    <row r="13" spans="1:6" x14ac:dyDescent="0.25">
      <c r="A13" t="s">
        <v>13</v>
      </c>
      <c r="B13">
        <v>107</v>
      </c>
      <c r="C13">
        <v>57</v>
      </c>
      <c r="D13">
        <v>107</v>
      </c>
      <c r="E13">
        <f t="shared" si="0"/>
        <v>3249</v>
      </c>
      <c r="F13">
        <f t="shared" si="1"/>
        <v>6099</v>
      </c>
    </row>
    <row r="14" spans="1:6" x14ac:dyDescent="0.25">
      <c r="A14" t="s">
        <v>14</v>
      </c>
      <c r="B14">
        <v>116</v>
      </c>
      <c r="C14">
        <v>42</v>
      </c>
      <c r="D14">
        <v>116</v>
      </c>
      <c r="E14">
        <f t="shared" si="0"/>
        <v>1764</v>
      </c>
      <c r="F14">
        <f t="shared" si="1"/>
        <v>4872</v>
      </c>
    </row>
    <row r="15" spans="1:6" x14ac:dyDescent="0.25">
      <c r="A15" t="s">
        <v>15</v>
      </c>
      <c r="B15">
        <v>197</v>
      </c>
      <c r="C15">
        <v>60</v>
      </c>
      <c r="D15">
        <v>197</v>
      </c>
      <c r="E15">
        <f t="shared" si="0"/>
        <v>3600</v>
      </c>
      <c r="F15">
        <f t="shared" si="1"/>
        <v>11820</v>
      </c>
    </row>
    <row r="16" spans="1:6" x14ac:dyDescent="0.25">
      <c r="A16" t="s">
        <v>16</v>
      </c>
      <c r="B16">
        <v>95</v>
      </c>
      <c r="C16">
        <v>36</v>
      </c>
      <c r="D16">
        <v>95</v>
      </c>
      <c r="E16">
        <f t="shared" si="0"/>
        <v>1296</v>
      </c>
      <c r="F16">
        <f t="shared" si="1"/>
        <v>3420</v>
      </c>
    </row>
    <row r="17" spans="1:9" x14ac:dyDescent="0.25">
      <c r="A17" t="s">
        <v>17</v>
      </c>
      <c r="B17">
        <v>85</v>
      </c>
      <c r="C17">
        <v>37</v>
      </c>
      <c r="D17">
        <v>85</v>
      </c>
      <c r="E17">
        <f t="shared" si="0"/>
        <v>1369</v>
      </c>
      <c r="F17">
        <f t="shared" si="1"/>
        <v>3145</v>
      </c>
    </row>
    <row r="18" spans="1:9" x14ac:dyDescent="0.25">
      <c r="A18" t="s">
        <v>18</v>
      </c>
      <c r="B18">
        <v>122</v>
      </c>
      <c r="C18">
        <v>46</v>
      </c>
      <c r="D18">
        <v>122</v>
      </c>
      <c r="E18">
        <f t="shared" si="0"/>
        <v>2116</v>
      </c>
      <c r="F18">
        <f t="shared" si="1"/>
        <v>5612</v>
      </c>
    </row>
    <row r="19" spans="1:9" x14ac:dyDescent="0.25">
      <c r="A19" t="s">
        <v>19</v>
      </c>
      <c r="B19">
        <v>115</v>
      </c>
      <c r="C19">
        <v>66</v>
      </c>
      <c r="D19">
        <v>115</v>
      </c>
      <c r="E19">
        <f t="shared" si="0"/>
        <v>4356</v>
      </c>
      <c r="F19">
        <f t="shared" si="1"/>
        <v>7590</v>
      </c>
    </row>
    <row r="20" spans="1:9" x14ac:dyDescent="0.25">
      <c r="A20" t="s">
        <v>20</v>
      </c>
      <c r="B20">
        <v>155</v>
      </c>
      <c r="C20">
        <v>52</v>
      </c>
      <c r="D20">
        <v>155</v>
      </c>
      <c r="E20">
        <f t="shared" si="0"/>
        <v>2704</v>
      </c>
      <c r="F20">
        <f t="shared" si="1"/>
        <v>8060</v>
      </c>
    </row>
    <row r="21" spans="1:9" x14ac:dyDescent="0.25">
      <c r="A21" t="s">
        <v>21</v>
      </c>
      <c r="B21">
        <v>125</v>
      </c>
      <c r="C21">
        <v>45</v>
      </c>
      <c r="D21">
        <v>125</v>
      </c>
      <c r="E21">
        <f t="shared" si="0"/>
        <v>2025</v>
      </c>
      <c r="F21">
        <f t="shared" si="1"/>
        <v>5625</v>
      </c>
    </row>
    <row r="22" spans="1:9" x14ac:dyDescent="0.25">
      <c r="A22" t="s">
        <v>22</v>
      </c>
      <c r="B22">
        <v>145</v>
      </c>
      <c r="C22">
        <v>53</v>
      </c>
      <c r="D22">
        <v>145</v>
      </c>
      <c r="E22">
        <f t="shared" si="0"/>
        <v>2809</v>
      </c>
      <c r="F22">
        <f t="shared" si="1"/>
        <v>7685</v>
      </c>
    </row>
    <row r="23" spans="1:9" x14ac:dyDescent="0.25">
      <c r="B23" t="s">
        <v>51</v>
      </c>
      <c r="C23">
        <f>SUM(C3:C22)</f>
        <v>1004</v>
      </c>
      <c r="D23">
        <f t="shared" ref="D23:F23" si="2">SUM(D3:D22)</f>
        <v>2506</v>
      </c>
      <c r="E23">
        <f t="shared" si="2"/>
        <v>52538</v>
      </c>
      <c r="F23">
        <f t="shared" si="2"/>
        <v>127680</v>
      </c>
    </row>
    <row r="27" spans="1:9" x14ac:dyDescent="0.25">
      <c r="G27" t="s">
        <v>53</v>
      </c>
      <c r="H27">
        <f>(F23-(C23*D23/20))/(E23-(C23*C23))</f>
        <v>-1.9663456406112992E-3</v>
      </c>
      <c r="I27">
        <v>0.879</v>
      </c>
    </row>
    <row r="28" spans="1:9" x14ac:dyDescent="0.25">
      <c r="G28" t="s">
        <v>57</v>
      </c>
      <c r="H28">
        <v>81.16</v>
      </c>
    </row>
    <row r="29" spans="1:9" x14ac:dyDescent="0.25">
      <c r="G29" t="s">
        <v>54</v>
      </c>
    </row>
    <row r="30" spans="1:9" x14ac:dyDescent="0.25">
      <c r="G30" t="s">
        <v>55</v>
      </c>
    </row>
    <row r="32" spans="1:9" x14ac:dyDescent="0.25">
      <c r="G32" t="s">
        <v>56</v>
      </c>
    </row>
    <row r="33" spans="7:10" x14ac:dyDescent="0.25">
      <c r="J33" t="s">
        <v>61</v>
      </c>
    </row>
    <row r="34" spans="7:10" x14ac:dyDescent="0.25">
      <c r="G34" t="s">
        <v>49</v>
      </c>
      <c r="H34" t="s">
        <v>48</v>
      </c>
      <c r="I34" t="s">
        <v>59</v>
      </c>
      <c r="J34" t="s">
        <v>60</v>
      </c>
    </row>
    <row r="35" spans="7:10" x14ac:dyDescent="0.25">
      <c r="G35" t="s">
        <v>58</v>
      </c>
    </row>
    <row r="36" spans="7:10" x14ac:dyDescent="0.25">
      <c r="G36">
        <v>54</v>
      </c>
      <c r="H36">
        <v>121</v>
      </c>
    </row>
    <row r="37" spans="7:10" x14ac:dyDescent="0.25">
      <c r="G37">
        <v>50</v>
      </c>
      <c r="H37">
        <v>199</v>
      </c>
    </row>
    <row r="38" spans="7:10" x14ac:dyDescent="0.25">
      <c r="G38">
        <v>62</v>
      </c>
      <c r="H38">
        <v>159</v>
      </c>
    </row>
    <row r="39" spans="7:10" x14ac:dyDescent="0.25">
      <c r="G39">
        <v>52</v>
      </c>
      <c r="H39">
        <v>129</v>
      </c>
    </row>
    <row r="40" spans="7:10" x14ac:dyDescent="0.25">
      <c r="G40">
        <v>44</v>
      </c>
      <c r="H40">
        <v>117</v>
      </c>
    </row>
    <row r="41" spans="7:10" x14ac:dyDescent="0.25">
      <c r="G41">
        <v>35</v>
      </c>
      <c r="H41">
        <v>92</v>
      </c>
    </row>
    <row r="42" spans="7:10" x14ac:dyDescent="0.25">
      <c r="G42">
        <v>60</v>
      </c>
      <c r="H42">
        <v>102</v>
      </c>
    </row>
    <row r="43" spans="7:10" x14ac:dyDescent="0.25">
      <c r="G43">
        <v>70</v>
      </c>
      <c r="H43">
        <v>92</v>
      </c>
    </row>
    <row r="44" spans="7:10" x14ac:dyDescent="0.25">
      <c r="G44">
        <v>51</v>
      </c>
      <c r="H44">
        <v>122</v>
      </c>
    </row>
    <row r="45" spans="7:10" x14ac:dyDescent="0.25">
      <c r="G45">
        <v>32</v>
      </c>
      <c r="H45">
        <v>111</v>
      </c>
    </row>
    <row r="46" spans="7:10" x14ac:dyDescent="0.25">
      <c r="G46">
        <v>57</v>
      </c>
      <c r="H46">
        <v>107</v>
      </c>
    </row>
    <row r="47" spans="7:10" x14ac:dyDescent="0.25">
      <c r="G47">
        <v>42</v>
      </c>
      <c r="H47">
        <v>116</v>
      </c>
    </row>
    <row r="48" spans="7:10" x14ac:dyDescent="0.25">
      <c r="G48">
        <v>60</v>
      </c>
      <c r="H48">
        <v>197</v>
      </c>
    </row>
    <row r="49" spans="7:8" x14ac:dyDescent="0.25">
      <c r="G49">
        <v>36</v>
      </c>
      <c r="H49">
        <v>95</v>
      </c>
    </row>
    <row r="50" spans="7:8" x14ac:dyDescent="0.25">
      <c r="G50">
        <v>37</v>
      </c>
      <c r="H50">
        <v>85</v>
      </c>
    </row>
    <row r="51" spans="7:8" x14ac:dyDescent="0.25">
      <c r="G51">
        <v>46</v>
      </c>
      <c r="H51">
        <v>122</v>
      </c>
    </row>
    <row r="52" spans="7:8" x14ac:dyDescent="0.25">
      <c r="G52">
        <v>66</v>
      </c>
      <c r="H52">
        <v>115</v>
      </c>
    </row>
    <row r="53" spans="7:8" x14ac:dyDescent="0.25">
      <c r="G53">
        <v>52</v>
      </c>
      <c r="H53">
        <v>155</v>
      </c>
    </row>
    <row r="54" spans="7:8" x14ac:dyDescent="0.25">
      <c r="G54">
        <v>45</v>
      </c>
      <c r="H54">
        <v>125</v>
      </c>
    </row>
    <row r="55" spans="7:8" x14ac:dyDescent="0.25">
      <c r="G55">
        <v>53</v>
      </c>
      <c r="H55">
        <v>145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B8DD-903F-4FAE-A78D-04E06D641B7A}">
  <dimension ref="A1:B17"/>
  <sheetViews>
    <sheetView workbookViewId="0">
      <selection activeCell="E17" sqref="E17"/>
    </sheetView>
  </sheetViews>
  <sheetFormatPr baseColWidth="10" defaultRowHeight="15" x14ac:dyDescent="0.25"/>
  <sheetData>
    <row r="1" spans="1:2" x14ac:dyDescent="0.25">
      <c r="A1" t="s">
        <v>37</v>
      </c>
      <c r="B1" t="s">
        <v>36</v>
      </c>
    </row>
    <row r="2" spans="1:2" x14ac:dyDescent="0.25">
      <c r="A2">
        <v>1</v>
      </c>
      <c r="B2">
        <v>2.0499999999999998</v>
      </c>
    </row>
    <row r="3" spans="1:2" x14ac:dyDescent="0.25">
      <c r="A3">
        <v>2</v>
      </c>
      <c r="B3">
        <v>2.04</v>
      </c>
    </row>
    <row r="4" spans="1:2" x14ac:dyDescent="0.25">
      <c r="A4">
        <v>3</v>
      </c>
      <c r="B4">
        <v>2.0099999999999998</v>
      </c>
    </row>
    <row r="5" spans="1:2" x14ac:dyDescent="0.25">
      <c r="A5">
        <v>4</v>
      </c>
      <c r="B5">
        <v>2.14</v>
      </c>
    </row>
    <row r="6" spans="1:2" x14ac:dyDescent="0.25">
      <c r="A6">
        <v>5</v>
      </c>
      <c r="B6">
        <v>2.34</v>
      </c>
    </row>
    <row r="7" spans="1:2" x14ac:dyDescent="0.25">
      <c r="A7">
        <v>6</v>
      </c>
      <c r="B7">
        <v>2.69</v>
      </c>
    </row>
    <row r="8" spans="1:2" x14ac:dyDescent="0.25">
      <c r="A8">
        <v>7</v>
      </c>
      <c r="B8">
        <v>3.8</v>
      </c>
    </row>
    <row r="9" spans="1:2" x14ac:dyDescent="0.25">
      <c r="A9">
        <v>8</v>
      </c>
      <c r="B9">
        <v>5.25</v>
      </c>
    </row>
    <row r="10" spans="1:2" x14ac:dyDescent="0.25">
      <c r="A10">
        <v>9</v>
      </c>
      <c r="B10">
        <v>7.41</v>
      </c>
    </row>
    <row r="11" spans="1:2" x14ac:dyDescent="0.25">
      <c r="A11">
        <v>10</v>
      </c>
      <c r="B11">
        <v>10.7</v>
      </c>
    </row>
    <row r="12" spans="1:2" x14ac:dyDescent="0.25">
      <c r="A12">
        <v>11</v>
      </c>
      <c r="B12">
        <v>15.1</v>
      </c>
    </row>
    <row r="13" spans="1:2" x14ac:dyDescent="0.25">
      <c r="A13">
        <v>12</v>
      </c>
      <c r="B13">
        <v>18.2</v>
      </c>
    </row>
    <row r="14" spans="1:2" x14ac:dyDescent="0.25">
      <c r="A14">
        <v>13</v>
      </c>
      <c r="B14">
        <v>19.899999999999999</v>
      </c>
    </row>
    <row r="15" spans="1:2" x14ac:dyDescent="0.25">
      <c r="A15">
        <v>14</v>
      </c>
      <c r="B15">
        <v>20.399999999999999</v>
      </c>
    </row>
    <row r="16" spans="1:2" x14ac:dyDescent="0.25">
      <c r="A16">
        <v>15</v>
      </c>
      <c r="B16">
        <v>19.100000000000001</v>
      </c>
    </row>
    <row r="17" spans="1:2" x14ac:dyDescent="0.25">
      <c r="A17">
        <v>16</v>
      </c>
      <c r="B17">
        <v>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2551-1967-49C9-AD35-B189AAD8AA59}">
  <dimension ref="A1:B25"/>
  <sheetViews>
    <sheetView workbookViewId="0">
      <selection activeCell="G22" sqref="G22"/>
    </sheetView>
  </sheetViews>
  <sheetFormatPr baseColWidth="10" defaultRowHeight="15" x14ac:dyDescent="0.25"/>
  <sheetData>
    <row r="1" spans="1:2" x14ac:dyDescent="0.25">
      <c r="A1" t="s">
        <v>38</v>
      </c>
      <c r="B1" t="s">
        <v>39</v>
      </c>
    </row>
    <row r="2" spans="1:2" x14ac:dyDescent="0.25">
      <c r="A2">
        <v>31</v>
      </c>
      <c r="B2">
        <v>55</v>
      </c>
    </row>
    <row r="3" spans="1:2" x14ac:dyDescent="0.25">
      <c r="A3">
        <v>34</v>
      </c>
      <c r="B3">
        <v>49</v>
      </c>
    </row>
    <row r="4" spans="1:2" x14ac:dyDescent="0.25">
      <c r="A4">
        <v>39</v>
      </c>
      <c r="B4">
        <v>46</v>
      </c>
    </row>
    <row r="5" spans="1:2" x14ac:dyDescent="0.25">
      <c r="A5">
        <v>42</v>
      </c>
      <c r="B5">
        <v>47</v>
      </c>
    </row>
    <row r="6" spans="1:2" x14ac:dyDescent="0.25">
      <c r="A6">
        <v>47</v>
      </c>
      <c r="B6">
        <v>40</v>
      </c>
    </row>
    <row r="7" spans="1:2" x14ac:dyDescent="0.25">
      <c r="A7">
        <v>56</v>
      </c>
      <c r="B7">
        <v>43</v>
      </c>
    </row>
    <row r="8" spans="1:2" x14ac:dyDescent="0.25">
      <c r="A8">
        <v>32</v>
      </c>
      <c r="B8">
        <v>50</v>
      </c>
    </row>
    <row r="9" spans="1:2" x14ac:dyDescent="0.25">
      <c r="A9">
        <v>36</v>
      </c>
      <c r="B9">
        <v>44</v>
      </c>
    </row>
    <row r="10" spans="1:2" x14ac:dyDescent="0.25">
      <c r="A10">
        <v>39</v>
      </c>
      <c r="B10">
        <v>42</v>
      </c>
    </row>
    <row r="11" spans="1:2" x14ac:dyDescent="0.25">
      <c r="A11">
        <v>42</v>
      </c>
      <c r="B11">
        <v>42</v>
      </c>
    </row>
    <row r="12" spans="1:2" x14ac:dyDescent="0.25">
      <c r="A12">
        <v>48</v>
      </c>
      <c r="B12">
        <v>38</v>
      </c>
    </row>
    <row r="13" spans="1:2" x14ac:dyDescent="0.25">
      <c r="A13">
        <v>56</v>
      </c>
      <c r="B13">
        <v>40</v>
      </c>
    </row>
    <row r="14" spans="1:2" x14ac:dyDescent="0.25">
      <c r="A14">
        <v>62</v>
      </c>
      <c r="B14">
        <v>41</v>
      </c>
    </row>
    <row r="15" spans="1:2" x14ac:dyDescent="0.25">
      <c r="A15">
        <v>66</v>
      </c>
      <c r="B15">
        <v>46</v>
      </c>
    </row>
    <row r="16" spans="1:2" x14ac:dyDescent="0.25">
      <c r="A16">
        <v>68</v>
      </c>
      <c r="B16">
        <v>44</v>
      </c>
    </row>
    <row r="17" spans="1:2" x14ac:dyDescent="0.25">
      <c r="A17">
        <v>71</v>
      </c>
      <c r="B17">
        <v>51</v>
      </c>
    </row>
    <row r="18" spans="1:2" x14ac:dyDescent="0.25">
      <c r="A18">
        <v>75</v>
      </c>
      <c r="B18">
        <v>62</v>
      </c>
    </row>
    <row r="19" spans="1:2" x14ac:dyDescent="0.25">
      <c r="A19">
        <v>78</v>
      </c>
      <c r="B19">
        <v>73</v>
      </c>
    </row>
    <row r="20" spans="1:2" x14ac:dyDescent="0.25">
      <c r="A20">
        <v>62</v>
      </c>
      <c r="B20">
        <v>39</v>
      </c>
    </row>
    <row r="21" spans="1:2" x14ac:dyDescent="0.25">
      <c r="A21">
        <v>66</v>
      </c>
      <c r="B21">
        <v>44</v>
      </c>
    </row>
    <row r="22" spans="1:2" x14ac:dyDescent="0.25">
      <c r="A22">
        <v>68</v>
      </c>
      <c r="B22">
        <v>40</v>
      </c>
    </row>
    <row r="23" spans="1:2" x14ac:dyDescent="0.25">
      <c r="A23">
        <v>72</v>
      </c>
      <c r="B23">
        <v>44</v>
      </c>
    </row>
    <row r="24" spans="1:2" x14ac:dyDescent="0.25">
      <c r="A24">
        <v>75</v>
      </c>
      <c r="B24">
        <v>50</v>
      </c>
    </row>
    <row r="25" spans="1:2" x14ac:dyDescent="0.25">
      <c r="A25">
        <v>79</v>
      </c>
      <c r="B25">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workbookViewId="0">
      <selection activeCell="J14" sqref="J14"/>
    </sheetView>
  </sheetViews>
  <sheetFormatPr baseColWidth="10" defaultRowHeight="15" x14ac:dyDescent="0.25"/>
  <cols>
    <col min="2" max="2" width="18.42578125" customWidth="1"/>
    <col min="3" max="3" width="22.5703125" customWidth="1"/>
  </cols>
  <sheetData>
    <row r="1" spans="1:3" x14ac:dyDescent="0.25">
      <c r="A1" t="s">
        <v>0</v>
      </c>
      <c r="B1" t="s">
        <v>23</v>
      </c>
      <c r="C1" t="s">
        <v>24</v>
      </c>
    </row>
    <row r="2" spans="1:3" x14ac:dyDescent="0.25">
      <c r="A2" t="s">
        <v>27</v>
      </c>
      <c r="B2">
        <v>61025</v>
      </c>
      <c r="C2">
        <v>26520</v>
      </c>
    </row>
    <row r="3" spans="1:3" x14ac:dyDescent="0.25">
      <c r="A3" t="s">
        <v>28</v>
      </c>
      <c r="B3">
        <v>75000</v>
      </c>
      <c r="C3">
        <v>31500</v>
      </c>
    </row>
    <row r="4" spans="1:3" x14ac:dyDescent="0.25">
      <c r="A4" t="s">
        <v>29</v>
      </c>
      <c r="B4">
        <v>80000</v>
      </c>
      <c r="C4">
        <v>25000</v>
      </c>
    </row>
    <row r="5" spans="1:3" x14ac:dyDescent="0.25">
      <c r="A5" t="s">
        <v>30</v>
      </c>
      <c r="B5">
        <v>84000</v>
      </c>
      <c r="C5">
        <v>33819</v>
      </c>
    </row>
    <row r="6" spans="1:3" x14ac:dyDescent="0.25">
      <c r="A6" t="s">
        <v>31</v>
      </c>
      <c r="B6">
        <v>90000</v>
      </c>
      <c r="C6">
        <v>35880</v>
      </c>
    </row>
    <row r="7" spans="1:3" x14ac:dyDescent="0.25">
      <c r="A7" t="s">
        <v>32</v>
      </c>
      <c r="B7">
        <v>92000</v>
      </c>
      <c r="C7">
        <v>30000</v>
      </c>
    </row>
    <row r="8" spans="1:3" x14ac:dyDescent="0.25">
      <c r="A8" t="s">
        <v>33</v>
      </c>
      <c r="B8">
        <v>102000</v>
      </c>
      <c r="C8">
        <v>38400</v>
      </c>
    </row>
    <row r="9" spans="1:3" x14ac:dyDescent="0.25">
      <c r="A9" t="s">
        <v>34</v>
      </c>
      <c r="B9">
        <v>105387</v>
      </c>
      <c r="C9">
        <v>27048</v>
      </c>
    </row>
    <row r="10" spans="1:3" x14ac:dyDescent="0.25">
      <c r="A10" t="s">
        <v>15</v>
      </c>
      <c r="B10">
        <v>110000</v>
      </c>
      <c r="C10">
        <v>33922</v>
      </c>
    </row>
    <row r="11" spans="1:3" x14ac:dyDescent="0.25">
      <c r="A11" t="s">
        <v>35</v>
      </c>
      <c r="B11">
        <v>111200</v>
      </c>
      <c r="C11">
        <v>35182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61E6-24EE-47B9-93F0-C08A03F7E82A}">
  <dimension ref="A1:L19"/>
  <sheetViews>
    <sheetView workbookViewId="0">
      <selection activeCell="F7" sqref="F7"/>
    </sheetView>
  </sheetViews>
  <sheetFormatPr baseColWidth="10" defaultRowHeight="15" x14ac:dyDescent="0.25"/>
  <sheetData>
    <row r="1" spans="1:9" x14ac:dyDescent="0.25">
      <c r="A1" t="s">
        <v>40</v>
      </c>
      <c r="B1" t="s">
        <v>41</v>
      </c>
    </row>
    <row r="2" spans="1:9" x14ac:dyDescent="0.25">
      <c r="A2">
        <v>1900</v>
      </c>
      <c r="B2">
        <v>0.3</v>
      </c>
      <c r="D2" t="s">
        <v>62</v>
      </c>
    </row>
    <row r="3" spans="1:9" ht="15.75" thickBot="1" x14ac:dyDescent="0.3">
      <c r="A3">
        <v>1910</v>
      </c>
      <c r="B3">
        <v>0.4</v>
      </c>
    </row>
    <row r="4" spans="1:9" x14ac:dyDescent="0.25">
      <c r="A4">
        <v>1920</v>
      </c>
      <c r="B4">
        <v>0.3</v>
      </c>
      <c r="D4" s="12" t="s">
        <v>63</v>
      </c>
      <c r="E4" s="12"/>
    </row>
    <row r="5" spans="1:9" x14ac:dyDescent="0.25">
      <c r="A5">
        <v>1930</v>
      </c>
      <c r="B5">
        <v>0.4</v>
      </c>
      <c r="D5" s="9" t="s">
        <v>64</v>
      </c>
      <c r="E5" s="9">
        <v>0.95188260801586089</v>
      </c>
    </row>
    <row r="6" spans="1:9" x14ac:dyDescent="0.25">
      <c r="A6">
        <v>1940</v>
      </c>
      <c r="B6">
        <v>0.5</v>
      </c>
      <c r="D6" s="9" t="s">
        <v>65</v>
      </c>
      <c r="E6" s="9">
        <v>0.906080499443077</v>
      </c>
    </row>
    <row r="7" spans="1:9" x14ac:dyDescent="0.25">
      <c r="A7">
        <v>1950</v>
      </c>
      <c r="B7">
        <v>0.7</v>
      </c>
      <c r="D7" s="9" t="s">
        <v>66</v>
      </c>
      <c r="E7" s="9">
        <v>0.89668854938738463</v>
      </c>
    </row>
    <row r="8" spans="1:9" x14ac:dyDescent="0.25">
      <c r="A8">
        <v>1960</v>
      </c>
      <c r="B8">
        <v>1.1000000000000001</v>
      </c>
      <c r="D8" s="9" t="s">
        <v>67</v>
      </c>
      <c r="E8" s="9">
        <v>0.56439670391392016</v>
      </c>
    </row>
    <row r="9" spans="1:9" ht="15.75" thickBot="1" x14ac:dyDescent="0.3">
      <c r="A9">
        <v>1970</v>
      </c>
      <c r="B9">
        <v>1.7</v>
      </c>
      <c r="D9" s="10" t="s">
        <v>68</v>
      </c>
      <c r="E9" s="10">
        <v>12</v>
      </c>
    </row>
    <row r="10" spans="1:9" x14ac:dyDescent="0.25">
      <c r="A10">
        <v>1980</v>
      </c>
      <c r="B10">
        <v>2.5</v>
      </c>
    </row>
    <row r="11" spans="1:9" ht="15.75" thickBot="1" x14ac:dyDescent="0.3">
      <c r="A11">
        <v>1990</v>
      </c>
      <c r="B11">
        <v>3.1</v>
      </c>
      <c r="D11" t="s">
        <v>69</v>
      </c>
    </row>
    <row r="12" spans="1:9" x14ac:dyDescent="0.25">
      <c r="A12">
        <v>2000</v>
      </c>
      <c r="B12">
        <v>3.8</v>
      </c>
      <c r="D12" s="11"/>
      <c r="E12" s="11" t="s">
        <v>74</v>
      </c>
      <c r="F12" s="11" t="s">
        <v>75</v>
      </c>
      <c r="G12" s="11" t="s">
        <v>76</v>
      </c>
      <c r="H12" s="11" t="s">
        <v>77</v>
      </c>
      <c r="I12" s="11" t="s">
        <v>78</v>
      </c>
    </row>
    <row r="13" spans="1:9" x14ac:dyDescent="0.25">
      <c r="A13">
        <v>2010</v>
      </c>
      <c r="B13">
        <v>4.5999999999999996</v>
      </c>
      <c r="D13" s="9" t="s">
        <v>70</v>
      </c>
      <c r="E13" s="9">
        <v>1</v>
      </c>
      <c r="F13" s="9">
        <v>30.731230272777694</v>
      </c>
      <c r="G13" s="9">
        <v>30.731230272777694</v>
      </c>
      <c r="H13" s="9">
        <v>96.474160751516877</v>
      </c>
      <c r="I13" s="9">
        <v>1.8733106638715187E-6</v>
      </c>
    </row>
    <row r="14" spans="1:9" x14ac:dyDescent="0.25">
      <c r="A14">
        <v>2015</v>
      </c>
      <c r="B14">
        <v>5.0999999999999996</v>
      </c>
      <c r="D14" s="9" t="s">
        <v>71</v>
      </c>
      <c r="E14" s="9">
        <v>10</v>
      </c>
      <c r="F14" s="9">
        <v>3.1854363938889723</v>
      </c>
      <c r="G14" s="9">
        <v>0.31854363938889724</v>
      </c>
      <c r="H14" s="9"/>
      <c r="I14" s="9"/>
    </row>
    <row r="15" spans="1:9" ht="15.75" thickBot="1" x14ac:dyDescent="0.3">
      <c r="D15" s="10" t="s">
        <v>72</v>
      </c>
      <c r="E15" s="10">
        <v>11</v>
      </c>
      <c r="F15" s="10">
        <v>33.916666666666664</v>
      </c>
      <c r="G15" s="10"/>
      <c r="H15" s="10"/>
      <c r="I15" s="10"/>
    </row>
    <row r="16" spans="1:9" ht="15.75" thickBot="1" x14ac:dyDescent="0.3"/>
    <row r="17" spans="4:12" x14ac:dyDescent="0.25">
      <c r="D17" s="11"/>
      <c r="E17" s="11" t="s">
        <v>79</v>
      </c>
      <c r="F17" s="11" t="s">
        <v>67</v>
      </c>
      <c r="G17" s="11" t="s">
        <v>80</v>
      </c>
      <c r="H17" s="11" t="s">
        <v>81</v>
      </c>
      <c r="I17" s="11" t="s">
        <v>82</v>
      </c>
      <c r="J17" s="11" t="s">
        <v>83</v>
      </c>
      <c r="K17" s="11" t="s">
        <v>84</v>
      </c>
      <c r="L17" s="11" t="s">
        <v>85</v>
      </c>
    </row>
    <row r="18" spans="4:12" x14ac:dyDescent="0.25">
      <c r="D18" s="9" t="s">
        <v>73</v>
      </c>
      <c r="E18" s="9">
        <v>-90.783224928150076</v>
      </c>
      <c r="F18" s="9">
        <v>9.4494499424496698</v>
      </c>
      <c r="G18" s="9">
        <v>-9.6072496791930178</v>
      </c>
      <c r="H18" s="9">
        <v>2.2920576609268063E-6</v>
      </c>
      <c r="I18" s="9">
        <v>-111.83791147482165</v>
      </c>
      <c r="J18" s="9">
        <v>-69.728538381478501</v>
      </c>
      <c r="K18" s="9">
        <v>-116.89932607505725</v>
      </c>
      <c r="L18" s="9">
        <v>-64.667123781242907</v>
      </c>
    </row>
    <row r="19" spans="4:12" ht="15.75" thickBot="1" x14ac:dyDescent="0.3">
      <c r="D19" s="10">
        <v>1900</v>
      </c>
      <c r="E19" s="10">
        <v>4.7236424141582224E-2</v>
      </c>
      <c r="F19" s="10">
        <v>4.8091852773957961E-3</v>
      </c>
      <c r="G19" s="10">
        <v>9.8221260810232387</v>
      </c>
      <c r="H19" s="10">
        <v>1.8733106638715153E-6</v>
      </c>
      <c r="I19" s="10">
        <v>3.6520891578616266E-2</v>
      </c>
      <c r="J19" s="10">
        <v>5.7951956704548183E-2</v>
      </c>
      <c r="K19" s="10">
        <v>3.3944944753510488E-2</v>
      </c>
      <c r="L19" s="10">
        <v>6.0527903529653961E-2</v>
      </c>
    </row>
  </sheetData>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B18" sqref="B18"/>
    </sheetView>
  </sheetViews>
  <sheetFormatPr baseColWidth="10" defaultRowHeight="15" x14ac:dyDescent="0.25"/>
  <cols>
    <col min="1" max="1" width="27.7109375" bestFit="1" customWidth="1"/>
    <col min="2" max="2" width="15" bestFit="1" customWidth="1"/>
  </cols>
  <sheetData>
    <row r="1" spans="1:2" x14ac:dyDescent="0.25">
      <c r="A1" t="s">
        <v>25</v>
      </c>
      <c r="B1" t="s">
        <v>26</v>
      </c>
    </row>
    <row r="2" spans="1:2" x14ac:dyDescent="0.25">
      <c r="A2">
        <v>108</v>
      </c>
      <c r="B2">
        <v>12</v>
      </c>
    </row>
    <row r="3" spans="1:2" x14ac:dyDescent="0.25">
      <c r="A3">
        <v>4.4000000000000004</v>
      </c>
      <c r="B3">
        <v>4</v>
      </c>
    </row>
    <row r="4" spans="1:2" x14ac:dyDescent="0.25">
      <c r="A4">
        <v>3.5</v>
      </c>
      <c r="B4">
        <v>5</v>
      </c>
    </row>
    <row r="5" spans="1:2" x14ac:dyDescent="0.25">
      <c r="A5">
        <v>3.6</v>
      </c>
      <c r="B5">
        <v>6</v>
      </c>
    </row>
    <row r="6" spans="1:2" x14ac:dyDescent="0.25">
      <c r="A6">
        <v>39</v>
      </c>
      <c r="B6">
        <v>13</v>
      </c>
    </row>
    <row r="7" spans="1:2" x14ac:dyDescent="0.25">
      <c r="A7">
        <v>68.400000000000006</v>
      </c>
      <c r="B7">
        <v>19</v>
      </c>
    </row>
    <row r="8" spans="1:2" x14ac:dyDescent="0.25">
      <c r="A8">
        <v>7.5</v>
      </c>
      <c r="B8">
        <v>8.5</v>
      </c>
    </row>
    <row r="9" spans="1:2" x14ac:dyDescent="0.25">
      <c r="A9">
        <v>5.5</v>
      </c>
      <c r="B9">
        <v>5</v>
      </c>
    </row>
    <row r="10" spans="1:2" x14ac:dyDescent="0.25">
      <c r="A10">
        <v>375</v>
      </c>
      <c r="B10">
        <v>15</v>
      </c>
    </row>
    <row r="11" spans="1:2" x14ac:dyDescent="0.25">
      <c r="A11">
        <v>12</v>
      </c>
      <c r="B11">
        <v>6</v>
      </c>
    </row>
    <row r="12" spans="1:2" x14ac:dyDescent="0.25">
      <c r="A12">
        <v>51</v>
      </c>
      <c r="B12">
        <v>12</v>
      </c>
    </row>
    <row r="13" spans="1:2" x14ac:dyDescent="0.25">
      <c r="A13">
        <v>66</v>
      </c>
      <c r="B13">
        <v>12</v>
      </c>
    </row>
    <row r="14" spans="1:2" x14ac:dyDescent="0.25">
      <c r="A14">
        <v>10.4</v>
      </c>
      <c r="B14">
        <v>6.5</v>
      </c>
    </row>
    <row r="15" spans="1:2" x14ac:dyDescent="0.25">
      <c r="A15">
        <v>4</v>
      </c>
      <c r="B15">
        <v>3</v>
      </c>
    </row>
    <row r="17" spans="2:2" x14ac:dyDescent="0.25">
      <c r="B17">
        <f>CORREL(A2:A15,B2:B15)</f>
        <v>0.5841027747988069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41C3-0C3C-44D4-878F-5342696F6F27}">
  <dimension ref="A1:B9"/>
  <sheetViews>
    <sheetView workbookViewId="0">
      <selection activeCell="J17" sqref="J17"/>
    </sheetView>
  </sheetViews>
  <sheetFormatPr baseColWidth="10" defaultRowHeight="15" x14ac:dyDescent="0.25"/>
  <sheetData>
    <row r="1" spans="1:2" x14ac:dyDescent="0.25">
      <c r="A1" s="1" t="s">
        <v>42</v>
      </c>
      <c r="B1" s="1" t="s">
        <v>43</v>
      </c>
    </row>
    <row r="2" spans="1:2" x14ac:dyDescent="0.25">
      <c r="A2" s="2" t="s">
        <v>44</v>
      </c>
      <c r="B2" s="3" t="s">
        <v>45</v>
      </c>
    </row>
    <row r="3" spans="1:2" x14ac:dyDescent="0.25">
      <c r="A3" s="4">
        <v>25</v>
      </c>
      <c r="B3" s="5">
        <v>34</v>
      </c>
    </row>
    <row r="4" spans="1:2" x14ac:dyDescent="0.25">
      <c r="A4" s="4">
        <v>16</v>
      </c>
      <c r="B4" s="5">
        <v>14</v>
      </c>
    </row>
    <row r="5" spans="1:2" x14ac:dyDescent="0.25">
      <c r="A5" s="4">
        <v>42</v>
      </c>
      <c r="B5" s="5">
        <v>48</v>
      </c>
    </row>
    <row r="6" spans="1:2" x14ac:dyDescent="0.25">
      <c r="A6" s="4">
        <v>34</v>
      </c>
      <c r="B6" s="5">
        <v>32</v>
      </c>
    </row>
    <row r="7" spans="1:2" x14ac:dyDescent="0.25">
      <c r="A7" s="4">
        <v>10</v>
      </c>
      <c r="B7" s="5">
        <v>26</v>
      </c>
    </row>
    <row r="8" spans="1:2" x14ac:dyDescent="0.25">
      <c r="A8" s="4">
        <v>21</v>
      </c>
      <c r="B8" s="5">
        <v>29</v>
      </c>
    </row>
    <row r="9" spans="1:2" x14ac:dyDescent="0.25">
      <c r="A9" s="6">
        <v>19</v>
      </c>
      <c r="B9" s="7">
        <v>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BCDAA-740E-47C0-A379-CDA2FE484930}">
  <dimension ref="A1:B26"/>
  <sheetViews>
    <sheetView workbookViewId="0">
      <selection activeCell="J17" sqref="J17"/>
    </sheetView>
  </sheetViews>
  <sheetFormatPr baseColWidth="10" defaultRowHeight="15" x14ac:dyDescent="0.25"/>
  <sheetData>
    <row r="1" spans="1:2" x14ac:dyDescent="0.25">
      <c r="A1" s="1" t="s">
        <v>46</v>
      </c>
      <c r="B1" s="8" t="s">
        <v>47</v>
      </c>
    </row>
    <row r="2" spans="1:2" x14ac:dyDescent="0.25">
      <c r="A2">
        <v>5</v>
      </c>
      <c r="B2">
        <v>1.5820000000000001</v>
      </c>
    </row>
    <row r="3" spans="1:2" x14ac:dyDescent="0.25">
      <c r="A3">
        <v>6</v>
      </c>
      <c r="B3">
        <v>1.8220000000000001</v>
      </c>
    </row>
    <row r="4" spans="1:2" x14ac:dyDescent="0.25">
      <c r="A4">
        <v>3.4</v>
      </c>
      <c r="B4">
        <v>1.0569999999999999</v>
      </c>
    </row>
    <row r="5" spans="1:2" x14ac:dyDescent="0.25">
      <c r="A5">
        <v>2.7</v>
      </c>
      <c r="B5">
        <v>0.5</v>
      </c>
    </row>
    <row r="6" spans="1:2" x14ac:dyDescent="0.25">
      <c r="A6">
        <v>10</v>
      </c>
      <c r="B6">
        <v>2.2360000000000002</v>
      </c>
    </row>
    <row r="7" spans="1:2" x14ac:dyDescent="0.25">
      <c r="A7">
        <v>9.6999999999999993</v>
      </c>
      <c r="B7">
        <v>2.3860000000000001</v>
      </c>
    </row>
    <row r="8" spans="1:2" x14ac:dyDescent="0.25">
      <c r="A8">
        <v>9.5500000000000007</v>
      </c>
      <c r="B8">
        <v>2.294</v>
      </c>
    </row>
    <row r="9" spans="1:2" x14ac:dyDescent="0.25">
      <c r="A9">
        <v>3.05</v>
      </c>
      <c r="B9">
        <v>0.55800000000000005</v>
      </c>
    </row>
    <row r="10" spans="1:2" x14ac:dyDescent="0.25">
      <c r="A10">
        <v>8.15</v>
      </c>
      <c r="B10">
        <v>2.1659999999999999</v>
      </c>
    </row>
    <row r="11" spans="1:2" x14ac:dyDescent="0.25">
      <c r="A11">
        <v>6.2</v>
      </c>
      <c r="B11">
        <v>1.8660000000000001</v>
      </c>
    </row>
    <row r="12" spans="1:2" x14ac:dyDescent="0.25">
      <c r="A12">
        <v>2.9</v>
      </c>
      <c r="B12">
        <v>0.65300000000000002</v>
      </c>
    </row>
    <row r="13" spans="1:2" x14ac:dyDescent="0.25">
      <c r="A13">
        <v>6.35</v>
      </c>
      <c r="B13">
        <v>1.93</v>
      </c>
    </row>
    <row r="14" spans="1:2" x14ac:dyDescent="0.25">
      <c r="A14">
        <v>4.5999999999999996</v>
      </c>
      <c r="B14">
        <v>1.5620000000000001</v>
      </c>
    </row>
    <row r="15" spans="1:2" x14ac:dyDescent="0.25">
      <c r="A15">
        <v>5.8</v>
      </c>
      <c r="B15">
        <v>1.7370000000000001</v>
      </c>
    </row>
    <row r="16" spans="1:2" x14ac:dyDescent="0.25">
      <c r="A16">
        <v>7.4</v>
      </c>
      <c r="B16">
        <v>2.0880000000000001</v>
      </c>
    </row>
    <row r="17" spans="1:2" x14ac:dyDescent="0.25">
      <c r="A17">
        <v>3.6</v>
      </c>
      <c r="B17">
        <v>1.137</v>
      </c>
    </row>
    <row r="18" spans="1:2" x14ac:dyDescent="0.25">
      <c r="A18">
        <v>7.85</v>
      </c>
      <c r="B18">
        <v>2.1789999999999998</v>
      </c>
    </row>
    <row r="19" spans="1:2" x14ac:dyDescent="0.25">
      <c r="A19">
        <v>8.8000000000000007</v>
      </c>
      <c r="B19">
        <v>2.1120000000000001</v>
      </c>
    </row>
    <row r="20" spans="1:2" x14ac:dyDescent="0.25">
      <c r="A20">
        <v>7</v>
      </c>
      <c r="B20">
        <v>1.8</v>
      </c>
    </row>
    <row r="21" spans="1:2" x14ac:dyDescent="0.25">
      <c r="A21">
        <v>5.45</v>
      </c>
      <c r="B21">
        <v>1.5009999999999999</v>
      </c>
    </row>
    <row r="22" spans="1:2" x14ac:dyDescent="0.25">
      <c r="A22">
        <v>9.1</v>
      </c>
      <c r="B22">
        <v>2.3029999999999999</v>
      </c>
    </row>
    <row r="23" spans="1:2" x14ac:dyDescent="0.25">
      <c r="A23">
        <v>10.199999999999999</v>
      </c>
      <c r="B23">
        <v>2.31</v>
      </c>
    </row>
    <row r="24" spans="1:2" x14ac:dyDescent="0.25">
      <c r="A24">
        <v>4.0999999999999996</v>
      </c>
      <c r="B24">
        <v>1.194</v>
      </c>
    </row>
    <row r="25" spans="1:2" x14ac:dyDescent="0.25">
      <c r="A25">
        <v>3.95</v>
      </c>
      <c r="B25">
        <v>1.1439999999999999</v>
      </c>
    </row>
    <row r="26" spans="1:2" x14ac:dyDescent="0.25">
      <c r="A26">
        <v>2.4500000000000002</v>
      </c>
      <c r="B26">
        <v>0.123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BB5296D27803045A8001FBA2A5831EC" ma:contentTypeVersion="2" ma:contentTypeDescription="Crear nuevo documento." ma:contentTypeScope="" ma:versionID="9ee8f6f9788328fd8ad74e3b9cbf596a">
  <xsd:schema xmlns:xsd="http://www.w3.org/2001/XMLSchema" xmlns:xs="http://www.w3.org/2001/XMLSchema" xmlns:p="http://schemas.microsoft.com/office/2006/metadata/properties" xmlns:ns2="729789d1-fac0-46c9-a4d3-a362fb174171" targetNamespace="http://schemas.microsoft.com/office/2006/metadata/properties" ma:root="true" ma:fieldsID="5e4a94857b6a6d2f4fc446a44f885155" ns2:_="">
    <xsd:import namespace="729789d1-fac0-46c9-a4d3-a362fb17417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9789d1-fac0-46c9-a4d3-a362fb174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9F7E7C-BB2A-4EA4-8008-D85CB58336E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744D57-2B40-49E1-8B05-CB414439B3ED}">
  <ds:schemaRefs>
    <ds:schemaRef ds:uri="http://schemas.microsoft.com/sharepoint/v3/contenttype/forms"/>
  </ds:schemaRefs>
</ds:datastoreItem>
</file>

<file path=customXml/itemProps3.xml><?xml version="1.0" encoding="utf-8"?>
<ds:datastoreItem xmlns:ds="http://schemas.openxmlformats.org/officeDocument/2006/customXml" ds:itemID="{24DB1D77-85AA-4850-BF63-6FEFEE92F2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9789d1-fac0-46c9-a4d3-a362fb174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ViajeDeNegocios</vt:lpstr>
      <vt:lpstr>CrecimientoMicrobiano</vt:lpstr>
      <vt:lpstr>ConsumoEnergia</vt:lpstr>
      <vt:lpstr>FuncionariosPublicos</vt:lpstr>
      <vt:lpstr>CensosNL</vt:lpstr>
      <vt:lpstr>BolsaValores</vt:lpstr>
      <vt:lpstr>GastarParaVender</vt:lpstr>
      <vt:lpstr>MolinosdeViento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Actuaria-5</dc:creator>
  <cp:lastModifiedBy>Jennifer De León</cp:lastModifiedBy>
  <dcterms:created xsi:type="dcterms:W3CDTF">2019-02-14T21:50:59Z</dcterms:created>
  <dcterms:modified xsi:type="dcterms:W3CDTF">2021-06-30T01:03:46Z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0x0101002BB5296D27803045A8001FBA2A5831EC</vt:lpwstr>
  </property>
</Properties>
</file>