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\Downloads\P2\"/>
    </mc:Choice>
  </mc:AlternateContent>
  <xr:revisionPtr revIDLastSave="0" documentId="13_ncr:1_{74A04911-6B0B-48BC-983C-76EFC7ABC833}" xr6:coauthVersionLast="47" xr6:coauthVersionMax="47" xr10:uidLastSave="{00000000-0000-0000-0000-000000000000}"/>
  <bookViews>
    <workbookView xWindow="-120" yWindow="-120" windowWidth="20730" windowHeight="11160" activeTab="4" xr2:uid="{8CDB65AE-0324-421F-920F-3597C0347F49}"/>
  </bookViews>
  <sheets>
    <sheet name="Mod_Exponencial" sheetId="4" r:id="rId1"/>
    <sheet name="Mod_Log" sheetId="5" r:id="rId2"/>
    <sheet name="Mod_Líneal" sheetId="1" r:id="rId3"/>
    <sheet name="Mod_Recíprocro" sheetId="3" r:id="rId4"/>
    <sheet name="ModeloPotenci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C3" i="1" l="1"/>
  <c r="G12" i="5" l="1"/>
  <c r="G12" i="4"/>
  <c r="G12" i="3"/>
  <c r="G12" i="2"/>
  <c r="H26" i="1"/>
  <c r="F4" i="1" l="1"/>
  <c r="F5" i="1"/>
  <c r="F6" i="1"/>
  <c r="F7" i="1"/>
  <c r="F8" i="1"/>
  <c r="F9" i="1"/>
  <c r="F10" i="1"/>
  <c r="F11" i="1"/>
  <c r="F12" i="1"/>
  <c r="E4" i="1"/>
  <c r="E5" i="1"/>
  <c r="E6" i="1"/>
  <c r="E7" i="1"/>
  <c r="E8" i="1"/>
  <c r="E9" i="1"/>
  <c r="E10" i="1"/>
  <c r="E11" i="1"/>
  <c r="E12" i="1"/>
  <c r="D4" i="1"/>
  <c r="D5" i="1"/>
  <c r="D6" i="1"/>
  <c r="D7" i="1"/>
  <c r="D8" i="1"/>
  <c r="D9" i="1"/>
  <c r="D10" i="1"/>
  <c r="D11" i="1"/>
  <c r="D12" i="1"/>
  <c r="C4" i="1"/>
  <c r="C5" i="1"/>
  <c r="C6" i="1"/>
  <c r="C7" i="1"/>
  <c r="C8" i="1"/>
  <c r="C9" i="1"/>
  <c r="C10" i="1"/>
  <c r="C11" i="1"/>
  <c r="C12" i="1"/>
  <c r="F3" i="1"/>
  <c r="E3" i="1"/>
  <c r="D3" i="1"/>
</calcChain>
</file>

<file path=xl/sharedStrings.xml><?xml version="1.0" encoding="utf-8"?>
<sst xmlns="http://schemas.openxmlformats.org/spreadsheetml/2006/main" count="224" uniqueCount="86">
  <si>
    <t>IQ</t>
  </si>
  <si>
    <t>Puntuación</t>
  </si>
  <si>
    <t>x1</t>
  </si>
  <si>
    <t>y</t>
  </si>
  <si>
    <t>Transformaciones</t>
  </si>
  <si>
    <t>x*</t>
  </si>
  <si>
    <t>y*</t>
  </si>
  <si>
    <t>1/x</t>
  </si>
  <si>
    <t>1/y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</si>
  <si>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</si>
  <si>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</si>
  <si>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</si>
  <si>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</si>
  <si>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</si>
  <si>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</si>
  <si>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</si>
  <si>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</si>
  <si>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</si>
  <si>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</si>
  <si>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</si>
  <si>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</si>
  <si>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</si>
  <si>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</si>
  <si>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</si>
  <si>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</si>
  <si>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</si>
  <si>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</si>
  <si>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</si>
  <si>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</si>
  <si>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</si>
  <si>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</si>
  <si>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</si>
  <si>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</si>
  <si>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H0: B1=0</t>
  </si>
  <si>
    <t>H1: B1 dif de 0</t>
  </si>
  <si>
    <t>Modelo Potencia</t>
  </si>
  <si>
    <t>Rechazo Ho si p-valor&lt; alfa</t>
  </si>
  <si>
    <t>Modelo significativo (las variables si se relacionan)</t>
  </si>
  <si>
    <t>alfa=.05</t>
  </si>
  <si>
    <t>Modelo Recíprocro</t>
  </si>
  <si>
    <t>Los oceficientes tienen menos correlación</t>
  </si>
  <si>
    <t>Es significativo</t>
  </si>
  <si>
    <t>Checamos el coeficiente de determinacion para checar cual es el mejor modelo</t>
  </si>
  <si>
    <t>no es el mejor</t>
  </si>
  <si>
    <t>Modelo Exponencial</t>
  </si>
  <si>
    <t>.0069&lt;.05</t>
  </si>
  <si>
    <t>alfa=0.05</t>
  </si>
  <si>
    <t>Modelo significativo</t>
  </si>
  <si>
    <t>MODELO</t>
  </si>
  <si>
    <t>ecuación estimada</t>
  </si>
  <si>
    <t>Modelo lineal asociado</t>
  </si>
  <si>
    <t>Prueba de significancia</t>
  </si>
  <si>
    <t>R2</t>
  </si>
  <si>
    <t>hipótesis</t>
  </si>
  <si>
    <t>p valor</t>
  </si>
  <si>
    <t>conclusión</t>
  </si>
  <si>
    <t>lineal</t>
  </si>
  <si>
    <t>potencia</t>
  </si>
  <si>
    <t>exponencial</t>
  </si>
  <si>
    <t>logaritmo</t>
  </si>
  <si>
    <t>recíproco</t>
  </si>
  <si>
    <t>y estimada=145.09&lt;1.92</t>
  </si>
  <si>
    <t>H0:B1=0  Ha:B1 dif de 0</t>
  </si>
  <si>
    <t>Regresión significativa, B1 dif de 0</t>
  </si>
  <si>
    <t>.7248 o 72.48%</t>
  </si>
  <si>
    <t>Regresión significativa, B1* dif de 0</t>
  </si>
  <si>
    <t>y estimada=-961.27+218.81X</t>
  </si>
  <si>
    <t>y estimada=-961.27+218.81LNx</t>
  </si>
  <si>
    <t>y estimada=0.9730+0.0289X</t>
  </si>
  <si>
    <t>H0:B1*=0  vs Ha:B1* dif de 0</t>
  </si>
  <si>
    <t>**</t>
  </si>
  <si>
    <t xml:space="preserve"> y estimada=2.6458exp**0.0289X</t>
  </si>
  <si>
    <t>y estimada= -11.36+3.3X</t>
  </si>
  <si>
    <t>H0:B1*=0  Ha:B1* dif de 0</t>
  </si>
  <si>
    <t>y estimada=0.0000116X**3.3</t>
  </si>
  <si>
    <t>y estimada=-0.383+5.98X</t>
  </si>
  <si>
    <t>y estimada=x/(-0.0383X+5.098)</t>
  </si>
  <si>
    <t>checo primero esto y me quedo con los que son significativos</t>
  </si>
  <si>
    <t>nos quedamos con el modelo que tiene mayor %</t>
  </si>
  <si>
    <t>Análisis de los residuales</t>
  </si>
  <si>
    <t>Observación</t>
  </si>
  <si>
    <t>Pronóstico y</t>
  </si>
  <si>
    <t>TABLA DE MODELOS LINEALIZABLES</t>
  </si>
  <si>
    <t>INTERVALOS DE CONFIANZA</t>
  </si>
  <si>
    <t>&lt;---------</t>
  </si>
  <si>
    <t>Modelo Lineal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</si>
</sst>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3"/>
      <color rgb="FFDA846B"/>
      <name val="Segoe UI"/>
      <family val="2"/>
    </font>
    <font>
      <sz val="1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1" fillId="2" borderId="2" xfId="0" applyFont="1" applyFill="1" applyBorder="1" applyAlignment="1">
      <alignment horizontal="center"/>
    </xf>
    <xf numFmtId="0" fontId="0" fillId="2" borderId="1" xfId="0" applyFill="1" applyBorder="1" applyAlignment="1"/>
    <xf numFmtId="0" fontId="0" fillId="2" borderId="0" xfId="0" applyFill="1"/>
    <xf numFmtId="0" fontId="1" fillId="0" borderId="0" xfId="0" applyFont="1" applyFill="1" applyBorder="1" applyAlignment="1">
      <alignment horizontal="center"/>
    </xf>
    <xf numFmtId="0" fontId="3" fillId="0" borderId="3" xfId="0" applyFont="1" applyBorder="1" applyAlignment="1">
      <alignment vertical="center" wrapText="1" readingOrder="1"/>
    </xf>
    <xf numFmtId="0" fontId="4" fillId="0" borderId="3" xfId="0" applyFont="1" applyBorder="1" applyAlignment="1">
      <alignment vertical="center" wrapText="1" readingOrder="1"/>
    </xf>
    <xf numFmtId="10" fontId="4" fillId="0" borderId="3" xfId="0" applyNumberFormat="1" applyFont="1" applyBorder="1" applyAlignment="1">
      <alignment vertical="center" wrapText="1" readingOrder="1"/>
    </xf>
    <xf numFmtId="0" fontId="4" fillId="0" borderId="0" xfId="0" applyFont="1" applyFill="1" applyBorder="1" applyAlignment="1">
      <alignment vertical="center" wrapText="1" readingOrder="1"/>
    </xf>
    <xf numFmtId="0" fontId="3" fillId="3" borderId="3" xfId="0" applyFont="1" applyFill="1" applyBorder="1" applyAlignment="1">
      <alignment vertical="center" wrapText="1" readingOrder="1"/>
    </xf>
    <xf numFmtId="0" fontId="4" fillId="3" borderId="3" xfId="0" applyFont="1" applyFill="1" applyBorder="1" applyAlignment="1">
      <alignment vertical="center" wrapText="1" readingOrder="1"/>
    </xf>
    <xf numFmtId="10" fontId="4" fillId="3" borderId="3" xfId="0" applyNumberFormat="1" applyFont="1" applyFill="1" applyBorder="1" applyAlignment="1">
      <alignment vertical="center" wrapText="1" readingOrder="1"/>
    </xf>
    <xf numFmtId="0" fontId="3" fillId="0" borderId="3" xfId="0" applyFont="1" applyBorder="1" applyAlignment="1">
      <alignment vertical="center" wrapText="1" readingOrder="1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Dispersión</a:t>
            </a:r>
            <a:r>
              <a:rPr lang="en-US" baseline="0"/>
              <a:t> de IQ vs puntuación con ajuste de Modelo Logarítmico</a:t>
            </a:r>
            <a:endParaRPr lang="en-US"/>
          </a:p>
        </c:rich>
      </c:tx>
      <c:layout>
        <c:manualLayout>
          <c:xMode val="edge"/>
          <c:yMode val="edge"/>
          <c:x val="0.12984011373578302"/>
          <c:y val="6.9617091379649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Mod_Líneal!$B$2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Mod_Líneal!$A$3:$A$12</c:f>
              <c:numCache>
                <c:formatCode>General</c:formatCode>
                <c:ptCount val="10"/>
                <c:pt idx="0">
                  <c:v>112</c:v>
                </c:pt>
                <c:pt idx="1">
                  <c:v>126</c:v>
                </c:pt>
                <c:pt idx="2">
                  <c:v>100</c:v>
                </c:pt>
                <c:pt idx="3">
                  <c:v>114</c:v>
                </c:pt>
                <c:pt idx="4">
                  <c:v>112</c:v>
                </c:pt>
                <c:pt idx="5">
                  <c:v>121</c:v>
                </c:pt>
                <c:pt idx="6">
                  <c:v>110</c:v>
                </c:pt>
                <c:pt idx="7">
                  <c:v>103</c:v>
                </c:pt>
                <c:pt idx="8">
                  <c:v>111</c:v>
                </c:pt>
                <c:pt idx="9">
                  <c:v>124</c:v>
                </c:pt>
              </c:numCache>
            </c:numRef>
          </c:xVal>
          <c:yVal>
            <c:numRef>
              <c:f>Mod_Líneal!$B$3:$B$12</c:f>
              <c:numCache>
                <c:formatCode>General</c:formatCode>
                <c:ptCount val="10"/>
                <c:pt idx="0">
                  <c:v>79</c:v>
                </c:pt>
                <c:pt idx="1">
                  <c:v>97</c:v>
                </c:pt>
                <c:pt idx="2">
                  <c:v>51</c:v>
                </c:pt>
                <c:pt idx="3">
                  <c:v>65</c:v>
                </c:pt>
                <c:pt idx="4">
                  <c:v>82</c:v>
                </c:pt>
                <c:pt idx="5">
                  <c:v>93</c:v>
                </c:pt>
                <c:pt idx="6">
                  <c:v>81</c:v>
                </c:pt>
                <c:pt idx="7">
                  <c:v>38</c:v>
                </c:pt>
                <c:pt idx="8">
                  <c:v>60</c:v>
                </c:pt>
                <c:pt idx="9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0-4D11-B713-984AC5BB3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948128"/>
        <c:axId val="753952288"/>
      </c:scatterChart>
      <c:valAx>
        <c:axId val="75394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3952288"/>
        <c:crosses val="autoZero"/>
        <c:crossBetween val="midCat"/>
      </c:valAx>
      <c:valAx>
        <c:axId val="7539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39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Mod_Líneal!$O$40</c:f>
              <c:strCache>
                <c:ptCount val="1"/>
                <c:pt idx="0">
                  <c:v>Residuos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Mod_Líneal!$N$41:$N$50</c:f>
              <c:numCache>
                <c:formatCode>General</c:formatCode>
                <c:ptCount val="10"/>
                <c:pt idx="0">
                  <c:v>71.220325632517415</c:v>
                </c:pt>
                <c:pt idx="1">
                  <c:v>96.993384897768692</c:v>
                </c:pt>
                <c:pt idx="2">
                  <c:v>46.42195881684529</c:v>
                </c:pt>
                <c:pt idx="3">
                  <c:v>75.093313342594456</c:v>
                </c:pt>
                <c:pt idx="4">
                  <c:v>71.220325632517415</c:v>
                </c:pt>
                <c:pt idx="5">
                  <c:v>88.133142417935915</c:v>
                </c:pt>
                <c:pt idx="6">
                  <c:v>67.277550617390716</c:v>
                </c:pt>
                <c:pt idx="7">
                  <c:v>52.889959558511237</c:v>
                </c:pt>
                <c:pt idx="8">
                  <c:v>69.257818368988183</c:v>
                </c:pt>
                <c:pt idx="9">
                  <c:v>93.492220714930454</c:v>
                </c:pt>
              </c:numCache>
            </c:numRef>
          </c:xVal>
          <c:yVal>
            <c:numRef>
              <c:f>Mod_Líneal!$O$41:$O$50</c:f>
              <c:numCache>
                <c:formatCode>General</c:formatCode>
                <c:ptCount val="10"/>
                <c:pt idx="0">
                  <c:v>7.7796743674825848</c:v>
                </c:pt>
                <c:pt idx="1">
                  <c:v>6.6151022313079011E-3</c:v>
                </c:pt>
                <c:pt idx="2">
                  <c:v>4.5780411831547099</c:v>
                </c:pt>
                <c:pt idx="3">
                  <c:v>-10.093313342594456</c:v>
                </c:pt>
                <c:pt idx="4">
                  <c:v>10.779674367482585</c:v>
                </c:pt>
                <c:pt idx="5">
                  <c:v>4.8668575820640854</c:v>
                </c:pt>
                <c:pt idx="6">
                  <c:v>13.722449382609284</c:v>
                </c:pt>
                <c:pt idx="7">
                  <c:v>-14.889959558511237</c:v>
                </c:pt>
                <c:pt idx="8">
                  <c:v>-9.2578183689881826</c:v>
                </c:pt>
                <c:pt idx="9">
                  <c:v>-7.4922207149304541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D-42C0-998B-BFCF23214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950624"/>
        <c:axId val="753953120"/>
      </c:scatterChart>
      <c:valAx>
        <c:axId val="75395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3953120"/>
        <c:crosses val="autoZero"/>
        <c:crossBetween val="midCat"/>
      </c:valAx>
      <c:valAx>
        <c:axId val="7539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395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707572</xdr:colOff>
      <xdr:row>6</xdr:row>
      <xdr:rowOff>116113</xdr:rowOff>
    </xdr:from>
    <xdr:to>
      <xdr:col>23</xdr:col>
      <xdr:colOff>707572</xdr:colOff>
      <xdr:row>9</xdr:row>
      <xdr:rowOff>280760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ADE397-69F2-47C8-9F73-F52269158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7937</xdr:colOff>
      <xdr:row>38</xdr:row>
      <xdr:rowOff>33337</xdr:rowOff>
    </xdr:from>
    <xdr:to>
      <xdr:col>22</xdr:col>
      <xdr:colOff>7937</xdr:colOff>
      <xdr:row>52</xdr:row>
      <xdr:rowOff>77787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51AD83-30DC-4F64-B49C-3B99C1932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2A68-EBE1-4234-BD1D-88F56C9AE541}">
  <dimension ref="A1:I18"/>
  <sheetViews>
    <sheetView workbookViewId="0">
      <selection activeCell="B17" sqref="B17"/>
    </sheetView>
  </sheetViews>
  <sheetFormatPr baseColWidth="10" defaultRowHeight="15" x14ac:dyDescent="0.25"/>
  <sheetData>
    <row r="1" spans="1:9" x14ac:dyDescent="0.25">
      <c r="A1" t="s">
        <v>9</v>
      </c>
      <c r="B1" t="s">
        <v>44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5">
        <v>0.82247240385595277</v>
      </c>
    </row>
    <row r="5" spans="1:9" x14ac:dyDescent="0.25">
      <c r="A5" s="1" t="s">
        <v>12</v>
      </c>
      <c r="B5" s="5">
        <v>0.67646085510458942</v>
      </c>
      <c r="C5" t="s">
        <v>43</v>
      </c>
    </row>
    <row r="6" spans="1:9" x14ac:dyDescent="0.25">
      <c r="A6" s="1" t="s">
        <v>13</v>
      </c>
      <c r="B6" s="1">
        <v>0.6360184619926631</v>
      </c>
    </row>
    <row r="7" spans="1:9" x14ac:dyDescent="0.25">
      <c r="A7" s="1" t="s">
        <v>14</v>
      </c>
      <c r="B7" s="1">
        <v>0.17902538714920879</v>
      </c>
    </row>
    <row r="8" spans="1:9" ht="15.75" thickBot="1" x14ac:dyDescent="0.3">
      <c r="A8" s="2" t="s">
        <v>15</v>
      </c>
      <c r="B8" s="2">
        <v>10</v>
      </c>
    </row>
    <row r="10" spans="1:9" ht="15.75" thickBot="1" x14ac:dyDescent="0.3">
      <c r="A10" t="s">
        <v>16</v>
      </c>
    </row>
    <row r="11" spans="1:9" x14ac:dyDescent="0.25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H11" s="9" t="s">
        <v>46</v>
      </c>
    </row>
    <row r="12" spans="1:9" x14ac:dyDescent="0.25">
      <c r="A12" s="1" t="s">
        <v>17</v>
      </c>
      <c r="B12" s="1">
        <v>1</v>
      </c>
      <c r="C12" s="1">
        <v>0.53608674234783982</v>
      </c>
      <c r="D12" s="1">
        <v>0.53608674234783982</v>
      </c>
      <c r="E12" s="1">
        <v>16.726528848885145</v>
      </c>
      <c r="F12" s="1">
        <v>3.4865188440913173E-3</v>
      </c>
      <c r="G12" s="8">
        <f>F12*2</f>
        <v>6.9730376881826346E-3</v>
      </c>
      <c r="H12" t="s">
        <v>47</v>
      </c>
    </row>
    <row r="13" spans="1:9" x14ac:dyDescent="0.25">
      <c r="A13" s="1" t="s">
        <v>18</v>
      </c>
      <c r="B13" s="1">
        <v>8</v>
      </c>
      <c r="C13" s="1">
        <v>0.25640071395139274</v>
      </c>
      <c r="D13" s="1">
        <v>3.2050089243924093E-2</v>
      </c>
      <c r="E13" s="1"/>
      <c r="F13" s="1"/>
      <c r="H13" t="s">
        <v>45</v>
      </c>
    </row>
    <row r="14" spans="1:9" ht="15.75" thickBot="1" x14ac:dyDescent="0.3">
      <c r="A14" s="2" t="s">
        <v>19</v>
      </c>
      <c r="B14" s="2">
        <v>9</v>
      </c>
      <c r="C14" s="2">
        <v>0.79248745629923256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 x14ac:dyDescent="0.25">
      <c r="A17" s="1" t="s">
        <v>20</v>
      </c>
      <c r="B17" s="5">
        <v>0.97304234965573055</v>
      </c>
      <c r="C17" s="1">
        <v>0.80496479554331013</v>
      </c>
      <c r="D17" s="1">
        <v>1.2088011240280101</v>
      </c>
      <c r="E17" s="1">
        <v>0.26125134364120367</v>
      </c>
      <c r="F17" s="1">
        <v>-0.88320979756091944</v>
      </c>
      <c r="G17" s="1">
        <v>2.8292944968723805</v>
      </c>
      <c r="H17" s="1">
        <v>-0.88320979756091944</v>
      </c>
      <c r="I17" s="1">
        <v>2.8292944968723805</v>
      </c>
    </row>
    <row r="18" spans="1:9" ht="15.75" thickBot="1" x14ac:dyDescent="0.3">
      <c r="A18" s="2" t="s">
        <v>2</v>
      </c>
      <c r="B18" s="7">
        <v>2.8984990423940864E-2</v>
      </c>
      <c r="C18" s="2">
        <v>7.0871275541652366E-3</v>
      </c>
      <c r="D18" s="2">
        <v>4.0898079232263633</v>
      </c>
      <c r="E18" s="2">
        <v>3.4865188440913204E-3</v>
      </c>
      <c r="F18" s="2">
        <v>1.2642044977316434E-2</v>
      </c>
      <c r="G18" s="2">
        <v>4.5327935870565293E-2</v>
      </c>
      <c r="H18" s="2">
        <v>1.2642044977316434E-2</v>
      </c>
      <c r="I18" s="2">
        <v>4.5327935870565293E-2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E6CF-864F-44BF-ABC9-1CE8F4B2C1F8}">
  <dimension ref="A1:I18"/>
  <sheetViews>
    <sheetView workbookViewId="0">
      <selection activeCell="B5" sqref="B5"/>
    </sheetView>
  </sheetViews>
  <sheetFormatPr baseColWidth="10"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5">
        <v>0.85568000971949698</v>
      </c>
    </row>
    <row r="5" spans="1:9" x14ac:dyDescent="0.25">
      <c r="A5" s="1" t="s">
        <v>12</v>
      </c>
      <c r="B5" s="5">
        <v>0.73218827903355843</v>
      </c>
    </row>
    <row r="6" spans="1:9" x14ac:dyDescent="0.25">
      <c r="A6" s="1" t="s">
        <v>13</v>
      </c>
      <c r="B6" s="1">
        <v>0.69871181391275328</v>
      </c>
    </row>
    <row r="7" spans="1:9" x14ac:dyDescent="0.25">
      <c r="A7" s="1" t="s">
        <v>14</v>
      </c>
      <c r="B7" s="1">
        <v>10.458857367262597</v>
      </c>
    </row>
    <row r="8" spans="1:9" ht="15.75" thickBot="1" x14ac:dyDescent="0.3">
      <c r="A8" s="2" t="s">
        <v>15</v>
      </c>
      <c r="B8" s="2">
        <v>10</v>
      </c>
    </row>
    <row r="10" spans="1:9" ht="15.75" thickBot="1" x14ac:dyDescent="0.3">
      <c r="A10" t="s">
        <v>16</v>
      </c>
    </row>
    <row r="11" spans="1:9" x14ac:dyDescent="0.25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9" x14ac:dyDescent="0.25">
      <c r="A12" s="1" t="s">
        <v>17</v>
      </c>
      <c r="B12" s="1">
        <v>1</v>
      </c>
      <c r="C12" s="1">
        <v>2392.4984205700557</v>
      </c>
      <c r="D12" s="1">
        <v>2392.4984205700557</v>
      </c>
      <c r="E12" s="1">
        <v>21.871732167399969</v>
      </c>
      <c r="F12" s="1">
        <v>1.5886107103426875E-3</v>
      </c>
      <c r="G12" s="8">
        <f>F12*2</f>
        <v>3.177221420685375E-3</v>
      </c>
    </row>
    <row r="13" spans="1:9" x14ac:dyDescent="0.25">
      <c r="A13" s="1" t="s">
        <v>18</v>
      </c>
      <c r="B13" s="1">
        <v>8</v>
      </c>
      <c r="C13" s="1">
        <v>875.10157942994488</v>
      </c>
      <c r="D13" s="1">
        <v>109.38769742874311</v>
      </c>
      <c r="E13" s="1"/>
      <c r="F13" s="1"/>
    </row>
    <row r="14" spans="1:9" ht="15.75" thickBot="1" x14ac:dyDescent="0.3">
      <c r="A14" s="2" t="s">
        <v>19</v>
      </c>
      <c r="B14" s="2">
        <v>9</v>
      </c>
      <c r="C14" s="2">
        <v>3267.6000000000004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 x14ac:dyDescent="0.25">
      <c r="A17" s="1" t="s">
        <v>20</v>
      </c>
      <c r="B17" s="1">
        <v>-961.27259981466705</v>
      </c>
      <c r="C17" s="1">
        <v>221.22079291474628</v>
      </c>
      <c r="D17" s="1">
        <v>-4.3453085360973311</v>
      </c>
      <c r="E17" s="1">
        <v>2.4607506440252882E-3</v>
      </c>
      <c r="F17" s="1">
        <v>-1471.4086630692168</v>
      </c>
      <c r="G17" s="1">
        <v>-451.13653656011741</v>
      </c>
      <c r="H17" s="1">
        <v>-1471.4086630692168</v>
      </c>
      <c r="I17" s="1">
        <v>-451.13653656011741</v>
      </c>
    </row>
    <row r="18" spans="1:9" ht="15.75" thickBot="1" x14ac:dyDescent="0.3">
      <c r="A18" s="2" t="s">
        <v>5</v>
      </c>
      <c r="B18" s="2">
        <v>218.81809312879932</v>
      </c>
      <c r="C18" s="2">
        <v>46.78877119703737</v>
      </c>
      <c r="D18" s="2">
        <v>4.6767223744199278</v>
      </c>
      <c r="E18" s="2">
        <v>1.5886107103426875E-3</v>
      </c>
      <c r="F18" s="2">
        <v>110.92299326730951</v>
      </c>
      <c r="G18" s="2">
        <v>326.71319299028914</v>
      </c>
      <c r="H18" s="2">
        <v>110.92299326730951</v>
      </c>
      <c r="I18" s="2">
        <v>326.71319299028914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457F-3E08-4464-A903-C7B16849FFD4}">
  <dimension ref="A1:U50"/>
  <sheetViews>
    <sheetView topLeftCell="G16" zoomScale="70" zoomScaleNormal="70" workbookViewId="0">
      <selection activeCell="J14" sqref="J14"/>
    </sheetView>
  </sheetViews>
  <sheetFormatPr baseColWidth="10" defaultRowHeight="15" x14ac:dyDescent="0.25"/>
  <cols>
    <col min="8" max="8" width="21" customWidth="1"/>
    <col min="9" max="9" width="16.5703125" customWidth="1"/>
    <col min="10" max="10" width="20.5703125" customWidth="1"/>
    <col min="11" max="11" width="20.42578125" customWidth="1"/>
    <col min="13" max="13" width="15.85546875" customWidth="1"/>
  </cols>
  <sheetData>
    <row r="1" spans="1:14" ht="16.5" x14ac:dyDescent="0.25">
      <c r="A1" t="s">
        <v>0</v>
      </c>
      <c r="B1" t="s">
        <v>1</v>
      </c>
      <c r="C1" s="19" t="s">
        <v>4</v>
      </c>
      <c r="D1" s="19"/>
      <c r="E1" s="19"/>
      <c r="F1" s="19"/>
      <c r="H1" s="18" t="s">
        <v>82</v>
      </c>
      <c r="I1" s="18"/>
      <c r="J1" s="18"/>
      <c r="K1" s="18"/>
      <c r="L1" s="18"/>
      <c r="M1" s="18"/>
      <c r="N1" s="18"/>
    </row>
    <row r="2" spans="1:14" ht="18.75" customHeight="1" x14ac:dyDescent="0.25">
      <c r="A2" t="s">
        <v>2</v>
      </c>
      <c r="B2" t="s">
        <v>3</v>
      </c>
      <c r="C2" t="s">
        <v>5</v>
      </c>
      <c r="D2" t="s">
        <v>6</v>
      </c>
      <c r="E2" t="s">
        <v>7</v>
      </c>
      <c r="F2" t="s">
        <v>8</v>
      </c>
      <c r="H2" s="17" t="s">
        <v>48</v>
      </c>
      <c r="I2" s="17" t="s">
        <v>49</v>
      </c>
      <c r="J2" s="17" t="s">
        <v>50</v>
      </c>
      <c r="K2" s="17" t="s">
        <v>51</v>
      </c>
      <c r="L2" s="17"/>
      <c r="M2" s="17"/>
      <c r="N2" s="17" t="s">
        <v>52</v>
      </c>
    </row>
    <row r="3" spans="1:14" ht="22.5" customHeight="1" x14ac:dyDescent="0.25">
      <c r="A3">
        <v>112</v>
      </c>
      <c r="B3">
        <v>79</v>
      </c>
      <c r="C3">
        <f>LN(A3)</f>
        <v>4.7184988712950942</v>
      </c>
      <c r="D3">
        <f>LN(B3)</f>
        <v>4.3694478524670215</v>
      </c>
      <c r="E3">
        <f>1/A3</f>
        <v>8.9285714285714281E-3</v>
      </c>
      <c r="F3">
        <f>1/B3</f>
        <v>1.2658227848101266E-2</v>
      </c>
      <c r="H3" s="17"/>
      <c r="I3" s="17"/>
      <c r="J3" s="17"/>
      <c r="K3" s="10" t="s">
        <v>53</v>
      </c>
      <c r="L3" s="10" t="s">
        <v>54</v>
      </c>
      <c r="M3" s="10" t="s">
        <v>55</v>
      </c>
      <c r="N3" s="17"/>
    </row>
    <row r="4" spans="1:14" ht="38.25" customHeight="1" x14ac:dyDescent="0.25">
      <c r="A4">
        <v>126</v>
      </c>
      <c r="B4">
        <v>97</v>
      </c>
      <c r="C4">
        <f t="shared" ref="C4:C12" si="0">LN(A4)</f>
        <v>4.836281906951478</v>
      </c>
      <c r="D4">
        <f t="shared" ref="D4:D12" si="1">LN(B4)</f>
        <v>4.5747109785033828</v>
      </c>
      <c r="E4">
        <f t="shared" ref="E4:E12" si="2">1/A4</f>
        <v>7.9365079365079361E-3</v>
      </c>
      <c r="F4">
        <f t="shared" ref="F4:F12" si="3">1/B4</f>
        <v>1.0309278350515464E-2</v>
      </c>
      <c r="H4" s="10" t="s">
        <v>56</v>
      </c>
      <c r="I4" s="11" t="s">
        <v>61</v>
      </c>
      <c r="J4" s="11" t="s">
        <v>70</v>
      </c>
      <c r="K4" s="11" t="s">
        <v>62</v>
      </c>
      <c r="L4" s="11">
        <v>3.5000000000000001E-3</v>
      </c>
      <c r="M4" s="11" t="s">
        <v>63</v>
      </c>
      <c r="N4" s="11" t="s">
        <v>64</v>
      </c>
    </row>
    <row r="5" spans="1:14" ht="33.75" customHeight="1" x14ac:dyDescent="0.25">
      <c r="A5">
        <v>100</v>
      </c>
      <c r="B5">
        <v>51</v>
      </c>
      <c r="C5">
        <f t="shared" si="0"/>
        <v>4.6051701859880918</v>
      </c>
      <c r="D5">
        <f t="shared" si="1"/>
        <v>3.9318256327243257</v>
      </c>
      <c r="E5">
        <f t="shared" si="2"/>
        <v>0.01</v>
      </c>
      <c r="F5">
        <f t="shared" si="3"/>
        <v>1.9607843137254902E-2</v>
      </c>
      <c r="H5" s="10" t="s">
        <v>57</v>
      </c>
      <c r="I5" s="11" t="s">
        <v>74</v>
      </c>
      <c r="J5" s="11" t="s">
        <v>72</v>
      </c>
      <c r="K5" s="11" t="s">
        <v>73</v>
      </c>
      <c r="L5" s="11">
        <v>5.8999999999999999E-3</v>
      </c>
      <c r="M5" s="11" t="s">
        <v>65</v>
      </c>
      <c r="N5" s="12">
        <v>0.68799999999999994</v>
      </c>
    </row>
    <row r="6" spans="1:14" ht="32.25" customHeight="1" x14ac:dyDescent="0.25">
      <c r="A6">
        <v>114</v>
      </c>
      <c r="B6">
        <v>65</v>
      </c>
      <c r="C6">
        <f t="shared" si="0"/>
        <v>4.7361984483944957</v>
      </c>
      <c r="D6">
        <f t="shared" si="1"/>
        <v>4.1743872698956368</v>
      </c>
      <c r="E6">
        <f t="shared" si="2"/>
        <v>8.771929824561403E-3</v>
      </c>
      <c r="F6">
        <f t="shared" si="3"/>
        <v>1.5384615384615385E-2</v>
      </c>
      <c r="G6">
        <f>EXP(0.973)</f>
        <v>2.6458701753619405</v>
      </c>
      <c r="H6" s="10" t="s">
        <v>58</v>
      </c>
      <c r="I6" s="11" t="s">
        <v>71</v>
      </c>
      <c r="J6" s="11" t="s">
        <v>68</v>
      </c>
      <c r="K6" s="11" t="s">
        <v>69</v>
      </c>
      <c r="L6" s="11">
        <v>6.9699999999999996E-3</v>
      </c>
      <c r="M6" s="11" t="s">
        <v>65</v>
      </c>
      <c r="N6" s="12">
        <v>0.6764</v>
      </c>
    </row>
    <row r="7" spans="1:14" ht="49.5" customHeight="1" x14ac:dyDescent="0.25">
      <c r="A7">
        <v>112</v>
      </c>
      <c r="B7">
        <v>82</v>
      </c>
      <c r="C7">
        <f t="shared" si="0"/>
        <v>4.7184988712950942</v>
      </c>
      <c r="D7">
        <f t="shared" si="1"/>
        <v>4.4067192472642533</v>
      </c>
      <c r="E7">
        <f t="shared" si="2"/>
        <v>8.9285714285714281E-3</v>
      </c>
      <c r="F7">
        <f t="shared" si="3"/>
        <v>1.2195121951219513E-2</v>
      </c>
      <c r="H7" s="14" t="s">
        <v>59</v>
      </c>
      <c r="I7" s="15" t="s">
        <v>67</v>
      </c>
      <c r="J7" s="15" t="s">
        <v>66</v>
      </c>
      <c r="K7" s="15" t="s">
        <v>69</v>
      </c>
      <c r="L7" s="15">
        <v>3.0999999999999999E-3</v>
      </c>
      <c r="M7" s="15" t="s">
        <v>65</v>
      </c>
      <c r="N7" s="16">
        <v>0.73219999999999996</v>
      </c>
    </row>
    <row r="8" spans="1:14" ht="60.75" customHeight="1" x14ac:dyDescent="0.25">
      <c r="A8">
        <v>121</v>
      </c>
      <c r="B8">
        <v>93</v>
      </c>
      <c r="C8">
        <f t="shared" si="0"/>
        <v>4.7957905455967413</v>
      </c>
      <c r="D8">
        <f t="shared" si="1"/>
        <v>4.5325994931532563</v>
      </c>
      <c r="E8">
        <f t="shared" si="2"/>
        <v>8.2644628099173556E-3</v>
      </c>
      <c r="F8">
        <f t="shared" si="3"/>
        <v>1.0752688172043012E-2</v>
      </c>
      <c r="H8" s="10" t="s">
        <v>60</v>
      </c>
      <c r="I8" s="11" t="s">
        <v>76</v>
      </c>
      <c r="J8" s="11" t="s">
        <v>75</v>
      </c>
      <c r="K8" s="11" t="s">
        <v>69</v>
      </c>
      <c r="L8" s="11">
        <v>1.1599999999999999E-2</v>
      </c>
      <c r="M8" s="11" t="s">
        <v>65</v>
      </c>
      <c r="N8" s="12">
        <v>0.63400000000000001</v>
      </c>
    </row>
    <row r="9" spans="1:14" x14ac:dyDescent="0.25">
      <c r="A9">
        <v>110</v>
      </c>
      <c r="B9">
        <v>81</v>
      </c>
      <c r="C9">
        <f t="shared" si="0"/>
        <v>4.7004803657924166</v>
      </c>
      <c r="D9">
        <f t="shared" si="1"/>
        <v>4.3944491546724391</v>
      </c>
      <c r="E9">
        <f t="shared" si="2"/>
        <v>9.0909090909090905E-3</v>
      </c>
      <c r="F9">
        <f t="shared" si="3"/>
        <v>1.2345679012345678E-2</v>
      </c>
    </row>
    <row r="10" spans="1:14" ht="55.5" customHeight="1" x14ac:dyDescent="0.25">
      <c r="A10">
        <v>103</v>
      </c>
      <c r="B10">
        <v>38</v>
      </c>
      <c r="C10">
        <f t="shared" si="0"/>
        <v>4.6347289882296359</v>
      </c>
      <c r="D10">
        <f t="shared" si="1"/>
        <v>3.6375861597263857</v>
      </c>
      <c r="E10">
        <f t="shared" si="2"/>
        <v>9.7087378640776691E-3</v>
      </c>
      <c r="F10">
        <f t="shared" si="3"/>
        <v>2.6315789473684209E-2</v>
      </c>
      <c r="M10" s="13" t="s">
        <v>77</v>
      </c>
      <c r="N10" t="s">
        <v>78</v>
      </c>
    </row>
    <row r="11" spans="1:14" x14ac:dyDescent="0.25">
      <c r="A11">
        <v>111</v>
      </c>
      <c r="B11">
        <v>60</v>
      </c>
      <c r="C11">
        <f t="shared" si="0"/>
        <v>4.7095302013123339</v>
      </c>
      <c r="D11">
        <f t="shared" si="1"/>
        <v>4.0943445622221004</v>
      </c>
      <c r="E11">
        <f t="shared" si="2"/>
        <v>9.0090090090090089E-3</v>
      </c>
      <c r="F11">
        <f t="shared" si="3"/>
        <v>1.6666666666666666E-2</v>
      </c>
    </row>
    <row r="12" spans="1:14" x14ac:dyDescent="0.25">
      <c r="A12">
        <v>124</v>
      </c>
      <c r="B12">
        <v>86</v>
      </c>
      <c r="C12">
        <f t="shared" si="0"/>
        <v>4.8202815656050371</v>
      </c>
      <c r="D12">
        <f t="shared" si="1"/>
        <v>4.4543472962535073</v>
      </c>
      <c r="E12">
        <f t="shared" si="2"/>
        <v>8.0645161290322578E-3</v>
      </c>
      <c r="F12">
        <f t="shared" si="3"/>
        <v>1.1627906976744186E-2</v>
      </c>
    </row>
    <row r="14" spans="1:14" x14ac:dyDescent="0.25">
      <c r="D14" t="s">
        <v>42</v>
      </c>
    </row>
    <row r="15" spans="1:14" x14ac:dyDescent="0.25">
      <c r="B15" t="s">
        <v>9</v>
      </c>
    </row>
    <row r="16" spans="1:14" ht="15.75" thickBot="1" x14ac:dyDescent="0.3"/>
    <row r="17" spans="2:21" x14ac:dyDescent="0.25">
      <c r="B17" s="4" t="s">
        <v>10</v>
      </c>
      <c r="C17" s="4"/>
      <c r="M17" t="s">
        <v>9</v>
      </c>
      <c r="N17" t="s">
        <v>85</v>
      </c>
    </row>
    <row r="18" spans="2:21" ht="15.75" thickBot="1" x14ac:dyDescent="0.3">
      <c r="B18" s="1" t="s">
        <v>11</v>
      </c>
      <c r="C18" s="5">
        <v>0.85140146431559371</v>
      </c>
    </row>
    <row r="19" spans="2:21" x14ac:dyDescent="0.25">
      <c r="B19" s="1" t="s">
        <v>12</v>
      </c>
      <c r="C19" s="5">
        <v>0.7248844534387372</v>
      </c>
      <c r="M19" s="4" t="s">
        <v>10</v>
      </c>
      <c r="N19" s="4"/>
    </row>
    <row r="20" spans="2:21" x14ac:dyDescent="0.25">
      <c r="B20" s="1" t="s">
        <v>13</v>
      </c>
      <c r="C20" s="1">
        <v>0.69049501011857939</v>
      </c>
      <c r="M20" s="1" t="s">
        <v>11</v>
      </c>
      <c r="N20" s="1">
        <v>0.85568000971949698</v>
      </c>
    </row>
    <row r="21" spans="2:21" x14ac:dyDescent="0.25">
      <c r="B21" s="1" t="s">
        <v>14</v>
      </c>
      <c r="C21" s="1">
        <v>10.600516260680317</v>
      </c>
      <c r="M21" s="1" t="s">
        <v>12</v>
      </c>
      <c r="N21" s="1">
        <v>0.73218827903355843</v>
      </c>
    </row>
    <row r="22" spans="2:21" ht="15.75" thickBot="1" x14ac:dyDescent="0.3">
      <c r="B22" s="2" t="s">
        <v>15</v>
      </c>
      <c r="C22" s="2">
        <v>10</v>
      </c>
      <c r="M22" s="1" t="s">
        <v>13</v>
      </c>
      <c r="N22" s="1">
        <v>0.69871181391275328</v>
      </c>
    </row>
    <row r="23" spans="2:21" x14ac:dyDescent="0.25">
      <c r="M23" s="1" t="s">
        <v>14</v>
      </c>
      <c r="N23" s="1">
        <v>10.458857367262597</v>
      </c>
    </row>
    <row r="24" spans="2:21" ht="15.75" thickBot="1" x14ac:dyDescent="0.3">
      <c r="B24" t="s">
        <v>16</v>
      </c>
      <c r="I24" t="s">
        <v>33</v>
      </c>
      <c r="M24" s="2" t="s">
        <v>15</v>
      </c>
      <c r="N24" s="2">
        <v>10</v>
      </c>
    </row>
    <row r="25" spans="2:21" x14ac:dyDescent="0.25">
      <c r="B25" s="3"/>
      <c r="C25" s="3" t="s">
        <v>21</v>
      </c>
      <c r="D25" s="3" t="s">
        <v>22</v>
      </c>
      <c r="E25" s="3" t="s">
        <v>23</v>
      </c>
      <c r="F25" s="3" t="s">
        <v>24</v>
      </c>
      <c r="G25" s="3" t="s">
        <v>25</v>
      </c>
      <c r="I25" s="9" t="s">
        <v>34</v>
      </c>
    </row>
    <row r="26" spans="2:21" ht="15.75" thickBot="1" x14ac:dyDescent="0.3">
      <c r="B26" s="1" t="s">
        <v>17</v>
      </c>
      <c r="C26" s="1">
        <v>1</v>
      </c>
      <c r="D26" s="1">
        <v>2368.6324400564181</v>
      </c>
      <c r="E26" s="1">
        <v>2368.6324400564181</v>
      </c>
      <c r="F26" s="1">
        <v>21.078691117219574</v>
      </c>
      <c r="G26" s="1">
        <v>1.7758825218307699E-3</v>
      </c>
      <c r="H26" s="8">
        <f>G26*2</f>
        <v>3.5517650436615398E-3</v>
      </c>
      <c r="M26" t="s">
        <v>16</v>
      </c>
    </row>
    <row r="27" spans="2:21" x14ac:dyDescent="0.25">
      <c r="B27" s="1" t="s">
        <v>18</v>
      </c>
      <c r="C27" s="1">
        <v>8</v>
      </c>
      <c r="D27" s="1">
        <v>898.96755994358239</v>
      </c>
      <c r="E27" s="1">
        <v>112.3709449929478</v>
      </c>
      <c r="F27" s="1"/>
      <c r="G27" s="1"/>
      <c r="M27" s="3"/>
      <c r="N27" s="3" t="s">
        <v>21</v>
      </c>
      <c r="O27" s="3" t="s">
        <v>22</v>
      </c>
      <c r="P27" s="3" t="s">
        <v>23</v>
      </c>
      <c r="Q27" s="3" t="s">
        <v>24</v>
      </c>
      <c r="R27" s="3" t="s">
        <v>25</v>
      </c>
    </row>
    <row r="28" spans="2:21" ht="15.75" thickBot="1" x14ac:dyDescent="0.3">
      <c r="B28" s="2" t="s">
        <v>19</v>
      </c>
      <c r="C28" s="2">
        <v>9</v>
      </c>
      <c r="D28" s="2">
        <v>3267.6000000000004</v>
      </c>
      <c r="E28" s="2"/>
      <c r="F28" s="2"/>
      <c r="G28" s="2"/>
      <c r="M28" s="1" t="s">
        <v>17</v>
      </c>
      <c r="N28" s="1">
        <v>1</v>
      </c>
      <c r="O28" s="1">
        <v>2392.4984205700557</v>
      </c>
      <c r="P28" s="1">
        <v>2392.4984205700557</v>
      </c>
      <c r="Q28" s="1">
        <v>21.871732167399969</v>
      </c>
      <c r="R28" s="1">
        <v>1.5886107103426875E-3</v>
      </c>
    </row>
    <row r="29" spans="2:21" ht="15.75" thickBot="1" x14ac:dyDescent="0.3">
      <c r="M29" s="1" t="s">
        <v>18</v>
      </c>
      <c r="N29" s="1">
        <v>8</v>
      </c>
      <c r="O29" s="1">
        <v>875.10157942994488</v>
      </c>
      <c r="P29" s="1">
        <v>109.38769742874311</v>
      </c>
      <c r="Q29" s="1"/>
      <c r="R29" s="1"/>
    </row>
    <row r="30" spans="2:21" ht="15.75" thickBot="1" x14ac:dyDescent="0.3">
      <c r="B30" s="3"/>
      <c r="C30" s="6" t="s">
        <v>26</v>
      </c>
      <c r="D30" s="3" t="s">
        <v>14</v>
      </c>
      <c r="E30" s="3" t="s">
        <v>27</v>
      </c>
      <c r="F30" s="3" t="s">
        <v>28</v>
      </c>
      <c r="G30" s="3" t="s">
        <v>29</v>
      </c>
      <c r="H30" s="3" t="s">
        <v>30</v>
      </c>
      <c r="I30" s="3" t="s">
        <v>31</v>
      </c>
      <c r="J30" s="3" t="s">
        <v>32</v>
      </c>
      <c r="M30" s="2" t="s">
        <v>19</v>
      </c>
      <c r="N30" s="2">
        <v>9</v>
      </c>
      <c r="O30" s="2">
        <v>3267.6000000000004</v>
      </c>
      <c r="P30" s="2"/>
      <c r="Q30" s="2"/>
      <c r="R30" s="2"/>
    </row>
    <row r="31" spans="2:21" ht="15.75" thickBot="1" x14ac:dyDescent="0.3">
      <c r="B31" s="1" t="s">
        <v>20</v>
      </c>
      <c r="C31" s="5">
        <v>-145.0902679830748</v>
      </c>
      <c r="D31" s="1">
        <v>47.663867903383988</v>
      </c>
      <c r="E31" s="1">
        <v>-3.0440305070746017</v>
      </c>
      <c r="F31" s="1">
        <v>1.5965186632207709E-2</v>
      </c>
      <c r="G31" s="1">
        <v>-255.00334446810345</v>
      </c>
      <c r="H31" s="1">
        <v>-35.177191498046142</v>
      </c>
      <c r="I31" s="1">
        <v>-255.00334446810345</v>
      </c>
      <c r="J31" s="1">
        <v>-35.177191498046142</v>
      </c>
    </row>
    <row r="32" spans="2:21" ht="15.75" thickBot="1" x14ac:dyDescent="0.3">
      <c r="B32" s="2" t="s">
        <v>2</v>
      </c>
      <c r="C32" s="7">
        <v>1.9266572637517636</v>
      </c>
      <c r="D32" s="2">
        <v>0.41964557136708935</v>
      </c>
      <c r="E32" s="2">
        <v>4.5911535715133285</v>
      </c>
      <c r="F32" s="2">
        <v>1.7758825218307647E-3</v>
      </c>
      <c r="G32" s="2">
        <v>0.95895284085914012</v>
      </c>
      <c r="H32" s="2">
        <v>2.8943616866443871</v>
      </c>
      <c r="I32" s="2">
        <v>0.95895284085914012</v>
      </c>
      <c r="J32" s="2">
        <v>2.8943616866443871</v>
      </c>
      <c r="M32" s="3"/>
      <c r="N32" s="3" t="s">
        <v>26</v>
      </c>
      <c r="O32" s="3" t="s">
        <v>14</v>
      </c>
      <c r="P32" s="3" t="s">
        <v>27</v>
      </c>
      <c r="Q32" s="3" t="s">
        <v>28</v>
      </c>
      <c r="R32" s="3" t="s">
        <v>29</v>
      </c>
      <c r="S32" s="3" t="s">
        <v>30</v>
      </c>
      <c r="T32" s="3" t="s">
        <v>31</v>
      </c>
      <c r="U32" s="3" t="s">
        <v>32</v>
      </c>
    </row>
    <row r="33" spans="13:21" x14ac:dyDescent="0.25">
      <c r="M33" s="1" t="s">
        <v>20</v>
      </c>
      <c r="N33" s="1">
        <v>-961.27259981466705</v>
      </c>
      <c r="O33" s="1">
        <v>221.22079291474628</v>
      </c>
      <c r="P33" s="1">
        <v>-4.3453085360973311</v>
      </c>
      <c r="Q33" s="1">
        <v>2.4607506440252882E-3</v>
      </c>
      <c r="R33" s="1">
        <v>-1471.4086630692168</v>
      </c>
      <c r="S33" s="1">
        <v>-451.13653656011741</v>
      </c>
      <c r="T33" s="1">
        <v>-1471.4086630692168</v>
      </c>
      <c r="U33" s="1">
        <v>-451.13653656011741</v>
      </c>
    </row>
    <row r="34" spans="13:21" ht="15.75" thickBot="1" x14ac:dyDescent="0.3">
      <c r="M34" s="2" t="s">
        <v>5</v>
      </c>
      <c r="N34" s="2">
        <v>218.81809312879932</v>
      </c>
      <c r="O34" s="2">
        <v>46.78877119703737</v>
      </c>
      <c r="P34" s="2">
        <v>4.6767223744199278</v>
      </c>
      <c r="Q34" s="2">
        <v>1.5886107103426875E-3</v>
      </c>
      <c r="R34" s="2">
        <v>110.92299326730951</v>
      </c>
      <c r="S34" s="2">
        <v>326.71319299028914</v>
      </c>
      <c r="T34" s="2">
        <v>110.92299326730951</v>
      </c>
      <c r="U34" s="2">
        <v>326.71319299028914</v>
      </c>
    </row>
    <row r="38" spans="13:21" x14ac:dyDescent="0.25">
      <c r="M38" t="s">
        <v>79</v>
      </c>
    </row>
    <row r="39" spans="13:21" ht="15.75" thickBot="1" x14ac:dyDescent="0.3"/>
    <row r="40" spans="13:21" x14ac:dyDescent="0.25">
      <c r="M40" s="3" t="s">
        <v>80</v>
      </c>
      <c r="N40" s="3" t="s">
        <v>81</v>
      </c>
      <c r="O40" s="3" t="s">
        <v>18</v>
      </c>
    </row>
    <row r="41" spans="13:21" x14ac:dyDescent="0.25">
      <c r="M41" s="1">
        <v>1</v>
      </c>
      <c r="N41" s="1">
        <v>71.220325632517415</v>
      </c>
      <c r="O41" s="1">
        <v>7.7796743674825848</v>
      </c>
    </row>
    <row r="42" spans="13:21" x14ac:dyDescent="0.25">
      <c r="M42" s="1">
        <v>2</v>
      </c>
      <c r="N42" s="1">
        <v>96.993384897768692</v>
      </c>
      <c r="O42" s="1">
        <v>6.6151022313079011E-3</v>
      </c>
    </row>
    <row r="43" spans="13:21" x14ac:dyDescent="0.25">
      <c r="M43" s="1">
        <v>3</v>
      </c>
      <c r="N43" s="1">
        <v>46.42195881684529</v>
      </c>
      <c r="O43" s="1">
        <v>4.5780411831547099</v>
      </c>
    </row>
    <row r="44" spans="13:21" x14ac:dyDescent="0.25">
      <c r="M44" s="1">
        <v>4</v>
      </c>
      <c r="N44" s="1">
        <v>75.093313342594456</v>
      </c>
      <c r="O44" s="1">
        <v>-10.093313342594456</v>
      </c>
    </row>
    <row r="45" spans="13:21" x14ac:dyDescent="0.25">
      <c r="M45" s="1">
        <v>5</v>
      </c>
      <c r="N45" s="1">
        <v>71.220325632517415</v>
      </c>
      <c r="O45" s="1">
        <v>10.779674367482585</v>
      </c>
    </row>
    <row r="46" spans="13:21" x14ac:dyDescent="0.25">
      <c r="M46" s="1">
        <v>6</v>
      </c>
      <c r="N46" s="1">
        <v>88.133142417935915</v>
      </c>
      <c r="O46" s="1">
        <v>4.8668575820640854</v>
      </c>
    </row>
    <row r="47" spans="13:21" x14ac:dyDescent="0.25">
      <c r="M47" s="1">
        <v>7</v>
      </c>
      <c r="N47" s="1">
        <v>67.277550617390716</v>
      </c>
      <c r="O47" s="1">
        <v>13.722449382609284</v>
      </c>
    </row>
    <row r="48" spans="13:21" x14ac:dyDescent="0.25">
      <c r="M48" s="1">
        <v>8</v>
      </c>
      <c r="N48" s="1">
        <v>52.889959558511237</v>
      </c>
      <c r="O48" s="1">
        <v>-14.889959558511237</v>
      </c>
    </row>
    <row r="49" spans="13:15" x14ac:dyDescent="0.25">
      <c r="M49" s="1">
        <v>9</v>
      </c>
      <c r="N49" s="1">
        <v>69.257818368988183</v>
      </c>
      <c r="O49" s="1">
        <v>-9.2578183689881826</v>
      </c>
    </row>
    <row r="50" spans="13:15" ht="15.75" thickBot="1" x14ac:dyDescent="0.3">
      <c r="M50" s="2">
        <v>10</v>
      </c>
      <c r="N50" s="2">
        <v>93.492220714930454</v>
      </c>
      <c r="O50" s="2">
        <v>-7.4922207149304541</v>
      </c>
    </row>
  </sheetData>
  <mergeCells count="7">
    <mergeCell ref="N2:N3"/>
    <mergeCell ref="H1:N1"/>
    <mergeCell ref="C1:F1"/>
    <mergeCell ref="H2:H3"/>
    <mergeCell ref="I2:I3"/>
    <mergeCell ref="J2:J3"/>
    <mergeCell ref="K2:M2"/>
  </mergeCells>
  <pageMargins left="0.7" right="0.7" top="0.75" bottom="0.75" header="0.3" footer="0.3"/>
  <pageSetup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4FBD-82E6-4CA0-9305-04B88776931B}">
  <dimension ref="A1:K18"/>
  <sheetViews>
    <sheetView workbookViewId="0">
      <selection activeCell="J17" sqref="J17"/>
    </sheetView>
  </sheetViews>
  <sheetFormatPr baseColWidth="10" defaultRowHeight="15" x14ac:dyDescent="0.25"/>
  <sheetData>
    <row r="1" spans="1:9" x14ac:dyDescent="0.25">
      <c r="A1" t="s">
        <v>9</v>
      </c>
      <c r="C1" t="s">
        <v>39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5">
        <v>0.79639508643042067</v>
      </c>
      <c r="D4" t="s">
        <v>40</v>
      </c>
    </row>
    <row r="5" spans="1:9" x14ac:dyDescent="0.25">
      <c r="A5" s="1" t="s">
        <v>12</v>
      </c>
      <c r="B5" s="5">
        <v>0.63424513369051716</v>
      </c>
    </row>
    <row r="6" spans="1:9" x14ac:dyDescent="0.25">
      <c r="A6" s="1" t="s">
        <v>13</v>
      </c>
      <c r="B6" s="1">
        <v>0.58852577540183182</v>
      </c>
    </row>
    <row r="7" spans="1:9" x14ac:dyDescent="0.25">
      <c r="A7" s="1" t="s">
        <v>14</v>
      </c>
      <c r="B7" s="1">
        <v>3.1970249866262622E-3</v>
      </c>
    </row>
    <row r="8" spans="1:9" ht="15.75" thickBot="1" x14ac:dyDescent="0.3">
      <c r="A8" s="2" t="s">
        <v>15</v>
      </c>
      <c r="B8" s="2">
        <v>10</v>
      </c>
    </row>
    <row r="10" spans="1:9" ht="15.75" thickBot="1" x14ac:dyDescent="0.3">
      <c r="A10" t="s">
        <v>16</v>
      </c>
    </row>
    <row r="11" spans="1:9" x14ac:dyDescent="0.25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9" x14ac:dyDescent="0.25">
      <c r="A12" s="1" t="s">
        <v>17</v>
      </c>
      <c r="B12" s="1">
        <v>1</v>
      </c>
      <c r="C12" s="1">
        <v>1.4179113494862394E-4</v>
      </c>
      <c r="D12" s="1">
        <v>1.4179113494862394E-4</v>
      </c>
      <c r="E12" s="1">
        <v>13.872572963201025</v>
      </c>
      <c r="F12" s="1">
        <v>5.8328407706281513E-3</v>
      </c>
      <c r="G12" s="8">
        <f>F12*2</f>
        <v>1.1665681541256303E-2</v>
      </c>
      <c r="H12" t="s">
        <v>41</v>
      </c>
    </row>
    <row r="13" spans="1:9" x14ac:dyDescent="0.25">
      <c r="A13" s="1" t="s">
        <v>18</v>
      </c>
      <c r="B13" s="1">
        <v>8</v>
      </c>
      <c r="C13" s="1">
        <v>8.1767750120901217E-5</v>
      </c>
      <c r="D13" s="1">
        <v>1.0220968765112652E-5</v>
      </c>
      <c r="E13" s="1"/>
      <c r="F13" s="1"/>
    </row>
    <row r="14" spans="1:9" ht="15.75" thickBot="1" x14ac:dyDescent="0.3">
      <c r="A14" s="2" t="s">
        <v>19</v>
      </c>
      <c r="B14" s="2">
        <v>9</v>
      </c>
      <c r="C14" s="2">
        <v>2.2355888506952516E-4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6" t="s">
        <v>31</v>
      </c>
      <c r="I16" s="6" t="s">
        <v>32</v>
      </c>
    </row>
    <row r="17" spans="1:11" x14ac:dyDescent="0.25">
      <c r="A17" s="1" t="s">
        <v>20</v>
      </c>
      <c r="B17" s="1">
        <v>-3.834639982482025E-2</v>
      </c>
      <c r="C17" s="1">
        <v>1.4301182393267636E-2</v>
      </c>
      <c r="D17" s="1">
        <v>-2.6813447147469454</v>
      </c>
      <c r="E17" s="1">
        <v>2.7867868625634437E-2</v>
      </c>
      <c r="F17" s="1">
        <v>-7.132498556200445E-2</v>
      </c>
      <c r="G17" s="1">
        <v>-5.3678140876360497E-3</v>
      </c>
      <c r="H17" s="5">
        <v>-7.132498556200445E-2</v>
      </c>
      <c r="I17" s="5">
        <v>-5.3678140876360497E-3</v>
      </c>
      <c r="J17" t="s">
        <v>84</v>
      </c>
      <c r="K17" t="s">
        <v>83</v>
      </c>
    </row>
    <row r="18" spans="1:11" ht="15.75" thickBot="1" x14ac:dyDescent="0.3">
      <c r="A18" s="2" t="s">
        <v>7</v>
      </c>
      <c r="B18" s="2">
        <v>5.989949880618024</v>
      </c>
      <c r="C18" s="2">
        <v>1.6082171152058302</v>
      </c>
      <c r="D18" s="2">
        <v>3.7245903081011491</v>
      </c>
      <c r="E18" s="2">
        <v>5.8328407706281617E-3</v>
      </c>
      <c r="F18" s="2">
        <v>2.2813945626472631</v>
      </c>
      <c r="G18" s="2">
        <v>9.6985051985887853</v>
      </c>
      <c r="H18" s="7">
        <v>2.2813945626472631</v>
      </c>
      <c r="I18" s="7">
        <v>9.6985051985887853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2E95-8BEC-4D47-9156-64A69BE25AFB}">
  <dimension ref="A1:K18"/>
  <sheetViews>
    <sheetView tabSelected="1" zoomScale="80" zoomScaleNormal="80" workbookViewId="0">
      <selection activeCell="K16" sqref="K16"/>
    </sheetView>
  </sheetViews>
  <sheetFormatPr baseColWidth="10" defaultRowHeight="15" x14ac:dyDescent="0.25"/>
  <sheetData>
    <row r="1" spans="1:11" x14ac:dyDescent="0.25">
      <c r="A1" t="s">
        <v>9</v>
      </c>
      <c r="B1" t="s">
        <v>35</v>
      </c>
    </row>
    <row r="2" spans="1:11" ht="15.75" thickBot="1" x14ac:dyDescent="0.3"/>
    <row r="3" spans="1:11" x14ac:dyDescent="0.25">
      <c r="A3" s="4" t="s">
        <v>10</v>
      </c>
      <c r="B3" s="4"/>
    </row>
    <row r="4" spans="1:11" x14ac:dyDescent="0.25">
      <c r="A4" s="1" t="s">
        <v>11</v>
      </c>
      <c r="B4" s="5">
        <v>0.82949984941490962</v>
      </c>
    </row>
    <row r="5" spans="1:11" x14ac:dyDescent="0.25">
      <c r="A5" s="1" t="s">
        <v>12</v>
      </c>
      <c r="B5" s="5">
        <v>0.68807000017935782</v>
      </c>
    </row>
    <row r="6" spans="1:11" x14ac:dyDescent="0.25">
      <c r="A6" s="1" t="s">
        <v>13</v>
      </c>
      <c r="B6" s="1">
        <v>0.64907875020177752</v>
      </c>
    </row>
    <row r="7" spans="1:11" x14ac:dyDescent="0.25">
      <c r="A7" s="1" t="s">
        <v>14</v>
      </c>
      <c r="B7" s="1">
        <v>0.17578417594499254</v>
      </c>
    </row>
    <row r="8" spans="1:11" ht="15.75" thickBot="1" x14ac:dyDescent="0.3">
      <c r="A8" s="2" t="s">
        <v>15</v>
      </c>
      <c r="B8" s="2">
        <v>10</v>
      </c>
    </row>
    <row r="10" spans="1:11" ht="15.75" thickBot="1" x14ac:dyDescent="0.3">
      <c r="A10" t="s">
        <v>16</v>
      </c>
      <c r="H10" t="s">
        <v>36</v>
      </c>
      <c r="K10" t="s">
        <v>38</v>
      </c>
    </row>
    <row r="11" spans="1:11" x14ac:dyDescent="0.25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11" x14ac:dyDescent="0.25">
      <c r="A12" s="1" t="s">
        <v>17</v>
      </c>
      <c r="B12" s="1">
        <v>1</v>
      </c>
      <c r="C12" s="1">
        <v>0.54528684419795181</v>
      </c>
      <c r="D12" s="1">
        <v>0.54528684419795181</v>
      </c>
      <c r="E12" s="1">
        <v>17.646779740967371</v>
      </c>
      <c r="F12" s="1">
        <v>2.9932114455009603E-3</v>
      </c>
      <c r="G12" s="8">
        <f>F12*2</f>
        <v>5.9864228910019206E-3</v>
      </c>
      <c r="H12" t="s">
        <v>37</v>
      </c>
    </row>
    <row r="13" spans="1:11" x14ac:dyDescent="0.25">
      <c r="A13" s="1" t="s">
        <v>18</v>
      </c>
      <c r="B13" s="1">
        <v>8</v>
      </c>
      <c r="C13" s="1">
        <v>0.24720061210128075</v>
      </c>
      <c r="D13" s="1">
        <v>3.0900076512660093E-2</v>
      </c>
      <c r="E13" s="1"/>
      <c r="F13" s="1"/>
    </row>
    <row r="14" spans="1:11" ht="15.75" thickBot="1" x14ac:dyDescent="0.3">
      <c r="A14" s="2" t="s">
        <v>19</v>
      </c>
      <c r="B14" s="2">
        <v>9</v>
      </c>
      <c r="C14" s="2">
        <v>0.79248745629923256</v>
      </c>
      <c r="D14" s="2"/>
      <c r="E14" s="2"/>
      <c r="F14" s="2"/>
    </row>
    <row r="15" spans="1:11" ht="15.75" thickBot="1" x14ac:dyDescent="0.3"/>
    <row r="16" spans="1:11" x14ac:dyDescent="0.25">
      <c r="A16" s="3"/>
      <c r="B16" s="6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 x14ac:dyDescent="0.25">
      <c r="A17" s="1" t="s">
        <v>20</v>
      </c>
      <c r="B17" s="5">
        <v>-11.360248132735954</v>
      </c>
      <c r="C17" s="1">
        <v>3.7181035574820602</v>
      </c>
      <c r="D17" s="1">
        <v>-3.0553877688197679</v>
      </c>
      <c r="E17" s="1">
        <v>1.5692101438455192E-2</v>
      </c>
      <c r="F17" s="1">
        <v>-19.934210311406908</v>
      </c>
      <c r="G17" s="1">
        <v>-2.7862859540649989</v>
      </c>
      <c r="H17" s="1">
        <v>-19.934210311406908</v>
      </c>
      <c r="I17" s="1">
        <v>-2.7862859540649989</v>
      </c>
    </row>
    <row r="18" spans="1:9" ht="15.75" thickBot="1" x14ac:dyDescent="0.3">
      <c r="A18" s="2" t="s">
        <v>5</v>
      </c>
      <c r="B18" s="7">
        <v>3.3034665159872412</v>
      </c>
      <c r="C18" s="2">
        <v>0.78638854126592594</v>
      </c>
      <c r="D18" s="2">
        <v>4.2008070344836543</v>
      </c>
      <c r="E18" s="2">
        <v>2.9932114455009724E-3</v>
      </c>
      <c r="F18" s="2">
        <v>1.4900512879508432</v>
      </c>
      <c r="G18" s="2">
        <v>5.1168817440236394</v>
      </c>
      <c r="H18" s="2">
        <v>1.4900512879508432</v>
      </c>
      <c r="I18" s="2">
        <v>5.1168817440236394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Mod_Exponencial</vt:lpstr>
      <vt:lpstr>Mod_Log</vt:lpstr>
      <vt:lpstr>Mod_Líneal</vt:lpstr>
      <vt:lpstr>Mod_Recíprocro</vt:lpstr>
      <vt:lpstr>ModeloPotencia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De León</dc:creator>
  <cp:lastModifiedBy>Jennifer De León</cp:lastModifiedBy>
  <dcterms:created xsi:type="dcterms:W3CDTF">2021-06-30T18:14:13Z</dcterms:created>
  <dcterms:modified xsi:type="dcterms:W3CDTF">2021-07-07T06:32:14Z</dcterms:modified>
</cp:coreProperties>
</file>