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"/>
    </mc:Choice>
  </mc:AlternateContent>
  <xr:revisionPtr revIDLastSave="0" documentId="8_{84D7DFB1-EC68-4F84-A7DE-968197C5111E}" xr6:coauthVersionLast="47" xr6:coauthVersionMax="47" xr10:uidLastSave="{00000000-0000-0000-0000-000000000000}"/>
  <bookViews>
    <workbookView xWindow="-120" yWindow="-120" windowWidth="20730" windowHeight="11160" xr2:uid="{801645C5-282D-4A46-A35C-F02462AE79BD}"/>
  </bookViews>
  <sheets>
    <sheet name="Problema 1.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7" i="2"/>
  <c r="G9" i="2"/>
  <c r="D4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" i="2"/>
  <c r="O28" i="1"/>
  <c r="P26" i="1"/>
  <c r="P25" i="1"/>
  <c r="Q19" i="1"/>
  <c r="R19" i="1" s="1"/>
  <c r="Q23" i="1"/>
  <c r="R23" i="1" s="1"/>
  <c r="Q17" i="1"/>
  <c r="R17" i="1" s="1"/>
  <c r="Q15" i="1"/>
  <c r="R15" i="1" s="1"/>
  <c r="Q18" i="1"/>
  <c r="R18" i="1" s="1"/>
  <c r="Q16" i="1"/>
  <c r="R16" i="1" s="1"/>
  <c r="Q22" i="1"/>
  <c r="R22" i="1" s="1"/>
  <c r="Q20" i="1"/>
  <c r="R20" i="1" s="1"/>
  <c r="Q21" i="1"/>
  <c r="R21" i="1" s="1"/>
  <c r="G31" i="1"/>
  <c r="G32" i="1"/>
  <c r="G33" i="1"/>
  <c r="G34" i="1"/>
  <c r="G35" i="1"/>
  <c r="G36" i="1"/>
  <c r="G37" i="1"/>
  <c r="G38" i="1"/>
  <c r="G39" i="1"/>
  <c r="G30" i="1"/>
  <c r="G26" i="1"/>
  <c r="J24" i="1"/>
  <c r="J16" i="1"/>
  <c r="J17" i="1"/>
  <c r="J18" i="1"/>
  <c r="J19" i="1"/>
  <c r="J20" i="1"/>
  <c r="J21" i="1"/>
  <c r="J22" i="1"/>
  <c r="J23" i="1"/>
  <c r="J15" i="1"/>
  <c r="I16" i="1"/>
  <c r="I17" i="1"/>
  <c r="I18" i="1"/>
  <c r="I19" i="1"/>
  <c r="I20" i="1"/>
  <c r="I21" i="1"/>
  <c r="I22" i="1"/>
  <c r="I23" i="1"/>
  <c r="I15" i="1"/>
</calcChain>
</file>

<file path=xl/sharedStrings.xml><?xml version="1.0" encoding="utf-8"?>
<sst xmlns="http://schemas.openxmlformats.org/spreadsheetml/2006/main" count="53" uniqueCount="40">
  <si>
    <t>sujeto</t>
  </si>
  <si>
    <t>estímulo 1</t>
  </si>
  <si>
    <t>estímulo 2</t>
  </si>
  <si>
    <t>Inciso A)</t>
  </si>
  <si>
    <t>H0: promedio de tiempos es igual en ambos estímulos</t>
  </si>
  <si>
    <t>Diferencia</t>
  </si>
  <si>
    <t>0 o 1</t>
  </si>
  <si>
    <t>EP</t>
  </si>
  <si>
    <t>Región de rechazo</t>
  </si>
  <si>
    <t>k</t>
  </si>
  <si>
    <t>sum de prob</t>
  </si>
  <si>
    <t>comparacion con alfa</t>
  </si>
  <si>
    <t>&lt;0.05</t>
  </si>
  <si>
    <t>&gt;0.05</t>
  </si>
  <si>
    <t>Ha: el primedio del estímulo a es menor al estimulo b</t>
  </si>
  <si>
    <t>Inciso B)</t>
  </si>
  <si>
    <t>Rechazo H0 si 2&lt;1</t>
  </si>
  <si>
    <t>Absoluto</t>
  </si>
  <si>
    <t>Rango</t>
  </si>
  <si>
    <t>T-</t>
  </si>
  <si>
    <t>T+</t>
  </si>
  <si>
    <t>Ha: el primedio de los tiempos de los estimulos son diferentes</t>
  </si>
  <si>
    <t>Tmin</t>
  </si>
  <si>
    <r>
      <t>Rechazo H0 si Tmin</t>
    </r>
    <r>
      <rPr>
        <sz val="11"/>
        <color theme="1"/>
        <rFont val="Calibri"/>
        <family val="2"/>
      </rPr>
      <t>≤T0</t>
    </r>
  </si>
  <si>
    <t>T0=</t>
  </si>
  <si>
    <t>α=0.05</t>
  </si>
  <si>
    <t>α=0.10</t>
  </si>
  <si>
    <t>Rechazo H0 si 10.5≤8</t>
  </si>
  <si>
    <t>No rechazamos H0, con 95% de confianza no apoya que el promedio del estímulo b sea mayor al estímulo a</t>
  </si>
  <si>
    <t>No rechazamos H0, con un 90% de confianza, no apoya a que los tiempos de estimulos sean diferentes</t>
  </si>
  <si>
    <t>Precio</t>
  </si>
  <si>
    <t>H0: impuesto =45</t>
  </si>
  <si>
    <t xml:space="preserve">Ha: impuesto &lt; 45 </t>
  </si>
  <si>
    <t>n</t>
  </si>
  <si>
    <t>x</t>
  </si>
  <si>
    <t>p</t>
  </si>
  <si>
    <t>Z alfa</t>
  </si>
  <si>
    <t>Region de rechazo</t>
  </si>
  <si>
    <t>Rechazo H0 si Z=-2.23&lt;Zalfa=-2.32</t>
  </si>
  <si>
    <t>No rechazo H0, con 99% de confianza, se apoya que el promedio del impuesto por galón es menor a 45 centavos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</si>
</sst>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/>
    <xf numFmtId="0" fontId="1" fillId="0" borderId="0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12</xdr:col>
      <xdr:colOff>285750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0F7C33A-DE72-40BB-8EC0-F22C199CC7A7}"/>
            </a:ext>
          </a:extLst>
        </xdr:cNvPr>
        <xdr:cNvSpPr txBox="1"/>
      </xdr:nvSpPr>
      <xdr:spPr>
        <a:xfrm>
          <a:off x="762000" y="85725"/>
          <a:ext cx="8667750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 Se realizó un experimento psicológico para comparar los tiempos de respuesta (en segundos) para dos estímulos diferentes. Ambos estímulos se aplicaron a cada uno de nueve sujetos, permitiendo así un análisis de la diferencia entre los tiempos de respuesta para cada persona.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resultados en la siguiente tabla: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Use la prueba de signos para determinar si existe suficiente evidencia para indicar una diferencia en la respuesta media para los dos estímulos. Use α=0.05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Use la prueba de rangos con signo de Wilcoxon para determinar si existe suficiente evidencia para indicar una diferencia en la respuesta media para los dos estímulos. Use α=0.10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3E65-A471-4DF0-8BF5-7038AEBB2194}">
  <dimension ref="B9:T42"/>
  <sheetViews>
    <sheetView tabSelected="1" topLeftCell="C1" zoomScale="80" zoomScaleNormal="80" workbookViewId="0">
      <selection activeCell="N35" sqref="N35"/>
    </sheetView>
  </sheetViews>
  <sheetFormatPr baseColWidth="10" defaultRowHeight="15" x14ac:dyDescent="0.25"/>
  <sheetData>
    <row r="9" spans="2:20" ht="15.75" thickBot="1" x14ac:dyDescent="0.3">
      <c r="F9" s="7" t="s">
        <v>3</v>
      </c>
      <c r="N9" s="7" t="s">
        <v>15</v>
      </c>
    </row>
    <row r="10" spans="2:20" ht="15.75" thickBot="1" x14ac:dyDescent="0.3">
      <c r="B10" s="1" t="s">
        <v>0</v>
      </c>
      <c r="C10" s="2" t="s">
        <v>1</v>
      </c>
      <c r="D10" s="1" t="s">
        <v>2</v>
      </c>
      <c r="F10" s="8" t="s">
        <v>4</v>
      </c>
      <c r="N10" s="8" t="s">
        <v>4</v>
      </c>
    </row>
    <row r="11" spans="2:20" x14ac:dyDescent="0.25">
      <c r="B11" s="3">
        <v>1</v>
      </c>
      <c r="C11" s="4">
        <v>9.4</v>
      </c>
      <c r="D11" s="3">
        <v>10.3</v>
      </c>
      <c r="F11" t="s">
        <v>14</v>
      </c>
      <c r="N11" t="s">
        <v>21</v>
      </c>
    </row>
    <row r="12" spans="2:20" x14ac:dyDescent="0.25">
      <c r="B12" s="3">
        <v>2</v>
      </c>
      <c r="C12" s="4">
        <v>7.8</v>
      </c>
      <c r="D12" s="3">
        <v>8.9</v>
      </c>
      <c r="F12" s="21" t="s">
        <v>25</v>
      </c>
      <c r="N12" s="21" t="s">
        <v>26</v>
      </c>
    </row>
    <row r="13" spans="2:20" ht="15.75" thickBot="1" x14ac:dyDescent="0.3">
      <c r="B13" s="3">
        <v>3</v>
      </c>
      <c r="C13" s="4">
        <v>5.6</v>
      </c>
      <c r="D13" s="3">
        <v>4.0999999999999996</v>
      </c>
    </row>
    <row r="14" spans="2:20" ht="15.75" thickBot="1" x14ac:dyDescent="0.3">
      <c r="B14" s="3">
        <v>4</v>
      </c>
      <c r="C14" s="4">
        <v>12.1</v>
      </c>
      <c r="D14" s="3">
        <v>14.7</v>
      </c>
      <c r="F14" s="1" t="s">
        <v>0</v>
      </c>
      <c r="G14" s="2" t="s">
        <v>1</v>
      </c>
      <c r="H14" s="1" t="s">
        <v>2</v>
      </c>
      <c r="I14" s="10" t="s">
        <v>5</v>
      </c>
      <c r="J14" s="10" t="s">
        <v>6</v>
      </c>
      <c r="N14" s="1" t="s">
        <v>0</v>
      </c>
      <c r="O14" s="2" t="s">
        <v>1</v>
      </c>
      <c r="P14" s="1" t="s">
        <v>2</v>
      </c>
      <c r="Q14" s="10" t="s">
        <v>5</v>
      </c>
      <c r="R14" s="10" t="s">
        <v>17</v>
      </c>
      <c r="S14" s="10" t="s">
        <v>18</v>
      </c>
    </row>
    <row r="15" spans="2:20" x14ac:dyDescent="0.25">
      <c r="B15" s="3">
        <v>5</v>
      </c>
      <c r="C15" s="4">
        <v>6.9</v>
      </c>
      <c r="D15" s="3">
        <v>8.6999999999999993</v>
      </c>
      <c r="F15" s="3">
        <v>1</v>
      </c>
      <c r="G15" s="4">
        <v>9.4</v>
      </c>
      <c r="H15" s="3">
        <v>10.3</v>
      </c>
      <c r="I15" s="11">
        <f>G15-H15</f>
        <v>-0.90000000000000036</v>
      </c>
      <c r="J15" s="11">
        <f>IF(I15&lt;0,0,1)</f>
        <v>0</v>
      </c>
      <c r="N15" s="3">
        <v>6</v>
      </c>
      <c r="O15" s="17">
        <v>4.2</v>
      </c>
      <c r="P15" s="3">
        <v>7.1</v>
      </c>
      <c r="Q15" s="11">
        <f>O15-P15</f>
        <v>-2.8999999999999995</v>
      </c>
      <c r="R15" s="11">
        <f>ABS(Q15)</f>
        <v>2.8999999999999995</v>
      </c>
      <c r="S15" s="19">
        <v>9</v>
      </c>
      <c r="T15" s="18"/>
    </row>
    <row r="16" spans="2:20" x14ac:dyDescent="0.25">
      <c r="B16" s="3">
        <v>6</v>
      </c>
      <c r="C16" s="4">
        <v>4.2</v>
      </c>
      <c r="D16" s="3">
        <v>7.1</v>
      </c>
      <c r="F16" s="3">
        <v>2</v>
      </c>
      <c r="G16" s="4">
        <v>7.8</v>
      </c>
      <c r="H16" s="3">
        <v>8.9</v>
      </c>
      <c r="I16" s="12">
        <f t="shared" ref="I16:I23" si="0">G16-H16</f>
        <v>-1.1000000000000005</v>
      </c>
      <c r="J16" s="12">
        <f t="shared" ref="J16:J23" si="1">IF(I16&lt;0,0,1)</f>
        <v>0</v>
      </c>
      <c r="N16" s="3">
        <v>4</v>
      </c>
      <c r="O16" s="4">
        <v>12.1</v>
      </c>
      <c r="P16" s="3">
        <v>14.7</v>
      </c>
      <c r="Q16" s="12">
        <f>O16-P16</f>
        <v>-2.5999999999999996</v>
      </c>
      <c r="R16" s="12">
        <f>ABS(Q16)</f>
        <v>2.5999999999999996</v>
      </c>
      <c r="S16" s="9">
        <v>8</v>
      </c>
      <c r="T16" s="18"/>
    </row>
    <row r="17" spans="2:20" x14ac:dyDescent="0.25">
      <c r="B17" s="3">
        <v>7</v>
      </c>
      <c r="C17" s="4">
        <v>8.8000000000000007</v>
      </c>
      <c r="D17" s="3">
        <v>11.3</v>
      </c>
      <c r="F17" s="3">
        <v>3</v>
      </c>
      <c r="G17" s="4">
        <v>5.6</v>
      </c>
      <c r="H17" s="3">
        <v>4.0999999999999996</v>
      </c>
      <c r="I17" s="12">
        <f t="shared" si="0"/>
        <v>1.5</v>
      </c>
      <c r="J17" s="12">
        <f t="shared" si="1"/>
        <v>1</v>
      </c>
      <c r="N17" s="3">
        <v>7</v>
      </c>
      <c r="O17" s="4">
        <v>8.8000000000000007</v>
      </c>
      <c r="P17" s="3">
        <v>11.3</v>
      </c>
      <c r="Q17" s="12">
        <f>O17-P17</f>
        <v>-2.5</v>
      </c>
      <c r="R17" s="12">
        <f>ABS(Q17)</f>
        <v>2.5</v>
      </c>
      <c r="S17" s="9">
        <v>6.5</v>
      </c>
      <c r="T17" s="18"/>
    </row>
    <row r="18" spans="2:20" x14ac:dyDescent="0.25">
      <c r="B18" s="3">
        <v>8</v>
      </c>
      <c r="C18" s="4">
        <v>7.7</v>
      </c>
      <c r="D18" s="3">
        <v>5.2</v>
      </c>
      <c r="F18" s="3">
        <v>4</v>
      </c>
      <c r="G18" s="4">
        <v>12.1</v>
      </c>
      <c r="H18" s="3">
        <v>14.7</v>
      </c>
      <c r="I18" s="12">
        <f t="shared" si="0"/>
        <v>-2.5999999999999996</v>
      </c>
      <c r="J18" s="12">
        <f t="shared" si="1"/>
        <v>0</v>
      </c>
      <c r="N18" s="3">
        <v>5</v>
      </c>
      <c r="O18" s="4">
        <v>6.9</v>
      </c>
      <c r="P18" s="3">
        <v>8.6999999999999993</v>
      </c>
      <c r="Q18" s="12">
        <f>O18-P18</f>
        <v>-1.7999999999999989</v>
      </c>
      <c r="R18" s="12">
        <f>ABS(Q18)</f>
        <v>1.7999999999999989</v>
      </c>
      <c r="S18" s="9">
        <v>5</v>
      </c>
      <c r="T18" s="18"/>
    </row>
    <row r="19" spans="2:20" ht="15.75" thickBot="1" x14ac:dyDescent="0.3">
      <c r="B19" s="5">
        <v>9</v>
      </c>
      <c r="C19" s="6">
        <v>6.4</v>
      </c>
      <c r="D19" s="5">
        <v>7.8</v>
      </c>
      <c r="F19" s="3">
        <v>5</v>
      </c>
      <c r="G19" s="4">
        <v>6.9</v>
      </c>
      <c r="H19" s="3">
        <v>8.6999999999999993</v>
      </c>
      <c r="I19" s="12">
        <f t="shared" si="0"/>
        <v>-1.7999999999999989</v>
      </c>
      <c r="J19" s="12">
        <f t="shared" si="1"/>
        <v>0</v>
      </c>
      <c r="N19" s="3">
        <v>9</v>
      </c>
      <c r="O19" s="17">
        <v>6.4</v>
      </c>
      <c r="P19" s="3">
        <v>7.8</v>
      </c>
      <c r="Q19" s="12">
        <f>O19-P19</f>
        <v>-1.3999999999999995</v>
      </c>
      <c r="R19" s="12">
        <f>ABS(Q19)</f>
        <v>1.3999999999999995</v>
      </c>
      <c r="S19" s="9">
        <v>3</v>
      </c>
      <c r="T19" s="18"/>
    </row>
    <row r="20" spans="2:20" x14ac:dyDescent="0.25">
      <c r="F20" s="3">
        <v>6</v>
      </c>
      <c r="G20" s="4">
        <v>4.2</v>
      </c>
      <c r="H20" s="3">
        <v>7.1</v>
      </c>
      <c r="I20" s="12">
        <f t="shared" si="0"/>
        <v>-2.8999999999999995</v>
      </c>
      <c r="J20" s="12">
        <f t="shared" si="1"/>
        <v>0</v>
      </c>
      <c r="N20" s="3">
        <v>2</v>
      </c>
      <c r="O20" s="4">
        <v>7.8</v>
      </c>
      <c r="P20" s="3">
        <v>8.9</v>
      </c>
      <c r="Q20" s="12">
        <f>O20-P20</f>
        <v>-1.1000000000000005</v>
      </c>
      <c r="R20" s="12">
        <f>ABS(Q20)</f>
        <v>1.1000000000000005</v>
      </c>
      <c r="S20" s="9">
        <v>2</v>
      </c>
      <c r="T20" s="18"/>
    </row>
    <row r="21" spans="2:20" x14ac:dyDescent="0.25">
      <c r="F21" s="3">
        <v>7</v>
      </c>
      <c r="G21" s="4">
        <v>8.8000000000000007</v>
      </c>
      <c r="H21" s="3">
        <v>11.3</v>
      </c>
      <c r="I21" s="12">
        <f t="shared" si="0"/>
        <v>-2.5</v>
      </c>
      <c r="J21" s="12">
        <f t="shared" si="1"/>
        <v>0</v>
      </c>
      <c r="N21" s="3">
        <v>1</v>
      </c>
      <c r="O21" s="4">
        <v>9.4</v>
      </c>
      <c r="P21" s="3">
        <v>10.3</v>
      </c>
      <c r="Q21" s="12">
        <f>O21-P21</f>
        <v>-0.90000000000000036</v>
      </c>
      <c r="R21" s="12">
        <f>ABS(Q21)</f>
        <v>0.90000000000000036</v>
      </c>
      <c r="S21" s="9">
        <v>1</v>
      </c>
      <c r="T21" s="18"/>
    </row>
    <row r="22" spans="2:20" x14ac:dyDescent="0.25">
      <c r="F22" s="3">
        <v>8</v>
      </c>
      <c r="G22" s="4">
        <v>7.7</v>
      </c>
      <c r="H22" s="3">
        <v>5.2</v>
      </c>
      <c r="I22" s="12">
        <f t="shared" si="0"/>
        <v>2.5</v>
      </c>
      <c r="J22" s="12">
        <f t="shared" si="1"/>
        <v>1</v>
      </c>
      <c r="N22" s="3">
        <v>3</v>
      </c>
      <c r="O22" s="4">
        <v>5.6</v>
      </c>
      <c r="P22" s="3">
        <v>4.0999999999999996</v>
      </c>
      <c r="Q22" s="12">
        <f>O22-P22</f>
        <v>1.5</v>
      </c>
      <c r="R22" s="12">
        <f>ABS(Q22)</f>
        <v>1.5</v>
      </c>
      <c r="S22" s="9">
        <v>4</v>
      </c>
      <c r="T22" s="18"/>
    </row>
    <row r="23" spans="2:20" ht="15.75" thickBot="1" x14ac:dyDescent="0.3">
      <c r="F23" s="5">
        <v>9</v>
      </c>
      <c r="G23" s="6">
        <v>6.4</v>
      </c>
      <c r="H23" s="5">
        <v>7.8</v>
      </c>
      <c r="I23" s="13">
        <f t="shared" si="0"/>
        <v>-1.3999999999999995</v>
      </c>
      <c r="J23" s="13">
        <f t="shared" si="1"/>
        <v>0</v>
      </c>
      <c r="N23" s="5">
        <v>8</v>
      </c>
      <c r="O23" s="6">
        <v>7.7</v>
      </c>
      <c r="P23" s="5">
        <v>5.2</v>
      </c>
      <c r="Q23" s="13">
        <f>O23-P23</f>
        <v>2.5</v>
      </c>
      <c r="R23" s="13">
        <f>ABS(Q23)</f>
        <v>2.5</v>
      </c>
      <c r="S23" s="20">
        <v>6.5</v>
      </c>
      <c r="T23" s="18"/>
    </row>
    <row r="24" spans="2:20" ht="15.75" thickBot="1" x14ac:dyDescent="0.3">
      <c r="J24" s="14">
        <f>SUM(J15:J23)</f>
        <v>2</v>
      </c>
      <c r="K24" s="15" t="s">
        <v>7</v>
      </c>
    </row>
    <row r="25" spans="2:20" x14ac:dyDescent="0.25">
      <c r="O25" t="s">
        <v>19</v>
      </c>
      <c r="P25">
        <f>SUM(S15:S21)</f>
        <v>34.5</v>
      </c>
    </row>
    <row r="26" spans="2:20" x14ac:dyDescent="0.25">
      <c r="F26" t="s">
        <v>7</v>
      </c>
      <c r="G26">
        <f>J24</f>
        <v>2</v>
      </c>
      <c r="O26" t="s">
        <v>20</v>
      </c>
      <c r="P26">
        <f>SUM(S22:S23)</f>
        <v>10.5</v>
      </c>
    </row>
    <row r="28" spans="2:20" x14ac:dyDescent="0.25">
      <c r="F28" t="s">
        <v>8</v>
      </c>
      <c r="N28" t="s">
        <v>22</v>
      </c>
      <c r="O28">
        <f>P26</f>
        <v>10.5</v>
      </c>
    </row>
    <row r="29" spans="2:20" x14ac:dyDescent="0.25">
      <c r="F29" t="s">
        <v>9</v>
      </c>
      <c r="G29" t="s">
        <v>10</v>
      </c>
      <c r="H29" t="s">
        <v>11</v>
      </c>
    </row>
    <row r="30" spans="2:20" x14ac:dyDescent="0.25">
      <c r="F30">
        <v>0</v>
      </c>
      <c r="G30">
        <f>_xlfn.BINOM.DIST(F30,9,0.5,1)</f>
        <v>1.953125E-3</v>
      </c>
      <c r="H30" t="s">
        <v>12</v>
      </c>
      <c r="N30" t="s">
        <v>8</v>
      </c>
    </row>
    <row r="31" spans="2:20" x14ac:dyDescent="0.25">
      <c r="F31" s="15">
        <v>1</v>
      </c>
      <c r="G31" s="15">
        <f t="shared" ref="G31:G40" si="2">_xlfn.BINOM.DIST(F31,9,0.5,1)</f>
        <v>1.953125E-2</v>
      </c>
      <c r="H31" s="15" t="s">
        <v>12</v>
      </c>
      <c r="N31" t="s">
        <v>23</v>
      </c>
    </row>
    <row r="32" spans="2:20" x14ac:dyDescent="0.25">
      <c r="F32" s="16">
        <v>2</v>
      </c>
      <c r="G32" s="16">
        <f t="shared" si="2"/>
        <v>8.9843750000000028E-2</v>
      </c>
      <c r="H32" s="16" t="s">
        <v>13</v>
      </c>
      <c r="N32" t="s">
        <v>24</v>
      </c>
      <c r="O32">
        <v>8</v>
      </c>
    </row>
    <row r="33" spans="6:14" x14ac:dyDescent="0.25">
      <c r="F33">
        <v>3</v>
      </c>
      <c r="G33">
        <f t="shared" si="2"/>
        <v>0.25390625</v>
      </c>
      <c r="H33" s="16"/>
      <c r="N33" t="s">
        <v>27</v>
      </c>
    </row>
    <row r="34" spans="6:14" x14ac:dyDescent="0.25">
      <c r="F34">
        <v>4</v>
      </c>
      <c r="G34">
        <f t="shared" si="2"/>
        <v>0.5</v>
      </c>
      <c r="N34" t="s">
        <v>29</v>
      </c>
    </row>
    <row r="35" spans="6:14" x14ac:dyDescent="0.25">
      <c r="F35">
        <v>5</v>
      </c>
      <c r="G35">
        <f t="shared" si="2"/>
        <v>0.74609375</v>
      </c>
    </row>
    <row r="36" spans="6:14" x14ac:dyDescent="0.25">
      <c r="F36">
        <v>6</v>
      </c>
      <c r="G36">
        <f t="shared" si="2"/>
        <v>0.91015625</v>
      </c>
    </row>
    <row r="37" spans="6:14" x14ac:dyDescent="0.25">
      <c r="F37">
        <v>7</v>
      </c>
      <c r="G37">
        <f t="shared" si="2"/>
        <v>0.98046875</v>
      </c>
    </row>
    <row r="38" spans="6:14" x14ac:dyDescent="0.25">
      <c r="F38">
        <v>8</v>
      </c>
      <c r="G38">
        <f t="shared" si="2"/>
        <v>0.998046875</v>
      </c>
    </row>
    <row r="39" spans="6:14" x14ac:dyDescent="0.25">
      <c r="F39">
        <v>9</v>
      </c>
      <c r="G39">
        <f t="shared" si="2"/>
        <v>1</v>
      </c>
    </row>
    <row r="41" spans="6:14" x14ac:dyDescent="0.25">
      <c r="F41" t="s">
        <v>16</v>
      </c>
    </row>
    <row r="42" spans="6:14" x14ac:dyDescent="0.25">
      <c r="F42" t="s">
        <v>28</v>
      </c>
    </row>
  </sheetData>
  <sortState xmlns:xlrd2="http://schemas.microsoft.com/office/spreadsheetml/2017/richdata2" ref="N15:S23">
    <sortCondition ref="Q15:Q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EF48-8373-4FDB-9C03-3E8998D8E7A7}">
  <dimension ref="B3:G49"/>
  <sheetViews>
    <sheetView workbookViewId="0">
      <selection activeCell="M8" sqref="M8"/>
    </sheetView>
  </sheetViews>
  <sheetFormatPr baseColWidth="10" defaultRowHeight="15" x14ac:dyDescent="0.25"/>
  <sheetData>
    <row r="3" spans="2:7" x14ac:dyDescent="0.25">
      <c r="C3" t="s">
        <v>30</v>
      </c>
      <c r="D3" t="s">
        <v>6</v>
      </c>
      <c r="F3" t="s">
        <v>31</v>
      </c>
    </row>
    <row r="4" spans="2:7" x14ac:dyDescent="0.25">
      <c r="B4">
        <v>1</v>
      </c>
      <c r="C4" s="22">
        <v>42.89</v>
      </c>
      <c r="D4">
        <f>IF(C4=45,"",IF(C4&lt;45,0,1))</f>
        <v>0</v>
      </c>
      <c r="F4" t="s">
        <v>32</v>
      </c>
    </row>
    <row r="5" spans="2:7" x14ac:dyDescent="0.25">
      <c r="B5">
        <v>2</v>
      </c>
      <c r="C5" s="22">
        <v>27.45</v>
      </c>
      <c r="D5">
        <f t="shared" ref="D5:D48" si="0">IF(C5=45,"",IF(C5&lt;45,0,1))</f>
        <v>0</v>
      </c>
    </row>
    <row r="6" spans="2:7" x14ac:dyDescent="0.25">
      <c r="B6">
        <v>3</v>
      </c>
      <c r="C6" s="22">
        <v>39.200000000000003</v>
      </c>
      <c r="D6">
        <f t="shared" si="0"/>
        <v>0</v>
      </c>
      <c r="F6" t="s">
        <v>33</v>
      </c>
      <c r="G6">
        <v>45</v>
      </c>
    </row>
    <row r="7" spans="2:7" x14ac:dyDescent="0.25">
      <c r="B7">
        <v>4</v>
      </c>
      <c r="C7" s="22">
        <v>31.9</v>
      </c>
      <c r="D7">
        <f t="shared" si="0"/>
        <v>0</v>
      </c>
      <c r="F7" t="s">
        <v>34</v>
      </c>
      <c r="G7">
        <f>SUM(D4:D48)</f>
        <v>15</v>
      </c>
    </row>
    <row r="8" spans="2:7" x14ac:dyDescent="0.25">
      <c r="B8">
        <v>5</v>
      </c>
      <c r="C8" s="22">
        <v>53.1</v>
      </c>
      <c r="D8">
        <f t="shared" si="0"/>
        <v>1</v>
      </c>
      <c r="F8" t="s">
        <v>35</v>
      </c>
      <c r="G8">
        <v>0.5</v>
      </c>
    </row>
    <row r="9" spans="2:7" x14ac:dyDescent="0.25">
      <c r="B9">
        <v>6</v>
      </c>
      <c r="C9" s="22">
        <v>53.91</v>
      </c>
      <c r="D9">
        <f t="shared" si="0"/>
        <v>1</v>
      </c>
      <c r="F9" t="s">
        <v>7</v>
      </c>
      <c r="G9">
        <f>(G7-G6*G8)/SQRT((G6*G8*(1-G8)))</f>
        <v>-2.2360679774997898</v>
      </c>
    </row>
    <row r="10" spans="2:7" x14ac:dyDescent="0.25">
      <c r="B10">
        <v>7</v>
      </c>
      <c r="C10" s="22">
        <v>28.99</v>
      </c>
      <c r="D10">
        <f t="shared" si="0"/>
        <v>0</v>
      </c>
    </row>
    <row r="11" spans="2:7" x14ac:dyDescent="0.25">
      <c r="B11">
        <v>8</v>
      </c>
      <c r="C11" s="22">
        <v>41.2</v>
      </c>
      <c r="D11">
        <f t="shared" si="0"/>
        <v>0</v>
      </c>
      <c r="F11" t="s">
        <v>36</v>
      </c>
      <c r="G11">
        <f>_xlfn.NORM.S.INV(0.01)</f>
        <v>-2.3263478740408408</v>
      </c>
    </row>
    <row r="12" spans="2:7" x14ac:dyDescent="0.25">
      <c r="B12">
        <v>9</v>
      </c>
      <c r="C12" s="22">
        <v>46.1</v>
      </c>
      <c r="D12">
        <f t="shared" si="0"/>
        <v>1</v>
      </c>
    </row>
    <row r="13" spans="2:7" x14ac:dyDescent="0.25">
      <c r="B13">
        <v>10</v>
      </c>
      <c r="C13" s="22">
        <v>52.06</v>
      </c>
      <c r="D13">
        <f t="shared" si="0"/>
        <v>1</v>
      </c>
      <c r="F13" t="s">
        <v>37</v>
      </c>
    </row>
    <row r="14" spans="2:7" x14ac:dyDescent="0.25">
      <c r="B14">
        <v>11</v>
      </c>
      <c r="C14" s="22">
        <v>48.55</v>
      </c>
      <c r="D14">
        <f t="shared" si="0"/>
        <v>1</v>
      </c>
      <c r="F14" t="s">
        <v>38</v>
      </c>
    </row>
    <row r="15" spans="2:7" x14ac:dyDescent="0.25">
      <c r="B15">
        <v>12</v>
      </c>
      <c r="C15" s="22">
        <v>33.450000000000003</v>
      </c>
      <c r="D15">
        <f t="shared" si="0"/>
        <v>0</v>
      </c>
      <c r="F15" t="s">
        <v>39</v>
      </c>
    </row>
    <row r="16" spans="2:7" x14ac:dyDescent="0.25">
      <c r="B16">
        <v>13</v>
      </c>
      <c r="C16" s="22">
        <v>35.1</v>
      </c>
      <c r="D16">
        <f t="shared" si="0"/>
        <v>0</v>
      </c>
    </row>
    <row r="17" spans="2:4" x14ac:dyDescent="0.25">
      <c r="B17">
        <v>14</v>
      </c>
      <c r="C17" s="22">
        <v>45.2</v>
      </c>
      <c r="D17">
        <f t="shared" si="0"/>
        <v>1</v>
      </c>
    </row>
    <row r="18" spans="2:4" x14ac:dyDescent="0.25">
      <c r="B18">
        <v>15</v>
      </c>
      <c r="C18" s="22">
        <v>40.4</v>
      </c>
      <c r="D18">
        <f t="shared" si="0"/>
        <v>0</v>
      </c>
    </row>
    <row r="19" spans="2:4" x14ac:dyDescent="0.25">
      <c r="B19">
        <v>16</v>
      </c>
      <c r="C19" s="22">
        <v>47.9</v>
      </c>
      <c r="D19">
        <f t="shared" si="0"/>
        <v>1</v>
      </c>
    </row>
    <row r="20" spans="2:4" x14ac:dyDescent="0.25">
      <c r="B20">
        <v>17</v>
      </c>
      <c r="C20" s="22">
        <v>34.950000000000003</v>
      </c>
      <c r="D20">
        <f t="shared" si="0"/>
        <v>0</v>
      </c>
    </row>
    <row r="21" spans="2:4" x14ac:dyDescent="0.25">
      <c r="B21">
        <v>18</v>
      </c>
      <c r="C21" s="22">
        <v>39.799999999999997</v>
      </c>
      <c r="D21">
        <f t="shared" si="0"/>
        <v>0</v>
      </c>
    </row>
    <row r="22" spans="2:4" x14ac:dyDescent="0.25">
      <c r="B22">
        <v>19</v>
      </c>
      <c r="C22" s="22">
        <v>44.6</v>
      </c>
      <c r="D22">
        <f t="shared" si="0"/>
        <v>0</v>
      </c>
    </row>
    <row r="23" spans="2:4" x14ac:dyDescent="0.25">
      <c r="B23">
        <v>20</v>
      </c>
      <c r="C23" s="22">
        <v>44.9</v>
      </c>
      <c r="D23">
        <f t="shared" si="0"/>
        <v>0</v>
      </c>
    </row>
    <row r="24" spans="2:4" x14ac:dyDescent="0.25">
      <c r="B24">
        <v>21</v>
      </c>
      <c r="C24" s="22">
        <v>47.7</v>
      </c>
      <c r="D24">
        <f t="shared" si="0"/>
        <v>1</v>
      </c>
    </row>
    <row r="25" spans="2:4" x14ac:dyDescent="0.25">
      <c r="B25">
        <v>22</v>
      </c>
      <c r="C25" s="22">
        <v>35.04</v>
      </c>
      <c r="D25">
        <f t="shared" si="0"/>
        <v>0</v>
      </c>
    </row>
    <row r="26" spans="2:4" x14ac:dyDescent="0.25">
      <c r="B26">
        <v>23</v>
      </c>
      <c r="C26" s="22">
        <v>59.9</v>
      </c>
      <c r="D26">
        <f t="shared" si="0"/>
        <v>1</v>
      </c>
    </row>
    <row r="27" spans="2:4" x14ac:dyDescent="0.25">
      <c r="B27">
        <v>24</v>
      </c>
      <c r="C27" s="22">
        <v>51</v>
      </c>
      <c r="D27">
        <f t="shared" si="0"/>
        <v>1</v>
      </c>
    </row>
    <row r="28" spans="2:4" x14ac:dyDescent="0.25">
      <c r="B28">
        <v>25</v>
      </c>
      <c r="C28" s="22">
        <v>39.200000000000003</v>
      </c>
      <c r="D28">
        <f t="shared" si="0"/>
        <v>0</v>
      </c>
    </row>
    <row r="29" spans="2:4" x14ac:dyDescent="0.25">
      <c r="B29">
        <v>26</v>
      </c>
      <c r="C29" s="22">
        <v>46.61</v>
      </c>
      <c r="D29">
        <f t="shared" si="0"/>
        <v>1</v>
      </c>
    </row>
    <row r="30" spans="2:4" x14ac:dyDescent="0.25">
      <c r="B30">
        <v>27</v>
      </c>
      <c r="C30" s="22">
        <v>35.090000000000003</v>
      </c>
      <c r="D30">
        <f t="shared" si="0"/>
        <v>0</v>
      </c>
    </row>
    <row r="31" spans="2:4" x14ac:dyDescent="0.25">
      <c r="B31">
        <v>28</v>
      </c>
      <c r="C31" s="22">
        <v>33.6</v>
      </c>
      <c r="D31">
        <f t="shared" si="0"/>
        <v>0</v>
      </c>
    </row>
    <row r="32" spans="2:4" x14ac:dyDescent="0.25">
      <c r="B32">
        <v>29</v>
      </c>
      <c r="C32" s="22">
        <v>40.5</v>
      </c>
      <c r="D32">
        <f t="shared" si="0"/>
        <v>0</v>
      </c>
    </row>
    <row r="33" spans="2:4" x14ac:dyDescent="0.25">
      <c r="B33">
        <v>30</v>
      </c>
      <c r="C33" s="22">
        <v>54.6</v>
      </c>
      <c r="D33">
        <f t="shared" si="0"/>
        <v>1</v>
      </c>
    </row>
    <row r="34" spans="2:4" x14ac:dyDescent="0.25">
      <c r="B34">
        <v>31</v>
      </c>
      <c r="C34" s="22">
        <v>40.450000000000003</v>
      </c>
      <c r="D34">
        <f t="shared" si="0"/>
        <v>0</v>
      </c>
    </row>
    <row r="35" spans="2:4" x14ac:dyDescent="0.25">
      <c r="B35">
        <v>32</v>
      </c>
      <c r="C35" s="22">
        <v>35.950000000000003</v>
      </c>
      <c r="D35">
        <f t="shared" si="0"/>
        <v>0</v>
      </c>
    </row>
    <row r="36" spans="2:4" x14ac:dyDescent="0.25">
      <c r="B36">
        <v>33</v>
      </c>
      <c r="C36" s="22">
        <v>48.2</v>
      </c>
      <c r="D36">
        <f t="shared" si="0"/>
        <v>1</v>
      </c>
    </row>
    <row r="37" spans="2:4" x14ac:dyDescent="0.25">
      <c r="B37">
        <v>34</v>
      </c>
      <c r="C37" s="22">
        <v>31.8</v>
      </c>
      <c r="D37">
        <f t="shared" si="0"/>
        <v>0</v>
      </c>
    </row>
    <row r="38" spans="2:4" x14ac:dyDescent="0.25">
      <c r="B38">
        <v>35</v>
      </c>
      <c r="C38" s="22">
        <v>38.799999999999997</v>
      </c>
      <c r="D38">
        <f t="shared" si="0"/>
        <v>0</v>
      </c>
    </row>
    <row r="39" spans="2:4" x14ac:dyDescent="0.25">
      <c r="B39">
        <v>36</v>
      </c>
      <c r="C39" s="22">
        <v>39.65</v>
      </c>
      <c r="D39">
        <f t="shared" si="0"/>
        <v>0</v>
      </c>
    </row>
    <row r="40" spans="2:4" x14ac:dyDescent="0.25">
      <c r="B40">
        <v>37</v>
      </c>
      <c r="C40" s="22">
        <v>36.799999999999997</v>
      </c>
      <c r="D40">
        <f t="shared" si="0"/>
        <v>0</v>
      </c>
    </row>
    <row r="41" spans="2:4" x14ac:dyDescent="0.25">
      <c r="B41">
        <v>38</v>
      </c>
      <c r="C41" s="22">
        <v>43.5</v>
      </c>
      <c r="D41">
        <f t="shared" si="0"/>
        <v>0</v>
      </c>
    </row>
    <row r="42" spans="2:4" x14ac:dyDescent="0.25">
      <c r="B42">
        <v>39</v>
      </c>
      <c r="C42" s="22">
        <v>39.9</v>
      </c>
      <c r="D42">
        <f t="shared" si="0"/>
        <v>0</v>
      </c>
    </row>
    <row r="43" spans="2:4" x14ac:dyDescent="0.25">
      <c r="B43">
        <v>40</v>
      </c>
      <c r="C43" s="22">
        <v>31.7</v>
      </c>
      <c r="D43">
        <f t="shared" si="0"/>
        <v>0</v>
      </c>
    </row>
    <row r="44" spans="2:4" x14ac:dyDescent="0.25">
      <c r="B44">
        <v>41</v>
      </c>
      <c r="C44" s="22">
        <v>38.65</v>
      </c>
      <c r="D44">
        <f t="shared" si="0"/>
        <v>0</v>
      </c>
    </row>
    <row r="45" spans="2:4" x14ac:dyDescent="0.25">
      <c r="B45">
        <v>42</v>
      </c>
      <c r="C45" s="22">
        <v>37.950000000000003</v>
      </c>
      <c r="D45">
        <f t="shared" si="0"/>
        <v>0</v>
      </c>
    </row>
    <row r="46" spans="2:4" x14ac:dyDescent="0.25">
      <c r="B46">
        <v>43</v>
      </c>
      <c r="C46" s="22">
        <v>46.7</v>
      </c>
      <c r="D46">
        <f t="shared" si="0"/>
        <v>1</v>
      </c>
    </row>
    <row r="47" spans="2:4" x14ac:dyDescent="0.25">
      <c r="B47">
        <v>44</v>
      </c>
      <c r="C47" s="22">
        <v>32.4</v>
      </c>
      <c r="D47">
        <f t="shared" si="0"/>
        <v>0</v>
      </c>
    </row>
    <row r="48" spans="2:4" x14ac:dyDescent="0.25">
      <c r="B48">
        <v>45</v>
      </c>
      <c r="C48" s="22">
        <v>48.9</v>
      </c>
      <c r="D48">
        <f t="shared" si="0"/>
        <v>1</v>
      </c>
    </row>
    <row r="49" spans="4:4" x14ac:dyDescent="0.25">
      <c r="D49">
        <f>SUM(D4:D48)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2BDF-6008-4ADC-91C2-D87B3B60A47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1.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López Hernández</dc:creator>
  <cp:lastModifiedBy>José Eduardo López Hernández</cp:lastModifiedBy>
  <dcterms:created xsi:type="dcterms:W3CDTF">2021-06-25T20:17:17Z</dcterms:created>
  <dcterms:modified xsi:type="dcterms:W3CDTF">2021-06-25T21:58:59Z</dcterms:modified>
</cp:coreProperties>
</file>