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"/>
    </mc:Choice>
  </mc:AlternateContent>
  <xr:revisionPtr revIDLastSave="0" documentId="13_ncr:1_{F0A91A37-D409-4E4A-9E88-490F53D48FEB}" xr6:coauthVersionLast="47" xr6:coauthVersionMax="47" xr10:uidLastSave="{00000000-0000-0000-0000-000000000000}"/>
  <bookViews>
    <workbookView xWindow="-120" yWindow="-120" windowWidth="20730" windowHeight="11160" firstSheet="16" activeTab="22" xr2:uid="{74DF697D-D9E8-45AD-A15D-D2526DA8B916}"/>
  </bookViews>
  <sheets>
    <sheet name="Extracción_Aceite" sheetId="2" r:id="rId1"/>
    <sheet name="X1-X2,X3,X4,X5" sheetId="1" r:id="rId2"/>
    <sheet name="X2-X1,X3,X4,X5" sheetId="3" r:id="rId3"/>
    <sheet name="X3-X1,X2,X4,X5" sheetId="4" r:id="rId4"/>
    <sheet name="X4-X1,X2,X3,X5" sheetId="5" r:id="rId5"/>
    <sheet name="X5-X1,X2,X3,X4" sheetId="6" r:id="rId6"/>
    <sheet name="Hoja7" sheetId="7" r:id="rId7"/>
    <sheet name="Y-X1" sheetId="8" r:id="rId8"/>
    <sheet name="Y-X2" sheetId="9" r:id="rId9"/>
    <sheet name="Y-X3" sheetId="10" r:id="rId10"/>
    <sheet name="Y-X4" sheetId="11" r:id="rId11"/>
    <sheet name="Y-X5" sheetId="12" r:id="rId12"/>
    <sheet name="Y-X1,X2" sheetId="14" r:id="rId13"/>
    <sheet name="Y-X1,X3" sheetId="15" r:id="rId14"/>
    <sheet name="Y-X1,X4" sheetId="16" r:id="rId15"/>
    <sheet name="Y-X1,X5" sheetId="17" r:id="rId16"/>
    <sheet name="Y-X2,X4" sheetId="18" r:id="rId17"/>
    <sheet name="Y-X2,X5" sheetId="19" r:id="rId18"/>
    <sheet name="Y-X3,X4" sheetId="20" r:id="rId19"/>
    <sheet name="Y-X3,X5" sheetId="21" r:id="rId20"/>
    <sheet name="Y-X1,X2,X3" sheetId="23" r:id="rId21"/>
    <sheet name="Y-X1,X2,X4" sheetId="24" r:id="rId22"/>
    <sheet name="Mejor_Modelo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2" l="1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G44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H29" i="22"/>
  <c r="G29" i="22"/>
  <c r="K11" i="2"/>
  <c r="K13" i="2"/>
  <c r="K9" i="2"/>
  <c r="K7" i="2"/>
  <c r="K5" i="2"/>
</calcChain>
</file>

<file path=xl/sharedStrings.xml><?xml version="1.0" encoding="utf-8"?>
<sst xmlns="http://schemas.openxmlformats.org/spreadsheetml/2006/main" count="757" uniqueCount="105">
  <si>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</si>
  <si>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</si>
  <si>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</si>
  <si>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</si>
  <si>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</si>
  <si>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</si>
  <si>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</si>
  <si>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</si>
  <si>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</si>
  <si>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</si>
  <si>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</si>
  <si>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</si>
  <si>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</si>
  <si>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</si>
  <si>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</si>
  <si>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</si>
  <si>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</si>
  <si>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</si>
  <si>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</si>
  <si>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</si>
  <si>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</si>
  <si>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</si>
  <si>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</si>
  <si>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</si>
  <si>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TEMPERATURA</t>
  </si>
  <si>
    <t>HUMEDAD</t>
  </si>
  <si>
    <t>FLUJO</t>
  </si>
  <si>
    <t>TAMAÑOparticula</t>
  </si>
  <si>
    <t>PRESION</t>
  </si>
  <si>
    <t>RENDIMIENTO</t>
  </si>
  <si>
    <t>Multicolinealidad</t>
  </si>
  <si>
    <t>X1-X2,X3,X4,X5</t>
  </si>
  <si>
    <t>X2-X1,X3,X4,X5</t>
  </si>
  <si>
    <t>X3-X1,X2,X4,X5</t>
  </si>
  <si>
    <t>X4-X1,X2,X3,X5</t>
  </si>
  <si>
    <t>X5-X1,X2,X3,X4</t>
  </si>
  <si>
    <t>x1</t>
  </si>
  <si>
    <t>x2</t>
  </si>
  <si>
    <t>x3</t>
  </si>
  <si>
    <t>x4</t>
  </si>
  <si>
    <t>x5</t>
  </si>
  <si>
    <t>y</t>
  </si>
  <si>
    <t>Esto para checar la colinealidad</t>
  </si>
  <si>
    <t>Coef Det</t>
  </si>
  <si>
    <t>VIFj</t>
  </si>
  <si>
    <t>Comparatvia</t>
  </si>
  <si>
    <t>&lt;10</t>
  </si>
  <si>
    <t xml:space="preserve">*Si fuera mayor a 10 el VIF tendría problemas de multicolinealidad </t>
  </si>
  <si>
    <t>Ddo que los VIFs&lt;10, entonces no se cuetna con problemas de multicolinealidad</t>
  </si>
  <si>
    <t>&lt;--</t>
  </si>
  <si>
    <t>B0: B1=B2=B3=B4=B5=0 vs almenos una diferetne de cero</t>
  </si>
  <si>
    <t>ya que 2.10E05&lt;alfa=0.05</t>
  </si>
  <si>
    <t>Rechazo H0, el modelo es significativo</t>
  </si>
  <si>
    <t>&lt;--modelo con muy buen desempeño</t>
  </si>
  <si>
    <t>sin evidencia de regresión al origen</t>
  </si>
  <si>
    <t>Las variables afectan de forma positiva excepto TAMAÑO</t>
  </si>
  <si>
    <t>La variable que menos afecta a la respuesta es el FLUJO</t>
  </si>
  <si>
    <t>La variable que mas afecta la respuesta es TAMAÑO</t>
  </si>
  <si>
    <t>Ecuació de modelo estimada es rendimiento estimado=52.07+0.05presión+0.28temperatura+0.125humedad+0.0000000000000003flujo-16.064tamaño</t>
  </si>
  <si>
    <t>Todos los subconjuntos</t>
  </si>
  <si>
    <t>Modelos una sola variable</t>
  </si>
  <si>
    <t>Y-X1</t>
  </si>
  <si>
    <t>Y-X2</t>
  </si>
  <si>
    <t>Y-X3</t>
  </si>
  <si>
    <t>Y-X4</t>
  </si>
  <si>
    <t>Y-X5</t>
  </si>
  <si>
    <t>Modelos de 2 variables</t>
  </si>
  <si>
    <t>Y-X1,X2</t>
  </si>
  <si>
    <t>Y-X1,X3</t>
  </si>
  <si>
    <t>Y-X1,X4</t>
  </si>
  <si>
    <t>Y-X1,X5</t>
  </si>
  <si>
    <t>Y-X2,X3</t>
  </si>
  <si>
    <t>Y-X2,X4</t>
  </si>
  <si>
    <t>Y-X2,X5</t>
  </si>
  <si>
    <t>Y-X3,X4</t>
  </si>
  <si>
    <t>Y-X3,X5</t>
  </si>
  <si>
    <t>Y-X4,X5</t>
  </si>
  <si>
    <t>Modelo de 3 variables</t>
  </si>
  <si>
    <t>&lt;--5C2</t>
  </si>
  <si>
    <t>&lt;--5C1</t>
  </si>
  <si>
    <t>&lt;--5C3</t>
  </si>
  <si>
    <t>Y-X1,X2,X3</t>
  </si>
  <si>
    <t>Y-X1,X2,X4</t>
  </si>
  <si>
    <t>Y-X1,X2,X5</t>
  </si>
  <si>
    <t>Modelos de 4 variables</t>
  </si>
  <si>
    <t>&lt;--5C4</t>
  </si>
  <si>
    <t>Y-X1,X2,X3,X4</t>
  </si>
  <si>
    <t>Y-X1,X2,X3,X5</t>
  </si>
  <si>
    <t>significativo</t>
  </si>
  <si>
    <t>Modelo de 5 variables</t>
  </si>
  <si>
    <t>Modelo no significativo</t>
  </si>
  <si>
    <t>no significativo</t>
  </si>
  <si>
    <t xml:space="preserve"> significativo</t>
  </si>
  <si>
    <t>Y-X1,X2,X4,X5</t>
  </si>
  <si>
    <t>Y-X1,X3,X4,X5</t>
  </si>
  <si>
    <t>Y-X2,X3,X4,X5</t>
  </si>
  <si>
    <t>Y-X1,X2,X3,X4,X5</t>
  </si>
  <si>
    <t>El mejor modelo de todas las regresiones posibles</t>
  </si>
  <si>
    <t>&lt;--H0:B1=B2=B3=B4=0 vs Ha: al menos uno dif</t>
  </si>
  <si>
    <t>Significativo</t>
  </si>
  <si>
    <t>Ecuación del modelo ajustado</t>
  </si>
  <si>
    <t>Rendimiento estimado=52.07+0.055presión+0.28temperatura+0.125humedad-16.064tamaño</t>
  </si>
  <si>
    <t>y gorro</t>
  </si>
  <si>
    <t>residuales</t>
  </si>
  <si>
    <t>residuales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</si>
</sst>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%"/>
    <numFmt numFmtId="166" formatCode="0.0000%"/>
    <numFmt numFmtId="167" formatCode="0.00000%"/>
    <numFmt numFmtId="168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2" borderId="0" xfId="0" applyFill="1" applyBorder="1" applyAlignment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10" fontId="0" fillId="0" borderId="0" xfId="0" applyNumberFormat="1"/>
    <xf numFmtId="168" fontId="0" fillId="0" borderId="0" xfId="0" applyNumberFormat="1"/>
    <xf numFmtId="0" fontId="0" fillId="3" borderId="0" xfId="0" applyFill="1"/>
    <xf numFmtId="9" fontId="0" fillId="3" borderId="0" xfId="1" applyFont="1" applyFill="1" applyBorder="1" applyAlignment="1"/>
    <xf numFmtId="10" fontId="0" fillId="0" borderId="0" xfId="1" applyNumberFormat="1" applyFont="1" applyFill="1" applyBorder="1" applyAlignment="1"/>
    <xf numFmtId="10" fontId="0" fillId="0" borderId="0" xfId="1" applyNumberFormat="1" applyFont="1"/>
    <xf numFmtId="165" fontId="0" fillId="0" borderId="0" xfId="1" applyNumberFormat="1" applyFont="1" applyFill="1" applyBorder="1" applyAlignment="1"/>
    <xf numFmtId="166" fontId="0" fillId="0" borderId="0" xfId="1" applyNumberFormat="1" applyFont="1" applyFill="1" applyBorder="1" applyAlignment="1"/>
    <xf numFmtId="167" fontId="0" fillId="0" borderId="0" xfId="1" applyNumberFormat="1" applyFont="1" applyFill="1" applyBorder="1" applyAlignment="1"/>
    <xf numFmtId="165" fontId="0" fillId="3" borderId="0" xfId="1" applyNumberFormat="1" applyFont="1" applyFill="1" applyBorder="1" applyAlignment="1"/>
    <xf numFmtId="0" fontId="0" fillId="0" borderId="0" xfId="0" applyFill="1"/>
    <xf numFmtId="10" fontId="0" fillId="0" borderId="0" xfId="1" applyNumberFormat="1" applyFont="1" applyFill="1"/>
    <xf numFmtId="0" fontId="3" fillId="3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A957-009F-4FAA-A518-E9A51AA89F72}">
  <dimension ref="A1:Q208"/>
  <sheetViews>
    <sheetView topLeftCell="A184" workbookViewId="0">
      <selection activeCell="C191" sqref="C191:C208"/>
    </sheetView>
  </sheetViews>
  <sheetFormatPr baseColWidth="10" defaultRowHeight="15" x14ac:dyDescent="0.25"/>
  <sheetData>
    <row r="1" spans="1:13" x14ac:dyDescent="0.25">
      <c r="A1" s="5" t="s">
        <v>28</v>
      </c>
      <c r="B1" s="5" t="s">
        <v>24</v>
      </c>
      <c r="C1" s="5" t="s">
        <v>25</v>
      </c>
      <c r="D1" s="5" t="s">
        <v>26</v>
      </c>
      <c r="E1" s="5" t="s">
        <v>27</v>
      </c>
      <c r="F1" t="s">
        <v>29</v>
      </c>
    </row>
    <row r="2" spans="1:13" x14ac:dyDescent="0.25">
      <c r="A2" s="5">
        <v>415</v>
      </c>
      <c r="B2" s="5">
        <v>25</v>
      </c>
      <c r="C2" s="5">
        <v>5</v>
      </c>
      <c r="D2" s="5">
        <v>40</v>
      </c>
      <c r="E2" s="5">
        <v>1.28</v>
      </c>
      <c r="F2">
        <v>63</v>
      </c>
      <c r="H2" s="7" t="s">
        <v>30</v>
      </c>
      <c r="I2" s="7"/>
      <c r="J2" s="7"/>
      <c r="K2" s="7"/>
      <c r="L2" s="7"/>
      <c r="M2" t="s">
        <v>47</v>
      </c>
    </row>
    <row r="3" spans="1:13" x14ac:dyDescent="0.25">
      <c r="A3" s="5">
        <v>550</v>
      </c>
      <c r="B3" s="5">
        <v>25</v>
      </c>
      <c r="C3" s="5">
        <v>5</v>
      </c>
      <c r="D3" s="5">
        <v>40</v>
      </c>
      <c r="E3" s="5">
        <v>4.05</v>
      </c>
      <c r="F3">
        <v>21</v>
      </c>
    </row>
    <row r="4" spans="1:13" x14ac:dyDescent="0.25">
      <c r="A4" s="5">
        <v>415</v>
      </c>
      <c r="B4" s="5">
        <v>95</v>
      </c>
      <c r="C4" s="5">
        <v>5</v>
      </c>
      <c r="D4" s="5">
        <v>40</v>
      </c>
      <c r="E4" s="5">
        <v>4.05</v>
      </c>
      <c r="F4">
        <v>36</v>
      </c>
      <c r="H4" t="s">
        <v>8</v>
      </c>
      <c r="J4" t="s">
        <v>43</v>
      </c>
      <c r="K4" t="s">
        <v>44</v>
      </c>
      <c r="L4" t="s">
        <v>45</v>
      </c>
    </row>
    <row r="5" spans="1:13" x14ac:dyDescent="0.25">
      <c r="A5" s="5">
        <v>550</v>
      </c>
      <c r="B5" s="5">
        <v>95</v>
      </c>
      <c r="C5" s="5">
        <v>5</v>
      </c>
      <c r="D5" s="5">
        <v>40</v>
      </c>
      <c r="E5" s="5">
        <v>1.28</v>
      </c>
      <c r="F5">
        <v>99</v>
      </c>
      <c r="H5" t="s">
        <v>31</v>
      </c>
      <c r="J5">
        <v>0</v>
      </c>
      <c r="K5">
        <f>1/(1-J5)</f>
        <v>1</v>
      </c>
      <c r="L5" t="s">
        <v>46</v>
      </c>
    </row>
    <row r="6" spans="1:13" x14ac:dyDescent="0.25">
      <c r="A6" s="5">
        <v>415</v>
      </c>
      <c r="B6" s="5">
        <v>25</v>
      </c>
      <c r="C6" s="5">
        <v>15</v>
      </c>
      <c r="D6" s="5">
        <v>40</v>
      </c>
      <c r="E6" s="5">
        <v>4.05</v>
      </c>
      <c r="F6">
        <v>24</v>
      </c>
    </row>
    <row r="7" spans="1:13" x14ac:dyDescent="0.25">
      <c r="A7" s="5">
        <v>550</v>
      </c>
      <c r="B7" s="5">
        <v>25</v>
      </c>
      <c r="C7" s="5">
        <v>15</v>
      </c>
      <c r="D7" s="5">
        <v>40</v>
      </c>
      <c r="E7" s="5">
        <v>1.28</v>
      </c>
      <c r="F7">
        <v>66</v>
      </c>
      <c r="H7" t="s">
        <v>32</v>
      </c>
      <c r="J7">
        <v>0</v>
      </c>
      <c r="K7">
        <f>1/(1-J7)</f>
        <v>1</v>
      </c>
      <c r="L7" t="s">
        <v>46</v>
      </c>
    </row>
    <row r="8" spans="1:13" x14ac:dyDescent="0.25">
      <c r="A8" s="5">
        <v>415</v>
      </c>
      <c r="B8" s="5">
        <v>95</v>
      </c>
      <c r="C8" s="5">
        <v>15</v>
      </c>
      <c r="D8" s="5">
        <v>40</v>
      </c>
      <c r="E8" s="5">
        <v>1.28</v>
      </c>
      <c r="F8">
        <v>71</v>
      </c>
    </row>
    <row r="9" spans="1:13" x14ac:dyDescent="0.25">
      <c r="A9" s="5">
        <v>550</v>
      </c>
      <c r="B9" s="5">
        <v>95</v>
      </c>
      <c r="C9" s="5">
        <v>15</v>
      </c>
      <c r="D9" s="5">
        <v>40</v>
      </c>
      <c r="E9" s="5">
        <v>4.05</v>
      </c>
      <c r="F9">
        <v>54</v>
      </c>
      <c r="H9" t="s">
        <v>33</v>
      </c>
      <c r="J9" s="1">
        <v>-1.4210854715202004E-16</v>
      </c>
      <c r="K9">
        <f>1*(1-J9)</f>
        <v>1.0000000000000002</v>
      </c>
      <c r="L9" t="s">
        <v>46</v>
      </c>
    </row>
    <row r="10" spans="1:13" x14ac:dyDescent="0.25">
      <c r="A10" s="5">
        <v>415</v>
      </c>
      <c r="B10" s="5">
        <v>25</v>
      </c>
      <c r="C10" s="5">
        <v>5</v>
      </c>
      <c r="D10" s="5">
        <v>60</v>
      </c>
      <c r="E10" s="5">
        <v>4.05</v>
      </c>
      <c r="F10">
        <v>23</v>
      </c>
    </row>
    <row r="11" spans="1:13" x14ac:dyDescent="0.25">
      <c r="A11" s="5">
        <v>550</v>
      </c>
      <c r="B11" s="5">
        <v>25</v>
      </c>
      <c r="C11" s="5">
        <v>5</v>
      </c>
      <c r="D11" s="5">
        <v>60</v>
      </c>
      <c r="E11" s="5">
        <v>1.28</v>
      </c>
      <c r="F11">
        <v>74</v>
      </c>
      <c r="H11" t="s">
        <v>34</v>
      </c>
      <c r="J11" s="1">
        <v>-1.4210854715202004E-16</v>
      </c>
      <c r="K11">
        <f>1*(1-J11)</f>
        <v>1.0000000000000002</v>
      </c>
      <c r="L11" t="s">
        <v>46</v>
      </c>
    </row>
    <row r="12" spans="1:13" x14ac:dyDescent="0.25">
      <c r="A12" s="5">
        <v>415</v>
      </c>
      <c r="B12" s="5">
        <v>95</v>
      </c>
      <c r="C12" s="5">
        <v>5</v>
      </c>
      <c r="D12" s="5">
        <v>60</v>
      </c>
      <c r="E12" s="5">
        <v>1.28</v>
      </c>
      <c r="F12">
        <v>80</v>
      </c>
    </row>
    <row r="13" spans="1:13" x14ac:dyDescent="0.25">
      <c r="A13" s="5">
        <v>550</v>
      </c>
      <c r="B13" s="5">
        <v>95</v>
      </c>
      <c r="C13" s="5">
        <v>5</v>
      </c>
      <c r="D13" s="5">
        <v>60</v>
      </c>
      <c r="E13" s="5">
        <v>4.05</v>
      </c>
      <c r="F13">
        <v>33</v>
      </c>
      <c r="H13" t="s">
        <v>35</v>
      </c>
      <c r="J13" s="1">
        <v>1.1575524504426296E-16</v>
      </c>
      <c r="K13">
        <f t="shared" ref="K10:K13" si="0">1*(1-J13)</f>
        <v>0.99999999999999989</v>
      </c>
      <c r="L13" t="s">
        <v>46</v>
      </c>
    </row>
    <row r="14" spans="1:13" x14ac:dyDescent="0.25">
      <c r="A14" s="5">
        <v>415</v>
      </c>
      <c r="B14" s="5">
        <v>25</v>
      </c>
      <c r="C14" s="5">
        <v>15</v>
      </c>
      <c r="D14" s="5">
        <v>60</v>
      </c>
      <c r="E14" s="5">
        <v>1.28</v>
      </c>
      <c r="F14">
        <v>63</v>
      </c>
      <c r="K14" t="s">
        <v>48</v>
      </c>
    </row>
    <row r="15" spans="1:13" x14ac:dyDescent="0.25">
      <c r="A15" s="5">
        <v>550</v>
      </c>
      <c r="B15" s="5">
        <v>25</v>
      </c>
      <c r="C15" s="5">
        <v>15</v>
      </c>
      <c r="D15" s="5">
        <v>60</v>
      </c>
      <c r="E15" s="5">
        <v>4.05</v>
      </c>
      <c r="F15">
        <v>21</v>
      </c>
    </row>
    <row r="16" spans="1:13" x14ac:dyDescent="0.25">
      <c r="A16" s="5">
        <v>415</v>
      </c>
      <c r="B16" s="5">
        <v>95</v>
      </c>
      <c r="C16" s="5">
        <v>15</v>
      </c>
      <c r="D16" s="5">
        <v>60</v>
      </c>
      <c r="E16" s="5">
        <v>4.05</v>
      </c>
      <c r="F16">
        <v>44</v>
      </c>
    </row>
    <row r="17" spans="1:16" x14ac:dyDescent="0.25">
      <c r="A17" s="5">
        <v>550</v>
      </c>
      <c r="B17" s="5">
        <v>95</v>
      </c>
      <c r="C17" s="5">
        <v>15</v>
      </c>
      <c r="D17" s="5">
        <v>60</v>
      </c>
      <c r="E17" s="5">
        <v>1.28</v>
      </c>
      <c r="F17">
        <v>96</v>
      </c>
      <c r="H17" t="s">
        <v>0</v>
      </c>
    </row>
    <row r="18" spans="1:16" ht="15.75" thickBot="1" x14ac:dyDescent="0.3">
      <c r="A18" t="s">
        <v>36</v>
      </c>
      <c r="B18" t="s">
        <v>37</v>
      </c>
      <c r="C18" t="s">
        <v>38</v>
      </c>
      <c r="D18" t="s">
        <v>39</v>
      </c>
      <c r="E18" t="s">
        <v>40</v>
      </c>
      <c r="F18" t="s">
        <v>41</v>
      </c>
    </row>
    <row r="19" spans="1:16" x14ac:dyDescent="0.25">
      <c r="A19" t="s">
        <v>42</v>
      </c>
      <c r="H19" s="4" t="s">
        <v>1</v>
      </c>
      <c r="I19" s="4"/>
    </row>
    <row r="20" spans="1:16" x14ac:dyDescent="0.25">
      <c r="H20" s="1" t="s">
        <v>2</v>
      </c>
      <c r="I20" s="1">
        <v>0.9681056769569365</v>
      </c>
      <c r="J20" t="s">
        <v>53</v>
      </c>
    </row>
    <row r="21" spans="1:16" x14ac:dyDescent="0.25">
      <c r="A21" s="5" t="s">
        <v>28</v>
      </c>
      <c r="B21" s="5" t="s">
        <v>24</v>
      </c>
      <c r="C21" s="5" t="s">
        <v>26</v>
      </c>
      <c r="D21" s="5" t="s">
        <v>27</v>
      </c>
      <c r="H21" s="1" t="s">
        <v>3</v>
      </c>
      <c r="I21" s="1">
        <v>0.93722860175624823</v>
      </c>
    </row>
    <row r="22" spans="1:16" x14ac:dyDescent="0.25">
      <c r="A22" s="5">
        <v>415</v>
      </c>
      <c r="B22" s="5">
        <v>25</v>
      </c>
      <c r="C22" s="5">
        <v>40</v>
      </c>
      <c r="D22" s="5">
        <v>1.28</v>
      </c>
      <c r="H22" s="1" t="s">
        <v>4</v>
      </c>
      <c r="I22" s="1">
        <v>0.90584290263437239</v>
      </c>
    </row>
    <row r="23" spans="1:16" x14ac:dyDescent="0.25">
      <c r="A23" s="5">
        <v>550</v>
      </c>
      <c r="B23" s="5">
        <v>25</v>
      </c>
      <c r="C23" s="5">
        <v>40</v>
      </c>
      <c r="D23" s="5">
        <v>4.05</v>
      </c>
      <c r="H23" s="1" t="s">
        <v>5</v>
      </c>
      <c r="I23" s="1">
        <v>8.0653580205716793</v>
      </c>
    </row>
    <row r="24" spans="1:16" ht="15.75" thickBot="1" x14ac:dyDescent="0.3">
      <c r="A24" s="5">
        <v>415</v>
      </c>
      <c r="B24" s="5">
        <v>95</v>
      </c>
      <c r="C24" s="5">
        <v>40</v>
      </c>
      <c r="D24" s="5">
        <v>4.05</v>
      </c>
      <c r="H24" s="2" t="s">
        <v>6</v>
      </c>
      <c r="I24" s="2">
        <v>16</v>
      </c>
    </row>
    <row r="25" spans="1:16" x14ac:dyDescent="0.25">
      <c r="A25" s="5">
        <v>550</v>
      </c>
      <c r="B25" s="5">
        <v>95</v>
      </c>
      <c r="C25" s="5">
        <v>40</v>
      </c>
      <c r="D25" s="5">
        <v>1.28</v>
      </c>
    </row>
    <row r="26" spans="1:16" ht="15.75" thickBot="1" x14ac:dyDescent="0.3">
      <c r="A26" s="5">
        <v>415</v>
      </c>
      <c r="B26" s="5">
        <v>25</v>
      </c>
      <c r="C26" s="5">
        <v>40</v>
      </c>
      <c r="D26" s="5">
        <v>4.05</v>
      </c>
      <c r="H26" t="s">
        <v>7</v>
      </c>
    </row>
    <row r="27" spans="1:16" x14ac:dyDescent="0.25">
      <c r="A27" s="5">
        <v>550</v>
      </c>
      <c r="B27" s="5">
        <v>25</v>
      </c>
      <c r="C27" s="5">
        <v>40</v>
      </c>
      <c r="D27" s="5">
        <v>1.28</v>
      </c>
      <c r="H27" s="3"/>
      <c r="I27" s="3" t="s">
        <v>12</v>
      </c>
      <c r="J27" s="3" t="s">
        <v>13</v>
      </c>
      <c r="K27" s="3" t="s">
        <v>14</v>
      </c>
      <c r="L27" s="3" t="s">
        <v>15</v>
      </c>
      <c r="M27" s="3" t="s">
        <v>16</v>
      </c>
      <c r="N27" s="8" t="s">
        <v>49</v>
      </c>
      <c r="O27" s="8" t="s">
        <v>50</v>
      </c>
    </row>
    <row r="28" spans="1:16" x14ac:dyDescent="0.25">
      <c r="A28" s="5">
        <v>415</v>
      </c>
      <c r="B28" s="5">
        <v>95</v>
      </c>
      <c r="C28" s="5">
        <v>40</v>
      </c>
      <c r="D28" s="5">
        <v>1.28</v>
      </c>
      <c r="H28" s="1" t="s">
        <v>8</v>
      </c>
      <c r="I28" s="1">
        <v>5</v>
      </c>
      <c r="J28" s="1">
        <v>9712.5</v>
      </c>
      <c r="K28" s="1">
        <v>1942.5</v>
      </c>
      <c r="L28" s="1">
        <v>29.861644888547307</v>
      </c>
      <c r="M28" s="1">
        <v>1.0547227726226169E-5</v>
      </c>
      <c r="O28" t="s">
        <v>51</v>
      </c>
    </row>
    <row r="29" spans="1:16" x14ac:dyDescent="0.25">
      <c r="A29" s="5">
        <v>550</v>
      </c>
      <c r="B29" s="5">
        <v>95</v>
      </c>
      <c r="C29" s="5">
        <v>40</v>
      </c>
      <c r="D29" s="5">
        <v>4.05</v>
      </c>
      <c r="H29" s="1" t="s">
        <v>9</v>
      </c>
      <c r="I29" s="1">
        <v>10</v>
      </c>
      <c r="J29" s="1">
        <v>650.49999999999932</v>
      </c>
      <c r="K29" s="9">
        <v>65.049999999999926</v>
      </c>
      <c r="L29" s="1"/>
      <c r="M29" s="1"/>
      <c r="O29" t="s">
        <v>52</v>
      </c>
    </row>
    <row r="30" spans="1:16" ht="15.75" thickBot="1" x14ac:dyDescent="0.3">
      <c r="A30" s="5">
        <v>415</v>
      </c>
      <c r="B30" s="5">
        <v>25</v>
      </c>
      <c r="C30" s="5">
        <v>60</v>
      </c>
      <c r="D30" s="5">
        <v>4.05</v>
      </c>
      <c r="H30" s="2" t="s">
        <v>10</v>
      </c>
      <c r="I30" s="2">
        <v>15</v>
      </c>
      <c r="J30" s="2">
        <v>10363</v>
      </c>
      <c r="K30" s="2"/>
      <c r="L30" s="2"/>
      <c r="M30" s="2"/>
    </row>
    <row r="31" spans="1:16" ht="15.75" thickBot="1" x14ac:dyDescent="0.3">
      <c r="A31" s="5">
        <v>550</v>
      </c>
      <c r="B31" s="5">
        <v>25</v>
      </c>
      <c r="C31" s="5">
        <v>60</v>
      </c>
      <c r="D31" s="5">
        <v>1.28</v>
      </c>
    </row>
    <row r="32" spans="1:16" x14ac:dyDescent="0.25">
      <c r="A32" s="5">
        <v>415</v>
      </c>
      <c r="B32" s="5">
        <v>95</v>
      </c>
      <c r="C32" s="5">
        <v>60</v>
      </c>
      <c r="D32" s="5">
        <v>1.28</v>
      </c>
      <c r="H32" s="3"/>
      <c r="I32" s="3" t="s">
        <v>17</v>
      </c>
      <c r="J32" s="3" t="s">
        <v>5</v>
      </c>
      <c r="K32" s="3" t="s">
        <v>18</v>
      </c>
      <c r="L32" s="3" t="s">
        <v>19</v>
      </c>
      <c r="M32" s="3" t="s">
        <v>20</v>
      </c>
      <c r="N32" s="3" t="s">
        <v>21</v>
      </c>
      <c r="O32" s="3" t="s">
        <v>22</v>
      </c>
      <c r="P32" s="3" t="s">
        <v>23</v>
      </c>
    </row>
    <row r="33" spans="1:17" x14ac:dyDescent="0.25">
      <c r="A33" s="5">
        <v>550</v>
      </c>
      <c r="B33" s="5">
        <v>95</v>
      </c>
      <c r="C33" s="5">
        <v>60</v>
      </c>
      <c r="D33" s="5">
        <v>4.05</v>
      </c>
      <c r="H33" s="1" t="s">
        <v>11</v>
      </c>
      <c r="I33" s="9">
        <v>52.079049911179851</v>
      </c>
      <c r="J33" s="1">
        <v>18.886686937817156</v>
      </c>
      <c r="K33" s="1">
        <v>2.7574476181368275</v>
      </c>
      <c r="L33" s="1">
        <v>2.021816427126686E-2</v>
      </c>
      <c r="M33" s="1">
        <v>9.9968889597277695</v>
      </c>
      <c r="N33" s="1">
        <v>94.161210862631933</v>
      </c>
      <c r="O33" s="9">
        <v>9.9968889597277695</v>
      </c>
      <c r="P33" s="9">
        <v>94.161210862631933</v>
      </c>
      <c r="Q33" t="s">
        <v>54</v>
      </c>
    </row>
    <row r="34" spans="1:17" x14ac:dyDescent="0.25">
      <c r="A34" s="5">
        <v>415</v>
      </c>
      <c r="B34" s="5">
        <v>25</v>
      </c>
      <c r="C34" s="5">
        <v>60</v>
      </c>
      <c r="D34" s="5">
        <v>1.28</v>
      </c>
      <c r="H34" s="1" t="s">
        <v>28</v>
      </c>
      <c r="I34" s="9">
        <v>5.5555555555555566E-2</v>
      </c>
      <c r="J34" s="1">
        <v>2.9871696372487707E-2</v>
      </c>
      <c r="K34" s="1">
        <v>1.8598058464039253</v>
      </c>
      <c r="L34" s="1">
        <v>9.2544482570134798E-2</v>
      </c>
      <c r="M34" s="1">
        <v>-1.1002731706721752E-2</v>
      </c>
      <c r="N34" s="1">
        <v>0.12211384281783288</v>
      </c>
      <c r="O34" s="1">
        <v>-1.1002731706721752E-2</v>
      </c>
      <c r="P34" s="1">
        <v>0.12211384281783288</v>
      </c>
    </row>
    <row r="35" spans="1:17" x14ac:dyDescent="0.25">
      <c r="A35" s="5">
        <v>550</v>
      </c>
      <c r="B35" s="5">
        <v>25</v>
      </c>
      <c r="C35" s="5">
        <v>60</v>
      </c>
      <c r="D35" s="5">
        <v>4.05</v>
      </c>
      <c r="H35" s="1" t="s">
        <v>24</v>
      </c>
      <c r="I35" s="9">
        <v>0.2821428571428572</v>
      </c>
      <c r="J35" s="1">
        <v>5.7609700146940571E-2</v>
      </c>
      <c r="K35" s="1">
        <v>4.8974887288636708</v>
      </c>
      <c r="L35" s="1">
        <v>6.2544941071110568E-4</v>
      </c>
      <c r="M35" s="1">
        <v>0.15378044599417953</v>
      </c>
      <c r="N35" s="1">
        <v>0.41050526829153489</v>
      </c>
      <c r="O35" s="1">
        <v>0.15378044599417953</v>
      </c>
      <c r="P35" s="1">
        <v>0.41050526829153489</v>
      </c>
    </row>
    <row r="36" spans="1:17" x14ac:dyDescent="0.25">
      <c r="A36" s="5">
        <v>415</v>
      </c>
      <c r="B36" s="5">
        <v>95</v>
      </c>
      <c r="C36" s="5">
        <v>60</v>
      </c>
      <c r="D36" s="5">
        <v>4.05</v>
      </c>
      <c r="H36" s="1" t="s">
        <v>25</v>
      </c>
      <c r="I36" s="9">
        <v>0.12499999999999929</v>
      </c>
      <c r="J36" s="1">
        <v>0.40326790102858406</v>
      </c>
      <c r="K36" s="1">
        <v>0.30996764106731906</v>
      </c>
      <c r="L36" s="1">
        <v>0.76294876305365156</v>
      </c>
      <c r="M36" s="1">
        <v>-0.77353687804074445</v>
      </c>
      <c r="N36" s="1">
        <v>1.023536878040743</v>
      </c>
      <c r="O36" s="1">
        <v>-0.77353687804074445</v>
      </c>
      <c r="P36" s="1">
        <v>1.023536878040743</v>
      </c>
    </row>
    <row r="37" spans="1:17" x14ac:dyDescent="0.25">
      <c r="A37" s="5">
        <v>550</v>
      </c>
      <c r="B37" s="5">
        <v>95</v>
      </c>
      <c r="C37" s="5">
        <v>60</v>
      </c>
      <c r="D37" s="5">
        <v>1.28</v>
      </c>
      <c r="H37" s="1" t="s">
        <v>26</v>
      </c>
      <c r="I37" s="9">
        <v>3.4908147371522896E-16</v>
      </c>
      <c r="J37" s="1">
        <v>0.20163395051429203</v>
      </c>
      <c r="K37" s="1">
        <v>1.7312633751650155E-15</v>
      </c>
      <c r="L37" s="1">
        <v>1</v>
      </c>
      <c r="M37" s="1">
        <v>-0.44926843902037156</v>
      </c>
      <c r="N37" s="1">
        <v>0.44926843902037222</v>
      </c>
      <c r="O37" s="1">
        <v>-0.44926843902037156</v>
      </c>
      <c r="P37" s="1">
        <v>0.44926843902037222</v>
      </c>
    </row>
    <row r="38" spans="1:17" ht="15.75" thickBot="1" x14ac:dyDescent="0.3">
      <c r="H38" s="2" t="s">
        <v>27</v>
      </c>
      <c r="I38" s="10">
        <v>-16.064981949458485</v>
      </c>
      <c r="J38" s="2">
        <v>1.4558407979371268</v>
      </c>
      <c r="K38" s="2">
        <v>-11.03484802199662</v>
      </c>
      <c r="L38" s="2">
        <v>6.4011843694027442E-7</v>
      </c>
      <c r="M38" s="2">
        <v>-19.308797393648895</v>
      </c>
      <c r="N38" s="2">
        <v>-12.821166505268074</v>
      </c>
      <c r="O38" s="2">
        <v>-19.308797393648895</v>
      </c>
      <c r="P38" s="2">
        <v>-12.821166505268074</v>
      </c>
    </row>
    <row r="40" spans="1:17" x14ac:dyDescent="0.25">
      <c r="A40" s="5" t="s">
        <v>28</v>
      </c>
      <c r="B40" s="5" t="s">
        <v>24</v>
      </c>
      <c r="C40" s="5" t="s">
        <v>26</v>
      </c>
      <c r="D40" s="5" t="s">
        <v>27</v>
      </c>
      <c r="H40" t="s">
        <v>58</v>
      </c>
    </row>
    <row r="41" spans="1:17" x14ac:dyDescent="0.25">
      <c r="A41" s="5">
        <v>415</v>
      </c>
      <c r="B41" s="5">
        <v>25</v>
      </c>
      <c r="C41" s="5">
        <v>40</v>
      </c>
      <c r="D41" s="5">
        <v>1.28</v>
      </c>
      <c r="H41" t="s">
        <v>55</v>
      </c>
    </row>
    <row r="42" spans="1:17" x14ac:dyDescent="0.25">
      <c r="A42" s="5">
        <v>550</v>
      </c>
      <c r="B42" s="5">
        <v>25</v>
      </c>
      <c r="C42" s="5">
        <v>40</v>
      </c>
      <c r="D42" s="5">
        <v>4.05</v>
      </c>
      <c r="H42" t="s">
        <v>56</v>
      </c>
    </row>
    <row r="43" spans="1:17" x14ac:dyDescent="0.25">
      <c r="A43" s="5">
        <v>415</v>
      </c>
      <c r="B43" s="5">
        <v>95</v>
      </c>
      <c r="C43" s="5">
        <v>40</v>
      </c>
      <c r="D43" s="5">
        <v>4.05</v>
      </c>
      <c r="H43" t="s">
        <v>57</v>
      </c>
    </row>
    <row r="44" spans="1:17" x14ac:dyDescent="0.25">
      <c r="A44" s="5">
        <v>550</v>
      </c>
      <c r="B44" s="5">
        <v>95</v>
      </c>
      <c r="C44" s="5">
        <v>40</v>
      </c>
      <c r="D44" s="5">
        <v>1.28</v>
      </c>
    </row>
    <row r="45" spans="1:17" x14ac:dyDescent="0.25">
      <c r="A45" s="5">
        <v>415</v>
      </c>
      <c r="B45" s="5">
        <v>25</v>
      </c>
      <c r="C45" s="5">
        <v>40</v>
      </c>
      <c r="D45" s="5">
        <v>4.05</v>
      </c>
    </row>
    <row r="46" spans="1:17" x14ac:dyDescent="0.25">
      <c r="A46" s="5">
        <v>550</v>
      </c>
      <c r="B46" s="5">
        <v>25</v>
      </c>
      <c r="C46" s="5">
        <v>40</v>
      </c>
      <c r="D46" s="5">
        <v>1.28</v>
      </c>
    </row>
    <row r="47" spans="1:17" x14ac:dyDescent="0.25">
      <c r="A47" s="5">
        <v>415</v>
      </c>
      <c r="B47" s="5">
        <v>95</v>
      </c>
      <c r="C47" s="5">
        <v>40</v>
      </c>
      <c r="D47" s="5">
        <v>1.28</v>
      </c>
    </row>
    <row r="48" spans="1:17" x14ac:dyDescent="0.25">
      <c r="A48" s="5">
        <v>550</v>
      </c>
      <c r="B48" s="5">
        <v>95</v>
      </c>
      <c r="C48" s="5">
        <v>40</v>
      </c>
      <c r="D48" s="5">
        <v>4.05</v>
      </c>
    </row>
    <row r="49" spans="1:4" x14ac:dyDescent="0.25">
      <c r="A49" s="5">
        <v>415</v>
      </c>
      <c r="B49" s="5">
        <v>25</v>
      </c>
      <c r="C49" s="5">
        <v>60</v>
      </c>
      <c r="D49" s="5">
        <v>4.05</v>
      </c>
    </row>
    <row r="50" spans="1:4" x14ac:dyDescent="0.25">
      <c r="A50" s="5">
        <v>550</v>
      </c>
      <c r="B50" s="5">
        <v>25</v>
      </c>
      <c r="C50" s="5">
        <v>60</v>
      </c>
      <c r="D50" s="5">
        <v>1.28</v>
      </c>
    </row>
    <row r="51" spans="1:4" x14ac:dyDescent="0.25">
      <c r="A51" s="5">
        <v>415</v>
      </c>
      <c r="B51" s="5">
        <v>95</v>
      </c>
      <c r="C51" s="5">
        <v>60</v>
      </c>
      <c r="D51" s="5">
        <v>1.28</v>
      </c>
    </row>
    <row r="52" spans="1:4" x14ac:dyDescent="0.25">
      <c r="A52" s="5">
        <v>550</v>
      </c>
      <c r="B52" s="5">
        <v>95</v>
      </c>
      <c r="C52" s="5">
        <v>60</v>
      </c>
      <c r="D52" s="5">
        <v>4.05</v>
      </c>
    </row>
    <row r="53" spans="1:4" x14ac:dyDescent="0.25">
      <c r="A53" s="5">
        <v>415</v>
      </c>
      <c r="B53" s="5">
        <v>25</v>
      </c>
      <c r="C53" s="5">
        <v>60</v>
      </c>
      <c r="D53" s="5">
        <v>1.28</v>
      </c>
    </row>
    <row r="54" spans="1:4" x14ac:dyDescent="0.25">
      <c r="A54" s="5">
        <v>550</v>
      </c>
      <c r="B54" s="5">
        <v>25</v>
      </c>
      <c r="C54" s="5">
        <v>60</v>
      </c>
      <c r="D54" s="5">
        <v>4.05</v>
      </c>
    </row>
    <row r="55" spans="1:4" x14ac:dyDescent="0.25">
      <c r="A55" s="5">
        <v>415</v>
      </c>
      <c r="B55" s="5">
        <v>95</v>
      </c>
      <c r="C55" s="5">
        <v>60</v>
      </c>
      <c r="D55" s="5">
        <v>4.05</v>
      </c>
    </row>
    <row r="56" spans="1:4" x14ac:dyDescent="0.25">
      <c r="A56" s="5">
        <v>550</v>
      </c>
      <c r="B56" s="5">
        <v>95</v>
      </c>
      <c r="C56" s="5">
        <v>60</v>
      </c>
      <c r="D56" s="5">
        <v>1.28</v>
      </c>
    </row>
    <row r="59" spans="1:4" x14ac:dyDescent="0.25">
      <c r="A59" s="5" t="s">
        <v>28</v>
      </c>
      <c r="B59" s="5" t="s">
        <v>24</v>
      </c>
      <c r="C59" s="5" t="s">
        <v>25</v>
      </c>
      <c r="D59" s="5" t="s">
        <v>27</v>
      </c>
    </row>
    <row r="60" spans="1:4" x14ac:dyDescent="0.25">
      <c r="A60" s="5">
        <v>415</v>
      </c>
      <c r="B60" s="5">
        <v>25</v>
      </c>
      <c r="C60" s="5">
        <v>5</v>
      </c>
      <c r="D60" s="5">
        <v>1.28</v>
      </c>
    </row>
    <row r="61" spans="1:4" x14ac:dyDescent="0.25">
      <c r="A61" s="5">
        <v>550</v>
      </c>
      <c r="B61" s="5">
        <v>25</v>
      </c>
      <c r="C61" s="5">
        <v>5</v>
      </c>
      <c r="D61" s="5">
        <v>4.05</v>
      </c>
    </row>
    <row r="62" spans="1:4" x14ac:dyDescent="0.25">
      <c r="A62" s="5">
        <v>415</v>
      </c>
      <c r="B62" s="5">
        <v>95</v>
      </c>
      <c r="C62" s="5">
        <v>5</v>
      </c>
      <c r="D62" s="5">
        <v>4.05</v>
      </c>
    </row>
    <row r="63" spans="1:4" x14ac:dyDescent="0.25">
      <c r="A63" s="5">
        <v>550</v>
      </c>
      <c r="B63" s="5">
        <v>95</v>
      </c>
      <c r="C63" s="5">
        <v>5</v>
      </c>
      <c r="D63" s="5">
        <v>1.28</v>
      </c>
    </row>
    <row r="64" spans="1:4" x14ac:dyDescent="0.25">
      <c r="A64" s="5">
        <v>415</v>
      </c>
      <c r="B64" s="5">
        <v>25</v>
      </c>
      <c r="C64" s="5">
        <v>15</v>
      </c>
      <c r="D64" s="5">
        <v>4.05</v>
      </c>
    </row>
    <row r="65" spans="1:4" x14ac:dyDescent="0.25">
      <c r="A65" s="5">
        <v>550</v>
      </c>
      <c r="B65" s="5">
        <v>25</v>
      </c>
      <c r="C65" s="5">
        <v>15</v>
      </c>
      <c r="D65" s="5">
        <v>1.28</v>
      </c>
    </row>
    <row r="66" spans="1:4" x14ac:dyDescent="0.25">
      <c r="A66" s="5">
        <v>415</v>
      </c>
      <c r="B66" s="5">
        <v>95</v>
      </c>
      <c r="C66" s="5">
        <v>15</v>
      </c>
      <c r="D66" s="5">
        <v>1.28</v>
      </c>
    </row>
    <row r="67" spans="1:4" x14ac:dyDescent="0.25">
      <c r="A67" s="5">
        <v>550</v>
      </c>
      <c r="B67" s="5">
        <v>95</v>
      </c>
      <c r="C67" s="5">
        <v>15</v>
      </c>
      <c r="D67" s="5">
        <v>4.05</v>
      </c>
    </row>
    <row r="68" spans="1:4" x14ac:dyDescent="0.25">
      <c r="A68" s="5">
        <v>415</v>
      </c>
      <c r="B68" s="5">
        <v>25</v>
      </c>
      <c r="C68" s="5">
        <v>5</v>
      </c>
      <c r="D68" s="5">
        <v>4.05</v>
      </c>
    </row>
    <row r="69" spans="1:4" x14ac:dyDescent="0.25">
      <c r="A69" s="5">
        <v>550</v>
      </c>
      <c r="B69" s="5">
        <v>25</v>
      </c>
      <c r="C69" s="5">
        <v>5</v>
      </c>
      <c r="D69" s="5">
        <v>1.28</v>
      </c>
    </row>
    <row r="70" spans="1:4" x14ac:dyDescent="0.25">
      <c r="A70" s="5">
        <v>415</v>
      </c>
      <c r="B70" s="5">
        <v>95</v>
      </c>
      <c r="C70" s="5">
        <v>5</v>
      </c>
      <c r="D70" s="5">
        <v>1.28</v>
      </c>
    </row>
    <row r="71" spans="1:4" x14ac:dyDescent="0.25">
      <c r="A71" s="5">
        <v>550</v>
      </c>
      <c r="B71" s="5">
        <v>95</v>
      </c>
      <c r="C71" s="5">
        <v>5</v>
      </c>
      <c r="D71" s="5">
        <v>4.05</v>
      </c>
    </row>
    <row r="72" spans="1:4" x14ac:dyDescent="0.25">
      <c r="A72" s="5">
        <v>415</v>
      </c>
      <c r="B72" s="5">
        <v>25</v>
      </c>
      <c r="C72" s="5">
        <v>15</v>
      </c>
      <c r="D72" s="5">
        <v>1.28</v>
      </c>
    </row>
    <row r="73" spans="1:4" x14ac:dyDescent="0.25">
      <c r="A73" s="5">
        <v>550</v>
      </c>
      <c r="B73" s="5">
        <v>25</v>
      </c>
      <c r="C73" s="5">
        <v>15</v>
      </c>
      <c r="D73" s="5">
        <v>4.05</v>
      </c>
    </row>
    <row r="74" spans="1:4" x14ac:dyDescent="0.25">
      <c r="A74" s="5">
        <v>415</v>
      </c>
      <c r="B74" s="5">
        <v>95</v>
      </c>
      <c r="C74" s="5">
        <v>15</v>
      </c>
      <c r="D74" s="5">
        <v>4.05</v>
      </c>
    </row>
    <row r="75" spans="1:4" x14ac:dyDescent="0.25">
      <c r="A75" s="5">
        <v>550</v>
      </c>
      <c r="B75" s="5">
        <v>95</v>
      </c>
      <c r="C75" s="5">
        <v>15</v>
      </c>
      <c r="D75" s="5">
        <v>1.28</v>
      </c>
    </row>
    <row r="77" spans="1:4" x14ac:dyDescent="0.25">
      <c r="A77" s="5" t="s">
        <v>28</v>
      </c>
      <c r="B77" s="5" t="s">
        <v>25</v>
      </c>
    </row>
    <row r="78" spans="1:4" x14ac:dyDescent="0.25">
      <c r="A78" s="5">
        <v>415</v>
      </c>
      <c r="B78" s="5">
        <v>5</v>
      </c>
    </row>
    <row r="79" spans="1:4" x14ac:dyDescent="0.25">
      <c r="A79" s="5">
        <v>550</v>
      </c>
      <c r="B79" s="5">
        <v>5</v>
      </c>
    </row>
    <row r="80" spans="1:4" x14ac:dyDescent="0.25">
      <c r="A80" s="5">
        <v>415</v>
      </c>
      <c r="B80" s="5">
        <v>5</v>
      </c>
    </row>
    <row r="81" spans="1:2" x14ac:dyDescent="0.25">
      <c r="A81" s="5">
        <v>550</v>
      </c>
      <c r="B81" s="5">
        <v>5</v>
      </c>
    </row>
    <row r="82" spans="1:2" x14ac:dyDescent="0.25">
      <c r="A82" s="5">
        <v>415</v>
      </c>
      <c r="B82" s="5">
        <v>15</v>
      </c>
    </row>
    <row r="83" spans="1:2" x14ac:dyDescent="0.25">
      <c r="A83" s="5">
        <v>550</v>
      </c>
      <c r="B83" s="5">
        <v>15</v>
      </c>
    </row>
    <row r="84" spans="1:2" x14ac:dyDescent="0.25">
      <c r="A84" s="5">
        <v>415</v>
      </c>
      <c r="B84" s="5">
        <v>15</v>
      </c>
    </row>
    <row r="85" spans="1:2" x14ac:dyDescent="0.25">
      <c r="A85" s="5">
        <v>550</v>
      </c>
      <c r="B85" s="5">
        <v>15</v>
      </c>
    </row>
    <row r="86" spans="1:2" x14ac:dyDescent="0.25">
      <c r="A86" s="5">
        <v>415</v>
      </c>
      <c r="B86" s="5">
        <v>5</v>
      </c>
    </row>
    <row r="87" spans="1:2" x14ac:dyDescent="0.25">
      <c r="A87" s="5">
        <v>550</v>
      </c>
      <c r="B87" s="5">
        <v>5</v>
      </c>
    </row>
    <row r="88" spans="1:2" x14ac:dyDescent="0.25">
      <c r="A88" s="5">
        <v>415</v>
      </c>
      <c r="B88" s="5">
        <v>5</v>
      </c>
    </row>
    <row r="89" spans="1:2" x14ac:dyDescent="0.25">
      <c r="A89" s="5">
        <v>550</v>
      </c>
      <c r="B89" s="5">
        <v>5</v>
      </c>
    </row>
    <row r="90" spans="1:2" x14ac:dyDescent="0.25">
      <c r="A90" s="5">
        <v>415</v>
      </c>
      <c r="B90" s="5">
        <v>15</v>
      </c>
    </row>
    <row r="91" spans="1:2" x14ac:dyDescent="0.25">
      <c r="A91" s="5">
        <v>550</v>
      </c>
      <c r="B91" s="5">
        <v>15</v>
      </c>
    </row>
    <row r="92" spans="1:2" x14ac:dyDescent="0.25">
      <c r="A92" s="5">
        <v>415</v>
      </c>
      <c r="B92" s="5">
        <v>15</v>
      </c>
    </row>
    <row r="93" spans="1:2" x14ac:dyDescent="0.25">
      <c r="A93" s="5">
        <v>550</v>
      </c>
      <c r="B93" s="5">
        <v>15</v>
      </c>
    </row>
    <row r="94" spans="1:2" x14ac:dyDescent="0.25">
      <c r="A94" t="s">
        <v>36</v>
      </c>
      <c r="B94" t="s">
        <v>38</v>
      </c>
    </row>
    <row r="96" spans="1:2" x14ac:dyDescent="0.25">
      <c r="A96" s="5" t="s">
        <v>28</v>
      </c>
      <c r="B96" s="5" t="s">
        <v>26</v>
      </c>
    </row>
    <row r="97" spans="1:2" x14ac:dyDescent="0.25">
      <c r="A97" s="5">
        <v>415</v>
      </c>
      <c r="B97" s="5">
        <v>40</v>
      </c>
    </row>
    <row r="98" spans="1:2" x14ac:dyDescent="0.25">
      <c r="A98" s="5">
        <v>550</v>
      </c>
      <c r="B98" s="5">
        <v>40</v>
      </c>
    </row>
    <row r="99" spans="1:2" x14ac:dyDescent="0.25">
      <c r="A99" s="5">
        <v>415</v>
      </c>
      <c r="B99" s="5">
        <v>40</v>
      </c>
    </row>
    <row r="100" spans="1:2" x14ac:dyDescent="0.25">
      <c r="A100" s="5">
        <v>550</v>
      </c>
      <c r="B100" s="5">
        <v>40</v>
      </c>
    </row>
    <row r="101" spans="1:2" x14ac:dyDescent="0.25">
      <c r="A101" s="5">
        <v>415</v>
      </c>
      <c r="B101" s="5">
        <v>40</v>
      </c>
    </row>
    <row r="102" spans="1:2" x14ac:dyDescent="0.25">
      <c r="A102" s="5">
        <v>550</v>
      </c>
      <c r="B102" s="5">
        <v>40</v>
      </c>
    </row>
    <row r="103" spans="1:2" x14ac:dyDescent="0.25">
      <c r="A103" s="5">
        <v>415</v>
      </c>
      <c r="B103" s="5">
        <v>40</v>
      </c>
    </row>
    <row r="104" spans="1:2" x14ac:dyDescent="0.25">
      <c r="A104" s="5">
        <v>550</v>
      </c>
      <c r="B104" s="5">
        <v>40</v>
      </c>
    </row>
    <row r="105" spans="1:2" x14ac:dyDescent="0.25">
      <c r="A105" s="5">
        <v>415</v>
      </c>
      <c r="B105" s="5">
        <v>60</v>
      </c>
    </row>
    <row r="106" spans="1:2" x14ac:dyDescent="0.25">
      <c r="A106" s="5">
        <v>550</v>
      </c>
      <c r="B106" s="5">
        <v>60</v>
      </c>
    </row>
    <row r="107" spans="1:2" x14ac:dyDescent="0.25">
      <c r="A107" s="5">
        <v>415</v>
      </c>
      <c r="B107" s="5">
        <v>60</v>
      </c>
    </row>
    <row r="108" spans="1:2" x14ac:dyDescent="0.25">
      <c r="A108" s="5">
        <v>550</v>
      </c>
      <c r="B108" s="5">
        <v>60</v>
      </c>
    </row>
    <row r="109" spans="1:2" x14ac:dyDescent="0.25">
      <c r="A109" s="5">
        <v>415</v>
      </c>
      <c r="B109" s="5">
        <v>60</v>
      </c>
    </row>
    <row r="110" spans="1:2" x14ac:dyDescent="0.25">
      <c r="A110" s="5">
        <v>550</v>
      </c>
      <c r="B110" s="5">
        <v>60</v>
      </c>
    </row>
    <row r="111" spans="1:2" x14ac:dyDescent="0.25">
      <c r="A111" s="5">
        <v>415</v>
      </c>
      <c r="B111" s="5">
        <v>60</v>
      </c>
    </row>
    <row r="112" spans="1:2" x14ac:dyDescent="0.25">
      <c r="A112" s="5">
        <v>550</v>
      </c>
      <c r="B112" s="5">
        <v>60</v>
      </c>
    </row>
    <row r="113" spans="1:2" x14ac:dyDescent="0.25">
      <c r="A113" t="s">
        <v>36</v>
      </c>
      <c r="B113" t="s">
        <v>39</v>
      </c>
    </row>
    <row r="116" spans="1:2" x14ac:dyDescent="0.25">
      <c r="A116" s="5" t="s">
        <v>28</v>
      </c>
      <c r="B116" s="5" t="s">
        <v>27</v>
      </c>
    </row>
    <row r="117" spans="1:2" x14ac:dyDescent="0.25">
      <c r="A117" s="5">
        <v>415</v>
      </c>
      <c r="B117" s="5">
        <v>1.28</v>
      </c>
    </row>
    <row r="118" spans="1:2" x14ac:dyDescent="0.25">
      <c r="A118" s="5">
        <v>550</v>
      </c>
      <c r="B118" s="5">
        <v>4.05</v>
      </c>
    </row>
    <row r="119" spans="1:2" x14ac:dyDescent="0.25">
      <c r="A119" s="5">
        <v>415</v>
      </c>
      <c r="B119" s="5">
        <v>4.05</v>
      </c>
    </row>
    <row r="120" spans="1:2" x14ac:dyDescent="0.25">
      <c r="A120" s="5">
        <v>550</v>
      </c>
      <c r="B120" s="5">
        <v>1.28</v>
      </c>
    </row>
    <row r="121" spans="1:2" x14ac:dyDescent="0.25">
      <c r="A121" s="5">
        <v>415</v>
      </c>
      <c r="B121" s="5">
        <v>4.05</v>
      </c>
    </row>
    <row r="122" spans="1:2" x14ac:dyDescent="0.25">
      <c r="A122" s="5">
        <v>550</v>
      </c>
      <c r="B122" s="5">
        <v>1.28</v>
      </c>
    </row>
    <row r="123" spans="1:2" x14ac:dyDescent="0.25">
      <c r="A123" s="5">
        <v>415</v>
      </c>
      <c r="B123" s="5">
        <v>1.28</v>
      </c>
    </row>
    <row r="124" spans="1:2" x14ac:dyDescent="0.25">
      <c r="A124" s="5">
        <v>550</v>
      </c>
      <c r="B124" s="5">
        <v>4.05</v>
      </c>
    </row>
    <row r="125" spans="1:2" x14ac:dyDescent="0.25">
      <c r="A125" s="5">
        <v>415</v>
      </c>
      <c r="B125" s="5">
        <v>4.05</v>
      </c>
    </row>
    <row r="126" spans="1:2" x14ac:dyDescent="0.25">
      <c r="A126" s="5">
        <v>550</v>
      </c>
      <c r="B126" s="5">
        <v>1.28</v>
      </c>
    </row>
    <row r="127" spans="1:2" x14ac:dyDescent="0.25">
      <c r="A127" s="5">
        <v>415</v>
      </c>
      <c r="B127" s="5">
        <v>1.28</v>
      </c>
    </row>
    <row r="128" spans="1:2" x14ac:dyDescent="0.25">
      <c r="A128" s="5">
        <v>550</v>
      </c>
      <c r="B128" s="5">
        <v>4.05</v>
      </c>
    </row>
    <row r="129" spans="1:2" x14ac:dyDescent="0.25">
      <c r="A129" s="5">
        <v>415</v>
      </c>
      <c r="B129" s="5">
        <v>1.28</v>
      </c>
    </row>
    <row r="130" spans="1:2" x14ac:dyDescent="0.25">
      <c r="A130" s="5">
        <v>550</v>
      </c>
      <c r="B130" s="5">
        <v>4.05</v>
      </c>
    </row>
    <row r="131" spans="1:2" x14ac:dyDescent="0.25">
      <c r="A131" s="5">
        <v>415</v>
      </c>
      <c r="B131" s="5">
        <v>4.05</v>
      </c>
    </row>
    <row r="132" spans="1:2" x14ac:dyDescent="0.25">
      <c r="A132" s="5">
        <v>550</v>
      </c>
      <c r="B132" s="5">
        <v>1.28</v>
      </c>
    </row>
    <row r="134" spans="1:2" x14ac:dyDescent="0.25">
      <c r="A134" s="5" t="s">
        <v>24</v>
      </c>
      <c r="B134" s="5" t="s">
        <v>26</v>
      </c>
    </row>
    <row r="135" spans="1:2" x14ac:dyDescent="0.25">
      <c r="A135" s="5">
        <v>25</v>
      </c>
      <c r="B135" s="5">
        <v>40</v>
      </c>
    </row>
    <row r="136" spans="1:2" x14ac:dyDescent="0.25">
      <c r="A136" s="5">
        <v>25</v>
      </c>
      <c r="B136" s="5">
        <v>40</v>
      </c>
    </row>
    <row r="137" spans="1:2" x14ac:dyDescent="0.25">
      <c r="A137" s="5">
        <v>95</v>
      </c>
      <c r="B137" s="5">
        <v>40</v>
      </c>
    </row>
    <row r="138" spans="1:2" x14ac:dyDescent="0.25">
      <c r="A138" s="5">
        <v>95</v>
      </c>
      <c r="B138" s="5">
        <v>40</v>
      </c>
    </row>
    <row r="139" spans="1:2" x14ac:dyDescent="0.25">
      <c r="A139" s="5">
        <v>25</v>
      </c>
      <c r="B139" s="5">
        <v>40</v>
      </c>
    </row>
    <row r="140" spans="1:2" x14ac:dyDescent="0.25">
      <c r="A140" s="5">
        <v>25</v>
      </c>
      <c r="B140" s="5">
        <v>40</v>
      </c>
    </row>
    <row r="141" spans="1:2" x14ac:dyDescent="0.25">
      <c r="A141" s="5">
        <v>95</v>
      </c>
      <c r="B141" s="5">
        <v>40</v>
      </c>
    </row>
    <row r="142" spans="1:2" x14ac:dyDescent="0.25">
      <c r="A142" s="5">
        <v>95</v>
      </c>
      <c r="B142" s="5">
        <v>40</v>
      </c>
    </row>
    <row r="143" spans="1:2" x14ac:dyDescent="0.25">
      <c r="A143" s="5">
        <v>25</v>
      </c>
      <c r="B143" s="5">
        <v>60</v>
      </c>
    </row>
    <row r="144" spans="1:2" x14ac:dyDescent="0.25">
      <c r="A144" s="5">
        <v>25</v>
      </c>
      <c r="B144" s="5">
        <v>60</v>
      </c>
    </row>
    <row r="145" spans="1:2" x14ac:dyDescent="0.25">
      <c r="A145" s="5">
        <v>95</v>
      </c>
      <c r="B145" s="5">
        <v>60</v>
      </c>
    </row>
    <row r="146" spans="1:2" x14ac:dyDescent="0.25">
      <c r="A146" s="5">
        <v>95</v>
      </c>
      <c r="B146" s="5">
        <v>60</v>
      </c>
    </row>
    <row r="147" spans="1:2" x14ac:dyDescent="0.25">
      <c r="A147" s="5">
        <v>25</v>
      </c>
      <c r="B147" s="5">
        <v>60</v>
      </c>
    </row>
    <row r="148" spans="1:2" x14ac:dyDescent="0.25">
      <c r="A148" s="5">
        <v>25</v>
      </c>
      <c r="B148" s="5">
        <v>60</v>
      </c>
    </row>
    <row r="149" spans="1:2" x14ac:dyDescent="0.25">
      <c r="A149" s="5">
        <v>95</v>
      </c>
      <c r="B149" s="5">
        <v>60</v>
      </c>
    </row>
    <row r="150" spans="1:2" x14ac:dyDescent="0.25">
      <c r="A150" s="5">
        <v>95</v>
      </c>
      <c r="B150" s="5">
        <v>60</v>
      </c>
    </row>
    <row r="151" spans="1:2" x14ac:dyDescent="0.25">
      <c r="A151" t="s">
        <v>37</v>
      </c>
      <c r="B151" t="s">
        <v>39</v>
      </c>
    </row>
    <row r="153" spans="1:2" x14ac:dyDescent="0.25">
      <c r="A153" s="5" t="s">
        <v>24</v>
      </c>
      <c r="B153" s="5" t="s">
        <v>27</v>
      </c>
    </row>
    <row r="154" spans="1:2" x14ac:dyDescent="0.25">
      <c r="A154" s="5">
        <v>25</v>
      </c>
      <c r="B154" s="5">
        <v>1.28</v>
      </c>
    </row>
    <row r="155" spans="1:2" x14ac:dyDescent="0.25">
      <c r="A155" s="5">
        <v>25</v>
      </c>
      <c r="B155" s="5">
        <v>4.05</v>
      </c>
    </row>
    <row r="156" spans="1:2" x14ac:dyDescent="0.25">
      <c r="A156" s="5">
        <v>95</v>
      </c>
      <c r="B156" s="5">
        <v>4.05</v>
      </c>
    </row>
    <row r="157" spans="1:2" x14ac:dyDescent="0.25">
      <c r="A157" s="5">
        <v>95</v>
      </c>
      <c r="B157" s="5">
        <v>1.28</v>
      </c>
    </row>
    <row r="158" spans="1:2" x14ac:dyDescent="0.25">
      <c r="A158" s="5">
        <v>25</v>
      </c>
      <c r="B158" s="5">
        <v>4.05</v>
      </c>
    </row>
    <row r="159" spans="1:2" x14ac:dyDescent="0.25">
      <c r="A159" s="5">
        <v>25</v>
      </c>
      <c r="B159" s="5">
        <v>1.28</v>
      </c>
    </row>
    <row r="160" spans="1:2" x14ac:dyDescent="0.25">
      <c r="A160" s="5">
        <v>95</v>
      </c>
      <c r="B160" s="5">
        <v>1.28</v>
      </c>
    </row>
    <row r="161" spans="1:3" x14ac:dyDescent="0.25">
      <c r="A161" s="5">
        <v>95</v>
      </c>
      <c r="B161" s="5">
        <v>4.05</v>
      </c>
    </row>
    <row r="162" spans="1:3" x14ac:dyDescent="0.25">
      <c r="A162" s="5">
        <v>25</v>
      </c>
      <c r="B162" s="5">
        <v>4.05</v>
      </c>
    </row>
    <row r="163" spans="1:3" x14ac:dyDescent="0.25">
      <c r="A163" s="5">
        <v>25</v>
      </c>
      <c r="B163" s="5">
        <v>1.28</v>
      </c>
    </row>
    <row r="164" spans="1:3" x14ac:dyDescent="0.25">
      <c r="A164" s="5">
        <v>95</v>
      </c>
      <c r="B164" s="5">
        <v>1.28</v>
      </c>
    </row>
    <row r="165" spans="1:3" x14ac:dyDescent="0.25">
      <c r="A165" s="5">
        <v>95</v>
      </c>
      <c r="B165" s="5">
        <v>4.05</v>
      </c>
    </row>
    <row r="166" spans="1:3" x14ac:dyDescent="0.25">
      <c r="A166" s="5">
        <v>25</v>
      </c>
      <c r="B166" s="5">
        <v>1.28</v>
      </c>
    </row>
    <row r="167" spans="1:3" x14ac:dyDescent="0.25">
      <c r="A167" s="5">
        <v>25</v>
      </c>
      <c r="B167" s="5">
        <v>4.05</v>
      </c>
    </row>
    <row r="168" spans="1:3" x14ac:dyDescent="0.25">
      <c r="A168" s="5">
        <v>95</v>
      </c>
      <c r="B168" s="5">
        <v>4.05</v>
      </c>
    </row>
    <row r="169" spans="1:3" x14ac:dyDescent="0.25">
      <c r="A169" s="5">
        <v>95</v>
      </c>
      <c r="B169" s="5">
        <v>1.28</v>
      </c>
    </row>
    <row r="170" spans="1:3" x14ac:dyDescent="0.25">
      <c r="A170" t="s">
        <v>37</v>
      </c>
      <c r="B170" t="s">
        <v>40</v>
      </c>
    </row>
    <row r="172" spans="1:3" x14ac:dyDescent="0.25">
      <c r="A172" s="5" t="s">
        <v>25</v>
      </c>
      <c r="B172" s="5" t="s">
        <v>27</v>
      </c>
      <c r="C172" s="5"/>
    </row>
    <row r="173" spans="1:3" x14ac:dyDescent="0.25">
      <c r="A173" s="5">
        <v>5</v>
      </c>
      <c r="B173" s="5">
        <v>1.28</v>
      </c>
      <c r="C173" s="5"/>
    </row>
    <row r="174" spans="1:3" x14ac:dyDescent="0.25">
      <c r="A174" s="5">
        <v>5</v>
      </c>
      <c r="B174" s="5">
        <v>4.05</v>
      </c>
      <c r="C174" s="5"/>
    </row>
    <row r="175" spans="1:3" x14ac:dyDescent="0.25">
      <c r="A175" s="5">
        <v>5</v>
      </c>
      <c r="B175" s="5">
        <v>4.05</v>
      </c>
      <c r="C175" s="5"/>
    </row>
    <row r="176" spans="1:3" x14ac:dyDescent="0.25">
      <c r="A176" s="5">
        <v>5</v>
      </c>
      <c r="B176" s="5">
        <v>1.28</v>
      </c>
      <c r="C176" s="5"/>
    </row>
    <row r="177" spans="1:3" x14ac:dyDescent="0.25">
      <c r="A177" s="5">
        <v>15</v>
      </c>
      <c r="B177" s="5">
        <v>4.05</v>
      </c>
      <c r="C177" s="5"/>
    </row>
    <row r="178" spans="1:3" x14ac:dyDescent="0.25">
      <c r="A178" s="5">
        <v>15</v>
      </c>
      <c r="B178" s="5">
        <v>1.28</v>
      </c>
      <c r="C178" s="5"/>
    </row>
    <row r="179" spans="1:3" x14ac:dyDescent="0.25">
      <c r="A179" s="5">
        <v>15</v>
      </c>
      <c r="B179" s="5">
        <v>1.28</v>
      </c>
      <c r="C179" s="5"/>
    </row>
    <row r="180" spans="1:3" x14ac:dyDescent="0.25">
      <c r="A180" s="5">
        <v>15</v>
      </c>
      <c r="B180" s="5">
        <v>4.05</v>
      </c>
      <c r="C180" s="5"/>
    </row>
    <row r="181" spans="1:3" x14ac:dyDescent="0.25">
      <c r="A181" s="5">
        <v>5</v>
      </c>
      <c r="B181" s="5">
        <v>4.05</v>
      </c>
      <c r="C181" s="5"/>
    </row>
    <row r="182" spans="1:3" x14ac:dyDescent="0.25">
      <c r="A182" s="5">
        <v>5</v>
      </c>
      <c r="B182" s="5">
        <v>1.28</v>
      </c>
      <c r="C182" s="5"/>
    </row>
    <row r="183" spans="1:3" x14ac:dyDescent="0.25">
      <c r="A183" s="5">
        <v>5</v>
      </c>
      <c r="B183" s="5">
        <v>1.28</v>
      </c>
      <c r="C183" s="5"/>
    </row>
    <row r="184" spans="1:3" x14ac:dyDescent="0.25">
      <c r="A184" s="5">
        <v>5</v>
      </c>
      <c r="B184" s="5">
        <v>4.05</v>
      </c>
      <c r="C184" s="5"/>
    </row>
    <row r="185" spans="1:3" x14ac:dyDescent="0.25">
      <c r="A185" s="5">
        <v>15</v>
      </c>
      <c r="B185" s="5">
        <v>1.28</v>
      </c>
      <c r="C185" s="5"/>
    </row>
    <row r="186" spans="1:3" x14ac:dyDescent="0.25">
      <c r="A186" s="5">
        <v>15</v>
      </c>
      <c r="B186" s="5">
        <v>4.05</v>
      </c>
      <c r="C186" s="5"/>
    </row>
    <row r="187" spans="1:3" x14ac:dyDescent="0.25">
      <c r="A187" s="5">
        <v>15</v>
      </c>
      <c r="B187" s="5">
        <v>4.05</v>
      </c>
      <c r="C187" s="5"/>
    </row>
    <row r="188" spans="1:3" x14ac:dyDescent="0.25">
      <c r="A188" s="5">
        <v>15</v>
      </c>
      <c r="B188" s="5">
        <v>1.28</v>
      </c>
      <c r="C188" s="5"/>
    </row>
    <row r="189" spans="1:3" x14ac:dyDescent="0.25">
      <c r="A189" t="s">
        <v>38</v>
      </c>
      <c r="B189" t="s">
        <v>40</v>
      </c>
    </row>
    <row r="191" spans="1:3" x14ac:dyDescent="0.25">
      <c r="A191" s="5" t="s">
        <v>28</v>
      </c>
      <c r="B191" s="5" t="s">
        <v>24</v>
      </c>
      <c r="C191" s="5" t="s">
        <v>26</v>
      </c>
    </row>
    <row r="192" spans="1:3" x14ac:dyDescent="0.25">
      <c r="A192" s="5">
        <v>415</v>
      </c>
      <c r="B192" s="5">
        <v>25</v>
      </c>
      <c r="C192" s="5">
        <v>40</v>
      </c>
    </row>
    <row r="193" spans="1:3" x14ac:dyDescent="0.25">
      <c r="A193" s="5">
        <v>550</v>
      </c>
      <c r="B193" s="5">
        <v>25</v>
      </c>
      <c r="C193" s="5">
        <v>40</v>
      </c>
    </row>
    <row r="194" spans="1:3" x14ac:dyDescent="0.25">
      <c r="A194" s="5">
        <v>415</v>
      </c>
      <c r="B194" s="5">
        <v>95</v>
      </c>
      <c r="C194" s="5">
        <v>40</v>
      </c>
    </row>
    <row r="195" spans="1:3" x14ac:dyDescent="0.25">
      <c r="A195" s="5">
        <v>550</v>
      </c>
      <c r="B195" s="5">
        <v>95</v>
      </c>
      <c r="C195" s="5">
        <v>40</v>
      </c>
    </row>
    <row r="196" spans="1:3" x14ac:dyDescent="0.25">
      <c r="A196" s="5">
        <v>415</v>
      </c>
      <c r="B196" s="5">
        <v>25</v>
      </c>
      <c r="C196" s="5">
        <v>40</v>
      </c>
    </row>
    <row r="197" spans="1:3" x14ac:dyDescent="0.25">
      <c r="A197" s="5">
        <v>550</v>
      </c>
      <c r="B197" s="5">
        <v>25</v>
      </c>
      <c r="C197" s="5">
        <v>40</v>
      </c>
    </row>
    <row r="198" spans="1:3" x14ac:dyDescent="0.25">
      <c r="A198" s="5">
        <v>415</v>
      </c>
      <c r="B198" s="5">
        <v>95</v>
      </c>
      <c r="C198" s="5">
        <v>40</v>
      </c>
    </row>
    <row r="199" spans="1:3" x14ac:dyDescent="0.25">
      <c r="A199" s="5">
        <v>550</v>
      </c>
      <c r="B199" s="5">
        <v>95</v>
      </c>
      <c r="C199" s="5">
        <v>40</v>
      </c>
    </row>
    <row r="200" spans="1:3" x14ac:dyDescent="0.25">
      <c r="A200" s="5">
        <v>415</v>
      </c>
      <c r="B200" s="5">
        <v>25</v>
      </c>
      <c r="C200" s="5">
        <v>60</v>
      </c>
    </row>
    <row r="201" spans="1:3" x14ac:dyDescent="0.25">
      <c r="A201" s="5">
        <v>550</v>
      </c>
      <c r="B201" s="5">
        <v>25</v>
      </c>
      <c r="C201" s="5">
        <v>60</v>
      </c>
    </row>
    <row r="202" spans="1:3" x14ac:dyDescent="0.25">
      <c r="A202" s="5">
        <v>415</v>
      </c>
      <c r="B202" s="5">
        <v>95</v>
      </c>
      <c r="C202" s="5">
        <v>60</v>
      </c>
    </row>
    <row r="203" spans="1:3" x14ac:dyDescent="0.25">
      <c r="A203" s="5">
        <v>550</v>
      </c>
      <c r="B203" s="5">
        <v>95</v>
      </c>
      <c r="C203" s="5">
        <v>60</v>
      </c>
    </row>
    <row r="204" spans="1:3" x14ac:dyDescent="0.25">
      <c r="A204" s="5">
        <v>415</v>
      </c>
      <c r="B204" s="5">
        <v>25</v>
      </c>
      <c r="C204" s="5">
        <v>60</v>
      </c>
    </row>
    <row r="205" spans="1:3" x14ac:dyDescent="0.25">
      <c r="A205" s="5">
        <v>550</v>
      </c>
      <c r="B205" s="5">
        <v>25</v>
      </c>
      <c r="C205" s="5">
        <v>60</v>
      </c>
    </row>
    <row r="206" spans="1:3" x14ac:dyDescent="0.25">
      <c r="A206" s="5">
        <v>415</v>
      </c>
      <c r="B206" s="5">
        <v>95</v>
      </c>
      <c r="C206" s="5">
        <v>60</v>
      </c>
    </row>
    <row r="207" spans="1:3" x14ac:dyDescent="0.25">
      <c r="A207" s="5">
        <v>550</v>
      </c>
      <c r="B207" s="5">
        <v>95</v>
      </c>
      <c r="C207" s="5">
        <v>60</v>
      </c>
    </row>
    <row r="208" spans="1:3" x14ac:dyDescent="0.25">
      <c r="A208" t="s">
        <v>36</v>
      </c>
      <c r="B208" t="s">
        <v>37</v>
      </c>
      <c r="C208" t="s">
        <v>39</v>
      </c>
    </row>
  </sheetData>
  <mergeCells count="1">
    <mergeCell ref="H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60F4-D061-4C69-B207-9DB9562DC940}">
  <dimension ref="A1:I18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2.4558241149100112E-2</v>
      </c>
    </row>
    <row r="5" spans="1:9" x14ac:dyDescent="0.25">
      <c r="A5" s="1" t="s">
        <v>3</v>
      </c>
      <c r="B5" s="9">
        <v>6.0310720833735407E-4</v>
      </c>
    </row>
    <row r="6" spans="1:9" x14ac:dyDescent="0.25">
      <c r="A6" s="1" t="s">
        <v>4</v>
      </c>
      <c r="B6" s="1">
        <v>-7.0782385133924264E-2</v>
      </c>
    </row>
    <row r="7" spans="1:9" x14ac:dyDescent="0.25">
      <c r="A7" s="1" t="s">
        <v>5</v>
      </c>
      <c r="B7" s="1">
        <v>27.19867381220741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6.25</v>
      </c>
      <c r="D12" s="1">
        <v>6.25</v>
      </c>
      <c r="E12" s="1">
        <v>8.4485963260675402E-3</v>
      </c>
      <c r="F12" s="1">
        <v>0.92806687283319178</v>
      </c>
    </row>
    <row r="13" spans="1:9" x14ac:dyDescent="0.25">
      <c r="A13" s="1" t="s">
        <v>9</v>
      </c>
      <c r="B13" s="1">
        <v>14</v>
      </c>
      <c r="C13" s="1">
        <v>10356.75</v>
      </c>
      <c r="D13" s="1">
        <v>739.76785714285711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53</v>
      </c>
      <c r="C17" s="1">
        <v>15.204520885484781</v>
      </c>
      <c r="D17" s="1">
        <v>3.4858053337673551</v>
      </c>
      <c r="E17" s="1">
        <v>3.6363627165990164E-3</v>
      </c>
      <c r="F17" s="1">
        <v>20.389546008644011</v>
      </c>
      <c r="G17" s="1">
        <v>85.610453991355996</v>
      </c>
      <c r="H17" s="1">
        <v>20.389546008644011</v>
      </c>
      <c r="I17" s="1">
        <v>85.610453991355996</v>
      </c>
    </row>
    <row r="18" spans="1:9" ht="15.75" thickBot="1" x14ac:dyDescent="0.3">
      <c r="A18" s="2" t="s">
        <v>25</v>
      </c>
      <c r="B18" s="2">
        <v>0.125</v>
      </c>
      <c r="C18" s="2">
        <v>1.3599336906103705</v>
      </c>
      <c r="D18" s="2">
        <v>9.1916246257489981E-2</v>
      </c>
      <c r="E18" s="2">
        <v>0.92806687283319178</v>
      </c>
      <c r="F18" s="2">
        <v>-2.7917676760720527</v>
      </c>
      <c r="G18" s="2">
        <v>3.0417676760720527</v>
      </c>
      <c r="H18" s="2">
        <v>-2.7917676760720527</v>
      </c>
      <c r="I18" s="2">
        <v>3.0417676760720527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D398-8063-4F9F-A99E-A9E72259A929}">
  <dimension ref="A1:I18"/>
  <sheetViews>
    <sheetView workbookViewId="0">
      <selection sqref="A1:I21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</v>
      </c>
    </row>
    <row r="5" spans="1:9" x14ac:dyDescent="0.25">
      <c r="A5" s="1" t="s">
        <v>3</v>
      </c>
      <c r="B5" s="1">
        <v>0</v>
      </c>
    </row>
    <row r="6" spans="1:9" x14ac:dyDescent="0.25">
      <c r="A6" s="1" t="s">
        <v>4</v>
      </c>
      <c r="B6" s="1">
        <v>-7.1428571428571425E-2</v>
      </c>
    </row>
    <row r="7" spans="1:9" x14ac:dyDescent="0.25">
      <c r="A7" s="1" t="s">
        <v>5</v>
      </c>
      <c r="B7" s="1">
        <v>27.206879382139469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</row>
    <row r="13" spans="1:9" x14ac:dyDescent="0.25">
      <c r="A13" s="1" t="s">
        <v>9</v>
      </c>
      <c r="B13" s="1">
        <v>14</v>
      </c>
      <c r="C13" s="1">
        <v>10363</v>
      </c>
      <c r="D13" s="1">
        <v>740.21428571428567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54.25</v>
      </c>
      <c r="C17" s="1">
        <v>34.682102218373593</v>
      </c>
      <c r="D17" s="1">
        <v>1.5642073729677173</v>
      </c>
      <c r="E17" s="1">
        <v>0.14008615685505207</v>
      </c>
      <c r="F17" s="1">
        <v>-20.135711146972241</v>
      </c>
      <c r="G17" s="1">
        <v>128.63571114697226</v>
      </c>
      <c r="H17" s="1">
        <v>-20.135711146972241</v>
      </c>
      <c r="I17" s="1">
        <v>128.63571114697226</v>
      </c>
    </row>
    <row r="18" spans="1:9" ht="15.75" thickBot="1" x14ac:dyDescent="0.3">
      <c r="A18" s="2" t="s">
        <v>26</v>
      </c>
      <c r="B18" s="2">
        <v>0</v>
      </c>
      <c r="C18" s="2">
        <v>0.68017198455348682</v>
      </c>
      <c r="D18" s="2">
        <v>0</v>
      </c>
      <c r="E18" s="2">
        <v>1</v>
      </c>
      <c r="F18" s="2">
        <v>-1.4588238179649531</v>
      </c>
      <c r="G18" s="2">
        <v>1.4588238179649531</v>
      </c>
      <c r="H18" s="2">
        <v>-1.4588238179649531</v>
      </c>
      <c r="I18" s="2">
        <v>1.4588238179649531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148D-5F48-48EE-87AF-C5BAA402CBF6}">
  <dimension ref="A1:I18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0.87427338490796402</v>
      </c>
    </row>
    <row r="5" spans="1:9" x14ac:dyDescent="0.25">
      <c r="A5" s="1" t="s">
        <v>3</v>
      </c>
      <c r="B5" s="1">
        <v>0.764353951558429</v>
      </c>
    </row>
    <row r="6" spans="1:9" x14ac:dyDescent="0.25">
      <c r="A6" s="1" t="s">
        <v>4</v>
      </c>
      <c r="B6" s="1">
        <v>0.74752209095545974</v>
      </c>
    </row>
    <row r="7" spans="1:9" x14ac:dyDescent="0.25">
      <c r="A7" s="1" t="s">
        <v>5</v>
      </c>
      <c r="B7" s="1">
        <v>13.207140925596708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7921</v>
      </c>
      <c r="D12" s="1">
        <v>7921</v>
      </c>
      <c r="E12" s="1">
        <v>45.411138411138403</v>
      </c>
      <c r="F12" s="1">
        <v>9.4898379892849968E-6</v>
      </c>
    </row>
    <row r="13" spans="1:9" x14ac:dyDescent="0.25">
      <c r="A13" s="1" t="s">
        <v>9</v>
      </c>
      <c r="B13" s="1">
        <v>14</v>
      </c>
      <c r="C13" s="1">
        <v>2442.0000000000005</v>
      </c>
      <c r="D13" s="1">
        <v>174.42857142857147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97.063176895306839</v>
      </c>
      <c r="C17" s="1">
        <v>7.1600020891353084</v>
      </c>
      <c r="D17" s="1">
        <v>13.556305666808662</v>
      </c>
      <c r="E17" s="1">
        <v>1.926388294468967E-9</v>
      </c>
      <c r="F17" s="1">
        <v>81.706499729065769</v>
      </c>
      <c r="G17" s="1">
        <v>112.41985406154791</v>
      </c>
      <c r="H17" s="1">
        <v>81.706499729065769</v>
      </c>
      <c r="I17" s="1">
        <v>112.41985406154791</v>
      </c>
    </row>
    <row r="18" spans="1:9" ht="15.75" thickBot="1" x14ac:dyDescent="0.3">
      <c r="A18" s="2" t="s">
        <v>27</v>
      </c>
      <c r="B18" s="2">
        <v>-16.064981949458481</v>
      </c>
      <c r="C18" s="2">
        <v>2.3839604558838823</v>
      </c>
      <c r="D18" s="2">
        <v>-6.7387787032323878</v>
      </c>
      <c r="E18" s="2">
        <v>9.489837989285012E-6</v>
      </c>
      <c r="F18" s="2">
        <v>-21.178068599760692</v>
      </c>
      <c r="G18" s="2">
        <v>-10.95189529915627</v>
      </c>
      <c r="H18" s="2">
        <v>-21.178068599760692</v>
      </c>
      <c r="I18" s="2">
        <v>-10.95189529915627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3C6E-ABB2-4728-AC5B-F2123D44158E}">
  <dimension ref="A1:I19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0.41505607210289286</v>
      </c>
    </row>
    <row r="5" spans="1:9" x14ac:dyDescent="0.25">
      <c r="A5" s="1" t="s">
        <v>3</v>
      </c>
      <c r="B5" s="1">
        <v>0.1722715429894818</v>
      </c>
    </row>
    <row r="6" spans="1:9" x14ac:dyDescent="0.25">
      <c r="A6" s="1" t="s">
        <v>4</v>
      </c>
      <c r="B6" s="1">
        <v>4.4928703449402092E-2</v>
      </c>
    </row>
    <row r="7" spans="1:9" x14ac:dyDescent="0.25">
      <c r="A7" s="1" t="s">
        <v>5</v>
      </c>
      <c r="B7" s="1">
        <v>25.687096431417139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2</v>
      </c>
      <c r="C12" s="1">
        <v>1785.25</v>
      </c>
      <c r="D12" s="1">
        <v>892.625</v>
      </c>
      <c r="E12" s="1">
        <v>1.3528168808836816</v>
      </c>
      <c r="F12" s="1">
        <v>0.29259793800825923</v>
      </c>
    </row>
    <row r="13" spans="1:9" x14ac:dyDescent="0.25">
      <c r="A13" s="1" t="s">
        <v>9</v>
      </c>
      <c r="B13" s="1">
        <v>13</v>
      </c>
      <c r="C13" s="1">
        <v>8577.75</v>
      </c>
      <c r="D13" s="1">
        <v>659.82692307692309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10.515873015873019</v>
      </c>
      <c r="C17" s="1">
        <v>47.640214806482817</v>
      </c>
      <c r="D17" s="1">
        <v>0.22073521411666752</v>
      </c>
      <c r="E17" s="1">
        <v>0.82872756293657956</v>
      </c>
      <c r="F17" s="1">
        <v>-92.404553839207097</v>
      </c>
      <c r="G17" s="1">
        <v>113.43629987095315</v>
      </c>
      <c r="H17" s="1">
        <v>-92.404553839207097</v>
      </c>
      <c r="I17" s="1">
        <v>113.43629987095315</v>
      </c>
    </row>
    <row r="18" spans="1:9" x14ac:dyDescent="0.25">
      <c r="A18" s="1" t="s">
        <v>28</v>
      </c>
      <c r="B18" s="1">
        <v>5.5555555555555552E-2</v>
      </c>
      <c r="C18" s="1">
        <v>9.5137394190433849E-2</v>
      </c>
      <c r="D18" s="1">
        <v>0.58395078011440549</v>
      </c>
      <c r="E18" s="1">
        <v>0.5692479238229271</v>
      </c>
      <c r="F18" s="1">
        <v>-0.14997628891100312</v>
      </c>
      <c r="G18" s="1">
        <v>0.26108740002211422</v>
      </c>
      <c r="H18" s="1">
        <v>-0.14997628891100312</v>
      </c>
      <c r="I18" s="1">
        <v>0.26108740002211422</v>
      </c>
    </row>
    <row r="19" spans="1:9" ht="15.75" thickBot="1" x14ac:dyDescent="0.3">
      <c r="A19" s="2" t="s">
        <v>24</v>
      </c>
      <c r="B19" s="2">
        <v>0.28214285714285714</v>
      </c>
      <c r="C19" s="2">
        <v>0.18347926022440811</v>
      </c>
      <c r="D19" s="2">
        <v>1.5377370543012681</v>
      </c>
      <c r="E19" s="2">
        <v>0.14809020389706692</v>
      </c>
      <c r="F19" s="2">
        <v>-0.1142399857569345</v>
      </c>
      <c r="G19" s="2">
        <v>0.67852570004264878</v>
      </c>
      <c r="H19" s="2">
        <v>-0.1142399857569345</v>
      </c>
      <c r="I19" s="2">
        <v>0.67852570004264878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9BA7-3E24-4E38-A62B-69750A70F88A}">
  <dimension ref="A1:I19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0.14938194907177407</v>
      </c>
    </row>
    <row r="5" spans="1:9" x14ac:dyDescent="0.25">
      <c r="A5" s="1" t="s">
        <v>3</v>
      </c>
      <c r="B5" s="1">
        <v>2.2314966708482101E-2</v>
      </c>
    </row>
    <row r="6" spans="1:9" x14ac:dyDescent="0.25">
      <c r="A6" s="1" t="s">
        <v>4</v>
      </c>
      <c r="B6" s="1">
        <v>-0.12809811533636681</v>
      </c>
    </row>
    <row r="7" spans="1:9" x14ac:dyDescent="0.25">
      <c r="A7" s="1" t="s">
        <v>5</v>
      </c>
      <c r="B7" s="1">
        <v>27.917116337748507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2</v>
      </c>
      <c r="C12" s="1">
        <v>231.25</v>
      </c>
      <c r="D12" s="1">
        <v>115.625</v>
      </c>
      <c r="E12" s="1">
        <v>0.14835788486687887</v>
      </c>
      <c r="F12" s="1">
        <v>0.86356152575886069</v>
      </c>
    </row>
    <row r="13" spans="1:9" x14ac:dyDescent="0.25">
      <c r="A13" s="1" t="s">
        <v>9</v>
      </c>
      <c r="B13" s="1">
        <v>13</v>
      </c>
      <c r="C13" s="1">
        <v>10131.75</v>
      </c>
      <c r="D13" s="1">
        <v>779.36538461538464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26.19444444444445</v>
      </c>
      <c r="C17" s="1">
        <v>52.272900316988895</v>
      </c>
      <c r="D17" s="1">
        <v>0.50110945223238657</v>
      </c>
      <c r="E17" s="1">
        <v>0.62467159233817782</v>
      </c>
      <c r="F17" s="1">
        <v>-86.734290982782341</v>
      </c>
      <c r="G17" s="1">
        <v>139.12317987167123</v>
      </c>
      <c r="H17" s="1">
        <v>-86.734290982782341</v>
      </c>
      <c r="I17" s="1">
        <v>139.12317987167123</v>
      </c>
    </row>
    <row r="18" spans="1:9" x14ac:dyDescent="0.25">
      <c r="A18" s="1" t="s">
        <v>28</v>
      </c>
      <c r="B18" s="1">
        <v>5.5555555555555552E-2</v>
      </c>
      <c r="C18" s="1">
        <v>0.10339672717684634</v>
      </c>
      <c r="D18" s="1">
        <v>0.53730477813417798</v>
      </c>
      <c r="E18" s="1">
        <v>0.60013376142033814</v>
      </c>
      <c r="F18" s="1">
        <v>-0.16781949301813789</v>
      </c>
      <c r="G18" s="1">
        <v>0.27893060412924897</v>
      </c>
      <c r="H18" s="1">
        <v>-0.16781949301813789</v>
      </c>
      <c r="I18" s="1">
        <v>0.27893060412924897</v>
      </c>
    </row>
    <row r="19" spans="1:9" ht="15.75" thickBot="1" x14ac:dyDescent="0.3">
      <c r="A19" s="2" t="s">
        <v>25</v>
      </c>
      <c r="B19" s="2">
        <v>0.12499999999999964</v>
      </c>
      <c r="C19" s="2">
        <v>1.3958558168874255</v>
      </c>
      <c r="D19" s="2">
        <v>8.9550796355696072E-2</v>
      </c>
      <c r="E19" s="2">
        <v>0.93000915434849607</v>
      </c>
      <c r="F19" s="2">
        <v>-2.8905631557448617</v>
      </c>
      <c r="G19" s="2">
        <v>3.1405631557448608</v>
      </c>
      <c r="H19" s="2">
        <v>-2.8905631557448617</v>
      </c>
      <c r="I19" s="2">
        <v>3.1405631557448608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953B-1416-40D3-822B-76D05515A4FB}">
  <dimension ref="A1:I19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0.14734944689460067</v>
      </c>
    </row>
    <row r="5" spans="1:9" x14ac:dyDescent="0.25">
      <c r="A5" s="1" t="s">
        <v>3</v>
      </c>
      <c r="B5" s="1">
        <v>2.1711859500144745E-2</v>
      </c>
    </row>
    <row r="6" spans="1:9" x14ac:dyDescent="0.25">
      <c r="A6" s="1" t="s">
        <v>4</v>
      </c>
      <c r="B6" s="1">
        <v>-0.12879400826906376</v>
      </c>
    </row>
    <row r="7" spans="1:9" x14ac:dyDescent="0.25">
      <c r="A7" s="1" t="s">
        <v>5</v>
      </c>
      <c r="B7" s="1">
        <v>27.925725663734394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2</v>
      </c>
      <c r="C12" s="1">
        <v>225</v>
      </c>
      <c r="D12" s="1">
        <v>112.5</v>
      </c>
      <c r="E12" s="1">
        <v>0.14425922272637601</v>
      </c>
      <c r="F12" s="1">
        <v>0.86703000410678366</v>
      </c>
    </row>
    <row r="13" spans="1:9" x14ac:dyDescent="0.25">
      <c r="A13" s="1" t="s">
        <v>9</v>
      </c>
      <c r="B13" s="1">
        <v>13</v>
      </c>
      <c r="C13" s="1">
        <v>10138</v>
      </c>
      <c r="D13" s="1">
        <v>779.84615384615381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27.444444444444457</v>
      </c>
      <c r="C17" s="1">
        <v>61.299998059180261</v>
      </c>
      <c r="D17" s="1">
        <v>0.44770710135992231</v>
      </c>
      <c r="E17" s="1">
        <v>0.66173422085197398</v>
      </c>
      <c r="F17" s="1">
        <v>-104.98615000383859</v>
      </c>
      <c r="G17" s="1">
        <v>159.8750388927275</v>
      </c>
      <c r="H17" s="1">
        <v>-104.98615000383859</v>
      </c>
      <c r="I17" s="1">
        <v>159.8750388927275</v>
      </c>
    </row>
    <row r="18" spans="1:9" x14ac:dyDescent="0.25">
      <c r="A18" s="1" t="s">
        <v>28</v>
      </c>
      <c r="B18" s="1">
        <v>5.5555555555555552E-2</v>
      </c>
      <c r="C18" s="1">
        <v>0.10342861356938667</v>
      </c>
      <c r="D18" s="1">
        <v>0.53713913044271122</v>
      </c>
      <c r="E18" s="1">
        <v>0.60024494201057266</v>
      </c>
      <c r="F18" s="1">
        <v>-0.16788837938114967</v>
      </c>
      <c r="G18" s="1">
        <v>0.2789994904922608</v>
      </c>
      <c r="H18" s="1">
        <v>-0.16788837938114967</v>
      </c>
      <c r="I18" s="1">
        <v>0.2789994904922608</v>
      </c>
    </row>
    <row r="19" spans="1:9" ht="15.75" thickBot="1" x14ac:dyDescent="0.3">
      <c r="A19" s="2" t="s">
        <v>26</v>
      </c>
      <c r="B19" s="2">
        <v>-1.7763568394002506E-16</v>
      </c>
      <c r="C19" s="2">
        <v>0.69814314159335999</v>
      </c>
      <c r="D19" s="2">
        <v>-2.5444020481904355E-16</v>
      </c>
      <c r="E19" s="2">
        <v>1</v>
      </c>
      <c r="F19" s="2">
        <v>-1.5082465608227607</v>
      </c>
      <c r="G19" s="2">
        <v>1.5082465608227602</v>
      </c>
      <c r="H19" s="2">
        <v>-1.5082465608227607</v>
      </c>
      <c r="I19" s="2">
        <v>1.5082465608227602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542F-6E6A-4770-B5F3-F1BCBC616061}">
  <dimension ref="A1:I19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0.88660352529108166</v>
      </c>
    </row>
    <row r="5" spans="1:9" x14ac:dyDescent="0.25">
      <c r="A5" s="1" t="s">
        <v>3</v>
      </c>
      <c r="B5" s="1">
        <v>0.78606581105857376</v>
      </c>
    </row>
    <row r="6" spans="1:9" x14ac:dyDescent="0.25">
      <c r="A6" s="1" t="s">
        <v>4</v>
      </c>
      <c r="B6" s="1">
        <v>0.75315285891373895</v>
      </c>
    </row>
    <row r="7" spans="1:9" x14ac:dyDescent="0.25">
      <c r="A7" s="1" t="s">
        <v>5</v>
      </c>
      <c r="B7" s="1">
        <v>13.059037542577997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2</v>
      </c>
      <c r="C12" s="1">
        <v>8146</v>
      </c>
      <c r="D12" s="1">
        <v>4073</v>
      </c>
      <c r="E12" s="1">
        <v>23.883175462336489</v>
      </c>
      <c r="F12" s="1">
        <v>4.434261155147144E-5</v>
      </c>
    </row>
    <row r="13" spans="1:9" x14ac:dyDescent="0.25">
      <c r="A13" s="1" t="s">
        <v>9</v>
      </c>
      <c r="B13" s="1">
        <v>13</v>
      </c>
      <c r="C13" s="1">
        <v>2217</v>
      </c>
      <c r="D13" s="1">
        <v>170.53846153846155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70.257621339751282</v>
      </c>
      <c r="C17" s="1">
        <v>24.387232593153435</v>
      </c>
      <c r="D17" s="1">
        <v>2.8809181636901138</v>
      </c>
      <c r="E17" s="1">
        <v>1.2870703914651572E-2</v>
      </c>
      <c r="F17" s="1">
        <v>17.57220842763477</v>
      </c>
      <c r="G17" s="1">
        <v>122.9430342518678</v>
      </c>
      <c r="H17" s="1">
        <v>17.57220842763477</v>
      </c>
      <c r="I17" s="1">
        <v>122.9430342518678</v>
      </c>
    </row>
    <row r="18" spans="1:9" x14ac:dyDescent="0.25">
      <c r="A18" s="1" t="s">
        <v>28</v>
      </c>
      <c r="B18" s="1">
        <v>5.5555555555555566E-2</v>
      </c>
      <c r="C18" s="1">
        <v>4.8366805713251838E-2</v>
      </c>
      <c r="D18" s="1">
        <v>1.1486298244486737</v>
      </c>
      <c r="E18" s="1">
        <v>0.27140505608139748</v>
      </c>
      <c r="F18" s="1">
        <v>-4.8934575520579227E-2</v>
      </c>
      <c r="G18" s="1">
        <v>0.16004568663169036</v>
      </c>
      <c r="H18" s="1">
        <v>-4.8934575520579227E-2</v>
      </c>
      <c r="I18" s="1">
        <v>0.16004568663169036</v>
      </c>
    </row>
    <row r="19" spans="1:9" ht="15.75" thickBot="1" x14ac:dyDescent="0.3">
      <c r="A19" s="2" t="s">
        <v>27</v>
      </c>
      <c r="B19" s="2">
        <v>-16.064981949458481</v>
      </c>
      <c r="C19" s="2">
        <v>2.3572269932451255</v>
      </c>
      <c r="D19" s="2">
        <v>-6.8152036250621286</v>
      </c>
      <c r="E19" s="2">
        <v>1.2336672626868432E-5</v>
      </c>
      <c r="F19" s="2">
        <v>-21.15746126183328</v>
      </c>
      <c r="G19" s="2">
        <v>-10.972502637083682</v>
      </c>
      <c r="H19" s="2">
        <v>-21.15746126183328</v>
      </c>
      <c r="I19" s="2">
        <v>-10.972502637083682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BE8A-2F4D-4E4D-BBA7-3FC00A0A3544}">
  <dimension ref="A1:I19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0.38802021015578181</v>
      </c>
    </row>
    <row r="5" spans="1:9" x14ac:dyDescent="0.25">
      <c r="A5" s="1" t="s">
        <v>3</v>
      </c>
      <c r="B5" s="1">
        <v>0.15055968348933707</v>
      </c>
    </row>
    <row r="6" spans="1:9" x14ac:dyDescent="0.25">
      <c r="A6" s="1" t="s">
        <v>4</v>
      </c>
      <c r="B6" s="1">
        <v>1.987655787231201E-2</v>
      </c>
    </row>
    <row r="7" spans="1:9" x14ac:dyDescent="0.25">
      <c r="A7" s="1" t="s">
        <v>5</v>
      </c>
      <c r="B7" s="1">
        <v>26.021810378692244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2</v>
      </c>
      <c r="C12" s="1">
        <v>1560.25</v>
      </c>
      <c r="D12" s="1">
        <v>780.125</v>
      </c>
      <c r="E12" s="1">
        <v>1.1520973559399053</v>
      </c>
      <c r="F12" s="1">
        <v>0.34622916936009457</v>
      </c>
    </row>
    <row r="13" spans="1:9" x14ac:dyDescent="0.25">
      <c r="A13" s="1" t="s">
        <v>9</v>
      </c>
      <c r="B13" s="1">
        <v>13</v>
      </c>
      <c r="C13" s="1">
        <v>8802.75</v>
      </c>
      <c r="D13" s="1">
        <v>677.13461538461536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37.321428571428569</v>
      </c>
      <c r="C17" s="1">
        <v>34.995934250284499</v>
      </c>
      <c r="D17" s="1">
        <v>1.0664504140541744</v>
      </c>
      <c r="E17" s="1">
        <v>0.3056259243479148</v>
      </c>
      <c r="F17" s="1">
        <v>-38.282690886518779</v>
      </c>
      <c r="G17" s="1">
        <v>112.92554802937592</v>
      </c>
      <c r="H17" s="1">
        <v>-38.282690886518779</v>
      </c>
      <c r="I17" s="1">
        <v>112.92554802937592</v>
      </c>
    </row>
    <row r="18" spans="1:9" x14ac:dyDescent="0.25">
      <c r="A18" s="1" t="s">
        <v>24</v>
      </c>
      <c r="B18" s="1">
        <v>0.28214285714285714</v>
      </c>
      <c r="C18" s="1">
        <v>0.185870074133516</v>
      </c>
      <c r="D18" s="1">
        <v>1.5179574143828314</v>
      </c>
      <c r="E18" s="1">
        <v>0.15296298000456002</v>
      </c>
      <c r="F18" s="1">
        <v>-0.1194050251896065</v>
      </c>
      <c r="G18" s="1">
        <v>0.68369073947532077</v>
      </c>
      <c r="H18" s="1">
        <v>-0.1194050251896065</v>
      </c>
      <c r="I18" s="1">
        <v>0.68369073947532077</v>
      </c>
    </row>
    <row r="19" spans="1:9" ht="15.75" thickBot="1" x14ac:dyDescent="0.3">
      <c r="A19" s="2" t="s">
        <v>26</v>
      </c>
      <c r="B19" s="2">
        <v>0</v>
      </c>
      <c r="C19" s="2">
        <v>0.65054525946730613</v>
      </c>
      <c r="D19" s="2">
        <v>0</v>
      </c>
      <c r="E19" s="2">
        <v>1</v>
      </c>
      <c r="F19" s="2">
        <v>-1.4054175881636231</v>
      </c>
      <c r="G19" s="2">
        <v>1.4054175881636231</v>
      </c>
      <c r="H19" s="2">
        <v>-1.4054175881636231</v>
      </c>
      <c r="I19" s="2">
        <v>1.4054175881636231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BA21-A82B-4C94-A33C-2F6B161D3E96}">
  <dimension ref="A1:I19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0.95651117873643599</v>
      </c>
    </row>
    <row r="5" spans="1:9" x14ac:dyDescent="0.25">
      <c r="A5" s="1" t="s">
        <v>3</v>
      </c>
      <c r="B5" s="1">
        <v>0.91491363504776613</v>
      </c>
    </row>
    <row r="6" spans="1:9" x14ac:dyDescent="0.25">
      <c r="A6" s="1" t="s">
        <v>4</v>
      </c>
      <c r="B6" s="1">
        <v>0.90182342505511481</v>
      </c>
    </row>
    <row r="7" spans="1:9" x14ac:dyDescent="0.25">
      <c r="A7" s="1" t="s">
        <v>5</v>
      </c>
      <c r="B7" s="1">
        <v>8.2357102351238094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2</v>
      </c>
      <c r="C12" s="1">
        <v>9481.25</v>
      </c>
      <c r="D12" s="1">
        <v>4740.625</v>
      </c>
      <c r="E12" s="1">
        <v>69.892968528494478</v>
      </c>
      <c r="F12" s="1">
        <v>1.1068526424145018E-7</v>
      </c>
    </row>
    <row r="13" spans="1:9" x14ac:dyDescent="0.25">
      <c r="A13" s="1" t="s">
        <v>9</v>
      </c>
      <c r="B13" s="1">
        <v>13</v>
      </c>
      <c r="C13" s="1">
        <v>881.74999999999989</v>
      </c>
      <c r="D13" s="1">
        <v>67.826923076923066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80.134605466735422</v>
      </c>
      <c r="C17" s="1">
        <v>5.691463442914988</v>
      </c>
      <c r="D17" s="1">
        <v>14.079789191388183</v>
      </c>
      <c r="E17" s="1">
        <v>3.0068834776363377E-9</v>
      </c>
      <c r="F17" s="1">
        <v>67.838946235258064</v>
      </c>
      <c r="G17" s="1">
        <v>92.430264698212781</v>
      </c>
      <c r="H17" s="1">
        <v>67.838946235258064</v>
      </c>
      <c r="I17" s="1">
        <v>92.430264698212781</v>
      </c>
    </row>
    <row r="18" spans="1:9" x14ac:dyDescent="0.25">
      <c r="A18" s="1" t="s">
        <v>24</v>
      </c>
      <c r="B18" s="1">
        <v>0.2821428571428572</v>
      </c>
      <c r="C18" s="1">
        <v>5.882650167945578E-2</v>
      </c>
      <c r="D18" s="1">
        <v>4.7961862270893985</v>
      </c>
      <c r="E18" s="1">
        <v>3.4922134925597574E-4</v>
      </c>
      <c r="F18" s="1">
        <v>0.1550559267452051</v>
      </c>
      <c r="G18" s="1">
        <v>0.40922978754050932</v>
      </c>
      <c r="H18" s="1">
        <v>0.1550559267452051</v>
      </c>
      <c r="I18" s="1">
        <v>0.40922978754050932</v>
      </c>
    </row>
    <row r="19" spans="1:9" ht="15.75" thickBot="1" x14ac:dyDescent="0.3">
      <c r="A19" s="2" t="s">
        <v>27</v>
      </c>
      <c r="B19" s="2">
        <v>-16.064981949458481</v>
      </c>
      <c r="C19" s="2">
        <v>1.486590295148702</v>
      </c>
      <c r="D19" s="2">
        <v>-10.80659681546725</v>
      </c>
      <c r="E19" s="2">
        <v>7.2626823894422997E-8</v>
      </c>
      <c r="F19" s="2">
        <v>-19.276565028099508</v>
      </c>
      <c r="G19" s="2">
        <v>-12.853398870817454</v>
      </c>
      <c r="H19" s="2">
        <v>-19.276565028099508</v>
      </c>
      <c r="I19" s="2">
        <v>-12.853398870817454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C3BC-57B9-4FA2-9ECD-6EB80598D8A1}">
  <dimension ref="A1:I19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2.4558241149096539E-2</v>
      </c>
    </row>
    <row r="5" spans="1:9" x14ac:dyDescent="0.25">
      <c r="A5" s="1" t="s">
        <v>3</v>
      </c>
      <c r="B5" s="1">
        <v>6.0310720833717853E-4</v>
      </c>
    </row>
    <row r="6" spans="1:9" x14ac:dyDescent="0.25">
      <c r="A6" s="1" t="s">
        <v>4</v>
      </c>
      <c r="B6" s="1">
        <v>-0.1531502609134571</v>
      </c>
    </row>
    <row r="7" spans="1:9" x14ac:dyDescent="0.25">
      <c r="A7" s="1" t="s">
        <v>5</v>
      </c>
      <c r="B7" s="1">
        <v>28.225397728341704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2</v>
      </c>
      <c r="C12" s="1">
        <v>6.249999999998181</v>
      </c>
      <c r="D12" s="1">
        <v>3.1249999999990905</v>
      </c>
      <c r="E12" s="1">
        <v>3.9225625799587877E-3</v>
      </c>
      <c r="F12" s="1">
        <v>0.99608629908916502</v>
      </c>
    </row>
    <row r="13" spans="1:9" x14ac:dyDescent="0.25">
      <c r="A13" s="1" t="s">
        <v>9</v>
      </c>
      <c r="B13" s="1">
        <v>13</v>
      </c>
      <c r="C13" s="1">
        <v>10356.750000000002</v>
      </c>
      <c r="D13" s="1">
        <v>796.67307692307702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53</v>
      </c>
      <c r="C17" s="1">
        <v>38.649217575919565</v>
      </c>
      <c r="D17" s="1">
        <v>1.371308484987849</v>
      </c>
      <c r="E17" s="1">
        <v>0.19348612419637473</v>
      </c>
      <c r="F17" s="1">
        <v>-30.496558247827508</v>
      </c>
      <c r="G17" s="1">
        <v>136.49655824782752</v>
      </c>
      <c r="H17" s="1">
        <v>-30.496558247827508</v>
      </c>
      <c r="I17" s="1">
        <v>136.49655824782752</v>
      </c>
    </row>
    <row r="18" spans="1:9" x14ac:dyDescent="0.25">
      <c r="A18" s="1" t="s">
        <v>25</v>
      </c>
      <c r="B18" s="1">
        <v>0.12499999999999982</v>
      </c>
      <c r="C18" s="1">
        <v>1.4112698864170854</v>
      </c>
      <c r="D18" s="1">
        <v>8.8572711146943178E-2</v>
      </c>
      <c r="E18" s="1">
        <v>0.93077144177754989</v>
      </c>
      <c r="F18" s="1">
        <v>-2.9238632284252768</v>
      </c>
      <c r="G18" s="1">
        <v>3.1738632284252768</v>
      </c>
      <c r="H18" s="1">
        <v>-2.9238632284252768</v>
      </c>
      <c r="I18" s="1">
        <v>3.1738632284252768</v>
      </c>
    </row>
    <row r="19" spans="1:9" ht="15.75" thickBot="1" x14ac:dyDescent="0.3">
      <c r="A19" s="2" t="s">
        <v>26</v>
      </c>
      <c r="B19" s="2">
        <v>0</v>
      </c>
      <c r="C19" s="2">
        <v>0.7056349432085427</v>
      </c>
      <c r="D19" s="2">
        <v>0</v>
      </c>
      <c r="E19" s="2">
        <v>1</v>
      </c>
      <c r="F19" s="2">
        <v>-1.5244316142126384</v>
      </c>
      <c r="G19" s="2">
        <v>1.5244316142126384</v>
      </c>
      <c r="H19" s="2">
        <v>-1.5244316142126384</v>
      </c>
      <c r="I19" s="2">
        <v>1.5244316142126384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4990-C714-463B-B04D-1A48B16F8AEF}">
  <dimension ref="A1:I21"/>
  <sheetViews>
    <sheetView workbookViewId="0">
      <selection activeCell="D8" sqref="D8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6">
        <v>0</v>
      </c>
    </row>
    <row r="5" spans="1:9" x14ac:dyDescent="0.25">
      <c r="A5" s="1" t="s">
        <v>3</v>
      </c>
      <c r="B5" s="6">
        <v>0</v>
      </c>
    </row>
    <row r="6" spans="1:9" x14ac:dyDescent="0.25">
      <c r="A6" s="1" t="s">
        <v>4</v>
      </c>
      <c r="B6" s="1">
        <v>-0.36363636363636365</v>
      </c>
    </row>
    <row r="7" spans="1:9" x14ac:dyDescent="0.25">
      <c r="A7" s="1" t="s">
        <v>5</v>
      </c>
      <c r="B7" s="1">
        <v>81.408063035996179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4</v>
      </c>
      <c r="C12" s="1">
        <v>0</v>
      </c>
      <c r="D12" s="1">
        <v>0</v>
      </c>
      <c r="E12" s="1">
        <v>0</v>
      </c>
      <c r="F12" s="1">
        <v>1</v>
      </c>
    </row>
    <row r="13" spans="1:9" x14ac:dyDescent="0.25">
      <c r="A13" s="1" t="s">
        <v>9</v>
      </c>
      <c r="B13" s="1">
        <v>11</v>
      </c>
      <c r="C13" s="1">
        <v>72900</v>
      </c>
      <c r="D13" s="1">
        <v>6627.272727272727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72900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482.5</v>
      </c>
      <c r="C17" s="1">
        <v>123.19489521197572</v>
      </c>
      <c r="D17" s="1">
        <v>3.9165583863664537</v>
      </c>
      <c r="E17" s="1">
        <v>2.407035700449112E-3</v>
      </c>
      <c r="F17" s="1">
        <v>211.34986383939702</v>
      </c>
      <c r="G17" s="1">
        <v>753.65013616060298</v>
      </c>
      <c r="H17" s="1">
        <v>211.34986383939702</v>
      </c>
      <c r="I17" s="1">
        <v>753.65013616060298</v>
      </c>
    </row>
    <row r="18" spans="1:9" x14ac:dyDescent="0.25">
      <c r="A18" s="1" t="s">
        <v>24</v>
      </c>
      <c r="B18" s="1">
        <v>0</v>
      </c>
      <c r="C18" s="1">
        <v>0.58148616454282986</v>
      </c>
      <c r="D18" s="1">
        <v>0</v>
      </c>
      <c r="E18" s="1">
        <v>1</v>
      </c>
      <c r="F18" s="1">
        <v>-1.2798424189573732</v>
      </c>
      <c r="G18" s="1">
        <v>1.2798424189573732</v>
      </c>
      <c r="H18" s="1">
        <v>-1.2798424189573732</v>
      </c>
      <c r="I18" s="1">
        <v>1.2798424189573732</v>
      </c>
    </row>
    <row r="19" spans="1:9" x14ac:dyDescent="0.25">
      <c r="A19" s="1" t="s">
        <v>25</v>
      </c>
      <c r="B19" s="1">
        <v>0</v>
      </c>
      <c r="C19" s="1">
        <v>4.0704031517998089</v>
      </c>
      <c r="D19" s="1">
        <v>0</v>
      </c>
      <c r="E19" s="1">
        <v>1</v>
      </c>
      <c r="F19" s="1">
        <v>-8.9588969327016112</v>
      </c>
      <c r="G19" s="1">
        <v>8.9588969327016112</v>
      </c>
      <c r="H19" s="1">
        <v>-8.9588969327016112</v>
      </c>
      <c r="I19" s="1">
        <v>8.9588969327016112</v>
      </c>
    </row>
    <row r="20" spans="1:9" x14ac:dyDescent="0.25">
      <c r="A20" s="1" t="s">
        <v>26</v>
      </c>
      <c r="B20" s="1">
        <v>0</v>
      </c>
      <c r="C20" s="1">
        <v>2.0352015758999045</v>
      </c>
      <c r="D20" s="1">
        <v>0</v>
      </c>
      <c r="E20" s="1">
        <v>1</v>
      </c>
      <c r="F20" s="1">
        <v>-4.4794484663508056</v>
      </c>
      <c r="G20" s="1">
        <v>4.4794484663508056</v>
      </c>
      <c r="H20" s="1">
        <v>-4.4794484663508056</v>
      </c>
      <c r="I20" s="1">
        <v>4.4794484663508056</v>
      </c>
    </row>
    <row r="21" spans="1:9" ht="15.75" thickBot="1" x14ac:dyDescent="0.3">
      <c r="A21" s="2" t="s">
        <v>27</v>
      </c>
      <c r="B21" s="2">
        <v>0</v>
      </c>
      <c r="C21" s="2">
        <v>14.694596215883786</v>
      </c>
      <c r="D21" s="2">
        <v>0</v>
      </c>
      <c r="E21" s="2">
        <v>1</v>
      </c>
      <c r="F21" s="2">
        <v>-32.342588204698956</v>
      </c>
      <c r="G21" s="2">
        <v>32.342588204698956</v>
      </c>
      <c r="H21" s="2">
        <v>-32.342588204698956</v>
      </c>
      <c r="I21" s="2">
        <v>32.342588204698956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2159-85B4-4667-BCC4-72F2D47145F5}">
  <dimension ref="A1:I19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0.87461823601315691</v>
      </c>
    </row>
    <row r="5" spans="1:9" x14ac:dyDescent="0.25">
      <c r="A5" s="1" t="s">
        <v>3</v>
      </c>
      <c r="B5" s="1">
        <v>0.76495705876676634</v>
      </c>
    </row>
    <row r="6" spans="1:9" x14ac:dyDescent="0.25">
      <c r="A6" s="1" t="s">
        <v>4</v>
      </c>
      <c r="B6" s="1">
        <v>0.72879660626934573</v>
      </c>
    </row>
    <row r="7" spans="1:9" x14ac:dyDescent="0.25">
      <c r="A7" s="1" t="s">
        <v>5</v>
      </c>
      <c r="B7" s="1">
        <v>13.688147596201052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2</v>
      </c>
      <c r="C12" s="1">
        <v>7927.25</v>
      </c>
      <c r="D12" s="1">
        <v>3963.625</v>
      </c>
      <c r="E12" s="1">
        <v>21.154521194703886</v>
      </c>
      <c r="F12" s="1">
        <v>8.1744188147426237E-5</v>
      </c>
    </row>
    <row r="13" spans="1:9" x14ac:dyDescent="0.25">
      <c r="A13" s="1" t="s">
        <v>9</v>
      </c>
      <c r="B13" s="1">
        <v>13</v>
      </c>
      <c r="C13" s="1">
        <v>2435.7500000000005</v>
      </c>
      <c r="D13" s="1">
        <v>187.36538461538464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95.813176895306853</v>
      </c>
      <c r="C17" s="1">
        <v>10.095007926201985</v>
      </c>
      <c r="D17" s="1">
        <v>9.4911442958474588</v>
      </c>
      <c r="E17" s="1">
        <v>3.2866276402285046E-7</v>
      </c>
      <c r="F17" s="1">
        <v>74.004238184796634</v>
      </c>
      <c r="G17" s="1">
        <v>117.62211560581707</v>
      </c>
      <c r="H17" s="1">
        <v>74.004238184796634</v>
      </c>
      <c r="I17" s="1">
        <v>117.62211560581707</v>
      </c>
    </row>
    <row r="18" spans="1:9" x14ac:dyDescent="0.25">
      <c r="A18" s="1" t="s">
        <v>25</v>
      </c>
      <c r="B18" s="1">
        <v>0.125</v>
      </c>
      <c r="C18" s="1">
        <v>0.68440737981005262</v>
      </c>
      <c r="D18" s="1">
        <v>0.18263976059798179</v>
      </c>
      <c r="E18" s="1">
        <v>0.85789814458869063</v>
      </c>
      <c r="F18" s="1">
        <v>-1.3535722515934636</v>
      </c>
      <c r="G18" s="1">
        <v>1.6035722515934636</v>
      </c>
      <c r="H18" s="1">
        <v>-1.3535722515934636</v>
      </c>
      <c r="I18" s="1">
        <v>1.6035722515934636</v>
      </c>
    </row>
    <row r="19" spans="1:9" ht="15.75" thickBot="1" x14ac:dyDescent="0.3">
      <c r="A19" s="2" t="s">
        <v>27</v>
      </c>
      <c r="B19" s="2">
        <v>-16.064981949458485</v>
      </c>
      <c r="C19" s="2">
        <v>2.4707847646572296</v>
      </c>
      <c r="D19" s="2">
        <v>-6.501975477288152</v>
      </c>
      <c r="E19" s="2">
        <v>1.9974110063996131E-5</v>
      </c>
      <c r="F19" s="2">
        <v>-21.40278791188976</v>
      </c>
      <c r="G19" s="2">
        <v>-10.727175987027209</v>
      </c>
      <c r="H19" s="2">
        <v>-21.40278791188976</v>
      </c>
      <c r="I19" s="2">
        <v>-10.727175987027209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81A8-77F4-4029-9C51-50A990478C43}">
  <dimension ref="A1:I20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0.41578197435413089</v>
      </c>
    </row>
    <row r="5" spans="1:9" x14ac:dyDescent="0.25">
      <c r="A5" s="1" t="s">
        <v>3</v>
      </c>
      <c r="B5" s="1">
        <v>0.17287465019781917</v>
      </c>
    </row>
    <row r="6" spans="1:9" x14ac:dyDescent="0.25">
      <c r="A6" s="1" t="s">
        <v>4</v>
      </c>
      <c r="B6" s="1">
        <v>-3.3906687252726053E-2</v>
      </c>
    </row>
    <row r="7" spans="1:9" x14ac:dyDescent="0.25">
      <c r="A7" s="1" t="s">
        <v>5</v>
      </c>
      <c r="B7" s="1">
        <v>26.726235549861237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3</v>
      </c>
      <c r="C12" s="1">
        <v>1791.5</v>
      </c>
      <c r="D12" s="1">
        <v>597.16666666666663</v>
      </c>
      <c r="E12" s="1">
        <v>0.83602636644694628</v>
      </c>
      <c r="F12" s="1">
        <v>0.49965087954905751</v>
      </c>
    </row>
    <row r="13" spans="1:9" x14ac:dyDescent="0.25">
      <c r="A13" s="1" t="s">
        <v>9</v>
      </c>
      <c r="B13" s="1">
        <v>12</v>
      </c>
      <c r="C13" s="1">
        <v>8571.5</v>
      </c>
      <c r="D13" s="1">
        <v>714.29166666666663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9.2658730158730158</v>
      </c>
      <c r="C17" s="1">
        <v>51.337159949969198</v>
      </c>
      <c r="D17" s="1">
        <v>0.18049056521441981</v>
      </c>
      <c r="E17" s="1">
        <v>0.85977975273432805</v>
      </c>
      <c r="F17" s="1">
        <v>-102.58818972179849</v>
      </c>
      <c r="G17" s="1">
        <v>121.11993575354451</v>
      </c>
      <c r="H17" s="1">
        <v>-102.58818972179849</v>
      </c>
      <c r="I17" s="1">
        <v>121.11993575354451</v>
      </c>
    </row>
    <row r="18" spans="1:9" x14ac:dyDescent="0.25">
      <c r="A18" s="1" t="s">
        <v>28</v>
      </c>
      <c r="B18" s="1">
        <v>5.5555555555555552E-2</v>
      </c>
      <c r="C18" s="1">
        <v>9.8986057592078666E-2</v>
      </c>
      <c r="D18" s="1">
        <v>0.56124626949484013</v>
      </c>
      <c r="E18" s="1">
        <v>0.58495845260831647</v>
      </c>
      <c r="F18" s="1">
        <v>-0.16011653668424461</v>
      </c>
      <c r="G18" s="1">
        <v>0.27122764779535569</v>
      </c>
      <c r="H18" s="1">
        <v>-0.16011653668424461</v>
      </c>
      <c r="I18" s="1">
        <v>0.27122764779535569</v>
      </c>
    </row>
    <row r="19" spans="1:9" x14ac:dyDescent="0.25">
      <c r="A19" s="1" t="s">
        <v>24</v>
      </c>
      <c r="B19" s="1">
        <v>0.28214285714285714</v>
      </c>
      <c r="C19" s="1">
        <v>0.19090168249900882</v>
      </c>
      <c r="D19" s="1">
        <v>1.477948509669746</v>
      </c>
      <c r="E19" s="1">
        <v>0.16518241664956035</v>
      </c>
      <c r="F19" s="1">
        <v>-0.13379617789104309</v>
      </c>
      <c r="G19" s="1">
        <v>0.69808189217675731</v>
      </c>
      <c r="H19" s="1">
        <v>-0.13379617789104309</v>
      </c>
      <c r="I19" s="1">
        <v>0.69808189217675731</v>
      </c>
    </row>
    <row r="20" spans="1:9" ht="15.75" thickBot="1" x14ac:dyDescent="0.3">
      <c r="A20" s="2" t="s">
        <v>25</v>
      </c>
      <c r="B20" s="2">
        <v>0.12500000000000036</v>
      </c>
      <c r="C20" s="2">
        <v>1.3363117774930622</v>
      </c>
      <c r="D20" s="2">
        <v>9.3541044915806962E-2</v>
      </c>
      <c r="E20" s="2">
        <v>0.92701740063951554</v>
      </c>
      <c r="F20" s="2">
        <v>-2.7865732452373022</v>
      </c>
      <c r="G20" s="2">
        <v>3.0365732452373031</v>
      </c>
      <c r="H20" s="2">
        <v>-2.7865732452373022</v>
      </c>
      <c r="I20" s="2">
        <v>3.0365732452373031</v>
      </c>
    </row>
  </sheetData>
  <pageMargins left="0.7" right="0.7" top="0.75" bottom="0.75" header="0.3" footer="0.3"/>
  <pageSetup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C2C9-98B1-4526-A91B-8060AA60512D}">
  <dimension ref="A1:I20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0.41505607210289286</v>
      </c>
    </row>
    <row r="5" spans="1:9" x14ac:dyDescent="0.25">
      <c r="A5" s="1" t="s">
        <v>3</v>
      </c>
      <c r="B5" s="1">
        <v>0.1722715429894818</v>
      </c>
    </row>
    <row r="6" spans="1:9" x14ac:dyDescent="0.25">
      <c r="A6" s="1" t="s">
        <v>4</v>
      </c>
      <c r="B6" s="1">
        <v>-3.4660571263147734E-2</v>
      </c>
    </row>
    <row r="7" spans="1:9" x14ac:dyDescent="0.25">
      <c r="A7" s="1" t="s">
        <v>5</v>
      </c>
      <c r="B7" s="1">
        <v>26.735977633144444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3</v>
      </c>
      <c r="C12" s="1">
        <v>1785.25</v>
      </c>
      <c r="D12" s="1">
        <v>595.08333333333337</v>
      </c>
      <c r="E12" s="1">
        <v>0.83250269592841952</v>
      </c>
      <c r="F12" s="1">
        <v>0.50136064204328756</v>
      </c>
    </row>
    <row r="13" spans="1:9" x14ac:dyDescent="0.25">
      <c r="A13" s="1" t="s">
        <v>9</v>
      </c>
      <c r="B13" s="1">
        <v>12</v>
      </c>
      <c r="C13" s="1">
        <v>8577.75</v>
      </c>
      <c r="D13" s="1">
        <v>714.8125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10.515873015873019</v>
      </c>
      <c r="C17" s="1">
        <v>59.796463972589081</v>
      </c>
      <c r="D17" s="1">
        <v>0.17586111815396868</v>
      </c>
      <c r="E17" s="1">
        <v>0.8633358453197848</v>
      </c>
      <c r="F17" s="1">
        <v>-119.76942985633829</v>
      </c>
      <c r="G17" s="1">
        <v>140.80117588808432</v>
      </c>
      <c r="H17" s="1">
        <v>-119.76942985633829</v>
      </c>
      <c r="I17" s="1">
        <v>140.80117588808432</v>
      </c>
    </row>
    <row r="18" spans="1:9" x14ac:dyDescent="0.25">
      <c r="A18" s="1" t="s">
        <v>28</v>
      </c>
      <c r="B18" s="1">
        <v>5.5555555555555552E-2</v>
      </c>
      <c r="C18" s="1">
        <v>9.9022139382016469E-2</v>
      </c>
      <c r="D18" s="1">
        <v>0.56104176199656075</v>
      </c>
      <c r="E18" s="1">
        <v>0.58509350217211309</v>
      </c>
      <c r="F18" s="1">
        <v>-0.16019515215107846</v>
      </c>
      <c r="G18" s="1">
        <v>0.27130626326218954</v>
      </c>
      <c r="H18" s="1">
        <v>-0.16019515215107846</v>
      </c>
      <c r="I18" s="1">
        <v>0.27130626326218954</v>
      </c>
    </row>
    <row r="19" spans="1:9" x14ac:dyDescent="0.25">
      <c r="A19" s="1" t="s">
        <v>24</v>
      </c>
      <c r="B19" s="1">
        <v>0.28214285714285714</v>
      </c>
      <c r="C19" s="1">
        <v>0.19097126880817458</v>
      </c>
      <c r="D19" s="1">
        <v>1.4774099732576105</v>
      </c>
      <c r="E19" s="1">
        <v>0.165324386618312</v>
      </c>
      <c r="F19" s="1">
        <v>-0.13394779343422264</v>
      </c>
      <c r="G19" s="1">
        <v>0.69823350771993686</v>
      </c>
      <c r="H19" s="1">
        <v>-0.13394779343422264</v>
      </c>
      <c r="I19" s="1">
        <v>0.69823350771993686</v>
      </c>
    </row>
    <row r="20" spans="1:9" ht="15.75" thickBot="1" x14ac:dyDescent="0.3">
      <c r="A20" s="2" t="s">
        <v>26</v>
      </c>
      <c r="B20" s="2">
        <v>0</v>
      </c>
      <c r="C20" s="2">
        <v>0.66839944082861114</v>
      </c>
      <c r="D20" s="2">
        <v>0</v>
      </c>
      <c r="E20" s="2">
        <v>1</v>
      </c>
      <c r="F20" s="2">
        <v>-1.4563172770197794</v>
      </c>
      <c r="G20" s="2">
        <v>1.4563172770197794</v>
      </c>
      <c r="H20" s="2">
        <v>-1.4563172770197794</v>
      </c>
      <c r="I20" s="2">
        <v>1.4563172770197794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2840-9A45-413B-A224-BF1F9F782E4C}">
  <dimension ref="A1:O44"/>
  <sheetViews>
    <sheetView tabSelected="1" workbookViewId="0">
      <selection activeCell="E21" sqref="E21"/>
    </sheetView>
  </sheetViews>
  <sheetFormatPr baseColWidth="10" defaultRowHeight="15" x14ac:dyDescent="0.25"/>
  <sheetData>
    <row r="1" spans="1:15" x14ac:dyDescent="0.25">
      <c r="A1" s="5" t="s">
        <v>28</v>
      </c>
      <c r="B1" s="5" t="s">
        <v>24</v>
      </c>
      <c r="C1" s="5" t="s">
        <v>25</v>
      </c>
      <c r="D1" s="5" t="s">
        <v>27</v>
      </c>
      <c r="E1" t="s">
        <v>29</v>
      </c>
      <c r="G1" s="24" t="s">
        <v>97</v>
      </c>
      <c r="H1" s="24"/>
      <c r="I1" s="24"/>
      <c r="J1" s="24"/>
      <c r="K1" s="24"/>
      <c r="L1" s="24"/>
      <c r="M1" s="24"/>
      <c r="N1" s="24"/>
      <c r="O1" s="24"/>
    </row>
    <row r="2" spans="1:15" x14ac:dyDescent="0.25">
      <c r="A2" s="5">
        <v>415</v>
      </c>
      <c r="B2" s="5">
        <v>25</v>
      </c>
      <c r="C2" s="5">
        <v>5</v>
      </c>
      <c r="D2" s="5">
        <v>1.28</v>
      </c>
      <c r="E2">
        <v>63</v>
      </c>
    </row>
    <row r="3" spans="1:15" x14ac:dyDescent="0.25">
      <c r="A3" s="5">
        <v>550</v>
      </c>
      <c r="B3" s="5">
        <v>25</v>
      </c>
      <c r="C3" s="5">
        <v>5</v>
      </c>
      <c r="D3" s="5">
        <v>4.05</v>
      </c>
      <c r="E3">
        <v>21</v>
      </c>
      <c r="G3" t="s">
        <v>0</v>
      </c>
    </row>
    <row r="4" spans="1:15" ht="15.75" thickBot="1" x14ac:dyDescent="0.3">
      <c r="A4" s="5">
        <v>415</v>
      </c>
      <c r="B4" s="5">
        <v>95</v>
      </c>
      <c r="C4" s="5">
        <v>5</v>
      </c>
      <c r="D4" s="5">
        <v>4.05</v>
      </c>
      <c r="E4">
        <v>36</v>
      </c>
    </row>
    <row r="5" spans="1:15" x14ac:dyDescent="0.25">
      <c r="A5" s="5">
        <v>550</v>
      </c>
      <c r="B5" s="5">
        <v>95</v>
      </c>
      <c r="C5" s="5">
        <v>5</v>
      </c>
      <c r="D5" s="5">
        <v>1.28</v>
      </c>
      <c r="E5">
        <v>99</v>
      </c>
      <c r="G5" s="4" t="s">
        <v>1</v>
      </c>
      <c r="H5" s="4"/>
    </row>
    <row r="6" spans="1:15" x14ac:dyDescent="0.25">
      <c r="A6" s="5">
        <v>415</v>
      </c>
      <c r="B6" s="5">
        <v>25</v>
      </c>
      <c r="C6" s="5">
        <v>15</v>
      </c>
      <c r="D6" s="5">
        <v>4.05</v>
      </c>
      <c r="E6">
        <v>24</v>
      </c>
      <c r="G6" s="1" t="s">
        <v>2</v>
      </c>
      <c r="H6" s="1">
        <v>0.9681056769569365</v>
      </c>
    </row>
    <row r="7" spans="1:15" x14ac:dyDescent="0.25">
      <c r="A7" s="5">
        <v>550</v>
      </c>
      <c r="B7" s="5">
        <v>25</v>
      </c>
      <c r="C7" s="5">
        <v>15</v>
      </c>
      <c r="D7" s="5">
        <v>1.28</v>
      </c>
      <c r="E7">
        <v>66</v>
      </c>
      <c r="G7" s="1" t="s">
        <v>3</v>
      </c>
      <c r="H7" s="9">
        <v>0.93722860175624823</v>
      </c>
    </row>
    <row r="8" spans="1:15" x14ac:dyDescent="0.25">
      <c r="A8" s="5">
        <v>415</v>
      </c>
      <c r="B8" s="5">
        <v>95</v>
      </c>
      <c r="C8" s="5">
        <v>15</v>
      </c>
      <c r="D8" s="5">
        <v>1.28</v>
      </c>
      <c r="E8">
        <v>71</v>
      </c>
      <c r="G8" s="1" t="s">
        <v>4</v>
      </c>
      <c r="H8" s="1">
        <v>0.91440263875852035</v>
      </c>
    </row>
    <row r="9" spans="1:15" x14ac:dyDescent="0.25">
      <c r="A9" s="5">
        <v>550</v>
      </c>
      <c r="B9" s="5">
        <v>95</v>
      </c>
      <c r="C9" s="5">
        <v>15</v>
      </c>
      <c r="D9" s="5">
        <v>4.05</v>
      </c>
      <c r="E9">
        <v>54</v>
      </c>
      <c r="G9" s="1" t="s">
        <v>5</v>
      </c>
      <c r="H9" s="1">
        <v>7.6900171414869787</v>
      </c>
    </row>
    <row r="10" spans="1:15" ht="15.75" thickBot="1" x14ac:dyDescent="0.3">
      <c r="A10" s="5">
        <v>415</v>
      </c>
      <c r="B10" s="5">
        <v>25</v>
      </c>
      <c r="C10" s="5">
        <v>5</v>
      </c>
      <c r="D10" s="5">
        <v>4.05</v>
      </c>
      <c r="E10">
        <v>23</v>
      </c>
      <c r="G10" s="2" t="s">
        <v>6</v>
      </c>
      <c r="H10" s="2">
        <v>16</v>
      </c>
    </row>
    <row r="11" spans="1:15" x14ac:dyDescent="0.25">
      <c r="A11" s="5">
        <v>550</v>
      </c>
      <c r="B11" s="5">
        <v>25</v>
      </c>
      <c r="C11" s="5">
        <v>5</v>
      </c>
      <c r="D11" s="5">
        <v>1.28</v>
      </c>
      <c r="E11">
        <v>74</v>
      </c>
    </row>
    <row r="12" spans="1:15" ht="15.75" thickBot="1" x14ac:dyDescent="0.3">
      <c r="A12" s="5">
        <v>415</v>
      </c>
      <c r="B12" s="5">
        <v>95</v>
      </c>
      <c r="C12" s="5">
        <v>5</v>
      </c>
      <c r="D12" s="5">
        <v>1.28</v>
      </c>
      <c r="E12">
        <v>80</v>
      </c>
      <c r="G12" t="s">
        <v>7</v>
      </c>
    </row>
    <row r="13" spans="1:15" x14ac:dyDescent="0.25">
      <c r="A13" s="5">
        <v>550</v>
      </c>
      <c r="B13" s="5">
        <v>95</v>
      </c>
      <c r="C13" s="5">
        <v>5</v>
      </c>
      <c r="D13" s="5">
        <v>4.05</v>
      </c>
      <c r="E13">
        <v>33</v>
      </c>
      <c r="G13" s="3"/>
      <c r="H13" s="3" t="s">
        <v>12</v>
      </c>
      <c r="I13" s="3" t="s">
        <v>13</v>
      </c>
      <c r="J13" s="3" t="s">
        <v>14</v>
      </c>
      <c r="K13" s="3" t="s">
        <v>15</v>
      </c>
      <c r="L13" s="3" t="s">
        <v>16</v>
      </c>
    </row>
    <row r="14" spans="1:15" x14ac:dyDescent="0.25">
      <c r="A14" s="5">
        <v>415</v>
      </c>
      <c r="B14" s="5">
        <v>25</v>
      </c>
      <c r="C14" s="5">
        <v>15</v>
      </c>
      <c r="D14" s="5">
        <v>1.28</v>
      </c>
      <c r="E14">
        <v>63</v>
      </c>
      <c r="G14" s="1" t="s">
        <v>8</v>
      </c>
      <c r="H14" s="1">
        <v>4</v>
      </c>
      <c r="I14" s="1">
        <v>9712.5</v>
      </c>
      <c r="J14" s="1">
        <v>2428.125</v>
      </c>
      <c r="K14" s="1">
        <v>41.059761721752551</v>
      </c>
      <c r="L14" s="9">
        <v>1.5027988286343551E-6</v>
      </c>
      <c r="M14" t="s">
        <v>98</v>
      </c>
    </row>
    <row r="15" spans="1:15" x14ac:dyDescent="0.25">
      <c r="A15" s="5">
        <v>550</v>
      </c>
      <c r="B15" s="5">
        <v>25</v>
      </c>
      <c r="C15" s="5">
        <v>15</v>
      </c>
      <c r="D15" s="5">
        <v>4.05</v>
      </c>
      <c r="E15">
        <v>21</v>
      </c>
      <c r="G15" s="1" t="s">
        <v>9</v>
      </c>
      <c r="H15" s="1">
        <v>11</v>
      </c>
      <c r="I15" s="1">
        <v>650.4999999999992</v>
      </c>
      <c r="J15" s="1">
        <v>59.136363636363562</v>
      </c>
      <c r="K15" s="1"/>
      <c r="L15" s="1"/>
      <c r="M15" t="s">
        <v>99</v>
      </c>
    </row>
    <row r="16" spans="1:15" ht="15.75" thickBot="1" x14ac:dyDescent="0.3">
      <c r="A16" s="5">
        <v>415</v>
      </c>
      <c r="B16" s="5">
        <v>95</v>
      </c>
      <c r="C16" s="5">
        <v>15</v>
      </c>
      <c r="D16" s="5">
        <v>4.05</v>
      </c>
      <c r="E16">
        <v>44</v>
      </c>
      <c r="G16" s="2" t="s">
        <v>10</v>
      </c>
      <c r="H16" s="2">
        <v>15</v>
      </c>
      <c r="I16" s="2">
        <v>10363</v>
      </c>
      <c r="J16" s="2"/>
      <c r="K16" s="2"/>
      <c r="L16" s="2"/>
    </row>
    <row r="17" spans="1:15" ht="15.75" thickBot="1" x14ac:dyDescent="0.3">
      <c r="A17" s="5">
        <v>550</v>
      </c>
      <c r="B17" s="5">
        <v>95</v>
      </c>
      <c r="C17" s="5">
        <v>15</v>
      </c>
      <c r="D17" s="5">
        <v>1.28</v>
      </c>
      <c r="E17">
        <v>96</v>
      </c>
    </row>
    <row r="18" spans="1:15" x14ac:dyDescent="0.25">
      <c r="A18" s="26" t="s">
        <v>36</v>
      </c>
      <c r="B18" s="27" t="s">
        <v>37</v>
      </c>
      <c r="C18" s="27" t="s">
        <v>38</v>
      </c>
      <c r="D18" s="27" t="s">
        <v>40</v>
      </c>
      <c r="E18" s="25" t="s">
        <v>41</v>
      </c>
      <c r="G18" s="3"/>
      <c r="H18" s="23" t="s">
        <v>17</v>
      </c>
      <c r="I18" s="3" t="s">
        <v>5</v>
      </c>
      <c r="J18" s="3" t="s">
        <v>18</v>
      </c>
      <c r="K18" s="3" t="s">
        <v>19</v>
      </c>
      <c r="L18" s="3" t="s">
        <v>20</v>
      </c>
      <c r="M18" s="3" t="s">
        <v>21</v>
      </c>
      <c r="N18" s="3" t="s">
        <v>22</v>
      </c>
      <c r="O18" s="3" t="s">
        <v>23</v>
      </c>
    </row>
    <row r="19" spans="1:15" x14ac:dyDescent="0.25">
      <c r="G19" s="1" t="s">
        <v>11</v>
      </c>
      <c r="H19" s="9">
        <v>52.079049911179851</v>
      </c>
      <c r="I19" s="1">
        <v>15.227556315834828</v>
      </c>
      <c r="J19" s="1">
        <v>3.4200530164530667</v>
      </c>
      <c r="K19" s="1">
        <v>5.7226985599021594E-3</v>
      </c>
      <c r="L19" s="1">
        <v>18.56342443556769</v>
      </c>
      <c r="M19" s="1">
        <v>85.594675386792005</v>
      </c>
      <c r="N19" s="1">
        <v>18.56342443556769</v>
      </c>
      <c r="O19" s="1">
        <v>85.594675386792005</v>
      </c>
    </row>
    <row r="20" spans="1:15" x14ac:dyDescent="0.25">
      <c r="G20" s="1" t="s">
        <v>28</v>
      </c>
      <c r="H20" s="9">
        <v>5.5555555555555566E-2</v>
      </c>
      <c r="I20" s="1">
        <v>2.8481544968470295E-2</v>
      </c>
      <c r="J20" s="1">
        <v>1.9505808275870149</v>
      </c>
      <c r="K20" s="1">
        <v>7.7041333651991603E-2</v>
      </c>
      <c r="L20" s="1">
        <v>-7.1319022565302231E-3</v>
      </c>
      <c r="M20" s="1">
        <v>0.11824301336764136</v>
      </c>
      <c r="N20" s="1">
        <v>-7.1319022565302231E-3</v>
      </c>
      <c r="O20" s="1">
        <v>0.11824301336764136</v>
      </c>
    </row>
    <row r="21" spans="1:15" x14ac:dyDescent="0.25">
      <c r="G21" s="1" t="s">
        <v>24</v>
      </c>
      <c r="H21" s="9">
        <v>0.2821428571428572</v>
      </c>
      <c r="I21" s="1">
        <v>5.4928693867764132E-2</v>
      </c>
      <c r="J21" s="1">
        <v>5.1365295126458062</v>
      </c>
      <c r="K21" s="1">
        <v>3.2498699154851315E-4</v>
      </c>
      <c r="L21" s="1">
        <v>0.16124561707669177</v>
      </c>
      <c r="M21" s="1">
        <v>0.40304009720902262</v>
      </c>
      <c r="N21" s="1">
        <v>0.16124561707669177</v>
      </c>
      <c r="O21" s="1">
        <v>0.40304009720902262</v>
      </c>
    </row>
    <row r="22" spans="1:15" x14ac:dyDescent="0.25">
      <c r="G22" s="1" t="s">
        <v>25</v>
      </c>
      <c r="H22" s="9">
        <v>0.12500000000000105</v>
      </c>
      <c r="I22" s="1">
        <v>0.384500857074349</v>
      </c>
      <c r="J22" s="1">
        <v>0.32509680459783846</v>
      </c>
      <c r="K22" s="1">
        <v>0.75120718467867142</v>
      </c>
      <c r="L22" s="1">
        <v>-0.72128068046315708</v>
      </c>
      <c r="M22" s="1">
        <v>0.9712806804631593</v>
      </c>
      <c r="N22" s="1">
        <v>-0.72128068046315708</v>
      </c>
      <c r="O22" s="1">
        <v>0.9712806804631593</v>
      </c>
    </row>
    <row r="23" spans="1:15" ht="15.75" thickBot="1" x14ac:dyDescent="0.3">
      <c r="G23" s="2" t="s">
        <v>27</v>
      </c>
      <c r="H23" s="10">
        <v>-16.064981949458485</v>
      </c>
      <c r="I23" s="2">
        <v>1.3880897367305016</v>
      </c>
      <c r="J23" s="2">
        <v>-11.573446243682953</v>
      </c>
      <c r="K23" s="2">
        <v>1.68602850930744E-7</v>
      </c>
      <c r="L23" s="2">
        <v>-19.120146860877828</v>
      </c>
      <c r="M23" s="2">
        <v>-13.009817038039142</v>
      </c>
      <c r="N23" s="2">
        <v>-19.120146860877828</v>
      </c>
      <c r="O23" s="2">
        <v>-13.009817038039142</v>
      </c>
    </row>
    <row r="25" spans="1:15" x14ac:dyDescent="0.25">
      <c r="G25" t="s">
        <v>100</v>
      </c>
    </row>
    <row r="26" spans="1:15" x14ac:dyDescent="0.25">
      <c r="G26" t="s">
        <v>101</v>
      </c>
    </row>
    <row r="28" spans="1:15" x14ac:dyDescent="0.25">
      <c r="G28" t="s">
        <v>102</v>
      </c>
      <c r="H28" t="s">
        <v>103</v>
      </c>
      <c r="I28" t="s">
        <v>104</v>
      </c>
    </row>
    <row r="29" spans="1:15" x14ac:dyDescent="0.25">
      <c r="G29">
        <f>$H$19+A2*$H$20+$H$21*B2+$H$22*C2+$H$23*D2</f>
        <v>62.249999999999979</v>
      </c>
      <c r="H29">
        <f>G29-E2</f>
        <v>-0.75000000000002132</v>
      </c>
      <c r="I29">
        <f>H29/SQRT($J$15)</f>
        <v>-9.7529041379353504E-2</v>
      </c>
    </row>
    <row r="30" spans="1:15" x14ac:dyDescent="0.25">
      <c r="G30">
        <f t="shared" ref="G30:G50" si="0">$H$19+A3*$H$20+$H$21*B3+$H$22*C3+$H$23*D3</f>
        <v>25.249999999999986</v>
      </c>
      <c r="H30">
        <f t="shared" ref="H30:H44" si="1">G30-E3</f>
        <v>4.2499999999999858</v>
      </c>
      <c r="I30">
        <f t="shared" ref="I30:I44" si="2">H30/SQRT($J$15)</f>
        <v>0.55266456781631901</v>
      </c>
    </row>
    <row r="31" spans="1:15" x14ac:dyDescent="0.25">
      <c r="G31">
        <f t="shared" si="0"/>
        <v>37.499999999999986</v>
      </c>
      <c r="H31">
        <f t="shared" si="1"/>
        <v>1.4999999999999858</v>
      </c>
      <c r="I31">
        <f t="shared" si="2"/>
        <v>0.19505808275869962</v>
      </c>
    </row>
    <row r="32" spans="1:15" x14ac:dyDescent="0.25">
      <c r="G32">
        <f t="shared" si="0"/>
        <v>89.499999999999972</v>
      </c>
      <c r="H32">
        <f t="shared" si="1"/>
        <v>-9.5000000000000284</v>
      </c>
      <c r="I32">
        <f t="shared" si="2"/>
        <v>-1.2353678574717797</v>
      </c>
    </row>
    <row r="33" spans="7:9" x14ac:dyDescent="0.25">
      <c r="G33">
        <f t="shared" si="0"/>
        <v>19</v>
      </c>
      <c r="H33">
        <f t="shared" si="1"/>
        <v>-5</v>
      </c>
      <c r="I33">
        <f t="shared" si="2"/>
        <v>-0.6501936091956716</v>
      </c>
    </row>
    <row r="34" spans="7:9" x14ac:dyDescent="0.25">
      <c r="G34">
        <f t="shared" si="0"/>
        <v>71</v>
      </c>
      <c r="H34">
        <f t="shared" si="1"/>
        <v>5</v>
      </c>
      <c r="I34">
        <f t="shared" si="2"/>
        <v>0.6501936091956716</v>
      </c>
    </row>
    <row r="35" spans="7:9" x14ac:dyDescent="0.25">
      <c r="G35">
        <f t="shared" si="0"/>
        <v>83.25</v>
      </c>
      <c r="H35">
        <f t="shared" si="1"/>
        <v>12.25</v>
      </c>
      <c r="I35">
        <f t="shared" si="2"/>
        <v>1.5929743425293954</v>
      </c>
    </row>
    <row r="36" spans="7:9" x14ac:dyDescent="0.25">
      <c r="G36">
        <f t="shared" si="0"/>
        <v>46.25</v>
      </c>
      <c r="H36">
        <f t="shared" si="1"/>
        <v>-7.75</v>
      </c>
      <c r="I36">
        <f t="shared" si="2"/>
        <v>-1.007800094253291</v>
      </c>
    </row>
    <row r="37" spans="7:9" x14ac:dyDescent="0.25">
      <c r="G37">
        <f t="shared" si="0"/>
        <v>17.749999999999986</v>
      </c>
      <c r="H37">
        <f t="shared" si="1"/>
        <v>-5.2500000000000142</v>
      </c>
      <c r="I37">
        <f t="shared" si="2"/>
        <v>-0.68270328965545701</v>
      </c>
    </row>
    <row r="38" spans="7:9" x14ac:dyDescent="0.25">
      <c r="G38">
        <f t="shared" si="0"/>
        <v>69.749999999999972</v>
      </c>
      <c r="H38">
        <f t="shared" si="1"/>
        <v>-4.2500000000000284</v>
      </c>
      <c r="I38">
        <f t="shared" si="2"/>
        <v>-0.55266456781632456</v>
      </c>
    </row>
    <row r="39" spans="7:9" x14ac:dyDescent="0.25">
      <c r="G39">
        <f t="shared" si="0"/>
        <v>81.999999999999972</v>
      </c>
      <c r="H39">
        <f t="shared" si="1"/>
        <v>1.9999999999999716</v>
      </c>
      <c r="I39">
        <f t="shared" si="2"/>
        <v>0.26007744367826491</v>
      </c>
    </row>
    <row r="40" spans="7:9" x14ac:dyDescent="0.25">
      <c r="G40">
        <f t="shared" si="0"/>
        <v>44.999999999999986</v>
      </c>
      <c r="H40">
        <f t="shared" si="1"/>
        <v>11.999999999999986</v>
      </c>
      <c r="I40">
        <f t="shared" si="2"/>
        <v>1.5604646620696099</v>
      </c>
    </row>
    <row r="41" spans="7:9" x14ac:dyDescent="0.25">
      <c r="G41">
        <f t="shared" si="0"/>
        <v>63.499999999999993</v>
      </c>
      <c r="H41">
        <f t="shared" si="1"/>
        <v>0.49999999999999289</v>
      </c>
      <c r="I41">
        <f t="shared" si="2"/>
        <v>6.5019360919566227E-2</v>
      </c>
    </row>
    <row r="42" spans="7:9" x14ac:dyDescent="0.25">
      <c r="G42">
        <f t="shared" si="0"/>
        <v>26.5</v>
      </c>
      <c r="H42">
        <f t="shared" si="1"/>
        <v>5.5</v>
      </c>
      <c r="I42">
        <f t="shared" si="2"/>
        <v>0.71521297011523877</v>
      </c>
    </row>
    <row r="43" spans="7:9" x14ac:dyDescent="0.25">
      <c r="G43">
        <f t="shared" si="0"/>
        <v>38.75</v>
      </c>
      <c r="H43">
        <f t="shared" si="1"/>
        <v>-5.25</v>
      </c>
      <c r="I43">
        <f t="shared" si="2"/>
        <v>-0.68270328965545513</v>
      </c>
    </row>
    <row r="44" spans="7:9" x14ac:dyDescent="0.25">
      <c r="G44">
        <f t="shared" si="0"/>
        <v>90.75</v>
      </c>
      <c r="H44">
        <f t="shared" si="1"/>
        <v>-5.25</v>
      </c>
      <c r="I44">
        <f t="shared" si="2"/>
        <v>-0.68270328965545513</v>
      </c>
    </row>
  </sheetData>
  <mergeCells count="1">
    <mergeCell ref="G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F3BC-3AC5-47AF-B16B-B5875E47BAD4}">
  <dimension ref="A1:I21"/>
  <sheetViews>
    <sheetView workbookViewId="0">
      <selection activeCell="B4" sqref="B4: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6">
        <v>0</v>
      </c>
    </row>
    <row r="5" spans="1:9" x14ac:dyDescent="0.25">
      <c r="A5" s="1" t="s">
        <v>3</v>
      </c>
      <c r="B5" s="6">
        <v>0</v>
      </c>
    </row>
    <row r="6" spans="1:9" x14ac:dyDescent="0.25">
      <c r="A6" s="1" t="s">
        <v>4</v>
      </c>
      <c r="B6" s="1">
        <v>-0.36363636363636365</v>
      </c>
    </row>
    <row r="7" spans="1:9" x14ac:dyDescent="0.25">
      <c r="A7" s="1" t="s">
        <v>5</v>
      </c>
      <c r="B7" s="1">
        <v>42.211588240886904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4</v>
      </c>
      <c r="C12" s="1">
        <v>0</v>
      </c>
      <c r="D12" s="1">
        <v>0</v>
      </c>
      <c r="E12" s="1">
        <v>0</v>
      </c>
      <c r="F12" s="1">
        <v>1</v>
      </c>
    </row>
    <row r="13" spans="1:9" x14ac:dyDescent="0.25">
      <c r="A13" s="1" t="s">
        <v>9</v>
      </c>
      <c r="B13" s="1">
        <v>11</v>
      </c>
      <c r="C13" s="1">
        <v>19600</v>
      </c>
      <c r="D13" s="1">
        <v>1781.8181818181818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19600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60.000000000000007</v>
      </c>
      <c r="C17" s="1">
        <v>97.17752612915028</v>
      </c>
      <c r="D17" s="1">
        <v>0.61742670749056916</v>
      </c>
      <c r="E17" s="1">
        <v>0.54952097530845379</v>
      </c>
      <c r="F17" s="1">
        <v>-153.88629290467719</v>
      </c>
      <c r="G17" s="1">
        <v>273.88629290467719</v>
      </c>
      <c r="H17" s="1">
        <v>-153.88629290467719</v>
      </c>
      <c r="I17" s="1">
        <v>273.88629290467719</v>
      </c>
    </row>
    <row r="18" spans="1:9" x14ac:dyDescent="0.25">
      <c r="A18" s="1" t="s">
        <v>28</v>
      </c>
      <c r="B18" s="1">
        <v>-1.0547678903877682E-33</v>
      </c>
      <c r="C18" s="1">
        <v>0.15633921570698855</v>
      </c>
      <c r="D18" s="1">
        <v>-6.7466622857096682E-33</v>
      </c>
      <c r="E18" s="1">
        <v>1</v>
      </c>
      <c r="F18" s="1">
        <v>-0.3441002937114474</v>
      </c>
      <c r="G18" s="1">
        <v>0.3441002937114474</v>
      </c>
      <c r="H18" s="1">
        <v>-0.3441002937114474</v>
      </c>
      <c r="I18" s="1">
        <v>0.3441002937114474</v>
      </c>
    </row>
    <row r="19" spans="1:9" x14ac:dyDescent="0.25">
      <c r="A19" s="1" t="s">
        <v>25</v>
      </c>
      <c r="B19" s="1">
        <v>1.423936652023487E-32</v>
      </c>
      <c r="C19" s="1">
        <v>2.1105794120443453</v>
      </c>
      <c r="D19" s="1">
        <v>6.7466622857096682E-33</v>
      </c>
      <c r="E19" s="1">
        <v>1</v>
      </c>
      <c r="F19" s="1">
        <v>-4.6453539651045395</v>
      </c>
      <c r="G19" s="1">
        <v>4.6453539651045395</v>
      </c>
      <c r="H19" s="1">
        <v>-4.6453539651045395</v>
      </c>
      <c r="I19" s="1">
        <v>4.6453539651045395</v>
      </c>
    </row>
    <row r="20" spans="1:9" x14ac:dyDescent="0.25">
      <c r="A20" s="1" t="s">
        <v>26</v>
      </c>
      <c r="B20" s="1">
        <v>-1.7763568394002506E-16</v>
      </c>
      <c r="C20" s="1">
        <v>1.0552897060221726</v>
      </c>
      <c r="D20" s="1">
        <v>-1.683288322877782E-16</v>
      </c>
      <c r="E20" s="1">
        <v>1</v>
      </c>
      <c r="F20" s="1">
        <v>-2.3226769825522697</v>
      </c>
      <c r="G20" s="1">
        <v>2.3226769825522697</v>
      </c>
      <c r="H20" s="1">
        <v>-2.3226769825522697</v>
      </c>
      <c r="I20" s="1">
        <v>2.3226769825522697</v>
      </c>
    </row>
    <row r="21" spans="1:9" ht="15.75" thickBot="1" x14ac:dyDescent="0.3">
      <c r="A21" s="2" t="s">
        <v>27</v>
      </c>
      <c r="B21" s="2">
        <v>1.2825681150904336E-15</v>
      </c>
      <c r="C21" s="2">
        <v>7.6194202600878898</v>
      </c>
      <c r="D21" s="2">
        <v>1.6832883228777818E-16</v>
      </c>
      <c r="E21" s="2">
        <v>1</v>
      </c>
      <c r="F21" s="2">
        <v>-16.770230920955015</v>
      </c>
      <c r="G21" s="2">
        <v>16.770230920955015</v>
      </c>
      <c r="H21" s="2">
        <v>-16.770230920955015</v>
      </c>
      <c r="I21" s="2">
        <v>16.770230920955015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6508-969C-4328-ABB9-477F8EFABFC1}">
  <dimension ref="A1:I21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6">
        <v>65535</v>
      </c>
    </row>
    <row r="5" spans="1:9" x14ac:dyDescent="0.25">
      <c r="A5" s="1" t="s">
        <v>3</v>
      </c>
      <c r="B5" s="6">
        <v>-1.4210854715202004E-16</v>
      </c>
    </row>
    <row r="6" spans="1:9" x14ac:dyDescent="0.25">
      <c r="A6" s="1" t="s">
        <v>4</v>
      </c>
      <c r="B6" s="1">
        <v>-0.36363636363636381</v>
      </c>
    </row>
    <row r="7" spans="1:9" x14ac:dyDescent="0.25">
      <c r="A7" s="1" t="s">
        <v>5</v>
      </c>
      <c r="B7" s="1">
        <v>6.030226891555273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4</v>
      </c>
      <c r="C12" s="1">
        <v>-5.6843418860808015E-14</v>
      </c>
      <c r="D12" s="1">
        <v>-1.4210854715202004E-14</v>
      </c>
      <c r="E12" s="1">
        <v>-3.9079850466805505E-16</v>
      </c>
      <c r="F12" s="1" t="e">
        <v>#NUM!</v>
      </c>
    </row>
    <row r="13" spans="1:9" x14ac:dyDescent="0.25">
      <c r="A13" s="1" t="s">
        <v>9</v>
      </c>
      <c r="B13" s="1">
        <v>11</v>
      </c>
      <c r="C13" s="1">
        <v>400.00000000000006</v>
      </c>
      <c r="D13" s="1">
        <v>36.363636363636367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400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9.9999999999999964</v>
      </c>
      <c r="C17" s="1">
        <v>13.795362845861538</v>
      </c>
      <c r="D17" s="1">
        <v>0.7248812598647878</v>
      </c>
      <c r="E17" s="1">
        <v>0.48365957927659298</v>
      </c>
      <c r="F17" s="1">
        <v>-20.363388901820802</v>
      </c>
      <c r="G17" s="1">
        <v>40.363388901820798</v>
      </c>
      <c r="H17" s="1">
        <v>-20.363388901820802</v>
      </c>
      <c r="I17" s="1">
        <v>40.363388901820798</v>
      </c>
    </row>
    <row r="18" spans="1:9" x14ac:dyDescent="0.25">
      <c r="A18" s="1" t="s">
        <v>28</v>
      </c>
      <c r="B18" s="1">
        <v>0</v>
      </c>
      <c r="C18" s="1">
        <v>2.2334173672426939E-2</v>
      </c>
      <c r="D18" s="1">
        <v>0</v>
      </c>
      <c r="E18" s="1">
        <v>1</v>
      </c>
      <c r="F18" s="1">
        <v>-4.9157184815921059E-2</v>
      </c>
      <c r="G18" s="1">
        <v>4.9157184815921059E-2</v>
      </c>
      <c r="H18" s="1">
        <v>-4.9157184815921059E-2</v>
      </c>
      <c r="I18" s="1">
        <v>4.9157184815921059E-2</v>
      </c>
    </row>
    <row r="19" spans="1:9" x14ac:dyDescent="0.25">
      <c r="A19" s="1" t="s">
        <v>24</v>
      </c>
      <c r="B19" s="1">
        <v>-6.3441315692866078E-18</v>
      </c>
      <c r="C19" s="1">
        <v>4.3073049225394809E-2</v>
      </c>
      <c r="D19" s="1">
        <v>-1.4728772825180588E-16</v>
      </c>
      <c r="E19" s="1">
        <v>1</v>
      </c>
      <c r="F19" s="1">
        <v>-9.480314214499061E-2</v>
      </c>
      <c r="G19" s="1">
        <v>9.480314214499061E-2</v>
      </c>
      <c r="H19" s="1">
        <v>-9.480314214499061E-2</v>
      </c>
      <c r="I19" s="1">
        <v>9.480314214499061E-2</v>
      </c>
    </row>
    <row r="20" spans="1:9" x14ac:dyDescent="0.25">
      <c r="A20" s="1" t="s">
        <v>26</v>
      </c>
      <c r="B20" s="1">
        <v>6.1062266354383615E-17</v>
      </c>
      <c r="C20" s="1">
        <v>0.15075567228888184</v>
      </c>
      <c r="D20" s="1">
        <v>4.0504125269246618E-16</v>
      </c>
      <c r="E20" s="1">
        <v>1</v>
      </c>
      <c r="F20" s="1">
        <v>-0.33181099750746712</v>
      </c>
      <c r="G20" s="1">
        <v>0.33181099750746723</v>
      </c>
      <c r="H20" s="1">
        <v>-0.33181099750746712</v>
      </c>
      <c r="I20" s="1">
        <v>0.33181099750746723</v>
      </c>
    </row>
    <row r="21" spans="1:9" ht="15.75" thickBot="1" x14ac:dyDescent="0.3">
      <c r="A21" s="2" t="s">
        <v>27</v>
      </c>
      <c r="B21" s="2">
        <v>0</v>
      </c>
      <c r="C21" s="2">
        <v>1.0884886085839844</v>
      </c>
      <c r="D21" s="2">
        <v>0</v>
      </c>
      <c r="E21" s="2">
        <v>1</v>
      </c>
      <c r="F21" s="2">
        <v>-2.3957472744221455</v>
      </c>
      <c r="G21" s="2">
        <v>2.3957472744221455</v>
      </c>
      <c r="H21" s="2">
        <v>-2.3957472744221455</v>
      </c>
      <c r="I21" s="2">
        <v>2.3957472744221455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15B0-529E-4312-82C3-2DA38D193FC4}">
  <dimension ref="A1:I21"/>
  <sheetViews>
    <sheetView workbookViewId="0">
      <selection activeCell="C6" sqref="C6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6">
        <v>65535</v>
      </c>
    </row>
    <row r="5" spans="1:9" x14ac:dyDescent="0.25">
      <c r="A5" s="1" t="s">
        <v>3</v>
      </c>
      <c r="B5" s="6">
        <v>-1.4210854715202004E-16</v>
      </c>
    </row>
    <row r="6" spans="1:9" x14ac:dyDescent="0.25">
      <c r="A6" s="1" t="s">
        <v>4</v>
      </c>
      <c r="B6" s="1">
        <v>-0.36363636363636381</v>
      </c>
    </row>
    <row r="7" spans="1:9" x14ac:dyDescent="0.25">
      <c r="A7" s="1" t="s">
        <v>5</v>
      </c>
      <c r="B7" s="1">
        <v>12.060453783110546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4</v>
      </c>
      <c r="C12" s="1">
        <v>-2.2737367544323206E-13</v>
      </c>
      <c r="D12" s="1">
        <v>-5.6843418860808015E-14</v>
      </c>
      <c r="E12" s="1">
        <v>-3.9079850466805505E-16</v>
      </c>
      <c r="F12" s="1" t="e">
        <v>#NUM!</v>
      </c>
    </row>
    <row r="13" spans="1:9" x14ac:dyDescent="0.25">
      <c r="A13" s="1" t="s">
        <v>9</v>
      </c>
      <c r="B13" s="1">
        <v>11</v>
      </c>
      <c r="C13" s="1">
        <v>1600.0000000000002</v>
      </c>
      <c r="D13" s="1">
        <v>145.45454545454547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1600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50</v>
      </c>
      <c r="C17" s="1">
        <v>23.881772406729297</v>
      </c>
      <c r="D17" s="1">
        <v>2.0936469516773064</v>
      </c>
      <c r="E17" s="1">
        <v>6.0259284967209045E-2</v>
      </c>
      <c r="F17" s="1">
        <v>-2.5634266638971539</v>
      </c>
      <c r="G17" s="1">
        <v>102.56342666389716</v>
      </c>
      <c r="H17" s="1">
        <v>-2.5634266638971539</v>
      </c>
      <c r="I17" s="1">
        <v>102.56342666389716</v>
      </c>
    </row>
    <row r="18" spans="1:9" x14ac:dyDescent="0.25">
      <c r="A18" s="1" t="s">
        <v>28</v>
      </c>
      <c r="B18" s="1">
        <v>0</v>
      </c>
      <c r="C18" s="1">
        <v>4.4668347344853879E-2</v>
      </c>
      <c r="D18" s="1">
        <v>0</v>
      </c>
      <c r="E18" s="1">
        <v>1</v>
      </c>
      <c r="F18" s="1">
        <v>-9.8314369631842119E-2</v>
      </c>
      <c r="G18" s="1">
        <v>9.8314369631842119E-2</v>
      </c>
      <c r="H18" s="1">
        <v>-9.8314369631842119E-2</v>
      </c>
      <c r="I18" s="1">
        <v>9.8314369631842119E-2</v>
      </c>
    </row>
    <row r="19" spans="1:9" x14ac:dyDescent="0.25">
      <c r="A19" s="1" t="s">
        <v>24</v>
      </c>
      <c r="B19" s="1">
        <v>-1.2688263138573216E-17</v>
      </c>
      <c r="C19" s="1">
        <v>8.6146098450789618E-2</v>
      </c>
      <c r="D19" s="1">
        <v>-1.4728772825180588E-16</v>
      </c>
      <c r="E19" s="1">
        <v>1</v>
      </c>
      <c r="F19" s="1">
        <v>-0.18960628428998122</v>
      </c>
      <c r="G19" s="1">
        <v>0.18960628428998122</v>
      </c>
      <c r="H19" s="1">
        <v>-0.18960628428998122</v>
      </c>
      <c r="I19" s="1">
        <v>0.18960628428998122</v>
      </c>
    </row>
    <row r="20" spans="1:9" x14ac:dyDescent="0.25">
      <c r="A20" s="1" t="s">
        <v>25</v>
      </c>
      <c r="B20" s="1">
        <v>2.4424906541753446E-16</v>
      </c>
      <c r="C20" s="1">
        <v>0.60302268915552737</v>
      </c>
      <c r="D20" s="1">
        <v>4.0504125269246618E-16</v>
      </c>
      <c r="E20" s="1">
        <v>1</v>
      </c>
      <c r="F20" s="1">
        <v>-1.3272439900298685</v>
      </c>
      <c r="G20" s="1">
        <v>1.3272439900298689</v>
      </c>
      <c r="H20" s="1">
        <v>-1.3272439900298685</v>
      </c>
      <c r="I20" s="1">
        <v>1.3272439900298689</v>
      </c>
    </row>
    <row r="21" spans="1:9" ht="15.75" thickBot="1" x14ac:dyDescent="0.3">
      <c r="A21" s="2" t="s">
        <v>27</v>
      </c>
      <c r="B21" s="2">
        <v>0</v>
      </c>
      <c r="C21" s="2">
        <v>2.1769772171679689</v>
      </c>
      <c r="D21" s="2">
        <v>0</v>
      </c>
      <c r="E21" s="2">
        <v>1</v>
      </c>
      <c r="F21" s="2">
        <v>-4.791494548844291</v>
      </c>
      <c r="G21" s="2">
        <v>4.791494548844291</v>
      </c>
      <c r="H21" s="2">
        <v>-4.791494548844291</v>
      </c>
      <c r="I21" s="2">
        <v>4.791494548844291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66C1-B4B1-4F35-A3CE-CDE23FABAB4E}">
  <dimension ref="A1:I21"/>
  <sheetViews>
    <sheetView workbookViewId="0">
      <selection activeCell="C9" sqref="C9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6">
        <v>1.0758961150792532E-8</v>
      </c>
    </row>
    <row r="5" spans="1:9" x14ac:dyDescent="0.25">
      <c r="A5" s="1" t="s">
        <v>3</v>
      </c>
      <c r="B5" s="6">
        <v>1.1575524504426296E-16</v>
      </c>
    </row>
    <row r="6" spans="1:9" x14ac:dyDescent="0.25">
      <c r="A6" s="1" t="s">
        <v>4</v>
      </c>
      <c r="B6" s="1">
        <v>-0.36363636363636348</v>
      </c>
    </row>
    <row r="7" spans="1:9" x14ac:dyDescent="0.25">
      <c r="A7" s="1" t="s">
        <v>5</v>
      </c>
      <c r="B7" s="1">
        <v>1.6703728489608103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4</v>
      </c>
      <c r="C12" s="1">
        <v>3.5527136788005009E-15</v>
      </c>
      <c r="D12" s="1">
        <v>8.8817841970012523E-16</v>
      </c>
      <c r="E12" s="1">
        <v>3.1832692387172321E-16</v>
      </c>
      <c r="F12" s="1">
        <v>1</v>
      </c>
    </row>
    <row r="13" spans="1:9" x14ac:dyDescent="0.25">
      <c r="A13" s="1" t="s">
        <v>9</v>
      </c>
      <c r="B13" s="1">
        <v>11</v>
      </c>
      <c r="C13" s="1">
        <v>30.691599999999994</v>
      </c>
      <c r="D13" s="1">
        <v>2.790145454545454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30.691599999999998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2.6649999999999983</v>
      </c>
      <c r="C17" s="1">
        <v>3.8280976684845038</v>
      </c>
      <c r="D17" s="1">
        <v>0.69616823571145681</v>
      </c>
      <c r="E17" s="1">
        <v>0.5007686931052544</v>
      </c>
      <c r="F17" s="1">
        <v>-5.7605861597157952</v>
      </c>
      <c r="G17" s="1">
        <v>11.090586159715791</v>
      </c>
      <c r="H17" s="1">
        <v>-5.7605861597157952</v>
      </c>
      <c r="I17" s="1">
        <v>11.090586159715791</v>
      </c>
    </row>
    <row r="18" spans="1:9" x14ac:dyDescent="0.25">
      <c r="A18" s="1" t="s">
        <v>28</v>
      </c>
      <c r="B18" s="1">
        <v>8.2238742564826414E-19</v>
      </c>
      <c r="C18" s="1">
        <v>6.18656610726226E-3</v>
      </c>
      <c r="D18" s="1">
        <v>1.3293116268213532E-16</v>
      </c>
      <c r="E18" s="1">
        <v>1</v>
      </c>
      <c r="F18" s="1">
        <v>-1.3616540194010129E-2</v>
      </c>
      <c r="G18" s="1">
        <v>1.3616540194010129E-2</v>
      </c>
      <c r="H18" s="1">
        <v>-1.3616540194010129E-2</v>
      </c>
      <c r="I18" s="1">
        <v>1.3616540194010129E-2</v>
      </c>
    </row>
    <row r="19" spans="1:9" x14ac:dyDescent="0.25">
      <c r="A19" s="1" t="s">
        <v>24</v>
      </c>
      <c r="B19" s="1">
        <v>3.1720657846433043E-18</v>
      </c>
      <c r="C19" s="1">
        <v>1.1931234635434359E-2</v>
      </c>
      <c r="D19" s="1">
        <v>2.6586232536427064E-16</v>
      </c>
      <c r="E19" s="1">
        <v>1</v>
      </c>
      <c r="F19" s="1">
        <v>-2.626047037416239E-2</v>
      </c>
      <c r="G19" s="1">
        <v>2.6260470374162397E-2</v>
      </c>
      <c r="H19" s="1">
        <v>-2.626047037416239E-2</v>
      </c>
      <c r="I19" s="1">
        <v>2.6260470374162397E-2</v>
      </c>
    </row>
    <row r="20" spans="1:9" x14ac:dyDescent="0.25">
      <c r="A20" s="1" t="s">
        <v>25</v>
      </c>
      <c r="B20" s="1">
        <v>-4.4408920985006264E-17</v>
      </c>
      <c r="C20" s="1">
        <v>8.3518642448040525E-2</v>
      </c>
      <c r="D20" s="1">
        <v>-5.3172465072854119E-16</v>
      </c>
      <c r="E20" s="1">
        <v>1</v>
      </c>
      <c r="F20" s="1">
        <v>-0.18382329261913682</v>
      </c>
      <c r="G20" s="1">
        <v>0.18382329261913671</v>
      </c>
      <c r="H20" s="1">
        <v>-0.18382329261913682</v>
      </c>
      <c r="I20" s="1">
        <v>0.18382329261913671</v>
      </c>
    </row>
    <row r="21" spans="1:9" ht="15.75" thickBot="1" x14ac:dyDescent="0.3">
      <c r="A21" s="2" t="s">
        <v>26</v>
      </c>
      <c r="B21" s="2">
        <v>2.2204460492503135E-17</v>
      </c>
      <c r="C21" s="2">
        <v>4.1759321224020263E-2</v>
      </c>
      <c r="D21" s="2">
        <v>5.3172465072854129E-16</v>
      </c>
      <c r="E21" s="2">
        <v>1</v>
      </c>
      <c r="F21" s="2">
        <v>-9.1911646309568357E-2</v>
      </c>
      <c r="G21" s="2">
        <v>9.1911646309568412E-2</v>
      </c>
      <c r="H21" s="2">
        <v>-9.1911646309568357E-2</v>
      </c>
      <c r="I21" s="2">
        <v>9.1911646309568412E-2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4FAD-5646-4D6F-8DFA-4DE2E0B728CE}">
  <dimension ref="C1:F33"/>
  <sheetViews>
    <sheetView workbookViewId="0">
      <selection activeCell="D23" sqref="D23"/>
    </sheetView>
  </sheetViews>
  <sheetFormatPr baseColWidth="10" defaultRowHeight="15" x14ac:dyDescent="0.25"/>
  <cols>
    <col min="6" max="6" width="12.140625" bestFit="1" customWidth="1"/>
  </cols>
  <sheetData>
    <row r="1" spans="3:6" x14ac:dyDescent="0.25">
      <c r="C1" s="7" t="s">
        <v>59</v>
      </c>
      <c r="D1" s="7"/>
      <c r="E1" s="7"/>
      <c r="F1" s="7"/>
    </row>
    <row r="2" spans="3:6" x14ac:dyDescent="0.25">
      <c r="C2" t="s">
        <v>60</v>
      </c>
      <c r="E2" t="s">
        <v>79</v>
      </c>
    </row>
    <row r="3" spans="3:6" x14ac:dyDescent="0.25">
      <c r="C3" t="s">
        <v>61</v>
      </c>
      <c r="E3" t="s">
        <v>91</v>
      </c>
      <c r="F3" s="11">
        <v>2.1700000000000001E-2</v>
      </c>
    </row>
    <row r="4" spans="3:6" x14ac:dyDescent="0.25">
      <c r="C4" t="s">
        <v>62</v>
      </c>
      <c r="E4" t="s">
        <v>91</v>
      </c>
      <c r="F4" s="11">
        <v>0.15049999999999999</v>
      </c>
    </row>
    <row r="5" spans="3:6" x14ac:dyDescent="0.25">
      <c r="C5" t="s">
        <v>63</v>
      </c>
      <c r="E5" t="s">
        <v>91</v>
      </c>
      <c r="F5" s="11">
        <v>6.0000000000000002E-5</v>
      </c>
    </row>
    <row r="6" spans="3:6" x14ac:dyDescent="0.25">
      <c r="C6" t="s">
        <v>64</v>
      </c>
      <c r="E6" t="s">
        <v>91</v>
      </c>
      <c r="F6" s="12">
        <v>0</v>
      </c>
    </row>
    <row r="7" spans="3:6" x14ac:dyDescent="0.25">
      <c r="C7" s="13" t="s">
        <v>65</v>
      </c>
      <c r="D7" s="13"/>
      <c r="E7" s="13" t="s">
        <v>92</v>
      </c>
      <c r="F7" s="14">
        <v>0.764353951558429</v>
      </c>
    </row>
    <row r="8" spans="3:6" x14ac:dyDescent="0.25">
      <c r="C8" s="21" t="s">
        <v>66</v>
      </c>
      <c r="D8" s="21"/>
      <c r="E8" s="21" t="s">
        <v>78</v>
      </c>
      <c r="F8" s="21"/>
    </row>
    <row r="9" spans="3:6" x14ac:dyDescent="0.25">
      <c r="C9" s="21" t="s">
        <v>67</v>
      </c>
      <c r="D9" s="21"/>
      <c r="E9" s="21" t="s">
        <v>91</v>
      </c>
      <c r="F9" s="15">
        <v>0.1722715429894818</v>
      </c>
    </row>
    <row r="10" spans="3:6" x14ac:dyDescent="0.25">
      <c r="C10" s="21" t="s">
        <v>68</v>
      </c>
      <c r="D10" s="21"/>
      <c r="E10" s="21" t="s">
        <v>91</v>
      </c>
      <c r="F10" s="19">
        <v>2.2314966708482101E-2</v>
      </c>
    </row>
    <row r="11" spans="3:6" x14ac:dyDescent="0.25">
      <c r="C11" s="21" t="s">
        <v>69</v>
      </c>
      <c r="D11" s="21"/>
      <c r="E11" s="21" t="s">
        <v>91</v>
      </c>
      <c r="F11" s="18">
        <v>2.1711859500144745E-2</v>
      </c>
    </row>
    <row r="12" spans="3:6" x14ac:dyDescent="0.25">
      <c r="C12" s="21" t="s">
        <v>70</v>
      </c>
      <c r="D12" s="21"/>
      <c r="E12" s="21" t="s">
        <v>88</v>
      </c>
      <c r="F12" s="15">
        <v>0.78606581105857376</v>
      </c>
    </row>
    <row r="13" spans="3:6" x14ac:dyDescent="0.25">
      <c r="C13" t="s">
        <v>71</v>
      </c>
      <c r="E13" t="s">
        <v>91</v>
      </c>
      <c r="F13" s="16">
        <v>0.15110000000000001</v>
      </c>
    </row>
    <row r="14" spans="3:6" x14ac:dyDescent="0.25">
      <c r="C14" t="s">
        <v>72</v>
      </c>
      <c r="E14" t="s">
        <v>91</v>
      </c>
      <c r="F14" s="17">
        <v>0.15055968348933707</v>
      </c>
    </row>
    <row r="15" spans="3:6" x14ac:dyDescent="0.25">
      <c r="C15" s="13" t="s">
        <v>73</v>
      </c>
      <c r="D15" s="13"/>
      <c r="E15" s="13" t="s">
        <v>88</v>
      </c>
      <c r="F15" s="20">
        <v>0.91491363504776613</v>
      </c>
    </row>
    <row r="16" spans="3:6" x14ac:dyDescent="0.25">
      <c r="C16" t="s">
        <v>74</v>
      </c>
      <c r="E16" t="s">
        <v>91</v>
      </c>
      <c r="F16" s="17">
        <v>6.0310720833717853E-4</v>
      </c>
    </row>
    <row r="17" spans="3:6" x14ac:dyDescent="0.25">
      <c r="C17" s="21" t="s">
        <v>75</v>
      </c>
      <c r="D17" s="21"/>
      <c r="E17" s="21" t="s">
        <v>88</v>
      </c>
      <c r="F17" s="17">
        <v>0.76495705876676634</v>
      </c>
    </row>
    <row r="18" spans="3:6" x14ac:dyDescent="0.25">
      <c r="C18" s="21" t="s">
        <v>76</v>
      </c>
      <c r="D18" s="21"/>
      <c r="E18" s="21" t="s">
        <v>88</v>
      </c>
      <c r="F18" s="22">
        <v>0.76429999999999998</v>
      </c>
    </row>
    <row r="19" spans="3:6" x14ac:dyDescent="0.25">
      <c r="C19" t="s">
        <v>77</v>
      </c>
      <c r="E19" t="s">
        <v>80</v>
      </c>
    </row>
    <row r="20" spans="3:6" x14ac:dyDescent="0.25">
      <c r="C20" t="s">
        <v>81</v>
      </c>
      <c r="E20" s="21" t="s">
        <v>91</v>
      </c>
      <c r="F20" s="18">
        <v>0.17287465019781917</v>
      </c>
    </row>
    <row r="21" spans="3:6" x14ac:dyDescent="0.25">
      <c r="C21" t="s">
        <v>82</v>
      </c>
      <c r="E21" s="21" t="s">
        <v>91</v>
      </c>
      <c r="F21" s="17">
        <v>0.1722715429894818</v>
      </c>
    </row>
    <row r="22" spans="3:6" x14ac:dyDescent="0.25">
      <c r="C22" t="s">
        <v>83</v>
      </c>
    </row>
    <row r="26" spans="3:6" x14ac:dyDescent="0.25">
      <c r="C26" t="s">
        <v>84</v>
      </c>
      <c r="E26" t="s">
        <v>85</v>
      </c>
    </row>
    <row r="27" spans="3:6" x14ac:dyDescent="0.25">
      <c r="C27" t="s">
        <v>86</v>
      </c>
    </row>
    <row r="28" spans="3:6" x14ac:dyDescent="0.25">
      <c r="C28" t="s">
        <v>87</v>
      </c>
    </row>
    <row r="29" spans="3:6" x14ac:dyDescent="0.25">
      <c r="C29" t="s">
        <v>93</v>
      </c>
    </row>
    <row r="30" spans="3:6" x14ac:dyDescent="0.25">
      <c r="C30" t="s">
        <v>94</v>
      </c>
    </row>
    <row r="31" spans="3:6" x14ac:dyDescent="0.25">
      <c r="C31" t="s">
        <v>95</v>
      </c>
      <c r="E31" s="11"/>
    </row>
    <row r="32" spans="3:6" x14ac:dyDescent="0.25">
      <c r="C32" t="s">
        <v>89</v>
      </c>
    </row>
    <row r="33" spans="3:5" x14ac:dyDescent="0.25">
      <c r="C33" t="s">
        <v>96</v>
      </c>
      <c r="D33" t="s">
        <v>88</v>
      </c>
      <c r="E33" s="11">
        <v>0.93720000000000003</v>
      </c>
    </row>
  </sheetData>
  <mergeCells count="1">
    <mergeCell ref="C1:F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364FA-0699-4D6D-8685-0AA07560F75F}">
  <dimension ref="A1:I18"/>
  <sheetViews>
    <sheetView workbookViewId="0">
      <selection activeCell="G14" sqref="G14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0.14734944689460067</v>
      </c>
    </row>
    <row r="5" spans="1:9" x14ac:dyDescent="0.25">
      <c r="A5" s="1" t="s">
        <v>3</v>
      </c>
      <c r="B5" s="1">
        <v>2.1711859500144745E-2</v>
      </c>
    </row>
    <row r="6" spans="1:9" x14ac:dyDescent="0.25">
      <c r="A6" s="1" t="s">
        <v>4</v>
      </c>
      <c r="B6" s="1">
        <v>-4.8165864821273489E-2</v>
      </c>
    </row>
    <row r="7" spans="1:9" x14ac:dyDescent="0.25">
      <c r="A7" s="1" t="s">
        <v>5</v>
      </c>
      <c r="B7" s="1">
        <v>26.909902585161046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225</v>
      </c>
      <c r="D12" s="1">
        <v>225</v>
      </c>
      <c r="E12" s="1">
        <v>0.31071217202604068</v>
      </c>
      <c r="F12" s="1">
        <v>0.58604608399039515</v>
      </c>
      <c r="H12" t="s">
        <v>90</v>
      </c>
    </row>
    <row r="13" spans="1:9" x14ac:dyDescent="0.25">
      <c r="A13" s="1" t="s">
        <v>9</v>
      </c>
      <c r="B13" s="1">
        <v>14</v>
      </c>
      <c r="C13" s="1">
        <v>10138</v>
      </c>
      <c r="D13" s="1">
        <v>724.14285714285711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27.444444444444446</v>
      </c>
      <c r="C17" s="1">
        <v>48.557287158514072</v>
      </c>
      <c r="D17" s="1">
        <v>0.5651972350690172</v>
      </c>
      <c r="E17" s="1">
        <v>0.58088464486725466</v>
      </c>
      <c r="F17" s="1">
        <v>-76.700578654538688</v>
      </c>
      <c r="G17" s="1">
        <v>131.58946754342759</v>
      </c>
      <c r="H17" s="1">
        <v>-76.700578654538688</v>
      </c>
      <c r="I17" s="1">
        <v>131.58946754342759</v>
      </c>
    </row>
    <row r="18" spans="1:9" ht="15.75" thickBot="1" x14ac:dyDescent="0.3">
      <c r="A18" s="2" t="s">
        <v>28</v>
      </c>
      <c r="B18" s="2">
        <v>5.5555555555555552E-2</v>
      </c>
      <c r="C18" s="2">
        <v>9.9666305870966837E-2</v>
      </c>
      <c r="D18" s="2">
        <v>0.55741561874963697</v>
      </c>
      <c r="E18" s="2">
        <v>0.58604608399039515</v>
      </c>
      <c r="F18" s="2">
        <v>-0.15820741051043824</v>
      </c>
      <c r="G18" s="2">
        <v>0.26931852162154934</v>
      </c>
      <c r="H18" s="2">
        <v>-0.15820741051043824</v>
      </c>
      <c r="I18" s="2">
        <v>0.26931852162154934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3F4E-0993-4F43-8AAE-BB5D26FECB1D}">
  <dimension ref="A1:I18"/>
  <sheetViews>
    <sheetView workbookViewId="0">
      <selection activeCell="G14" sqref="G14"/>
    </sheetView>
  </sheetViews>
  <sheetFormatPr baseColWidth="10"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0.38802021015578181</v>
      </c>
    </row>
    <row r="5" spans="1:9" x14ac:dyDescent="0.25">
      <c r="A5" s="1" t="s">
        <v>3</v>
      </c>
      <c r="B5" s="1">
        <v>0.15055968348933707</v>
      </c>
    </row>
    <row r="6" spans="1:9" x14ac:dyDescent="0.25">
      <c r="A6" s="1" t="s">
        <v>4</v>
      </c>
      <c r="B6" s="1">
        <v>8.9885375167146869E-2</v>
      </c>
    </row>
    <row r="7" spans="1:9" x14ac:dyDescent="0.25">
      <c r="A7" s="1" t="s">
        <v>5</v>
      </c>
      <c r="B7" s="1">
        <v>25.075243909937488</v>
      </c>
    </row>
    <row r="8" spans="1:9" ht="15.75" thickBot="1" x14ac:dyDescent="0.3">
      <c r="A8" s="2" t="s">
        <v>6</v>
      </c>
      <c r="B8" s="2">
        <v>16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1560.25</v>
      </c>
      <c r="D12" s="1">
        <v>1560.25</v>
      </c>
      <c r="E12" s="1">
        <v>2.4814404589474881</v>
      </c>
      <c r="F12" s="1">
        <v>0.13751843614321349</v>
      </c>
    </row>
    <row r="13" spans="1:9" x14ac:dyDescent="0.25">
      <c r="A13" s="1" t="s">
        <v>9</v>
      </c>
      <c r="B13" s="1">
        <v>14</v>
      </c>
      <c r="C13" s="1">
        <v>8802.75</v>
      </c>
      <c r="D13" s="1">
        <v>628.76785714285711</v>
      </c>
      <c r="E13" s="1"/>
      <c r="F13" s="1"/>
    </row>
    <row r="14" spans="1:9" ht="15.75" thickBot="1" x14ac:dyDescent="0.3">
      <c r="A14" s="2" t="s">
        <v>10</v>
      </c>
      <c r="B14" s="2">
        <v>15</v>
      </c>
      <c r="C14" s="2">
        <v>10363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37.321428571428569</v>
      </c>
      <c r="C17" s="1">
        <v>12.441300769307102</v>
      </c>
      <c r="D17" s="1">
        <v>2.9998011673748102</v>
      </c>
      <c r="E17" s="1">
        <v>9.5552777535239056E-3</v>
      </c>
      <c r="F17" s="1">
        <v>10.63749230103716</v>
      </c>
      <c r="G17" s="1">
        <v>64.005364841819983</v>
      </c>
      <c r="H17" s="1">
        <v>10.63749230103716</v>
      </c>
      <c r="I17" s="1">
        <v>64.005364841819983</v>
      </c>
    </row>
    <row r="18" spans="1:9" ht="15.75" thickBot="1" x14ac:dyDescent="0.3">
      <c r="A18" s="2" t="s">
        <v>24</v>
      </c>
      <c r="B18" s="2">
        <v>0.28214285714285714</v>
      </c>
      <c r="C18" s="2">
        <v>0.17910888507098205</v>
      </c>
      <c r="D18" s="2">
        <v>1.5752588545846959</v>
      </c>
      <c r="E18" s="2">
        <v>0.13751843614321327</v>
      </c>
      <c r="F18" s="2">
        <v>-0.1020074952451851</v>
      </c>
      <c r="G18" s="2">
        <v>0.66629320953089932</v>
      </c>
      <c r="H18" s="2">
        <v>-0.1020074952451851</v>
      </c>
      <c r="I18" s="2">
        <v>0.66629320953089932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Extracción_Aceite</vt:lpstr>
      <vt:lpstr>X1-X2,X3,X4,X5</vt:lpstr>
      <vt:lpstr>X2-X1,X3,X4,X5</vt:lpstr>
      <vt:lpstr>X3-X1,X2,X4,X5</vt:lpstr>
      <vt:lpstr>X4-X1,X2,X3,X5</vt:lpstr>
      <vt:lpstr>X5-X1,X2,X3,X4</vt:lpstr>
      <vt:lpstr>Hoja7</vt:lpstr>
      <vt:lpstr>Y-X1</vt:lpstr>
      <vt:lpstr>Y-X2</vt:lpstr>
      <vt:lpstr>Y-X3</vt:lpstr>
      <vt:lpstr>Y-X4</vt:lpstr>
      <vt:lpstr>Y-X5</vt:lpstr>
      <vt:lpstr>Y-X1,X2</vt:lpstr>
      <vt:lpstr>Y-X1,X3</vt:lpstr>
      <vt:lpstr>Y-X1,X4</vt:lpstr>
      <vt:lpstr>Y-X1,X5</vt:lpstr>
      <vt:lpstr>Y-X2,X4</vt:lpstr>
      <vt:lpstr>Y-X2,X5</vt:lpstr>
      <vt:lpstr>Y-X3,X4</vt:lpstr>
      <vt:lpstr>Y-X3,X5</vt:lpstr>
      <vt:lpstr>Y-X1,X2,X3</vt:lpstr>
      <vt:lpstr>Y-X1,X2,X4</vt:lpstr>
      <vt:lpstr>Mejor_Modelo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De León</dc:creator>
  <cp:lastModifiedBy>Jennifer De León</cp:lastModifiedBy>
  <dcterms:created xsi:type="dcterms:W3CDTF">2021-07-06T19:21:42Z</dcterms:created>
  <dcterms:modified xsi:type="dcterms:W3CDTF">2021-07-07T03:26:33Z</dcterms:modified>
</cp:coreProperties>
</file>