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935" firstSheet="1" activeTab="4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chart'!$B$5:$C$10</definedName>
  </definedNames>
  <calcPr calcId="144525"/>
</workbook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<sst xmlns="http://schemas.openxmlformats.org/spreadsheetml/2006/main" count="41" uniqueCount="31">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</sst>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8" borderId="22" applyNumberFormat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0" fillId="12" borderId="21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21" borderId="23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0" borderId="2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20" borderId="23" applyNumberFormat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9" fontId="2" fillId="0" borderId="6" xfId="0" applyNumberFormat="1" applyFont="1" applyBorder="1"/>
    <xf numFmtId="0" fontId="2" fillId="0" borderId="7" xfId="0" applyFont="1" applyBorder="1"/>
    <xf numFmtId="0" fontId="2" fillId="0" borderId="8" xfId="0" applyFont="1" applyBorder="1"/>
    <xf numFmtId="9" fontId="2" fillId="0" borderId="9" xfId="0" applyNumberFormat="1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0" borderId="12" xfId="0" applyFont="1" applyBorder="1"/>
    <xf numFmtId="176" fontId="2" fillId="0" borderId="13" xfId="0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15" xfId="0" applyNumberFormat="1" applyFont="1" applyBorder="1"/>
    <xf numFmtId="0" fontId="3" fillId="0" borderId="0" xfId="0" applyFont="1"/>
    <xf numFmtId="0" fontId="2" fillId="0" borderId="16" xfId="0" applyFont="1" applyBorder="1" applyAlignment="1">
      <alignment horizontal="center" vertical="center"/>
    </xf>
    <xf numFmtId="176" fontId="2" fillId="0" borderId="17" xfId="0" applyNumberFormat="1" applyFont="1" applyBorder="1"/>
    <xf numFmtId="0" fontId="2" fillId="3" borderId="1" xfId="0" applyFont="1" applyFill="1" applyBorder="1"/>
    <xf numFmtId="0" fontId="2" fillId="3" borderId="3" xfId="0" applyFont="1" applyFill="1" applyBorder="1"/>
    <xf numFmtId="1" fontId="2" fillId="0" borderId="6" xfId="0" applyNumberFormat="1" applyFont="1" applyBorder="1"/>
    <xf numFmtId="0" fontId="2" fillId="4" borderId="0" xfId="0" applyFont="1" applyFill="1" applyBorder="1"/>
    <xf numFmtId="0" fontId="2" fillId="4" borderId="7" xfId="0" applyFont="1" applyFill="1" applyBorder="1"/>
    <xf numFmtId="1" fontId="2" fillId="4" borderId="9" xfId="0" applyNumberFormat="1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1" fontId="2" fillId="0" borderId="5" xfId="0" applyNumberFormat="1" applyFont="1" applyBorder="1"/>
    <xf numFmtId="1" fontId="2" fillId="0" borderId="8" xfId="0" applyNumberFormat="1" applyFont="1" applyBorder="1"/>
    <xf numFmtId="0" fontId="3" fillId="0" borderId="18" xfId="0" applyFont="1" applyBorder="1"/>
    <xf numFmtId="176" fontId="2" fillId="0" borderId="20" xfId="0" applyNumberFormat="1" applyFont="1" applyBorder="1"/>
    <xf numFmtId="176" fontId="2" fillId="0" borderId="6" xfId="0" applyNumberFormat="1" applyFont="1" applyBorder="1"/>
    <xf numFmtId="0" fontId="3" fillId="0" borderId="4" xfId="0" applyFont="1" applyBorder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7" xfId="0" applyFont="1" applyBorder="1"/>
    <xf numFmtId="176" fontId="2" fillId="0" borderId="9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182970.159067187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27219430"/>
        <c:axId val="904761215"/>
      </c:lineChart>
      <c:catAx>
        <c:axId val="4272194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761215"/>
        <c:crosses val="autoZero"/>
        <c:auto val="1"/>
        <c:lblAlgn val="ctr"/>
        <c:lblOffset val="100"/>
        <c:noMultiLvlLbl val="0"/>
      </c:catAx>
      <c:valAx>
        <c:axId val="9047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21943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186189"/>
        <c:axId val="539857062"/>
      </c:barChart>
      <c:catAx>
        <c:axId val="978186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857062"/>
        <c:crosses val="autoZero"/>
        <c:auto val="1"/>
        <c:lblAlgn val="ctr"/>
        <c:lblOffset val="100"/>
        <c:noMultiLvlLbl val="0"/>
      </c:catAx>
      <c:valAx>
        <c:axId val="539857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18618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Other Expense Breakup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326428123038293"/>
          <c:y val="0.248322147651007"/>
          <c:w val="0.930947897049592"/>
          <c:h val="0.539789069990412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305555555555556"/>
          <c:y val="0.16875"/>
          <c:w val="0.938888888888889"/>
          <c:h val="0.666666666666667"/>
        </c:manualLayout>
      </c:layout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200"/>
              <a:t>Main expenditure item Target vs achieved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c: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c:formatCode="0%">
                  <c:v>0.611111111111111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3095996"/>
        <c:axId val="311120981"/>
      </c:barChart>
      <c:catAx>
        <c:axId val="2630959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120981"/>
        <c:crosses val="autoZero"/>
        <c:auto val="1"/>
        <c:lblAlgn val="ctr"/>
        <c:lblOffset val="100"/>
        <c:noMultiLvlLbl val="0"/>
      </c:catAx>
      <c:valAx>
        <c:axId val="3111209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095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345440</xdr:colOff>
      <xdr:row>4</xdr:row>
      <xdr:rowOff>40640</xdr:rowOff>
    </xdr:from>
    <xdr:to>
      <xdr:col>13</xdr:col>
      <xdr:colOff>158115</xdr:colOff>
      <xdr:row>18</xdr:row>
      <xdr:rowOff>173990</xdr:rowOff>
    </xdr:to>
    <xdr:graphicFrame>
      <xdr:nvGraphicFramePr>
        <xdr:cNvPr id="3" name="Chart 2"/>
        <xdr:cNvGraphicFramePr/>
      </xdr:nvGraphicFramePr>
      <xdr:xfrm>
        <a:off x="4352290" y="840740"/>
        <a:ext cx="4592955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147320</xdr:colOff>
      <xdr:row>8</xdr:row>
      <xdr:rowOff>40640</xdr:rowOff>
    </xdr:from>
    <xdr:to>
      <xdr:col>14</xdr:col>
      <xdr:colOff>561975</xdr:colOff>
      <xdr:row>23</xdr:row>
      <xdr:rowOff>40640</xdr:rowOff>
    </xdr:to>
    <xdr:graphicFrame>
      <xdr:nvGraphicFramePr>
        <xdr:cNvPr id="5" name="Chart 4"/>
        <xdr:cNvGraphicFramePr/>
      </xdr:nvGraphicFramePr>
      <xdr:xfrm>
        <a:off x="4751705" y="1572260"/>
        <a:ext cx="4597400" cy="286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78740</xdr:colOff>
      <xdr:row>15</xdr:row>
      <xdr:rowOff>2540</xdr:rowOff>
    </xdr:from>
    <xdr:to>
      <xdr:col>11</xdr:col>
      <xdr:colOff>561975</xdr:colOff>
      <xdr:row>25</xdr:row>
      <xdr:rowOff>67310</xdr:rowOff>
    </xdr:to>
    <xdr:graphicFrame>
      <xdr:nvGraphicFramePr>
        <xdr:cNvPr id="5" name="Chart 4"/>
        <xdr:cNvGraphicFramePr/>
      </xdr:nvGraphicFramePr>
      <xdr:xfrm>
        <a:off x="4163695" y="2844800"/>
        <a:ext cx="4068445" cy="1994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528320</xdr:colOff>
      <xdr:row>2</xdr:row>
      <xdr:rowOff>48260</xdr:rowOff>
    </xdr:from>
    <xdr:to>
      <xdr:col>11</xdr:col>
      <xdr:colOff>474980</xdr:colOff>
      <xdr:row>13</xdr:row>
      <xdr:rowOff>13335</xdr:rowOff>
    </xdr:to>
    <xdr:graphicFrame>
      <xdr:nvGraphicFramePr>
        <xdr:cNvPr id="6" name="Chart 5"/>
        <xdr:cNvGraphicFramePr/>
      </xdr:nvGraphicFramePr>
      <xdr:xfrm>
        <a:off x="4015740" y="429260"/>
        <a:ext cx="4129405" cy="2052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360680</xdr:colOff>
      <xdr:row>4</xdr:row>
      <xdr:rowOff>17780</xdr:rowOff>
    </xdr:from>
    <xdr:to>
      <xdr:col>14</xdr:col>
      <xdr:colOff>177800</xdr:colOff>
      <xdr:row>18</xdr:row>
      <xdr:rowOff>120650</xdr:rowOff>
    </xdr:to>
    <xdr:graphicFrame>
      <xdr:nvGraphicFramePr>
        <xdr:cNvPr id="2" name="Chart 1"/>
        <xdr:cNvGraphicFramePr/>
      </xdr:nvGraphicFramePr>
      <xdr:xfrm>
        <a:off x="4582795" y="817880"/>
        <a:ext cx="459740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00"/>
  <sheetViews>
    <sheetView showGridLines="0" workbookViewId="0">
      <selection activeCell="B10" sqref="B10"/>
    </sheetView>
  </sheetViews>
  <sheetFormatPr defaultColWidth="14.4259259259259" defaultRowHeight="15" customHeight="1" outlineLevelCol="2"/>
  <cols>
    <col min="1" max="1" width="8.71296296296296" customWidth="1"/>
    <col min="2" max="2" width="26.1388888888889" customWidth="1"/>
    <col min="3" max="3" width="12.287037037037" customWidth="1"/>
    <col min="4" max="26" width="8.71296296296296" customWidth="1"/>
  </cols>
  <sheetData>
    <row r="3" ht="18" spans="2:2">
      <c r="B3" s="1" t="s">
        <v>0</v>
      </c>
    </row>
    <row r="5" ht="14.4" spans="2:3">
      <c r="B5" s="32" t="s">
        <v>1</v>
      </c>
      <c r="C5" s="33">
        <v>2439535.25</v>
      </c>
    </row>
    <row r="6" ht="14.4" spans="2:3">
      <c r="B6" s="5" t="s">
        <v>2</v>
      </c>
      <c r="C6" s="34">
        <v>1188534.6</v>
      </c>
    </row>
    <row r="7" ht="14.4" spans="2:3">
      <c r="B7" s="35" t="s">
        <v>3</v>
      </c>
      <c r="C7" s="34">
        <v>951000.65</v>
      </c>
    </row>
    <row r="8" ht="14.4" spans="2:3">
      <c r="B8" s="36" t="s">
        <v>4</v>
      </c>
      <c r="C8" s="34"/>
    </row>
    <row r="9" ht="14.4" spans="2:3">
      <c r="B9" s="37" t="s">
        <v>5</v>
      </c>
      <c r="C9" s="34">
        <v>390371.025</v>
      </c>
    </row>
    <row r="10" ht="14.4" spans="2:3">
      <c r="B10" s="37" t="s">
        <v>6</v>
      </c>
      <c r="C10" s="34">
        <v>55000</v>
      </c>
    </row>
    <row r="11" ht="14.4" spans="2:3">
      <c r="B11" s="37" t="s">
        <v>7</v>
      </c>
      <c r="C11" s="34">
        <v>80847.35</v>
      </c>
    </row>
    <row r="12" ht="14.4" spans="2:3">
      <c r="B12" s="37" t="s">
        <v>8</v>
      </c>
      <c r="C12" s="34">
        <v>45000</v>
      </c>
    </row>
    <row r="13" ht="14.4" spans="2:3">
      <c r="B13" s="37" t="s">
        <v>9</v>
      </c>
      <c r="C13" s="34">
        <v>323869.925</v>
      </c>
    </row>
    <row r="14" ht="14.4" spans="2:3">
      <c r="B14" s="37" t="s">
        <v>10</v>
      </c>
      <c r="C14" s="34">
        <v>68865.4</v>
      </c>
    </row>
    <row r="15" ht="14.4" spans="2:3">
      <c r="B15" s="35" t="s">
        <v>11</v>
      </c>
      <c r="C15" s="34">
        <v>287046.95</v>
      </c>
    </row>
    <row r="16" ht="14.4" spans="2:3">
      <c r="B16" s="38" t="s">
        <v>12</v>
      </c>
      <c r="C16" s="34">
        <f>0.25*C15</f>
        <v>71761.7375</v>
      </c>
    </row>
    <row r="17" ht="14.4" spans="2:3">
      <c r="B17" s="39" t="s">
        <v>13</v>
      </c>
      <c r="C17" s="40">
        <f>C15-C16</f>
        <v>215285.2125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00"/>
  <sheetViews>
    <sheetView showGridLines="0" workbookViewId="0">
      <selection activeCell="O20" sqref="O20"/>
    </sheetView>
  </sheetViews>
  <sheetFormatPr defaultColWidth="14.4259259259259" defaultRowHeight="15" customHeight="1" outlineLevelCol="3"/>
  <cols>
    <col min="1" max="1" width="8.71296296296296" customWidth="1"/>
    <col min="2" max="2" width="10.5740740740741" customWidth="1"/>
    <col min="3" max="3" width="14" customWidth="1"/>
    <col min="4" max="4" width="16.4259259259259" customWidth="1"/>
    <col min="5" max="26" width="8.71296296296296" customWidth="1"/>
  </cols>
  <sheetData>
    <row r="3" ht="18" spans="2:2">
      <c r="B3" s="1" t="s">
        <v>14</v>
      </c>
    </row>
    <row r="5" ht="14.4" spans="2:4">
      <c r="B5" s="27"/>
      <c r="C5" s="28" t="s">
        <v>15</v>
      </c>
      <c r="D5" s="29" t="s">
        <v>16</v>
      </c>
    </row>
    <row r="6" ht="14.4" spans="2:4">
      <c r="B6" s="5">
        <v>2015</v>
      </c>
      <c r="C6" s="30">
        <v>155075.593558137</v>
      </c>
      <c r="D6" s="7">
        <v>0.08</v>
      </c>
    </row>
    <row r="7" ht="14.4" spans="2:4">
      <c r="B7" s="5">
        <v>2016</v>
      </c>
      <c r="C7" s="30">
        <v>193189.151113828</v>
      </c>
      <c r="D7" s="7">
        <v>0.09</v>
      </c>
    </row>
    <row r="8" ht="14.4" spans="2:4">
      <c r="B8" s="5">
        <v>2017</v>
      </c>
      <c r="C8" s="30">
        <v>182970.159067187</v>
      </c>
      <c r="D8" s="7">
        <v>0.11</v>
      </c>
    </row>
    <row r="9" ht="14.4" spans="2:4">
      <c r="B9" s="5">
        <v>2018</v>
      </c>
      <c r="C9" s="30">
        <v>202514.90428125</v>
      </c>
      <c r="D9" s="7">
        <v>0.115</v>
      </c>
    </row>
    <row r="10" ht="14.4" spans="2:4">
      <c r="B10" s="5">
        <v>2019</v>
      </c>
      <c r="C10" s="30">
        <v>182098.951875</v>
      </c>
      <c r="D10" s="7">
        <v>0.11</v>
      </c>
    </row>
    <row r="11" ht="14.4" spans="2:4">
      <c r="B11" s="8">
        <v>2020</v>
      </c>
      <c r="C11" s="31">
        <v>215285.2125</v>
      </c>
      <c r="D11" s="10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00"/>
  <sheetViews>
    <sheetView showGridLines="0" workbookViewId="0">
      <selection activeCell="F5" sqref="F5"/>
    </sheetView>
  </sheetViews>
  <sheetFormatPr defaultColWidth="14.4259259259259" defaultRowHeight="15" customHeight="1" outlineLevelCol="3"/>
  <cols>
    <col min="1" max="2" width="8.71296296296296" customWidth="1"/>
    <col min="3" max="3" width="12.5740740740741" customWidth="1"/>
    <col min="4" max="4" width="11" customWidth="1"/>
    <col min="5" max="26" width="8.71296296296296" customWidth="1"/>
  </cols>
  <sheetData>
    <row r="3" ht="18" spans="2:2">
      <c r="B3" s="1" t="s">
        <v>17</v>
      </c>
    </row>
    <row r="5" ht="14.4" spans="3:4">
      <c r="C5" s="21" t="s">
        <v>18</v>
      </c>
      <c r="D5" s="22" t="s">
        <v>19</v>
      </c>
    </row>
    <row r="6" ht="14.4" spans="3:4">
      <c r="C6" s="5">
        <v>2016</v>
      </c>
      <c r="D6" s="23">
        <v>1653633.87877184</v>
      </c>
    </row>
    <row r="7" ht="14.4" spans="3:4">
      <c r="C7" s="5">
        <v>2017</v>
      </c>
      <c r="D7" s="23">
        <v>1986831.824752</v>
      </c>
    </row>
    <row r="8" ht="14.4" spans="3:4">
      <c r="C8" s="5">
        <v>2018</v>
      </c>
      <c r="D8" s="23">
        <v>1997534.6356</v>
      </c>
    </row>
    <row r="9" ht="14.4" spans="3:4">
      <c r="C9" s="5">
        <v>2019</v>
      </c>
      <c r="D9" s="23">
        <v>2187475.43</v>
      </c>
    </row>
    <row r="10" ht="14.4" spans="3:4">
      <c r="C10" s="5">
        <v>2020</v>
      </c>
      <c r="D10" s="23">
        <v>2439535.25</v>
      </c>
    </row>
    <row r="11" ht="14.4" spans="2:4">
      <c r="B11" s="24" t="s">
        <v>20</v>
      </c>
      <c r="C11" s="25">
        <v>2021</v>
      </c>
      <c r="D11" s="26">
        <v>2584736.10813606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00"/>
  <sheetViews>
    <sheetView showGridLines="0" workbookViewId="0">
      <selection activeCell="O12" sqref="O12"/>
    </sheetView>
  </sheetViews>
  <sheetFormatPr defaultColWidth="14.4259259259259" defaultRowHeight="15" customHeight="1" outlineLevelCol="2"/>
  <cols>
    <col min="1" max="1" width="8.71296296296296" customWidth="1"/>
    <col min="2" max="2" width="21.1388888888889" customWidth="1"/>
    <col min="3" max="3" width="12.287037037037" customWidth="1"/>
    <col min="4" max="26" width="8.71296296296296" customWidth="1"/>
  </cols>
  <sheetData>
    <row r="3" ht="18" spans="2:2">
      <c r="B3" s="1" t="s">
        <v>21</v>
      </c>
    </row>
    <row r="5" ht="14.4" spans="2:3">
      <c r="B5" s="11" t="s">
        <v>22</v>
      </c>
      <c r="C5" s="12" t="s">
        <v>23</v>
      </c>
    </row>
    <row r="6" ht="14.4" spans="2:3">
      <c r="B6" s="13" t="s">
        <v>24</v>
      </c>
      <c r="C6" s="14">
        <v>1188534.6</v>
      </c>
    </row>
    <row r="7" ht="14.4" spans="2:3">
      <c r="B7" s="15" t="s">
        <v>5</v>
      </c>
      <c r="C7" s="14">
        <v>390371.025</v>
      </c>
    </row>
    <row r="8" ht="14.4" spans="2:3">
      <c r="B8" s="15" t="s">
        <v>9</v>
      </c>
      <c r="C8" s="14">
        <v>323869.925</v>
      </c>
    </row>
    <row r="9" ht="14.4" spans="2:3">
      <c r="B9" s="15" t="s">
        <v>7</v>
      </c>
      <c r="C9" s="14">
        <v>80847.35</v>
      </c>
    </row>
    <row r="10" ht="14.4" spans="2:3">
      <c r="B10" s="16" t="s">
        <v>8</v>
      </c>
      <c r="C10" s="17">
        <f>SUM(C15:C18)</f>
        <v>180115.4</v>
      </c>
    </row>
    <row r="13" spans="2:2">
      <c r="B13" s="18" t="s">
        <v>25</v>
      </c>
    </row>
    <row r="15" ht="14.4" spans="2:3">
      <c r="B15" s="19" t="s">
        <v>10</v>
      </c>
      <c r="C15" s="20">
        <v>68865.4</v>
      </c>
    </row>
    <row r="16" ht="14.4" spans="2:3">
      <c r="B16" s="15" t="s">
        <v>6</v>
      </c>
      <c r="C16" s="14">
        <v>55000</v>
      </c>
    </row>
    <row r="17" ht="14.4" spans="2:3">
      <c r="B17" s="15" t="s">
        <v>8</v>
      </c>
      <c r="C17" s="14">
        <v>45000</v>
      </c>
    </row>
    <row r="18" ht="14.4" spans="2:3">
      <c r="B18" s="16" t="s">
        <v>12</v>
      </c>
      <c r="C18" s="17">
        <f>0.25*C17</f>
        <v>11250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10">
    <sortState ref="B5:C10">
      <sortCondition ref="C5" descending="1"/>
    </sortState>
    <extLst/>
  </autoFilter>
  <pageMargins left="0.7" right="0.7" top="0.75" bottom="0.75" header="0" footer="0"/>
  <pageSetup paperSize="1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1000"/>
  <sheetViews>
    <sheetView showGridLines="0" tabSelected="1" workbookViewId="0">
      <selection activeCell="E11" sqref="E11"/>
    </sheetView>
  </sheetViews>
  <sheetFormatPr defaultColWidth="14.4259259259259" defaultRowHeight="15" customHeight="1" outlineLevelCol="4"/>
  <cols>
    <col min="1" max="1" width="8.71296296296296" customWidth="1"/>
    <col min="2" max="2" width="18" customWidth="1"/>
    <col min="3" max="26" width="8.71296296296296" customWidth="1"/>
  </cols>
  <sheetData>
    <row r="4" ht="18" spans="2:2">
      <c r="B4" s="1" t="s">
        <v>26</v>
      </c>
    </row>
    <row r="6" ht="14.4" spans="2:5">
      <c r="B6" s="2" t="s">
        <v>27</v>
      </c>
      <c r="C6" s="3" t="s">
        <v>28</v>
      </c>
      <c r="D6" s="3" t="s">
        <v>29</v>
      </c>
      <c r="E6" s="4" t="s">
        <v>30</v>
      </c>
    </row>
    <row r="7" ht="14.4" spans="2:5">
      <c r="B7" s="5" t="s">
        <v>5</v>
      </c>
      <c r="C7" s="6">
        <v>300000</v>
      </c>
      <c r="D7" s="6">
        <v>210000</v>
      </c>
      <c r="E7" s="7">
        <f t="shared" ref="E7:E8" si="0">D7/C7</f>
        <v>0.7</v>
      </c>
    </row>
    <row r="8" ht="14.4" spans="2:5">
      <c r="B8" s="8" t="s">
        <v>9</v>
      </c>
      <c r="C8" s="9">
        <v>270000</v>
      </c>
      <c r="D8" s="9">
        <v>165000</v>
      </c>
      <c r="E8" s="10">
        <f t="shared" si="0"/>
        <v>0.611111111111111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Admin</cp:lastModifiedBy>
  <dcterms:created xsi:type="dcterms:W3CDTF">2020-08-28T11:25:00Z</dcterms:created>
  <dcterms:modified xsi:type="dcterms:W3CDTF">2023-04-03T13:22:21Z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FB8FAA00C6E54CCDB5EBFC268B2A990A</vt:lpwstr>
  </property>
  <property fmtid="{D5CDD505-2E9C-101B-9397-08002B2CF9AE}" pid="3" name="KSOProductBuildVer">
    <vt:lpwstr>1033-11.2.0.11516</vt:lpwstr>
  </property>
</Properties>
</file>