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enisha Veerwani\Downloads\"/>
    </mc:Choice>
  </mc:AlternateContent>
  <xr:revisionPtr revIDLastSave="0" documentId="13_ncr:1_{100A4177-1751-462E-9512-A8598D4EF57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M Theory " sheetId="4" r:id="rId1"/>
    <sheet name="Instructions" sheetId="3" r:id="rId2"/>
    <sheet name="Mortgage Model" sheetId="1" r:id="rId3"/>
    <sheet name="Amortization Chart" sheetId="2" r:id="rId4"/>
  </sheets>
  <definedNames>
    <definedName name="_xlnm._FilterDatabase" localSheetId="2" hidden="1">'Mortgage Model'!$F$2:$M$2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6" i="1"/>
  <c r="M5" i="1"/>
  <c r="M4" i="1"/>
  <c r="G4" i="1"/>
  <c r="H4" i="1"/>
  <c r="I4" i="1"/>
  <c r="J4" i="1"/>
  <c r="K4" i="1"/>
  <c r="L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L21" i="1" s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L34" i="1" s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L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L50" i="1"/>
  <c r="G51" i="1"/>
  <c r="H51" i="1"/>
  <c r="I51" i="1"/>
  <c r="J51" i="1"/>
  <c r="K51" i="1"/>
  <c r="G52" i="1"/>
  <c r="H52" i="1"/>
  <c r="L52" i="1" s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L58" i="1"/>
  <c r="G59" i="1"/>
  <c r="H59" i="1"/>
  <c r="I59" i="1"/>
  <c r="J59" i="1"/>
  <c r="K59" i="1"/>
  <c r="G60" i="1"/>
  <c r="H60" i="1"/>
  <c r="L60" i="1" s="1"/>
  <c r="I60" i="1"/>
  <c r="J60" i="1"/>
  <c r="K60" i="1"/>
  <c r="G61" i="1"/>
  <c r="H61" i="1"/>
  <c r="I61" i="1"/>
  <c r="J61" i="1"/>
  <c r="K61" i="1"/>
  <c r="G62" i="1"/>
  <c r="H62" i="1"/>
  <c r="I62" i="1"/>
  <c r="J62" i="1"/>
  <c r="L62" i="1" s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L69" i="1" s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L74" i="1"/>
  <c r="G75" i="1"/>
  <c r="H75" i="1"/>
  <c r="I75" i="1"/>
  <c r="J75" i="1"/>
  <c r="K75" i="1"/>
  <c r="G76" i="1"/>
  <c r="H76" i="1"/>
  <c r="L76" i="1" s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L96" i="1"/>
  <c r="G97" i="1"/>
  <c r="H97" i="1"/>
  <c r="I97" i="1"/>
  <c r="J97" i="1"/>
  <c r="K97" i="1"/>
  <c r="G98" i="1"/>
  <c r="H98" i="1"/>
  <c r="L98" i="1" s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L104" i="1"/>
  <c r="G105" i="1"/>
  <c r="H105" i="1"/>
  <c r="I105" i="1"/>
  <c r="J105" i="1"/>
  <c r="K105" i="1"/>
  <c r="G106" i="1"/>
  <c r="H106" i="1"/>
  <c r="L106" i="1" s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L114" i="1"/>
  <c r="G115" i="1"/>
  <c r="H115" i="1"/>
  <c r="I115" i="1"/>
  <c r="J115" i="1"/>
  <c r="K115" i="1"/>
  <c r="G116" i="1"/>
  <c r="H116" i="1"/>
  <c r="L116" i="1" s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L120" i="1" s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L124" i="1" s="1"/>
  <c r="I124" i="1"/>
  <c r="J124" i="1"/>
  <c r="K124" i="1"/>
  <c r="G125" i="1"/>
  <c r="H125" i="1"/>
  <c r="I125" i="1"/>
  <c r="L125" i="1" s="1"/>
  <c r="J125" i="1"/>
  <c r="K125" i="1"/>
  <c r="G126" i="1"/>
  <c r="H126" i="1"/>
  <c r="I126" i="1"/>
  <c r="J126" i="1"/>
  <c r="K126" i="1"/>
  <c r="L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L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L139" i="1"/>
  <c r="G140" i="1"/>
  <c r="H140" i="1"/>
  <c r="L140" i="1" s="1"/>
  <c r="I140" i="1"/>
  <c r="J140" i="1"/>
  <c r="K140" i="1"/>
  <c r="G141" i="1"/>
  <c r="H141" i="1"/>
  <c r="I141" i="1"/>
  <c r="L141" i="1" s="1"/>
  <c r="J141" i="1"/>
  <c r="K141" i="1"/>
  <c r="G142" i="1"/>
  <c r="L142" i="1" s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L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L155" i="1" s="1"/>
  <c r="K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L162" i="1"/>
  <c r="G163" i="1"/>
  <c r="H163" i="1"/>
  <c r="I163" i="1"/>
  <c r="J163" i="1"/>
  <c r="K163" i="1"/>
  <c r="G164" i="1"/>
  <c r="H164" i="1"/>
  <c r="L164" i="1" s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L172" i="1" s="1"/>
  <c r="K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L178" i="1"/>
  <c r="G179" i="1"/>
  <c r="H179" i="1"/>
  <c r="I179" i="1"/>
  <c r="J179" i="1"/>
  <c r="K179" i="1"/>
  <c r="G180" i="1"/>
  <c r="H180" i="1"/>
  <c r="L180" i="1" s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L184" i="1" s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L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L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L203" i="1"/>
  <c r="G204" i="1"/>
  <c r="H204" i="1"/>
  <c r="L204" i="1" s="1"/>
  <c r="I204" i="1"/>
  <c r="J204" i="1"/>
  <c r="K204" i="1"/>
  <c r="G205" i="1"/>
  <c r="H205" i="1"/>
  <c r="I205" i="1"/>
  <c r="L205" i="1" s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L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L226" i="1"/>
  <c r="G227" i="1"/>
  <c r="L227" i="1" s="1"/>
  <c r="H227" i="1"/>
  <c r="I227" i="1"/>
  <c r="J227" i="1"/>
  <c r="K227" i="1"/>
  <c r="G228" i="1"/>
  <c r="H228" i="1"/>
  <c r="L228" i="1" s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L242" i="1"/>
  <c r="G243" i="1"/>
  <c r="H243" i="1"/>
  <c r="I243" i="1"/>
  <c r="J243" i="1"/>
  <c r="K243" i="1"/>
  <c r="G244" i="1"/>
  <c r="H244" i="1"/>
  <c r="L244" i="1" s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L248" i="1" s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L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L258" i="1" s="1"/>
  <c r="K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L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L267" i="1"/>
  <c r="G268" i="1"/>
  <c r="H268" i="1"/>
  <c r="L268" i="1" s="1"/>
  <c r="I268" i="1"/>
  <c r="J268" i="1"/>
  <c r="K268" i="1"/>
  <c r="G269" i="1"/>
  <c r="H269" i="1"/>
  <c r="I269" i="1"/>
  <c r="L269" i="1" s="1"/>
  <c r="J269" i="1"/>
  <c r="K269" i="1"/>
  <c r="G270" i="1"/>
  <c r="H270" i="1"/>
  <c r="I270" i="1"/>
  <c r="J270" i="1"/>
  <c r="K270" i="1"/>
  <c r="G271" i="1"/>
  <c r="L271" i="1" s="1"/>
  <c r="H271" i="1"/>
  <c r="I271" i="1"/>
  <c r="J271" i="1"/>
  <c r="K271" i="1"/>
  <c r="G272" i="1"/>
  <c r="H272" i="1"/>
  <c r="I272" i="1"/>
  <c r="J272" i="1"/>
  <c r="K272" i="1"/>
  <c r="L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L282" i="1"/>
  <c r="G283" i="1"/>
  <c r="L283" i="1" s="1"/>
  <c r="H283" i="1"/>
  <c r="I283" i="1"/>
  <c r="J283" i="1"/>
  <c r="K283" i="1"/>
  <c r="G284" i="1"/>
  <c r="H284" i="1"/>
  <c r="L284" i="1" s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L287" i="1"/>
  <c r="G288" i="1"/>
  <c r="H288" i="1"/>
  <c r="L288" i="1" s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L302" i="1" s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L314" i="1" s="1"/>
  <c r="J314" i="1"/>
  <c r="K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L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L325" i="1"/>
  <c r="G326" i="1"/>
  <c r="H326" i="1"/>
  <c r="L326" i="1" s="1"/>
  <c r="I326" i="1"/>
  <c r="J326" i="1"/>
  <c r="K326" i="1"/>
  <c r="G327" i="1"/>
  <c r="H327" i="1"/>
  <c r="I327" i="1"/>
  <c r="L327" i="1" s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L339" i="1" s="1"/>
  <c r="K339" i="1"/>
  <c r="G340" i="1"/>
  <c r="H340" i="1"/>
  <c r="I340" i="1"/>
  <c r="J340" i="1"/>
  <c r="K340" i="1"/>
  <c r="L340" i="1" s="1"/>
  <c r="G341" i="1"/>
  <c r="H341" i="1"/>
  <c r="I341" i="1"/>
  <c r="J341" i="1"/>
  <c r="K341" i="1"/>
  <c r="L341" i="1"/>
  <c r="G342" i="1"/>
  <c r="L342" i="1" s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L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L354" i="1" s="1"/>
  <c r="G355" i="1"/>
  <c r="H355" i="1"/>
  <c r="I355" i="1"/>
  <c r="J355" i="1"/>
  <c r="K355" i="1"/>
  <c r="G356" i="1"/>
  <c r="H356" i="1"/>
  <c r="L356" i="1" s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L360" i="1" s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K3" i="1"/>
  <c r="J3" i="1"/>
  <c r="I3" i="1"/>
  <c r="H3" i="1"/>
  <c r="G3" i="1"/>
  <c r="M3" i="1" s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4" i="1"/>
  <c r="C16" i="1"/>
  <c r="C14" i="1"/>
  <c r="C15" i="1"/>
  <c r="C13" i="1"/>
  <c r="C12" i="1"/>
  <c r="C6" i="1"/>
  <c r="L274" i="1" l="1"/>
  <c r="L231" i="1"/>
  <c r="L187" i="1"/>
  <c r="L112" i="1"/>
  <c r="L5" i="1"/>
  <c r="L304" i="1"/>
  <c r="L275" i="1"/>
  <c r="L239" i="1"/>
  <c r="L232" i="1"/>
  <c r="L222" i="1"/>
  <c r="L179" i="1"/>
  <c r="L79" i="1"/>
  <c r="L51" i="1"/>
  <c r="L361" i="1"/>
  <c r="L251" i="1"/>
  <c r="L159" i="1"/>
  <c r="L119" i="1"/>
  <c r="L80" i="1"/>
  <c r="L343" i="1"/>
  <c r="L285" i="1"/>
  <c r="L94" i="1"/>
  <c r="L47" i="1"/>
  <c r="L265" i="1"/>
  <c r="L218" i="1"/>
  <c r="L128" i="1"/>
  <c r="L347" i="1"/>
  <c r="L331" i="1"/>
  <c r="L318" i="1"/>
  <c r="L276" i="1"/>
  <c r="L188" i="1"/>
  <c r="L176" i="1"/>
  <c r="L145" i="1"/>
  <c r="L70" i="1"/>
  <c r="L65" i="1"/>
  <c r="L37" i="1"/>
  <c r="L322" i="1"/>
  <c r="L309" i="1"/>
  <c r="L293" i="1"/>
  <c r="L243" i="1"/>
  <c r="L192" i="1"/>
  <c r="L189" i="1"/>
  <c r="L146" i="1"/>
  <c r="L133" i="1"/>
  <c r="L83" i="1"/>
  <c r="L6" i="1"/>
  <c r="L348" i="1"/>
  <c r="L332" i="1"/>
  <c r="L298" i="1"/>
  <c r="L280" i="1"/>
  <c r="L252" i="1"/>
  <c r="L240" i="1"/>
  <c r="L223" i="1"/>
  <c r="L209" i="1"/>
  <c r="L183" i="1"/>
  <c r="L102" i="1"/>
  <c r="L88" i="1"/>
  <c r="L41" i="1"/>
  <c r="L351" i="1"/>
  <c r="L337" i="1"/>
  <c r="L333" i="1"/>
  <c r="L294" i="1"/>
  <c r="L270" i="1"/>
  <c r="L256" i="1"/>
  <c r="L253" i="1"/>
  <c r="L210" i="1"/>
  <c r="L197" i="1"/>
  <c r="L153" i="1"/>
  <c r="L150" i="1"/>
  <c r="L137" i="1"/>
  <c r="L111" i="1"/>
  <c r="L93" i="1"/>
  <c r="L84" i="1"/>
  <c r="L71" i="1"/>
  <c r="L56" i="1"/>
  <c r="L46" i="1"/>
  <c r="L18" i="1"/>
  <c r="L17" i="1"/>
  <c r="L355" i="1"/>
  <c r="L303" i="1"/>
  <c r="L247" i="1"/>
  <c r="L167" i="1"/>
  <c r="L123" i="1"/>
  <c r="L75" i="1"/>
  <c r="L53" i="1"/>
  <c r="L42" i="1"/>
  <c r="L22" i="1"/>
  <c r="L10" i="1"/>
  <c r="L352" i="1"/>
  <c r="L313" i="1"/>
  <c r="L261" i="1"/>
  <c r="L217" i="1"/>
  <c r="L214" i="1"/>
  <c r="L201" i="1"/>
  <c r="L175" i="1"/>
  <c r="L168" i="1"/>
  <c r="L158" i="1"/>
  <c r="L154" i="1"/>
  <c r="L115" i="1"/>
  <c r="L64" i="1"/>
  <c r="L30" i="1"/>
  <c r="L25" i="1"/>
  <c r="L7" i="1"/>
  <c r="L305" i="1"/>
  <c r="L266" i="1"/>
  <c r="L262" i="1"/>
  <c r="L245" i="1"/>
  <c r="L198" i="1"/>
  <c r="L193" i="1"/>
  <c r="L138" i="1"/>
  <c r="L134" i="1"/>
  <c r="L129" i="1"/>
  <c r="L117" i="1"/>
  <c r="L100" i="1"/>
  <c r="L95" i="1"/>
  <c r="L89" i="1"/>
  <c r="L31" i="1"/>
  <c r="L11" i="1"/>
  <c r="L349" i="1"/>
  <c r="L329" i="1"/>
  <c r="L324" i="1"/>
  <c r="L311" i="1"/>
  <c r="L286" i="1"/>
  <c r="L281" i="1"/>
  <c r="L249" i="1"/>
  <c r="L224" i="1"/>
  <c r="L215" i="1"/>
  <c r="L207" i="1"/>
  <c r="L185" i="1"/>
  <c r="L160" i="1"/>
  <c r="L151" i="1"/>
  <c r="L143" i="1"/>
  <c r="L121" i="1"/>
  <c r="L77" i="1"/>
  <c r="L72" i="1"/>
  <c r="L57" i="1"/>
  <c r="L48" i="1"/>
  <c r="L35" i="1"/>
  <c r="L26" i="1"/>
  <c r="L23" i="1"/>
  <c r="L12" i="1"/>
  <c r="L250" i="1"/>
  <c r="L241" i="1"/>
  <c r="L186" i="1"/>
  <c r="L122" i="1"/>
  <c r="L113" i="1"/>
  <c r="L54" i="1"/>
  <c r="L36" i="1"/>
  <c r="L32" i="1"/>
  <c r="L8" i="1"/>
  <c r="L350" i="1"/>
  <c r="L345" i="1"/>
  <c r="L338" i="1"/>
  <c r="L330" i="1"/>
  <c r="L328" i="1"/>
  <c r="L312" i="1"/>
  <c r="L310" i="1"/>
  <c r="L291" i="1"/>
  <c r="L273" i="1"/>
  <c r="L263" i="1"/>
  <c r="L255" i="1"/>
  <c r="L235" i="1"/>
  <c r="L233" i="1"/>
  <c r="L208" i="1"/>
  <c r="L206" i="1"/>
  <c r="L199" i="1"/>
  <c r="L191" i="1"/>
  <c r="L171" i="1"/>
  <c r="L169" i="1"/>
  <c r="L163" i="1"/>
  <c r="L144" i="1"/>
  <c r="L135" i="1"/>
  <c r="L127" i="1"/>
  <c r="L107" i="1"/>
  <c r="L101" i="1"/>
  <c r="L99" i="1"/>
  <c r="L82" i="1"/>
  <c r="L78" i="1"/>
  <c r="L61" i="1"/>
  <c r="L38" i="1"/>
  <c r="L16" i="1"/>
  <c r="L362" i="1"/>
  <c r="L344" i="1"/>
  <c r="L323" i="1"/>
  <c r="L257" i="1"/>
  <c r="L202" i="1"/>
  <c r="L181" i="1"/>
  <c r="L246" i="1"/>
  <c r="L229" i="1"/>
  <c r="L182" i="1"/>
  <c r="L177" i="1"/>
  <c r="L165" i="1"/>
  <c r="L118" i="1"/>
  <c r="L81" i="1"/>
  <c r="L357" i="1"/>
  <c r="L319" i="1"/>
  <c r="L317" i="1"/>
  <c r="L299" i="1"/>
  <c r="L297" i="1"/>
  <c r="L292" i="1"/>
  <c r="L290" i="1"/>
  <c r="L279" i="1"/>
  <c r="L234" i="1"/>
  <c r="L230" i="1"/>
  <c r="L225" i="1"/>
  <c r="L213" i="1"/>
  <c r="L170" i="1"/>
  <c r="L166" i="1"/>
  <c r="L161" i="1"/>
  <c r="L149" i="1"/>
  <c r="L105" i="1"/>
  <c r="L87" i="1"/>
  <c r="L59" i="1"/>
  <c r="L55" i="1"/>
  <c r="L49" i="1"/>
  <c r="L103" i="1"/>
  <c r="L73" i="1"/>
  <c r="L39" i="1"/>
  <c r="L33" i="1"/>
  <c r="L24" i="1"/>
  <c r="L353" i="1"/>
  <c r="L321" i="1"/>
  <c r="L289" i="1"/>
  <c r="L97" i="1"/>
  <c r="L63" i="1"/>
  <c r="L15" i="1"/>
  <c r="L9" i="1"/>
  <c r="L3" i="1"/>
</calcChain>
</file>

<file path=xl/sharedStrings.xml><?xml version="1.0" encoding="utf-8"?>
<sst xmlns="http://schemas.openxmlformats.org/spreadsheetml/2006/main" count="32" uniqueCount="32">
  <si>
    <t>Interest Rate</t>
  </si>
  <si>
    <t>Loan Term</t>
  </si>
  <si>
    <t>Monthly HOA Fee</t>
  </si>
  <si>
    <t>Monthly Prop. Taxes</t>
  </si>
  <si>
    <t>Monthly Insurance</t>
  </si>
  <si>
    <t>Max LTV</t>
  </si>
  <si>
    <t>Loan Amount</t>
  </si>
  <si>
    <t>Monthly Payment</t>
  </si>
  <si>
    <t>Monthly Income</t>
  </si>
  <si>
    <t>Debt to Income Ratio</t>
  </si>
  <si>
    <t>Month</t>
  </si>
  <si>
    <t>Principle PMT</t>
  </si>
  <si>
    <t>Interest PMT</t>
  </si>
  <si>
    <t>HOA Fee</t>
  </si>
  <si>
    <t>Prop. Taxes</t>
  </si>
  <si>
    <t>Insurance</t>
  </si>
  <si>
    <t>Total PMT</t>
  </si>
  <si>
    <t>Loan Balance</t>
  </si>
  <si>
    <t>Closing Costs</t>
  </si>
  <si>
    <t>Cash Needed at Closing</t>
  </si>
  <si>
    <t>Annual Income</t>
  </si>
  <si>
    <t>Home Purchase Price</t>
  </si>
  <si>
    <t>Example</t>
  </si>
  <si>
    <t xml:space="preserve">Example </t>
  </si>
  <si>
    <t xml:space="preserve">Financial Modelling </t>
  </si>
  <si>
    <t>Three Components of Financial Modelling :</t>
  </si>
  <si>
    <t>1. Finanical Forecasting :</t>
  </si>
  <si>
    <t xml:space="preserve">Making Financial Projection / Budgeting </t>
  </si>
  <si>
    <t>2. Financial Reporting :</t>
  </si>
  <si>
    <t xml:space="preserve">Comparing actual financial results with the projection made </t>
  </si>
  <si>
    <t>3. Financial Decision :</t>
  </si>
  <si>
    <t>Businees Opportunities / Investment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</si>
</sst>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0\ &quot;Year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166" fontId="0" fillId="0" borderId="1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3" fillId="3" borderId="2" xfId="0" applyNumberFormat="1" applyFont="1" applyFill="1" applyBorder="1"/>
    <xf numFmtId="166" fontId="3" fillId="3" borderId="4" xfId="0" applyNumberFormat="1" applyFont="1" applyFill="1" applyBorder="1"/>
    <xf numFmtId="10" fontId="3" fillId="3" borderId="4" xfId="0" applyNumberFormat="1" applyFont="1" applyFill="1" applyBorder="1"/>
    <xf numFmtId="168" fontId="3" fillId="3" borderId="4" xfId="1" applyNumberFormat="1" applyFont="1" applyFill="1" applyBorder="1"/>
    <xf numFmtId="167" fontId="3" fillId="3" borderId="4" xfId="0" applyNumberFormat="1" applyFont="1" applyFill="1" applyBorder="1"/>
    <xf numFmtId="0" fontId="3" fillId="3" borderId="0" xfId="0" applyFont="1" applyFill="1"/>
    <xf numFmtId="166" fontId="0" fillId="0" borderId="4" xfId="0" applyNumberFormat="1" applyBorder="1"/>
    <xf numFmtId="164" fontId="0" fillId="0" borderId="4" xfId="0" applyNumberFormat="1" applyBorder="1"/>
    <xf numFmtId="10" fontId="0" fillId="0" borderId="6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Amortization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'Mortgage Model'!$G$2</c:f>
              <c:strCache>
                <c:ptCount val="1"/>
                <c:pt idx="0">
                  <c:v>Principle PMT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'Mortgage Model'!$G$3:$G$362</c:f>
              <c:numCache>
                <c:formatCode>"$"#,##0</c:formatCode>
                <c:ptCount val="360"/>
                <c:pt idx="0">
                  <c:v>331.23380898542348</c:v>
                </c:pt>
                <c:pt idx="1">
                  <c:v>332.26891463850285</c:v>
                </c:pt>
                <c:pt idx="2">
                  <c:v>333.30725499674816</c:v>
                </c:pt>
                <c:pt idx="3">
                  <c:v>334.34884016861304</c:v>
                </c:pt>
                <c:pt idx="4">
                  <c:v>335.39368029413993</c:v>
                </c:pt>
                <c:pt idx="5">
                  <c:v>336.44178554505913</c:v>
                </c:pt>
                <c:pt idx="6">
                  <c:v>337.49316612488747</c:v>
                </c:pt>
                <c:pt idx="7">
                  <c:v>338.54783226902771</c:v>
                </c:pt>
                <c:pt idx="8">
                  <c:v>339.60579424486843</c:v>
                </c:pt>
                <c:pt idx="9">
                  <c:v>340.66706235188371</c:v>
                </c:pt>
                <c:pt idx="10">
                  <c:v>341.73164692173327</c:v>
                </c:pt>
                <c:pt idx="11">
                  <c:v>342.79955831836367</c:v>
                </c:pt>
                <c:pt idx="12">
                  <c:v>343.87080693810856</c:v>
                </c:pt>
                <c:pt idx="13">
                  <c:v>344.94540320979019</c:v>
                </c:pt>
                <c:pt idx="14">
                  <c:v>346.02335759482077</c:v>
                </c:pt>
                <c:pt idx="15">
                  <c:v>347.10468058730453</c:v>
                </c:pt>
                <c:pt idx="16">
                  <c:v>348.18938271413998</c:v>
                </c:pt>
                <c:pt idx="17">
                  <c:v>349.2774745351216</c:v>
                </c:pt>
                <c:pt idx="18">
                  <c:v>350.36896664304385</c:v>
                </c:pt>
                <c:pt idx="19">
                  <c:v>351.46386966380345</c:v>
                </c:pt>
                <c:pt idx="20">
                  <c:v>352.56219425650278</c:v>
                </c:pt>
                <c:pt idx="21">
                  <c:v>353.66395111355428</c:v>
                </c:pt>
                <c:pt idx="22">
                  <c:v>354.7691509607842</c:v>
                </c:pt>
                <c:pt idx="23">
                  <c:v>355.87780455753665</c:v>
                </c:pt>
                <c:pt idx="24">
                  <c:v>356.98992269677888</c:v>
                </c:pt>
                <c:pt idx="25">
                  <c:v>358.10551620520641</c:v>
                </c:pt>
                <c:pt idx="26">
                  <c:v>359.22459594334759</c:v>
                </c:pt>
                <c:pt idx="27">
                  <c:v>360.3471728056706</c:v>
                </c:pt>
                <c:pt idx="28">
                  <c:v>361.47325772068831</c:v>
                </c:pt>
                <c:pt idx="29">
                  <c:v>362.60286165106544</c:v>
                </c:pt>
                <c:pt idx="30">
                  <c:v>363.73599559372502</c:v>
                </c:pt>
                <c:pt idx="31">
                  <c:v>364.87267057995547</c:v>
                </c:pt>
                <c:pt idx="32">
                  <c:v>366.01289767551776</c:v>
                </c:pt>
                <c:pt idx="33">
                  <c:v>367.1566879807537</c:v>
                </c:pt>
                <c:pt idx="34">
                  <c:v>368.30405263069366</c:v>
                </c:pt>
                <c:pt idx="35">
                  <c:v>369.45500279516455</c:v>
                </c:pt>
                <c:pt idx="36">
                  <c:v>370.60954967889944</c:v>
                </c:pt>
                <c:pt idx="37">
                  <c:v>371.76770452164601</c:v>
                </c:pt>
                <c:pt idx="38">
                  <c:v>372.92947859827621</c:v>
                </c:pt>
                <c:pt idx="39">
                  <c:v>374.09488321889575</c:v>
                </c:pt>
                <c:pt idx="40">
                  <c:v>375.26392972895485</c:v>
                </c:pt>
                <c:pt idx="41">
                  <c:v>376.43662950935783</c:v>
                </c:pt>
                <c:pt idx="42">
                  <c:v>377.61299397657461</c:v>
                </c:pt>
                <c:pt idx="43">
                  <c:v>378.79303458275137</c:v>
                </c:pt>
                <c:pt idx="44">
                  <c:v>379.97676281582244</c:v>
                </c:pt>
                <c:pt idx="45">
                  <c:v>381.16419019962188</c:v>
                </c:pt>
                <c:pt idx="46">
                  <c:v>382.35532829399568</c:v>
                </c:pt>
                <c:pt idx="47">
                  <c:v>383.55018869491443</c:v>
                </c:pt>
                <c:pt idx="48">
                  <c:v>384.74878303458598</c:v>
                </c:pt>
                <c:pt idx="49">
                  <c:v>385.95112298156909</c:v>
                </c:pt>
                <c:pt idx="50">
                  <c:v>387.15722024088655</c:v>
                </c:pt>
                <c:pt idx="51">
                  <c:v>388.36708655413929</c:v>
                </c:pt>
                <c:pt idx="52">
                  <c:v>389.58073369962096</c:v>
                </c:pt>
                <c:pt idx="53">
                  <c:v>390.79817349243234</c:v>
                </c:pt>
                <c:pt idx="54">
                  <c:v>392.0194177845961</c:v>
                </c:pt>
                <c:pt idx="55">
                  <c:v>393.24447846517307</c:v>
                </c:pt>
                <c:pt idx="56">
                  <c:v>394.47336746037672</c:v>
                </c:pt>
                <c:pt idx="57">
                  <c:v>395.70609673369034</c:v>
                </c:pt>
                <c:pt idx="58">
                  <c:v>396.94267828598316</c:v>
                </c:pt>
                <c:pt idx="59">
                  <c:v>398.1831241556269</c:v>
                </c:pt>
                <c:pt idx="60">
                  <c:v>399.42744641861316</c:v>
                </c:pt>
                <c:pt idx="61">
                  <c:v>400.67565718867132</c:v>
                </c:pt>
                <c:pt idx="62">
                  <c:v>401.92776861738594</c:v>
                </c:pt>
                <c:pt idx="63">
                  <c:v>403.18379289431527</c:v>
                </c:pt>
                <c:pt idx="64">
                  <c:v>404.44374224711004</c:v>
                </c:pt>
                <c:pt idx="65">
                  <c:v>405.70762894163227</c:v>
                </c:pt>
                <c:pt idx="66">
                  <c:v>406.97546528207482</c:v>
                </c:pt>
                <c:pt idx="67">
                  <c:v>408.24726361108134</c:v>
                </c:pt>
                <c:pt idx="68">
                  <c:v>409.52303630986597</c:v>
                </c:pt>
                <c:pt idx="69">
                  <c:v>410.80279579833427</c:v>
                </c:pt>
                <c:pt idx="70">
                  <c:v>412.08655453520413</c:v>
                </c:pt>
                <c:pt idx="71">
                  <c:v>413.37432501812651</c:v>
                </c:pt>
                <c:pt idx="72">
                  <c:v>414.6661197838082</c:v>
                </c:pt>
                <c:pt idx="73">
                  <c:v>415.96195140813268</c:v>
                </c:pt>
                <c:pt idx="74">
                  <c:v>417.26183250628299</c:v>
                </c:pt>
                <c:pt idx="75">
                  <c:v>418.56577573286518</c:v>
                </c:pt>
                <c:pt idx="76">
                  <c:v>419.87379378203036</c:v>
                </c:pt>
                <c:pt idx="77">
                  <c:v>421.18589938759919</c:v>
                </c:pt>
                <c:pt idx="78">
                  <c:v>422.5021053231855</c:v>
                </c:pt>
                <c:pt idx="79">
                  <c:v>423.82242440232045</c:v>
                </c:pt>
                <c:pt idx="80">
                  <c:v>425.14686947857768</c:v>
                </c:pt>
                <c:pt idx="81">
                  <c:v>426.47545344569824</c:v>
                </c:pt>
                <c:pt idx="82">
                  <c:v>427.80818923771608</c:v>
                </c:pt>
                <c:pt idx="83">
                  <c:v>429.14508982908387</c:v>
                </c:pt>
                <c:pt idx="84">
                  <c:v>430.48616823479983</c:v>
                </c:pt>
                <c:pt idx="85">
                  <c:v>431.83143751053353</c:v>
                </c:pt>
                <c:pt idx="86">
                  <c:v>433.18091075275396</c:v>
                </c:pt>
                <c:pt idx="87">
                  <c:v>434.53460109885634</c:v>
                </c:pt>
                <c:pt idx="88">
                  <c:v>435.89252172729027</c:v>
                </c:pt>
                <c:pt idx="89">
                  <c:v>437.254685857688</c:v>
                </c:pt>
                <c:pt idx="90">
                  <c:v>438.62110675099325</c:v>
                </c:pt>
                <c:pt idx="91">
                  <c:v>439.99179770959012</c:v>
                </c:pt>
                <c:pt idx="92">
                  <c:v>441.36677207743259</c:v>
                </c:pt>
                <c:pt idx="93">
                  <c:v>442.74604324017463</c:v>
                </c:pt>
                <c:pt idx="94">
                  <c:v>444.1296246253001</c:v>
                </c:pt>
                <c:pt idx="95">
                  <c:v>445.51752970225419</c:v>
                </c:pt>
                <c:pt idx="96">
                  <c:v>446.90977198257377</c:v>
                </c:pt>
                <c:pt idx="97">
                  <c:v>448.3063650200192</c:v>
                </c:pt>
                <c:pt idx="98">
                  <c:v>449.70732241070687</c:v>
                </c:pt>
                <c:pt idx="99">
                  <c:v>451.11265779324026</c:v>
                </c:pt>
                <c:pt idx="100">
                  <c:v>452.52238484884418</c:v>
                </c:pt>
                <c:pt idx="101">
                  <c:v>453.93651730149685</c:v>
                </c:pt>
                <c:pt idx="102">
                  <c:v>455.35506891806403</c:v>
                </c:pt>
                <c:pt idx="103">
                  <c:v>456.77805350843295</c:v>
                </c:pt>
                <c:pt idx="104">
                  <c:v>458.20548492564683</c:v>
                </c:pt>
                <c:pt idx="105">
                  <c:v>459.63737706603951</c:v>
                </c:pt>
                <c:pt idx="106">
                  <c:v>461.07374386937079</c:v>
                </c:pt>
                <c:pt idx="107">
                  <c:v>462.51459931896267</c:v>
                </c:pt>
                <c:pt idx="108">
                  <c:v>463.95995744183443</c:v>
                </c:pt>
                <c:pt idx="109">
                  <c:v>465.40983230884007</c:v>
                </c:pt>
                <c:pt idx="110">
                  <c:v>466.86423803480528</c:v>
                </c:pt>
                <c:pt idx="111">
                  <c:v>468.32318877866396</c:v>
                </c:pt>
                <c:pt idx="112">
                  <c:v>469.78669874359736</c:v>
                </c:pt>
                <c:pt idx="113">
                  <c:v>471.25478217717108</c:v>
                </c:pt>
                <c:pt idx="114">
                  <c:v>472.72745337147478</c:v>
                </c:pt>
                <c:pt idx="115">
                  <c:v>474.20472666326054</c:v>
                </c:pt>
                <c:pt idx="116">
                  <c:v>475.68661643408331</c:v>
                </c:pt>
                <c:pt idx="117">
                  <c:v>477.17313711043977</c:v>
                </c:pt>
                <c:pt idx="118">
                  <c:v>478.66430316390995</c:v>
                </c:pt>
                <c:pt idx="119">
                  <c:v>480.16012911129712</c:v>
                </c:pt>
                <c:pt idx="120">
                  <c:v>481.66062951476994</c:v>
                </c:pt>
                <c:pt idx="121">
                  <c:v>483.1658189820036</c:v>
                </c:pt>
                <c:pt idx="122">
                  <c:v>484.67571216632234</c:v>
                </c:pt>
                <c:pt idx="123">
                  <c:v>486.19032376684203</c:v>
                </c:pt>
                <c:pt idx="124">
                  <c:v>487.70966852861341</c:v>
                </c:pt>
                <c:pt idx="125">
                  <c:v>489.23376124276541</c:v>
                </c:pt>
                <c:pt idx="126">
                  <c:v>490.76261674664897</c:v>
                </c:pt>
                <c:pt idx="127">
                  <c:v>492.29624992398226</c:v>
                </c:pt>
                <c:pt idx="128">
                  <c:v>493.83467570499477</c:v>
                </c:pt>
                <c:pt idx="129">
                  <c:v>495.3779090665729</c:v>
                </c:pt>
                <c:pt idx="130">
                  <c:v>496.92596503240588</c:v>
                </c:pt>
                <c:pt idx="131">
                  <c:v>498.47885867313221</c:v>
                </c:pt>
                <c:pt idx="132">
                  <c:v>500.03660510648575</c:v>
                </c:pt>
                <c:pt idx="133">
                  <c:v>501.59921949744341</c:v>
                </c:pt>
                <c:pt idx="134">
                  <c:v>503.16671705837302</c:v>
                </c:pt>
                <c:pt idx="135">
                  <c:v>504.73911304918045</c:v>
                </c:pt>
                <c:pt idx="136">
                  <c:v>506.31642277745908</c:v>
                </c:pt>
                <c:pt idx="137">
                  <c:v>507.89866159863874</c:v>
                </c:pt>
                <c:pt idx="138">
                  <c:v>509.4858449161344</c:v>
                </c:pt>
                <c:pt idx="139">
                  <c:v>511.07798818149729</c:v>
                </c:pt>
                <c:pt idx="140">
                  <c:v>512.67510689456446</c:v>
                </c:pt>
                <c:pt idx="141">
                  <c:v>514.2772166036101</c:v>
                </c:pt>
                <c:pt idx="142">
                  <c:v>515.88433290549631</c:v>
                </c:pt>
                <c:pt idx="143">
                  <c:v>517.49647144582605</c:v>
                </c:pt>
                <c:pt idx="144">
                  <c:v>519.11364791909421</c:v>
                </c:pt>
                <c:pt idx="145">
                  <c:v>520.73587806884143</c:v>
                </c:pt>
                <c:pt idx="146">
                  <c:v>522.36317768780646</c:v>
                </c:pt>
                <c:pt idx="147">
                  <c:v>523.99556261808084</c:v>
                </c:pt>
                <c:pt idx="148">
                  <c:v>525.63304875126244</c:v>
                </c:pt>
                <c:pt idx="149">
                  <c:v>527.27565202861012</c:v>
                </c:pt>
                <c:pt idx="150">
                  <c:v>528.92338844119945</c:v>
                </c:pt>
                <c:pt idx="151">
                  <c:v>530.57627403007825</c:v>
                </c:pt>
                <c:pt idx="152">
                  <c:v>532.2343248864222</c:v>
                </c:pt>
                <c:pt idx="153">
                  <c:v>533.89755715169224</c:v>
                </c:pt>
                <c:pt idx="154">
                  <c:v>535.56598701779137</c:v>
                </c:pt>
                <c:pt idx="155">
                  <c:v>537.23963072722188</c:v>
                </c:pt>
                <c:pt idx="156">
                  <c:v>538.91850457324449</c:v>
                </c:pt>
                <c:pt idx="157">
                  <c:v>540.60262490003595</c:v>
                </c:pt>
                <c:pt idx="158">
                  <c:v>542.2920081028484</c:v>
                </c:pt>
                <c:pt idx="159">
                  <c:v>543.98667062817003</c:v>
                </c:pt>
                <c:pt idx="160">
                  <c:v>545.68662897388288</c:v>
                </c:pt>
                <c:pt idx="161">
                  <c:v>547.39189968942628</c:v>
                </c:pt>
                <c:pt idx="162">
                  <c:v>549.10249937595586</c:v>
                </c:pt>
                <c:pt idx="163">
                  <c:v>550.81844468650559</c:v>
                </c:pt>
                <c:pt idx="164">
                  <c:v>552.53975232615096</c:v>
                </c:pt>
                <c:pt idx="165">
                  <c:v>554.2664390521702</c:v>
                </c:pt>
                <c:pt idx="166">
                  <c:v>555.99852167420818</c:v>
                </c:pt>
                <c:pt idx="167">
                  <c:v>557.73601705444014</c:v>
                </c:pt>
                <c:pt idx="168">
                  <c:v>559.47894210773529</c:v>
                </c:pt>
                <c:pt idx="169">
                  <c:v>561.22731380182177</c:v>
                </c:pt>
                <c:pt idx="170">
                  <c:v>562.98114915745259</c:v>
                </c:pt>
                <c:pt idx="171">
                  <c:v>564.74046524856976</c:v>
                </c:pt>
                <c:pt idx="172">
                  <c:v>566.50527920247134</c:v>
                </c:pt>
                <c:pt idx="173">
                  <c:v>568.27560819997916</c:v>
                </c:pt>
                <c:pt idx="174">
                  <c:v>570.05146947560411</c:v>
                </c:pt>
                <c:pt idx="175">
                  <c:v>571.83288031771531</c:v>
                </c:pt>
                <c:pt idx="176">
                  <c:v>573.61985806870825</c:v>
                </c:pt>
                <c:pt idx="177">
                  <c:v>575.41242012517296</c:v>
                </c:pt>
                <c:pt idx="178">
                  <c:v>577.21058393806413</c:v>
                </c:pt>
                <c:pt idx="179">
                  <c:v>579.01436701287048</c:v>
                </c:pt>
                <c:pt idx="180">
                  <c:v>580.82378690978567</c:v>
                </c:pt>
                <c:pt idx="181">
                  <c:v>582.63886124387875</c:v>
                </c:pt>
                <c:pt idx="182">
                  <c:v>584.45960768526595</c:v>
                </c:pt>
                <c:pt idx="183">
                  <c:v>586.28604395928244</c:v>
                </c:pt>
                <c:pt idx="184">
                  <c:v>588.11818784665525</c:v>
                </c:pt>
                <c:pt idx="185">
                  <c:v>589.95605718367597</c:v>
                </c:pt>
                <c:pt idx="186">
                  <c:v>591.79966986237491</c:v>
                </c:pt>
                <c:pt idx="187">
                  <c:v>593.64904383069484</c:v>
                </c:pt>
                <c:pt idx="188">
                  <c:v>595.50419709266578</c:v>
                </c:pt>
                <c:pt idx="189">
                  <c:v>597.36514770858048</c:v>
                </c:pt>
                <c:pt idx="190">
                  <c:v>599.2319137951697</c:v>
                </c:pt>
                <c:pt idx="191">
                  <c:v>601.10451352577957</c:v>
                </c:pt>
                <c:pt idx="192">
                  <c:v>602.98296513054765</c:v>
                </c:pt>
                <c:pt idx="193">
                  <c:v>604.86728689658059</c:v>
                </c:pt>
                <c:pt idx="194">
                  <c:v>606.75749716813243</c:v>
                </c:pt>
                <c:pt idx="195">
                  <c:v>608.65361434678277</c:v>
                </c:pt>
                <c:pt idx="196">
                  <c:v>610.55565689161654</c:v>
                </c:pt>
                <c:pt idx="197">
                  <c:v>612.46364331940276</c:v>
                </c:pt>
                <c:pt idx="198">
                  <c:v>614.37759220477597</c:v>
                </c:pt>
                <c:pt idx="199">
                  <c:v>616.29752218041585</c:v>
                </c:pt>
                <c:pt idx="200">
                  <c:v>618.2234519372297</c:v>
                </c:pt>
                <c:pt idx="201">
                  <c:v>620.15540022453354</c:v>
                </c:pt>
                <c:pt idx="202">
                  <c:v>622.09338585023522</c:v>
                </c:pt>
                <c:pt idx="203">
                  <c:v>624.03742768101711</c:v>
                </c:pt>
                <c:pt idx="204">
                  <c:v>625.98754464252033</c:v>
                </c:pt>
                <c:pt idx="205">
                  <c:v>627.94375571952833</c:v>
                </c:pt>
                <c:pt idx="206">
                  <c:v>629.90607995615187</c:v>
                </c:pt>
                <c:pt idx="207">
                  <c:v>631.87453645601477</c:v>
                </c:pt>
                <c:pt idx="208">
                  <c:v>633.84914438243982</c:v>
                </c:pt>
                <c:pt idx="209">
                  <c:v>635.82992295863494</c:v>
                </c:pt>
                <c:pt idx="210">
                  <c:v>637.81689146788062</c:v>
                </c:pt>
                <c:pt idx="211">
                  <c:v>639.81006925371776</c:v>
                </c:pt>
                <c:pt idx="212">
                  <c:v>641.80947572013565</c:v>
                </c:pt>
                <c:pt idx="213">
                  <c:v>643.815130331761</c:v>
                </c:pt>
                <c:pt idx="214">
                  <c:v>645.82705261404794</c:v>
                </c:pt>
                <c:pt idx="215">
                  <c:v>647.84526215346671</c:v>
                </c:pt>
                <c:pt idx="216">
                  <c:v>649.86977859769638</c:v>
                </c:pt>
                <c:pt idx="217">
                  <c:v>651.90062165581412</c:v>
                </c:pt>
                <c:pt idx="218">
                  <c:v>653.93781109848851</c:v>
                </c:pt>
                <c:pt idx="219">
                  <c:v>655.98136675817125</c:v>
                </c:pt>
                <c:pt idx="220">
                  <c:v>658.03130852929053</c:v>
                </c:pt>
                <c:pt idx="221">
                  <c:v>660.08765636844464</c:v>
                </c:pt>
                <c:pt idx="222">
                  <c:v>662.15043029459605</c:v>
                </c:pt>
                <c:pt idx="223">
                  <c:v>664.21965038926669</c:v>
                </c:pt>
                <c:pt idx="224">
                  <c:v>666.29533679673307</c:v>
                </c:pt>
                <c:pt idx="225">
                  <c:v>668.37750972422282</c:v>
                </c:pt>
                <c:pt idx="226">
                  <c:v>670.46618944211104</c:v>
                </c:pt>
                <c:pt idx="227">
                  <c:v>672.56139628411756</c:v>
                </c:pt>
                <c:pt idx="228">
                  <c:v>674.66315064750552</c:v>
                </c:pt>
                <c:pt idx="229">
                  <c:v>676.77147299327908</c:v>
                </c:pt>
                <c:pt idx="230">
                  <c:v>678.88638384638307</c:v>
                </c:pt>
                <c:pt idx="231">
                  <c:v>681.00790379590308</c:v>
                </c:pt>
                <c:pt idx="232">
                  <c:v>683.13605349526506</c:v>
                </c:pt>
                <c:pt idx="233">
                  <c:v>685.27085366243784</c:v>
                </c:pt>
                <c:pt idx="234">
                  <c:v>687.41232508013297</c:v>
                </c:pt>
                <c:pt idx="235">
                  <c:v>689.56048859600833</c:v>
                </c:pt>
                <c:pt idx="236">
                  <c:v>691.71536512287094</c:v>
                </c:pt>
                <c:pt idx="237">
                  <c:v>693.87697563887991</c:v>
                </c:pt>
                <c:pt idx="238">
                  <c:v>696.04534118775143</c:v>
                </c:pt>
                <c:pt idx="239">
                  <c:v>698.22048287896303</c:v>
                </c:pt>
                <c:pt idx="240">
                  <c:v>700.4024218879598</c:v>
                </c:pt>
                <c:pt idx="241">
                  <c:v>702.59117945635967</c:v>
                </c:pt>
                <c:pt idx="242">
                  <c:v>704.7867768921609</c:v>
                </c:pt>
                <c:pt idx="243">
                  <c:v>706.98923556994885</c:v>
                </c:pt>
                <c:pt idx="244">
                  <c:v>709.19857693110487</c:v>
                </c:pt>
                <c:pt idx="245">
                  <c:v>711.41482248401451</c:v>
                </c:pt>
                <c:pt idx="246">
                  <c:v>713.63799380427713</c:v>
                </c:pt>
                <c:pt idx="247">
                  <c:v>715.86811253491567</c:v>
                </c:pt>
                <c:pt idx="248">
                  <c:v>718.10520038658717</c:v>
                </c:pt>
                <c:pt idx="249">
                  <c:v>720.34927913779529</c:v>
                </c:pt>
                <c:pt idx="250">
                  <c:v>722.60037063510083</c:v>
                </c:pt>
                <c:pt idx="251">
                  <c:v>724.85849679333558</c:v>
                </c:pt>
                <c:pt idx="252">
                  <c:v>727.12367959581468</c:v>
                </c:pt>
                <c:pt idx="253">
                  <c:v>729.39594109455163</c:v>
                </c:pt>
                <c:pt idx="254">
                  <c:v>731.67530341047211</c:v>
                </c:pt>
                <c:pt idx="255">
                  <c:v>733.96178873362976</c:v>
                </c:pt>
                <c:pt idx="256">
                  <c:v>736.25541932342242</c:v>
                </c:pt>
                <c:pt idx="257">
                  <c:v>738.55621750880812</c:v>
                </c:pt>
                <c:pt idx="258">
                  <c:v>740.86420568852316</c:v>
                </c:pt>
                <c:pt idx="259">
                  <c:v>743.17940633129979</c:v>
                </c:pt>
                <c:pt idx="260">
                  <c:v>745.50184197608519</c:v>
                </c:pt>
                <c:pt idx="261">
                  <c:v>747.83153523226031</c:v>
                </c:pt>
                <c:pt idx="262">
                  <c:v>750.16850877986121</c:v>
                </c:pt>
                <c:pt idx="263">
                  <c:v>752.51278536979828</c:v>
                </c:pt>
                <c:pt idx="264">
                  <c:v>754.8643878240789</c:v>
                </c:pt>
                <c:pt idx="265">
                  <c:v>757.22333903602907</c:v>
                </c:pt>
                <c:pt idx="266">
                  <c:v>759.58966197051666</c:v>
                </c:pt>
                <c:pt idx="267">
                  <c:v>761.96337966417457</c:v>
                </c:pt>
                <c:pt idx="268">
                  <c:v>764.34451522562506</c:v>
                </c:pt>
                <c:pt idx="269">
                  <c:v>766.73309183570507</c:v>
                </c:pt>
                <c:pt idx="270">
                  <c:v>769.12913274769187</c:v>
                </c:pt>
                <c:pt idx="271">
                  <c:v>771.5326612875283</c:v>
                </c:pt>
                <c:pt idx="272">
                  <c:v>773.94370085405183</c:v>
                </c:pt>
                <c:pt idx="273">
                  <c:v>776.36227491922079</c:v>
                </c:pt>
                <c:pt idx="274">
                  <c:v>778.78840702834339</c:v>
                </c:pt>
                <c:pt idx="275">
                  <c:v>781.22212080030693</c:v>
                </c:pt>
                <c:pt idx="276">
                  <c:v>783.66343992780787</c:v>
                </c:pt>
                <c:pt idx="277">
                  <c:v>786.11238817758226</c:v>
                </c:pt>
                <c:pt idx="278">
                  <c:v>788.56898939063717</c:v>
                </c:pt>
                <c:pt idx="279">
                  <c:v>791.03326748248287</c:v>
                </c:pt>
                <c:pt idx="280">
                  <c:v>793.50524644336576</c:v>
                </c:pt>
                <c:pt idx="281">
                  <c:v>795.98495033850122</c:v>
                </c:pt>
                <c:pt idx="282">
                  <c:v>798.47240330830891</c:v>
                </c:pt>
                <c:pt idx="283">
                  <c:v>800.96762956864757</c:v>
                </c:pt>
                <c:pt idx="284">
                  <c:v>803.47065341104951</c:v>
                </c:pt>
                <c:pt idx="285">
                  <c:v>805.98149920295907</c:v>
                </c:pt>
                <c:pt idx="286">
                  <c:v>808.50019138796836</c:v>
                </c:pt>
                <c:pt idx="287">
                  <c:v>811.02675448605567</c:v>
                </c:pt>
                <c:pt idx="288">
                  <c:v>813.56121309382456</c:v>
                </c:pt>
                <c:pt idx="289">
                  <c:v>816.10359188474285</c:v>
                </c:pt>
                <c:pt idx="290">
                  <c:v>818.65391560938258</c:v>
                </c:pt>
                <c:pt idx="291">
                  <c:v>821.21220909566193</c:v>
                </c:pt>
                <c:pt idx="292">
                  <c:v>823.77849724908583</c:v>
                </c:pt>
                <c:pt idx="293">
                  <c:v>826.35280505298931</c:v>
                </c:pt>
                <c:pt idx="294">
                  <c:v>828.93515756878003</c:v>
                </c:pt>
                <c:pt idx="295">
                  <c:v>831.52557993618245</c:v>
                </c:pt>
                <c:pt idx="296">
                  <c:v>834.12409737348287</c:v>
                </c:pt>
                <c:pt idx="297">
                  <c:v>836.73073517777493</c:v>
                </c:pt>
                <c:pt idx="298">
                  <c:v>839.34551872520558</c:v>
                </c:pt>
                <c:pt idx="299">
                  <c:v>841.96847347122173</c:v>
                </c:pt>
                <c:pt idx="300">
                  <c:v>844.59962495081936</c:v>
                </c:pt>
                <c:pt idx="301">
                  <c:v>847.2389987787908</c:v>
                </c:pt>
                <c:pt idx="302">
                  <c:v>849.88662064997459</c:v>
                </c:pt>
                <c:pt idx="303">
                  <c:v>852.5425163395056</c:v>
                </c:pt>
                <c:pt idx="304">
                  <c:v>855.20671170306662</c:v>
                </c:pt>
                <c:pt idx="305">
                  <c:v>857.87923267713859</c:v>
                </c:pt>
                <c:pt idx="306">
                  <c:v>860.5601052792548</c:v>
                </c:pt>
                <c:pt idx="307">
                  <c:v>863.24935560825247</c:v>
                </c:pt>
                <c:pt idx="308">
                  <c:v>865.947009844528</c:v>
                </c:pt>
                <c:pt idx="309">
                  <c:v>868.65309425029238</c:v>
                </c:pt>
                <c:pt idx="310">
                  <c:v>871.36763516982444</c:v>
                </c:pt>
                <c:pt idx="311">
                  <c:v>874.09065902973009</c:v>
                </c:pt>
                <c:pt idx="312">
                  <c:v>876.82219233919818</c:v>
                </c:pt>
                <c:pt idx="313">
                  <c:v>879.56226169025808</c:v>
                </c:pt>
                <c:pt idx="314">
                  <c:v>882.31089375804015</c:v>
                </c:pt>
                <c:pt idx="315">
                  <c:v>885.06811530103403</c:v>
                </c:pt>
                <c:pt idx="316">
                  <c:v>887.83395316134965</c:v>
                </c:pt>
                <c:pt idx="317">
                  <c:v>890.608434264979</c:v>
                </c:pt>
                <c:pt idx="318">
                  <c:v>893.39158562205694</c:v>
                </c:pt>
                <c:pt idx="319">
                  <c:v>896.18343432712606</c:v>
                </c:pt>
                <c:pt idx="320">
                  <c:v>898.98400755939826</c:v>
                </c:pt>
                <c:pt idx="321">
                  <c:v>901.79333258302131</c:v>
                </c:pt>
                <c:pt idx="322">
                  <c:v>904.6114367473433</c:v>
                </c:pt>
                <c:pt idx="323">
                  <c:v>907.4383474871787</c:v>
                </c:pt>
                <c:pt idx="324">
                  <c:v>910.27409232307616</c:v>
                </c:pt>
                <c:pt idx="325">
                  <c:v>913.11869886158581</c:v>
                </c:pt>
                <c:pt idx="326">
                  <c:v>915.97219479552837</c:v>
                </c:pt>
                <c:pt idx="327">
                  <c:v>918.83460790426432</c:v>
                </c:pt>
                <c:pt idx="328">
                  <c:v>921.70596605396508</c:v>
                </c:pt>
                <c:pt idx="329">
                  <c:v>924.5862971978836</c:v>
                </c:pt>
                <c:pt idx="330">
                  <c:v>927.47562937662713</c:v>
                </c:pt>
                <c:pt idx="331">
                  <c:v>930.37399071842913</c:v>
                </c:pt>
                <c:pt idx="332">
                  <c:v>933.28140943942424</c:v>
                </c:pt>
                <c:pt idx="333">
                  <c:v>936.19791384392238</c:v>
                </c:pt>
                <c:pt idx="334">
                  <c:v>939.12353232468456</c:v>
                </c:pt>
                <c:pt idx="335">
                  <c:v>942.05829336319925</c:v>
                </c:pt>
                <c:pt idx="336">
                  <c:v>945.00222552995922</c:v>
                </c:pt>
                <c:pt idx="337">
                  <c:v>947.95535748474038</c:v>
                </c:pt>
                <c:pt idx="338">
                  <c:v>950.91771797688011</c:v>
                </c:pt>
                <c:pt idx="339">
                  <c:v>953.88933584555787</c:v>
                </c:pt>
                <c:pt idx="340">
                  <c:v>956.87024002007536</c:v>
                </c:pt>
                <c:pt idx="341">
                  <c:v>959.86045952013797</c:v>
                </c:pt>
                <c:pt idx="342">
                  <c:v>962.86002345613838</c:v>
                </c:pt>
                <c:pt idx="343">
                  <c:v>965.86896102943888</c:v>
                </c:pt>
                <c:pt idx="344">
                  <c:v>968.88730153265578</c:v>
                </c:pt>
                <c:pt idx="345">
                  <c:v>971.91507434994537</c:v>
                </c:pt>
                <c:pt idx="346">
                  <c:v>974.95230895728901</c:v>
                </c:pt>
                <c:pt idx="347">
                  <c:v>977.99903492278054</c:v>
                </c:pt>
                <c:pt idx="348">
                  <c:v>981.05528190691427</c:v>
                </c:pt>
                <c:pt idx="349">
                  <c:v>984.1210796628734</c:v>
                </c:pt>
                <c:pt idx="350">
                  <c:v>987.19645803681988</c:v>
                </c:pt>
                <c:pt idx="351">
                  <c:v>990.28144696818504</c:v>
                </c:pt>
                <c:pt idx="352">
                  <c:v>993.3760764899605</c:v>
                </c:pt>
                <c:pt idx="353">
                  <c:v>996.48037672899159</c:v>
                </c:pt>
                <c:pt idx="354">
                  <c:v>999.59437790626976</c:v>
                </c:pt>
                <c:pt idx="355">
                  <c:v>1002.7181103372269</c:v>
                </c:pt>
                <c:pt idx="356">
                  <c:v>1005.8516044320306</c:v>
                </c:pt>
                <c:pt idx="357">
                  <c:v>1008.9948906958808</c:v>
                </c:pt>
                <c:pt idx="358">
                  <c:v>1012.1479997293053</c:v>
                </c:pt>
                <c:pt idx="359">
                  <c:v>1015.3109622284594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4-440E-9098-774A52920173}"/>
            </c:ext>
          </c:extLst>
        </c:ser>
        <c:ser>
          <c:idx val="2"/>
          <c:order val="2"/>
          <c:tx>
            <c:strRef>
              <c:f>'Mortgage Model'!$H$2</c:f>
              <c:strCache>
                <c:ptCount val="1"/>
                <c:pt idx="0">
                  <c:v>Interest PMT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'Mortgage Model'!$H$3:$H$362</c:f>
              <c:numCache>
                <c:formatCode>"$"#,##0</c:formatCode>
                <c:ptCount val="360"/>
                <c:pt idx="0">
                  <c:v>687.24999999999989</c:v>
                </c:pt>
                <c:pt idx="1">
                  <c:v>686.21489434692046</c:v>
                </c:pt>
                <c:pt idx="2">
                  <c:v>685.1765539886751</c:v>
                </c:pt>
                <c:pt idx="3">
                  <c:v>684.13496881681021</c:v>
                </c:pt>
                <c:pt idx="4">
                  <c:v>683.09012869128344</c:v>
                </c:pt>
                <c:pt idx="5">
                  <c:v>682.04202344036423</c:v>
                </c:pt>
                <c:pt idx="6">
                  <c:v>680.9906428605359</c:v>
                </c:pt>
                <c:pt idx="7">
                  <c:v>679.93597671639566</c:v>
                </c:pt>
                <c:pt idx="8">
                  <c:v>678.87801474055505</c:v>
                </c:pt>
                <c:pt idx="9">
                  <c:v>677.81674663353965</c:v>
                </c:pt>
                <c:pt idx="10">
                  <c:v>676.75216206369009</c:v>
                </c:pt>
                <c:pt idx="11">
                  <c:v>675.68425066705959</c:v>
                </c:pt>
                <c:pt idx="12">
                  <c:v>674.61300204731481</c:v>
                </c:pt>
                <c:pt idx="13">
                  <c:v>673.53840577563312</c:v>
                </c:pt>
                <c:pt idx="14">
                  <c:v>672.46045139060266</c:v>
                </c:pt>
                <c:pt idx="15">
                  <c:v>671.37912839811884</c:v>
                </c:pt>
                <c:pt idx="16">
                  <c:v>670.29442627128344</c:v>
                </c:pt>
                <c:pt idx="17">
                  <c:v>669.20633445030171</c:v>
                </c:pt>
                <c:pt idx="18">
                  <c:v>668.11484234237969</c:v>
                </c:pt>
                <c:pt idx="19">
                  <c:v>667.01993932161997</c:v>
                </c:pt>
                <c:pt idx="20">
                  <c:v>665.92161472892064</c:v>
                </c:pt>
                <c:pt idx="21">
                  <c:v>664.81985787186898</c:v>
                </c:pt>
                <c:pt idx="22">
                  <c:v>663.71465802463911</c:v>
                </c:pt>
                <c:pt idx="23">
                  <c:v>662.60600442788677</c:v>
                </c:pt>
                <c:pt idx="24">
                  <c:v>661.49388628864438</c:v>
                </c:pt>
                <c:pt idx="25">
                  <c:v>660.37829278021707</c:v>
                </c:pt>
                <c:pt idx="26">
                  <c:v>659.25921304207577</c:v>
                </c:pt>
                <c:pt idx="27">
                  <c:v>658.13663617975283</c:v>
                </c:pt>
                <c:pt idx="28">
                  <c:v>657.01055126473511</c:v>
                </c:pt>
                <c:pt idx="29">
                  <c:v>655.88094733435787</c:v>
                </c:pt>
                <c:pt idx="30">
                  <c:v>654.7478133916984</c:v>
                </c:pt>
                <c:pt idx="31">
                  <c:v>653.61113840546795</c:v>
                </c:pt>
                <c:pt idx="32">
                  <c:v>652.47091130990566</c:v>
                </c:pt>
                <c:pt idx="33">
                  <c:v>651.32712100466961</c:v>
                </c:pt>
                <c:pt idx="34">
                  <c:v>650.17975635472976</c:v>
                </c:pt>
                <c:pt idx="35">
                  <c:v>649.02880619025882</c:v>
                </c:pt>
                <c:pt idx="36">
                  <c:v>647.87425930652398</c:v>
                </c:pt>
                <c:pt idx="37">
                  <c:v>646.71610446377736</c:v>
                </c:pt>
                <c:pt idx="38">
                  <c:v>645.55433038714716</c:v>
                </c:pt>
                <c:pt idx="39">
                  <c:v>644.38892576652756</c:v>
                </c:pt>
                <c:pt idx="40">
                  <c:v>643.21987925646863</c:v>
                </c:pt>
                <c:pt idx="41">
                  <c:v>642.04717947606548</c:v>
                </c:pt>
                <c:pt idx="42">
                  <c:v>640.87081500884881</c:v>
                </c:pt>
                <c:pt idx="43">
                  <c:v>639.69077440267199</c:v>
                </c:pt>
                <c:pt idx="44">
                  <c:v>638.50704616960093</c:v>
                </c:pt>
                <c:pt idx="45">
                  <c:v>637.31961878580159</c:v>
                </c:pt>
                <c:pt idx="46">
                  <c:v>636.12848069142763</c:v>
                </c:pt>
                <c:pt idx="47">
                  <c:v>634.93362029050877</c:v>
                </c:pt>
                <c:pt idx="48">
                  <c:v>633.73502595083744</c:v>
                </c:pt>
                <c:pt idx="49">
                  <c:v>632.53268600385434</c:v>
                </c:pt>
                <c:pt idx="50">
                  <c:v>631.32658874453682</c:v>
                </c:pt>
                <c:pt idx="51">
                  <c:v>630.11672243128396</c:v>
                </c:pt>
                <c:pt idx="52">
                  <c:v>628.90307528580229</c:v>
                </c:pt>
                <c:pt idx="53">
                  <c:v>627.68563549299097</c:v>
                </c:pt>
                <c:pt idx="54">
                  <c:v>626.46439120082721</c:v>
                </c:pt>
                <c:pt idx="55">
                  <c:v>625.23933052025041</c:v>
                </c:pt>
                <c:pt idx="56">
                  <c:v>624.01044152504664</c:v>
                </c:pt>
                <c:pt idx="57">
                  <c:v>622.77771225173296</c:v>
                </c:pt>
                <c:pt idx="58">
                  <c:v>621.54113069944015</c:v>
                </c:pt>
                <c:pt idx="59">
                  <c:v>620.30068482979652</c:v>
                </c:pt>
                <c:pt idx="60">
                  <c:v>619.05636256681021</c:v>
                </c:pt>
                <c:pt idx="61">
                  <c:v>617.80815179675199</c:v>
                </c:pt>
                <c:pt idx="62">
                  <c:v>616.55604036803732</c:v>
                </c:pt>
                <c:pt idx="63">
                  <c:v>615.30001609110798</c:v>
                </c:pt>
                <c:pt idx="64">
                  <c:v>614.04006673831339</c:v>
                </c:pt>
                <c:pt idx="65">
                  <c:v>612.7761800437911</c:v>
                </c:pt>
                <c:pt idx="66">
                  <c:v>611.5083437033486</c:v>
                </c:pt>
                <c:pt idx="67">
                  <c:v>610.23654537434209</c:v>
                </c:pt>
                <c:pt idx="68">
                  <c:v>608.96077267555756</c:v>
                </c:pt>
                <c:pt idx="69">
                  <c:v>607.68101318708909</c:v>
                </c:pt>
                <c:pt idx="70">
                  <c:v>606.39725445021941</c:v>
                </c:pt>
                <c:pt idx="71">
                  <c:v>605.10948396729668</c:v>
                </c:pt>
                <c:pt idx="72">
                  <c:v>603.81768920161517</c:v>
                </c:pt>
                <c:pt idx="73">
                  <c:v>602.52185757729069</c:v>
                </c:pt>
                <c:pt idx="74">
                  <c:v>601.22197647914038</c:v>
                </c:pt>
                <c:pt idx="75">
                  <c:v>599.91803325255819</c:v>
                </c:pt>
                <c:pt idx="76">
                  <c:v>598.61001520339289</c:v>
                </c:pt>
                <c:pt idx="77">
                  <c:v>597.29790959782417</c:v>
                </c:pt>
                <c:pt idx="78">
                  <c:v>595.98170366223792</c:v>
                </c:pt>
                <c:pt idx="79">
                  <c:v>594.66138458310297</c:v>
                </c:pt>
                <c:pt idx="80">
                  <c:v>593.33693950684574</c:v>
                </c:pt>
                <c:pt idx="81">
                  <c:v>592.00835553972513</c:v>
                </c:pt>
                <c:pt idx="82">
                  <c:v>590.6756197477074</c:v>
                </c:pt>
                <c:pt idx="83">
                  <c:v>589.33871915633949</c:v>
                </c:pt>
                <c:pt idx="84">
                  <c:v>587.99764075062365</c:v>
                </c:pt>
                <c:pt idx="85">
                  <c:v>586.65237147488983</c:v>
                </c:pt>
                <c:pt idx="86">
                  <c:v>585.30289823266946</c:v>
                </c:pt>
                <c:pt idx="87">
                  <c:v>583.94920788656702</c:v>
                </c:pt>
                <c:pt idx="88">
                  <c:v>582.59128725813332</c:v>
                </c:pt>
                <c:pt idx="89">
                  <c:v>581.22912312773531</c:v>
                </c:pt>
                <c:pt idx="90">
                  <c:v>579.86270223443012</c:v>
                </c:pt>
                <c:pt idx="91">
                  <c:v>578.49201127583319</c:v>
                </c:pt>
                <c:pt idx="92">
                  <c:v>577.11703690799072</c:v>
                </c:pt>
                <c:pt idx="93">
                  <c:v>575.73776574524879</c:v>
                </c:pt>
                <c:pt idx="94">
                  <c:v>574.35418436012333</c:v>
                </c:pt>
                <c:pt idx="95">
                  <c:v>572.96627928316911</c:v>
                </c:pt>
                <c:pt idx="96">
                  <c:v>571.57403700284954</c:v>
                </c:pt>
                <c:pt idx="97">
                  <c:v>570.177443965404</c:v>
                </c:pt>
                <c:pt idx="98">
                  <c:v>568.7764865747165</c:v>
                </c:pt>
                <c:pt idx="99">
                  <c:v>567.37115119218288</c:v>
                </c:pt>
                <c:pt idx="100">
                  <c:v>565.96142413657935</c:v>
                </c:pt>
                <c:pt idx="101">
                  <c:v>564.54729168392657</c:v>
                </c:pt>
                <c:pt idx="102">
                  <c:v>563.12874006735933</c:v>
                </c:pt>
                <c:pt idx="103">
                  <c:v>561.70575547699036</c:v>
                </c:pt>
                <c:pt idx="104">
                  <c:v>560.27832405977654</c:v>
                </c:pt>
                <c:pt idx="105">
                  <c:v>558.84643191938392</c:v>
                </c:pt>
                <c:pt idx="106">
                  <c:v>557.41006511605258</c:v>
                </c:pt>
                <c:pt idx="107">
                  <c:v>555.96920966646076</c:v>
                </c:pt>
                <c:pt idx="108">
                  <c:v>554.52385154358899</c:v>
                </c:pt>
                <c:pt idx="109">
                  <c:v>553.07397667658313</c:v>
                </c:pt>
                <c:pt idx="110">
                  <c:v>551.61957095061814</c:v>
                </c:pt>
                <c:pt idx="111">
                  <c:v>550.1606202067594</c:v>
                </c:pt>
                <c:pt idx="112">
                  <c:v>548.69711024182607</c:v>
                </c:pt>
                <c:pt idx="113">
                  <c:v>547.22902680825246</c:v>
                </c:pt>
                <c:pt idx="114">
                  <c:v>545.75635561394859</c:v>
                </c:pt>
                <c:pt idx="115">
                  <c:v>544.27908232216271</c:v>
                </c:pt>
                <c:pt idx="116">
                  <c:v>542.79719255134012</c:v>
                </c:pt>
                <c:pt idx="117">
                  <c:v>541.31067187498365</c:v>
                </c:pt>
                <c:pt idx="118">
                  <c:v>539.81950582151342</c:v>
                </c:pt>
                <c:pt idx="119">
                  <c:v>538.32367987412636</c:v>
                </c:pt>
                <c:pt idx="120">
                  <c:v>536.82317947065349</c:v>
                </c:pt>
                <c:pt idx="121">
                  <c:v>535.31799000341982</c:v>
                </c:pt>
                <c:pt idx="122">
                  <c:v>533.80809681910102</c:v>
                </c:pt>
                <c:pt idx="123">
                  <c:v>532.29348521858128</c:v>
                </c:pt>
                <c:pt idx="124">
                  <c:v>530.77414045680985</c:v>
                </c:pt>
                <c:pt idx="125">
                  <c:v>529.2500477426579</c:v>
                </c:pt>
                <c:pt idx="126">
                  <c:v>527.72119223877439</c:v>
                </c:pt>
                <c:pt idx="127">
                  <c:v>526.18755906144111</c:v>
                </c:pt>
                <c:pt idx="128">
                  <c:v>524.6491332804286</c:v>
                </c:pt>
                <c:pt idx="129">
                  <c:v>523.10589991885047</c:v>
                </c:pt>
                <c:pt idx="130">
                  <c:v>521.5578439530176</c:v>
                </c:pt>
                <c:pt idx="131">
                  <c:v>520.00495031229116</c:v>
                </c:pt>
                <c:pt idx="132">
                  <c:v>518.44720387893767</c:v>
                </c:pt>
                <c:pt idx="133">
                  <c:v>516.88458948797984</c:v>
                </c:pt>
                <c:pt idx="134">
                  <c:v>515.31709192705034</c:v>
                </c:pt>
                <c:pt idx="135">
                  <c:v>513.74469593624303</c:v>
                </c:pt>
                <c:pt idx="136">
                  <c:v>512.16738620796423</c:v>
                </c:pt>
                <c:pt idx="137">
                  <c:v>510.58514738678463</c:v>
                </c:pt>
                <c:pt idx="138">
                  <c:v>508.99796406928903</c:v>
                </c:pt>
                <c:pt idx="139">
                  <c:v>507.40582080392602</c:v>
                </c:pt>
                <c:pt idx="140">
                  <c:v>505.8087020908589</c:v>
                </c:pt>
                <c:pt idx="141">
                  <c:v>504.20659238181338</c:v>
                </c:pt>
                <c:pt idx="142">
                  <c:v>502.59947607992706</c:v>
                </c:pt>
                <c:pt idx="143">
                  <c:v>500.98733753959743</c:v>
                </c:pt>
                <c:pt idx="144">
                  <c:v>499.37016106632922</c:v>
                </c:pt>
                <c:pt idx="145">
                  <c:v>497.74793091658199</c:v>
                </c:pt>
                <c:pt idx="146">
                  <c:v>496.12063129761697</c:v>
                </c:pt>
                <c:pt idx="147">
                  <c:v>494.48824636734247</c:v>
                </c:pt>
                <c:pt idx="148">
                  <c:v>492.85076023416093</c:v>
                </c:pt>
                <c:pt idx="149">
                  <c:v>491.20815695681335</c:v>
                </c:pt>
                <c:pt idx="150">
                  <c:v>489.56042054422392</c:v>
                </c:pt>
                <c:pt idx="151">
                  <c:v>487.90753495534511</c:v>
                </c:pt>
                <c:pt idx="152">
                  <c:v>486.24948409900111</c:v>
                </c:pt>
                <c:pt idx="153">
                  <c:v>484.58625183373101</c:v>
                </c:pt>
                <c:pt idx="154">
                  <c:v>482.91782196763194</c:v>
                </c:pt>
                <c:pt idx="155">
                  <c:v>481.24417825820143</c:v>
                </c:pt>
                <c:pt idx="156">
                  <c:v>479.56530441217888</c:v>
                </c:pt>
                <c:pt idx="157">
                  <c:v>477.88118408538753</c:v>
                </c:pt>
                <c:pt idx="158">
                  <c:v>476.19180088257497</c:v>
                </c:pt>
                <c:pt idx="159">
                  <c:v>474.49713835725356</c:v>
                </c:pt>
                <c:pt idx="160">
                  <c:v>472.79718001154049</c:v>
                </c:pt>
                <c:pt idx="161">
                  <c:v>471.09190929599714</c:v>
                </c:pt>
                <c:pt idx="162">
                  <c:v>469.38130960946768</c:v>
                </c:pt>
                <c:pt idx="163">
                  <c:v>467.66536429891784</c:v>
                </c:pt>
                <c:pt idx="164">
                  <c:v>465.94405665927246</c:v>
                </c:pt>
                <c:pt idx="165">
                  <c:v>464.21736993325311</c:v>
                </c:pt>
                <c:pt idx="166">
                  <c:v>462.48528731121513</c:v>
                </c:pt>
                <c:pt idx="167">
                  <c:v>460.74779193098328</c:v>
                </c:pt>
                <c:pt idx="168">
                  <c:v>459.00486687768813</c:v>
                </c:pt>
                <c:pt idx="169">
                  <c:v>457.25649518360137</c:v>
                </c:pt>
                <c:pt idx="170">
                  <c:v>455.50265982797077</c:v>
                </c:pt>
                <c:pt idx="171">
                  <c:v>453.74334373685377</c:v>
                </c:pt>
                <c:pt idx="172">
                  <c:v>451.97852978295202</c:v>
                </c:pt>
                <c:pt idx="173">
                  <c:v>450.20820078544426</c:v>
                </c:pt>
                <c:pt idx="174">
                  <c:v>448.43233950981926</c:v>
                </c:pt>
                <c:pt idx="175">
                  <c:v>446.65092866770806</c:v>
                </c:pt>
                <c:pt idx="176">
                  <c:v>444.86395091671505</c:v>
                </c:pt>
                <c:pt idx="177">
                  <c:v>443.07138886025035</c:v>
                </c:pt>
                <c:pt idx="178">
                  <c:v>441.27322504735929</c:v>
                </c:pt>
                <c:pt idx="179">
                  <c:v>439.46944197255283</c:v>
                </c:pt>
                <c:pt idx="180">
                  <c:v>437.66002207563758</c:v>
                </c:pt>
                <c:pt idx="181">
                  <c:v>435.8449477415445</c:v>
                </c:pt>
                <c:pt idx="182">
                  <c:v>434.02420130015742</c:v>
                </c:pt>
                <c:pt idx="183">
                  <c:v>432.19776502614098</c:v>
                </c:pt>
                <c:pt idx="184">
                  <c:v>430.36562113876829</c:v>
                </c:pt>
                <c:pt idx="185">
                  <c:v>428.52775180174734</c:v>
                </c:pt>
                <c:pt idx="186">
                  <c:v>426.68413912304845</c:v>
                </c:pt>
                <c:pt idx="187">
                  <c:v>424.83476515472847</c:v>
                </c:pt>
                <c:pt idx="188">
                  <c:v>422.97961189275753</c:v>
                </c:pt>
                <c:pt idx="189">
                  <c:v>421.11866127684306</c:v>
                </c:pt>
                <c:pt idx="190">
                  <c:v>419.25189519025366</c:v>
                </c:pt>
                <c:pt idx="191">
                  <c:v>417.37929545964374</c:v>
                </c:pt>
                <c:pt idx="192">
                  <c:v>415.50084385487577</c:v>
                </c:pt>
                <c:pt idx="193">
                  <c:v>413.61652208884277</c:v>
                </c:pt>
                <c:pt idx="194">
                  <c:v>411.72631181729088</c:v>
                </c:pt>
                <c:pt idx="195">
                  <c:v>409.83019463864053</c:v>
                </c:pt>
                <c:pt idx="196">
                  <c:v>407.92815209380683</c:v>
                </c:pt>
                <c:pt idx="197">
                  <c:v>406.02016566602055</c:v>
                </c:pt>
                <c:pt idx="198">
                  <c:v>404.1062167806474</c:v>
                </c:pt>
                <c:pt idx="199">
                  <c:v>402.18628680500746</c:v>
                </c:pt>
                <c:pt idx="200">
                  <c:v>400.26035704819367</c:v>
                </c:pt>
                <c:pt idx="201">
                  <c:v>398.32840876088977</c:v>
                </c:pt>
                <c:pt idx="202">
                  <c:v>396.39042313518814</c:v>
                </c:pt>
                <c:pt idx="203">
                  <c:v>394.4463813044062</c:v>
                </c:pt>
                <c:pt idx="204">
                  <c:v>392.49626434290298</c:v>
                </c:pt>
                <c:pt idx="205">
                  <c:v>390.54005326589521</c:v>
                </c:pt>
                <c:pt idx="206">
                  <c:v>388.57772902927161</c:v>
                </c:pt>
                <c:pt idx="207">
                  <c:v>386.60927252940871</c:v>
                </c:pt>
                <c:pt idx="208">
                  <c:v>384.63466460298355</c:v>
                </c:pt>
                <c:pt idx="209">
                  <c:v>382.65388602678837</c:v>
                </c:pt>
                <c:pt idx="210">
                  <c:v>380.66691751754269</c:v>
                </c:pt>
                <c:pt idx="211">
                  <c:v>378.67373973170555</c:v>
                </c:pt>
                <c:pt idx="212">
                  <c:v>376.67433326528771</c:v>
                </c:pt>
                <c:pt idx="213">
                  <c:v>374.66867865366237</c:v>
                </c:pt>
                <c:pt idx="214">
                  <c:v>372.65675637137548</c:v>
                </c:pt>
                <c:pt idx="215">
                  <c:v>370.63854683195666</c:v>
                </c:pt>
                <c:pt idx="216">
                  <c:v>368.61403038772704</c:v>
                </c:pt>
                <c:pt idx="217">
                  <c:v>366.58318732960925</c:v>
                </c:pt>
                <c:pt idx="218">
                  <c:v>364.5459978869348</c:v>
                </c:pt>
                <c:pt idx="219">
                  <c:v>362.50244222725206</c:v>
                </c:pt>
                <c:pt idx="220">
                  <c:v>360.45250045613273</c:v>
                </c:pt>
                <c:pt idx="221">
                  <c:v>358.39615261697867</c:v>
                </c:pt>
                <c:pt idx="222">
                  <c:v>356.33337869082737</c:v>
                </c:pt>
                <c:pt idx="223">
                  <c:v>354.26415859615673</c:v>
                </c:pt>
                <c:pt idx="224">
                  <c:v>352.1884721886903</c:v>
                </c:pt>
                <c:pt idx="225">
                  <c:v>350.10629926120049</c:v>
                </c:pt>
                <c:pt idx="226">
                  <c:v>348.01761954331226</c:v>
                </c:pt>
                <c:pt idx="227">
                  <c:v>345.92241270130575</c:v>
                </c:pt>
                <c:pt idx="228">
                  <c:v>343.82065833791779</c:v>
                </c:pt>
                <c:pt idx="229">
                  <c:v>341.7123359921444</c:v>
                </c:pt>
                <c:pt idx="230">
                  <c:v>339.59742513904047</c:v>
                </c:pt>
                <c:pt idx="231">
                  <c:v>337.47590518952046</c:v>
                </c:pt>
                <c:pt idx="232">
                  <c:v>335.34775549015825</c:v>
                </c:pt>
                <c:pt idx="233">
                  <c:v>333.21295532298558</c:v>
                </c:pt>
                <c:pt idx="234">
                  <c:v>331.07148390529039</c:v>
                </c:pt>
                <c:pt idx="235">
                  <c:v>328.92332038941504</c:v>
                </c:pt>
                <c:pt idx="236">
                  <c:v>326.76844386255249</c:v>
                </c:pt>
                <c:pt idx="237">
                  <c:v>324.60683334654345</c:v>
                </c:pt>
                <c:pt idx="238">
                  <c:v>322.43846779767205</c:v>
                </c:pt>
                <c:pt idx="239">
                  <c:v>320.26332610646028</c:v>
                </c:pt>
                <c:pt idx="240">
                  <c:v>318.08138709746356</c:v>
                </c:pt>
                <c:pt idx="241">
                  <c:v>315.89262952906364</c:v>
                </c:pt>
                <c:pt idx="242">
                  <c:v>313.69703209326252</c:v>
                </c:pt>
                <c:pt idx="243">
                  <c:v>311.49457341547452</c:v>
                </c:pt>
                <c:pt idx="244">
                  <c:v>309.28523205431839</c:v>
                </c:pt>
                <c:pt idx="245">
                  <c:v>307.06898650140874</c:v>
                </c:pt>
                <c:pt idx="246">
                  <c:v>304.84581518114618</c:v>
                </c:pt>
                <c:pt idx="247">
                  <c:v>302.61569645050781</c:v>
                </c:pt>
                <c:pt idx="248">
                  <c:v>300.37860859883614</c:v>
                </c:pt>
                <c:pt idx="249">
                  <c:v>298.13452984762813</c:v>
                </c:pt>
                <c:pt idx="250">
                  <c:v>295.88343835032248</c:v>
                </c:pt>
                <c:pt idx="251">
                  <c:v>293.62531219208785</c:v>
                </c:pt>
                <c:pt idx="252">
                  <c:v>291.36012938960857</c:v>
                </c:pt>
                <c:pt idx="253">
                  <c:v>289.08786789087173</c:v>
                </c:pt>
                <c:pt idx="254">
                  <c:v>286.80850557495125</c:v>
                </c:pt>
                <c:pt idx="255">
                  <c:v>284.52202025179349</c:v>
                </c:pt>
                <c:pt idx="256">
                  <c:v>282.22838966200095</c:v>
                </c:pt>
                <c:pt idx="257">
                  <c:v>279.92759147661525</c:v>
                </c:pt>
                <c:pt idx="258">
                  <c:v>277.61960329690021</c:v>
                </c:pt>
                <c:pt idx="259">
                  <c:v>275.30440265412358</c:v>
                </c:pt>
                <c:pt idx="260">
                  <c:v>272.98196700933823</c:v>
                </c:pt>
                <c:pt idx="261">
                  <c:v>270.65227375316294</c:v>
                </c:pt>
                <c:pt idx="262">
                  <c:v>268.31530020556215</c:v>
                </c:pt>
                <c:pt idx="263">
                  <c:v>265.97102361562514</c:v>
                </c:pt>
                <c:pt idx="264">
                  <c:v>263.61942116134446</c:v>
                </c:pt>
                <c:pt idx="265">
                  <c:v>261.26046994939429</c:v>
                </c:pt>
                <c:pt idx="266">
                  <c:v>258.89414701490665</c:v>
                </c:pt>
                <c:pt idx="267">
                  <c:v>256.5204293212488</c:v>
                </c:pt>
                <c:pt idx="268">
                  <c:v>254.13929375979825</c:v>
                </c:pt>
                <c:pt idx="269">
                  <c:v>251.75071714971816</c:v>
                </c:pt>
                <c:pt idx="270">
                  <c:v>249.35467623773158</c:v>
                </c:pt>
                <c:pt idx="271">
                  <c:v>246.95114769789501</c:v>
                </c:pt>
                <c:pt idx="272">
                  <c:v>244.54010813137154</c:v>
                </c:pt>
                <c:pt idx="273">
                  <c:v>242.12153406620266</c:v>
                </c:pt>
                <c:pt idx="274">
                  <c:v>239.69540195707998</c:v>
                </c:pt>
                <c:pt idx="275">
                  <c:v>237.2616881851165</c:v>
                </c:pt>
                <c:pt idx="276">
                  <c:v>234.82036905761555</c:v>
                </c:pt>
                <c:pt idx="277">
                  <c:v>232.37142080784113</c:v>
                </c:pt>
                <c:pt idx="278">
                  <c:v>229.91481959478617</c:v>
                </c:pt>
                <c:pt idx="279">
                  <c:v>227.45054150294047</c:v>
                </c:pt>
                <c:pt idx="280">
                  <c:v>224.97856254205769</c:v>
                </c:pt>
                <c:pt idx="281">
                  <c:v>222.49885864692217</c:v>
                </c:pt>
                <c:pt idx="282">
                  <c:v>220.01140567711434</c:v>
                </c:pt>
                <c:pt idx="283">
                  <c:v>217.51617941677588</c:v>
                </c:pt>
                <c:pt idx="284">
                  <c:v>215.01315557437385</c:v>
                </c:pt>
                <c:pt idx="285">
                  <c:v>212.50230978246435</c:v>
                </c:pt>
                <c:pt idx="286">
                  <c:v>209.98361759745507</c:v>
                </c:pt>
                <c:pt idx="287">
                  <c:v>207.45705449936767</c:v>
                </c:pt>
                <c:pt idx="288">
                  <c:v>204.92259589159875</c:v>
                </c:pt>
                <c:pt idx="289">
                  <c:v>202.38021710068057</c:v>
                </c:pt>
                <c:pt idx="290">
                  <c:v>199.82989337604076</c:v>
                </c:pt>
                <c:pt idx="291">
                  <c:v>197.2715998897614</c:v>
                </c:pt>
                <c:pt idx="292">
                  <c:v>194.70531173633745</c:v>
                </c:pt>
                <c:pt idx="293">
                  <c:v>192.13100393243408</c:v>
                </c:pt>
                <c:pt idx="294">
                  <c:v>189.54865141664348</c:v>
                </c:pt>
                <c:pt idx="295">
                  <c:v>186.95822904924106</c:v>
                </c:pt>
                <c:pt idx="296">
                  <c:v>184.35971161194047</c:v>
                </c:pt>
                <c:pt idx="297">
                  <c:v>181.75307380764832</c:v>
                </c:pt>
                <c:pt idx="298">
                  <c:v>179.13829026021779</c:v>
                </c:pt>
                <c:pt idx="299">
                  <c:v>176.5153355142015</c:v>
                </c:pt>
                <c:pt idx="300">
                  <c:v>173.88418403460398</c:v>
                </c:pt>
                <c:pt idx="301">
                  <c:v>171.24481020663265</c:v>
                </c:pt>
                <c:pt idx="302">
                  <c:v>168.59718833544895</c:v>
                </c:pt>
                <c:pt idx="303">
                  <c:v>165.94129264591777</c:v>
                </c:pt>
                <c:pt idx="304">
                  <c:v>163.27709728235683</c:v>
                </c:pt>
                <c:pt idx="305">
                  <c:v>160.60457630828475</c:v>
                </c:pt>
                <c:pt idx="306">
                  <c:v>157.92370370616868</c:v>
                </c:pt>
                <c:pt idx="307">
                  <c:v>155.23445337717101</c:v>
                </c:pt>
                <c:pt idx="308">
                  <c:v>152.5367991408952</c:v>
                </c:pt>
                <c:pt idx="309">
                  <c:v>149.83071473513107</c:v>
                </c:pt>
                <c:pt idx="310">
                  <c:v>147.11617381559887</c:v>
                </c:pt>
                <c:pt idx="311">
                  <c:v>144.39314995569316</c:v>
                </c:pt>
                <c:pt idx="312">
                  <c:v>141.6616166462253</c:v>
                </c:pt>
                <c:pt idx="313">
                  <c:v>138.92154729516528</c:v>
                </c:pt>
                <c:pt idx="314">
                  <c:v>136.17291522738324</c:v>
                </c:pt>
                <c:pt idx="315">
                  <c:v>133.41569368438934</c:v>
                </c:pt>
                <c:pt idx="316">
                  <c:v>130.64985582407363</c:v>
                </c:pt>
                <c:pt idx="317">
                  <c:v>127.87537472044438</c:v>
                </c:pt>
                <c:pt idx="318">
                  <c:v>125.09222336336634</c:v>
                </c:pt>
                <c:pt idx="319">
                  <c:v>122.30037465829743</c:v>
                </c:pt>
                <c:pt idx="320">
                  <c:v>119.49980142602513</c:v>
                </c:pt>
                <c:pt idx="321">
                  <c:v>116.69047640240203</c:v>
                </c:pt>
                <c:pt idx="322">
                  <c:v>113.87237223808008</c:v>
                </c:pt>
                <c:pt idx="323">
                  <c:v>111.04546149824463</c:v>
                </c:pt>
                <c:pt idx="324">
                  <c:v>108.20971666234719</c:v>
                </c:pt>
                <c:pt idx="325">
                  <c:v>105.3651101238376</c:v>
                </c:pt>
                <c:pt idx="326">
                  <c:v>102.51161418989513</c:v>
                </c:pt>
                <c:pt idx="327">
                  <c:v>99.64920108115912</c:v>
                </c:pt>
                <c:pt idx="328">
                  <c:v>96.777842931458281</c:v>
                </c:pt>
                <c:pt idx="329">
                  <c:v>93.897511787539642</c:v>
                </c:pt>
                <c:pt idx="330">
                  <c:v>91.008179608796269</c:v>
                </c:pt>
                <c:pt idx="331">
                  <c:v>88.109818266994282</c:v>
                </c:pt>
                <c:pt idx="332">
                  <c:v>85.202399545999214</c:v>
                </c:pt>
                <c:pt idx="333">
                  <c:v>82.285895141501015</c:v>
                </c:pt>
                <c:pt idx="334">
                  <c:v>79.360276660738748</c:v>
                </c:pt>
                <c:pt idx="335">
                  <c:v>76.425515622224111</c:v>
                </c:pt>
                <c:pt idx="336">
                  <c:v>73.481583455464104</c:v>
                </c:pt>
                <c:pt idx="337">
                  <c:v>70.528451500682991</c:v>
                </c:pt>
                <c:pt idx="338">
                  <c:v>67.566091008543182</c:v>
                </c:pt>
                <c:pt idx="339">
                  <c:v>64.594473139865428</c:v>
                </c:pt>
                <c:pt idx="340">
                  <c:v>61.613568965348058</c:v>
                </c:pt>
                <c:pt idx="341">
                  <c:v>58.623349465285315</c:v>
                </c:pt>
                <c:pt idx="342">
                  <c:v>55.623785529284895</c:v>
                </c:pt>
                <c:pt idx="343">
                  <c:v>52.614847955984452</c:v>
                </c:pt>
                <c:pt idx="344">
                  <c:v>49.596507452767462</c:v>
                </c:pt>
                <c:pt idx="345">
                  <c:v>46.568734635477909</c:v>
                </c:pt>
                <c:pt idx="346">
                  <c:v>43.531500028134332</c:v>
                </c:pt>
                <c:pt idx="347">
                  <c:v>40.484774062642806</c:v>
                </c:pt>
                <c:pt idx="348">
                  <c:v>37.428527078509113</c:v>
                </c:pt>
                <c:pt idx="349">
                  <c:v>34.36272932255001</c:v>
                </c:pt>
                <c:pt idx="350">
                  <c:v>31.287350948603525</c:v>
                </c:pt>
                <c:pt idx="351">
                  <c:v>28.202362017238467</c:v>
                </c:pt>
                <c:pt idx="352">
                  <c:v>25.107732495462891</c:v>
                </c:pt>
                <c:pt idx="353">
                  <c:v>22.003432256431761</c:v>
                </c:pt>
                <c:pt idx="354">
                  <c:v>18.889431079153663</c:v>
                </c:pt>
                <c:pt idx="355">
                  <c:v>15.765698648196572</c:v>
                </c:pt>
                <c:pt idx="356">
                  <c:v>12.632204553392738</c:v>
                </c:pt>
                <c:pt idx="357">
                  <c:v>9.4889182895426423</c:v>
                </c:pt>
                <c:pt idx="358">
                  <c:v>6.3358092561180142</c:v>
                </c:pt>
                <c:pt idx="359">
                  <c:v>3.1728467569639358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4-440E-9098-774A5292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73824"/>
        <c:axId val="535275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'Mortgage Model'!$F$2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'Mortgage Model'!$F$3:$F$362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D4-440E-9098-774A529201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Model'!$I$2</c15:sqref>
                        </c15:formulaRef>
                      </c:ext>
                    </c:extLst>
                    <c:strCache>
                      <c:ptCount val="1"/>
                      <c:pt idx="0">
                        <c:v>HOA Fee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Model'!$I$3:$I$362</c15:sqref>
                        </c15:formulaRef>
                      </c:ext>
                    </c:extLst>
                    <c:numCache>
                      <c:formatCode>"$"#,##0</c:formatCode>
                      <c:ptCount val="360"/>
                      <c:pt idx="0">
                        <c:v>179</c:v>
                      </c:pt>
                      <c:pt idx="1">
                        <c:v>179</c:v>
                      </c:pt>
                      <c:pt idx="2">
                        <c:v>179</c:v>
                      </c:pt>
                      <c:pt idx="3">
                        <c:v>179</c:v>
                      </c:pt>
                      <c:pt idx="4">
                        <c:v>179</c:v>
                      </c:pt>
                      <c:pt idx="5">
                        <c:v>179</c:v>
                      </c:pt>
                      <c:pt idx="6">
                        <c:v>179</c:v>
                      </c:pt>
                      <c:pt idx="7">
                        <c:v>179</c:v>
                      </c:pt>
                      <c:pt idx="8">
                        <c:v>179</c:v>
                      </c:pt>
                      <c:pt idx="9">
                        <c:v>179</c:v>
                      </c:pt>
                      <c:pt idx="10">
                        <c:v>179</c:v>
                      </c:pt>
                      <c:pt idx="11">
                        <c:v>179</c:v>
                      </c:pt>
                      <c:pt idx="12">
                        <c:v>179</c:v>
                      </c:pt>
                      <c:pt idx="13">
                        <c:v>179</c:v>
                      </c:pt>
                      <c:pt idx="14">
                        <c:v>179</c:v>
                      </c:pt>
                      <c:pt idx="15">
                        <c:v>179</c:v>
                      </c:pt>
                      <c:pt idx="16">
                        <c:v>179</c:v>
                      </c:pt>
                      <c:pt idx="17">
                        <c:v>179</c:v>
                      </c:pt>
                      <c:pt idx="18">
                        <c:v>179</c:v>
                      </c:pt>
                      <c:pt idx="19">
                        <c:v>179</c:v>
                      </c:pt>
                      <c:pt idx="20">
                        <c:v>179</c:v>
                      </c:pt>
                      <c:pt idx="21">
                        <c:v>179</c:v>
                      </c:pt>
                      <c:pt idx="22">
                        <c:v>179</c:v>
                      </c:pt>
                      <c:pt idx="23">
                        <c:v>179</c:v>
                      </c:pt>
                      <c:pt idx="24">
                        <c:v>179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179</c:v>
                      </c:pt>
                      <c:pt idx="29">
                        <c:v>179</c:v>
                      </c:pt>
                      <c:pt idx="30">
                        <c:v>179</c:v>
                      </c:pt>
                      <c:pt idx="31">
                        <c:v>179</c:v>
                      </c:pt>
                      <c:pt idx="32">
                        <c:v>179</c:v>
                      </c:pt>
                      <c:pt idx="33">
                        <c:v>179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179</c:v>
                      </c:pt>
                      <c:pt idx="40">
                        <c:v>179</c:v>
                      </c:pt>
                      <c:pt idx="41">
                        <c:v>179</c:v>
                      </c:pt>
                      <c:pt idx="42">
                        <c:v>179</c:v>
                      </c:pt>
                      <c:pt idx="43">
                        <c:v>179</c:v>
                      </c:pt>
                      <c:pt idx="44">
                        <c:v>179</c:v>
                      </c:pt>
                      <c:pt idx="45">
                        <c:v>179</c:v>
                      </c:pt>
                      <c:pt idx="46">
                        <c:v>179</c:v>
                      </c:pt>
                      <c:pt idx="47">
                        <c:v>179</c:v>
                      </c:pt>
                      <c:pt idx="48">
                        <c:v>179</c:v>
                      </c:pt>
                      <c:pt idx="49">
                        <c:v>179</c:v>
                      </c:pt>
                      <c:pt idx="50">
                        <c:v>179</c:v>
                      </c:pt>
                      <c:pt idx="51">
                        <c:v>179</c:v>
                      </c:pt>
                      <c:pt idx="52">
                        <c:v>179</c:v>
                      </c:pt>
                      <c:pt idx="53">
                        <c:v>179</c:v>
                      </c:pt>
                      <c:pt idx="54">
                        <c:v>179</c:v>
                      </c:pt>
                      <c:pt idx="55">
                        <c:v>179</c:v>
                      </c:pt>
                      <c:pt idx="56">
                        <c:v>179</c:v>
                      </c:pt>
                      <c:pt idx="57">
                        <c:v>179</c:v>
                      </c:pt>
                      <c:pt idx="58">
                        <c:v>179</c:v>
                      </c:pt>
                      <c:pt idx="59">
                        <c:v>179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179</c:v>
                      </c:pt>
                      <c:pt idx="63">
                        <c:v>179</c:v>
                      </c:pt>
                      <c:pt idx="64">
                        <c:v>179</c:v>
                      </c:pt>
                      <c:pt idx="65">
                        <c:v>179</c:v>
                      </c:pt>
                      <c:pt idx="66">
                        <c:v>179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179</c:v>
                      </c:pt>
                      <c:pt idx="70">
                        <c:v>179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179</c:v>
                      </c:pt>
                      <c:pt idx="74">
                        <c:v>179</c:v>
                      </c:pt>
                      <c:pt idx="75">
                        <c:v>179</c:v>
                      </c:pt>
                      <c:pt idx="76">
                        <c:v>179</c:v>
                      </c:pt>
                      <c:pt idx="77">
                        <c:v>179</c:v>
                      </c:pt>
                      <c:pt idx="78">
                        <c:v>179</c:v>
                      </c:pt>
                      <c:pt idx="79">
                        <c:v>179</c:v>
                      </c:pt>
                      <c:pt idx="80">
                        <c:v>179</c:v>
                      </c:pt>
                      <c:pt idx="81">
                        <c:v>179</c:v>
                      </c:pt>
                      <c:pt idx="82">
                        <c:v>179</c:v>
                      </c:pt>
                      <c:pt idx="83">
                        <c:v>179</c:v>
                      </c:pt>
                      <c:pt idx="84">
                        <c:v>179</c:v>
                      </c:pt>
                      <c:pt idx="85">
                        <c:v>179</c:v>
                      </c:pt>
                      <c:pt idx="86">
                        <c:v>179</c:v>
                      </c:pt>
                      <c:pt idx="87">
                        <c:v>179</c:v>
                      </c:pt>
                      <c:pt idx="88">
                        <c:v>179</c:v>
                      </c:pt>
                      <c:pt idx="89">
                        <c:v>179</c:v>
                      </c:pt>
                      <c:pt idx="90">
                        <c:v>179</c:v>
                      </c:pt>
                      <c:pt idx="91">
                        <c:v>179</c:v>
                      </c:pt>
                      <c:pt idx="92">
                        <c:v>179</c:v>
                      </c:pt>
                      <c:pt idx="93">
                        <c:v>179</c:v>
                      </c:pt>
                      <c:pt idx="94">
                        <c:v>179</c:v>
                      </c:pt>
                      <c:pt idx="95">
                        <c:v>179</c:v>
                      </c:pt>
                      <c:pt idx="96">
                        <c:v>179</c:v>
                      </c:pt>
                      <c:pt idx="97">
                        <c:v>179</c:v>
                      </c:pt>
                      <c:pt idx="98">
                        <c:v>179</c:v>
                      </c:pt>
                      <c:pt idx="99">
                        <c:v>179</c:v>
                      </c:pt>
                      <c:pt idx="100">
                        <c:v>179</c:v>
                      </c:pt>
                      <c:pt idx="101">
                        <c:v>179</c:v>
                      </c:pt>
                      <c:pt idx="102">
                        <c:v>179</c:v>
                      </c:pt>
                      <c:pt idx="103">
                        <c:v>179</c:v>
                      </c:pt>
                      <c:pt idx="104">
                        <c:v>179</c:v>
                      </c:pt>
                      <c:pt idx="105">
                        <c:v>179</c:v>
                      </c:pt>
                      <c:pt idx="106">
                        <c:v>179</c:v>
                      </c:pt>
                      <c:pt idx="107">
                        <c:v>179</c:v>
                      </c:pt>
                      <c:pt idx="108">
                        <c:v>179</c:v>
                      </c:pt>
                      <c:pt idx="109">
                        <c:v>179</c:v>
                      </c:pt>
                      <c:pt idx="110">
                        <c:v>179</c:v>
                      </c:pt>
                      <c:pt idx="111">
                        <c:v>179</c:v>
                      </c:pt>
                      <c:pt idx="112">
                        <c:v>179</c:v>
                      </c:pt>
                      <c:pt idx="113">
                        <c:v>179</c:v>
                      </c:pt>
                      <c:pt idx="114">
                        <c:v>179</c:v>
                      </c:pt>
                      <c:pt idx="115">
                        <c:v>179</c:v>
                      </c:pt>
                      <c:pt idx="116">
                        <c:v>179</c:v>
                      </c:pt>
                      <c:pt idx="117">
                        <c:v>179</c:v>
                      </c:pt>
                      <c:pt idx="118">
                        <c:v>179</c:v>
                      </c:pt>
                      <c:pt idx="119">
                        <c:v>179</c:v>
                      </c:pt>
                      <c:pt idx="120">
                        <c:v>179</c:v>
                      </c:pt>
                      <c:pt idx="121">
                        <c:v>179</c:v>
                      </c:pt>
                      <c:pt idx="122">
                        <c:v>179</c:v>
                      </c:pt>
                      <c:pt idx="123">
                        <c:v>179</c:v>
                      </c:pt>
                      <c:pt idx="124">
                        <c:v>179</c:v>
                      </c:pt>
                      <c:pt idx="125">
                        <c:v>179</c:v>
                      </c:pt>
                      <c:pt idx="126">
                        <c:v>179</c:v>
                      </c:pt>
                      <c:pt idx="127">
                        <c:v>179</c:v>
                      </c:pt>
                      <c:pt idx="128">
                        <c:v>179</c:v>
                      </c:pt>
                      <c:pt idx="129">
                        <c:v>179</c:v>
                      </c:pt>
                      <c:pt idx="130">
                        <c:v>179</c:v>
                      </c:pt>
                      <c:pt idx="131">
                        <c:v>179</c:v>
                      </c:pt>
                      <c:pt idx="132">
                        <c:v>179</c:v>
                      </c:pt>
                      <c:pt idx="133">
                        <c:v>179</c:v>
                      </c:pt>
                      <c:pt idx="134">
                        <c:v>179</c:v>
                      </c:pt>
                      <c:pt idx="135">
                        <c:v>179</c:v>
                      </c:pt>
                      <c:pt idx="136">
                        <c:v>179</c:v>
                      </c:pt>
                      <c:pt idx="137">
                        <c:v>179</c:v>
                      </c:pt>
                      <c:pt idx="138">
                        <c:v>179</c:v>
                      </c:pt>
                      <c:pt idx="139">
                        <c:v>179</c:v>
                      </c:pt>
                      <c:pt idx="140">
                        <c:v>179</c:v>
                      </c:pt>
                      <c:pt idx="141">
                        <c:v>179</c:v>
                      </c:pt>
                      <c:pt idx="142">
                        <c:v>179</c:v>
                      </c:pt>
                      <c:pt idx="143">
                        <c:v>179</c:v>
                      </c:pt>
                      <c:pt idx="144">
                        <c:v>179</c:v>
                      </c:pt>
                      <c:pt idx="145">
                        <c:v>179</c:v>
                      </c:pt>
                      <c:pt idx="146">
                        <c:v>179</c:v>
                      </c:pt>
                      <c:pt idx="147">
                        <c:v>179</c:v>
                      </c:pt>
                      <c:pt idx="148">
                        <c:v>179</c:v>
                      </c:pt>
                      <c:pt idx="149">
                        <c:v>179</c:v>
                      </c:pt>
                      <c:pt idx="150">
                        <c:v>179</c:v>
                      </c:pt>
                      <c:pt idx="151">
                        <c:v>179</c:v>
                      </c:pt>
                      <c:pt idx="152">
                        <c:v>179</c:v>
                      </c:pt>
                      <c:pt idx="153">
                        <c:v>179</c:v>
                      </c:pt>
                      <c:pt idx="154">
                        <c:v>179</c:v>
                      </c:pt>
                      <c:pt idx="155">
                        <c:v>179</c:v>
                      </c:pt>
                      <c:pt idx="156">
                        <c:v>179</c:v>
                      </c:pt>
                      <c:pt idx="157">
                        <c:v>179</c:v>
                      </c:pt>
                      <c:pt idx="158">
                        <c:v>179</c:v>
                      </c:pt>
                      <c:pt idx="159">
                        <c:v>179</c:v>
                      </c:pt>
                      <c:pt idx="160">
                        <c:v>179</c:v>
                      </c:pt>
                      <c:pt idx="161">
                        <c:v>179</c:v>
                      </c:pt>
                      <c:pt idx="162">
                        <c:v>179</c:v>
                      </c:pt>
                      <c:pt idx="163">
                        <c:v>179</c:v>
                      </c:pt>
                      <c:pt idx="164">
                        <c:v>179</c:v>
                      </c:pt>
                      <c:pt idx="165">
                        <c:v>179</c:v>
                      </c:pt>
                      <c:pt idx="166">
                        <c:v>179</c:v>
                      </c:pt>
                      <c:pt idx="167">
                        <c:v>179</c:v>
                      </c:pt>
                      <c:pt idx="168">
                        <c:v>179</c:v>
                      </c:pt>
                      <c:pt idx="169">
                        <c:v>179</c:v>
                      </c:pt>
                      <c:pt idx="170">
                        <c:v>179</c:v>
                      </c:pt>
                      <c:pt idx="171">
                        <c:v>179</c:v>
                      </c:pt>
                      <c:pt idx="172">
                        <c:v>179</c:v>
                      </c:pt>
                      <c:pt idx="173">
                        <c:v>179</c:v>
                      </c:pt>
                      <c:pt idx="174">
                        <c:v>179</c:v>
                      </c:pt>
                      <c:pt idx="175">
                        <c:v>179</c:v>
                      </c:pt>
                      <c:pt idx="176">
                        <c:v>179</c:v>
                      </c:pt>
                      <c:pt idx="177">
                        <c:v>179</c:v>
                      </c:pt>
                      <c:pt idx="178">
                        <c:v>179</c:v>
                      </c:pt>
                      <c:pt idx="179">
                        <c:v>179</c:v>
                      </c:pt>
                      <c:pt idx="180">
                        <c:v>179</c:v>
                      </c:pt>
                      <c:pt idx="181">
                        <c:v>179</c:v>
                      </c:pt>
                      <c:pt idx="182">
                        <c:v>179</c:v>
                      </c:pt>
                      <c:pt idx="183">
                        <c:v>179</c:v>
                      </c:pt>
                      <c:pt idx="184">
                        <c:v>179</c:v>
                      </c:pt>
                      <c:pt idx="185">
                        <c:v>179</c:v>
                      </c:pt>
                      <c:pt idx="186">
                        <c:v>179</c:v>
                      </c:pt>
                      <c:pt idx="187">
                        <c:v>179</c:v>
                      </c:pt>
                      <c:pt idx="188">
                        <c:v>179</c:v>
                      </c:pt>
                      <c:pt idx="189">
                        <c:v>179</c:v>
                      </c:pt>
                      <c:pt idx="190">
                        <c:v>179</c:v>
                      </c:pt>
                      <c:pt idx="191">
                        <c:v>179</c:v>
                      </c:pt>
                      <c:pt idx="192">
                        <c:v>179</c:v>
                      </c:pt>
                      <c:pt idx="193">
                        <c:v>179</c:v>
                      </c:pt>
                      <c:pt idx="194">
                        <c:v>179</c:v>
                      </c:pt>
                      <c:pt idx="195">
                        <c:v>179</c:v>
                      </c:pt>
                      <c:pt idx="196">
                        <c:v>179</c:v>
                      </c:pt>
                      <c:pt idx="197">
                        <c:v>179</c:v>
                      </c:pt>
                      <c:pt idx="198">
                        <c:v>179</c:v>
                      </c:pt>
                      <c:pt idx="199">
                        <c:v>179</c:v>
                      </c:pt>
                      <c:pt idx="200">
                        <c:v>179</c:v>
                      </c:pt>
                      <c:pt idx="201">
                        <c:v>179</c:v>
                      </c:pt>
                      <c:pt idx="202">
                        <c:v>179</c:v>
                      </c:pt>
                      <c:pt idx="203">
                        <c:v>179</c:v>
                      </c:pt>
                      <c:pt idx="204">
                        <c:v>179</c:v>
                      </c:pt>
                      <c:pt idx="205">
                        <c:v>179</c:v>
                      </c:pt>
                      <c:pt idx="206">
                        <c:v>179</c:v>
                      </c:pt>
                      <c:pt idx="207">
                        <c:v>179</c:v>
                      </c:pt>
                      <c:pt idx="208">
                        <c:v>179</c:v>
                      </c:pt>
                      <c:pt idx="209">
                        <c:v>179</c:v>
                      </c:pt>
                      <c:pt idx="210">
                        <c:v>179</c:v>
                      </c:pt>
                      <c:pt idx="211">
                        <c:v>179</c:v>
                      </c:pt>
                      <c:pt idx="212">
                        <c:v>179</c:v>
                      </c:pt>
                      <c:pt idx="213">
                        <c:v>179</c:v>
                      </c:pt>
                      <c:pt idx="214">
                        <c:v>179</c:v>
                      </c:pt>
                      <c:pt idx="215">
                        <c:v>179</c:v>
                      </c:pt>
                      <c:pt idx="216">
                        <c:v>179</c:v>
                      </c:pt>
                      <c:pt idx="217">
                        <c:v>179</c:v>
                      </c:pt>
                      <c:pt idx="218">
                        <c:v>179</c:v>
                      </c:pt>
                      <c:pt idx="219">
                        <c:v>179</c:v>
                      </c:pt>
                      <c:pt idx="220">
                        <c:v>179</c:v>
                      </c:pt>
                      <c:pt idx="221">
                        <c:v>179</c:v>
                      </c:pt>
                      <c:pt idx="222">
                        <c:v>179</c:v>
                      </c:pt>
                      <c:pt idx="223">
                        <c:v>179</c:v>
                      </c:pt>
                      <c:pt idx="224">
                        <c:v>179</c:v>
                      </c:pt>
                      <c:pt idx="225">
                        <c:v>179</c:v>
                      </c:pt>
                      <c:pt idx="226">
                        <c:v>179</c:v>
                      </c:pt>
                      <c:pt idx="227">
                        <c:v>179</c:v>
                      </c:pt>
                      <c:pt idx="228">
                        <c:v>179</c:v>
                      </c:pt>
                      <c:pt idx="229">
                        <c:v>179</c:v>
                      </c:pt>
                      <c:pt idx="230">
                        <c:v>179</c:v>
                      </c:pt>
                      <c:pt idx="231">
                        <c:v>179</c:v>
                      </c:pt>
                      <c:pt idx="232">
                        <c:v>179</c:v>
                      </c:pt>
                      <c:pt idx="233">
                        <c:v>179</c:v>
                      </c:pt>
                      <c:pt idx="234">
                        <c:v>179</c:v>
                      </c:pt>
                      <c:pt idx="235">
                        <c:v>179</c:v>
                      </c:pt>
                      <c:pt idx="236">
                        <c:v>179</c:v>
                      </c:pt>
                      <c:pt idx="237">
                        <c:v>179</c:v>
                      </c:pt>
                      <c:pt idx="238">
                        <c:v>179</c:v>
                      </c:pt>
                      <c:pt idx="239">
                        <c:v>179</c:v>
                      </c:pt>
                      <c:pt idx="240">
                        <c:v>179</c:v>
                      </c:pt>
                      <c:pt idx="241">
                        <c:v>179</c:v>
                      </c:pt>
                      <c:pt idx="242">
                        <c:v>179</c:v>
                      </c:pt>
                      <c:pt idx="243">
                        <c:v>179</c:v>
                      </c:pt>
                      <c:pt idx="244">
                        <c:v>179</c:v>
                      </c:pt>
                      <c:pt idx="245">
                        <c:v>179</c:v>
                      </c:pt>
                      <c:pt idx="246">
                        <c:v>179</c:v>
                      </c:pt>
                      <c:pt idx="247">
                        <c:v>179</c:v>
                      </c:pt>
                      <c:pt idx="248">
                        <c:v>179</c:v>
                      </c:pt>
                      <c:pt idx="249">
                        <c:v>179</c:v>
                      </c:pt>
                      <c:pt idx="250">
                        <c:v>179</c:v>
                      </c:pt>
                      <c:pt idx="251">
                        <c:v>179</c:v>
                      </c:pt>
                      <c:pt idx="252">
                        <c:v>179</c:v>
                      </c:pt>
                      <c:pt idx="253">
                        <c:v>179</c:v>
                      </c:pt>
                      <c:pt idx="254">
                        <c:v>179</c:v>
                      </c:pt>
                      <c:pt idx="255">
                        <c:v>179</c:v>
                      </c:pt>
                      <c:pt idx="256">
                        <c:v>179</c:v>
                      </c:pt>
                      <c:pt idx="257">
                        <c:v>179</c:v>
                      </c:pt>
                      <c:pt idx="258">
                        <c:v>179</c:v>
                      </c:pt>
                      <c:pt idx="259">
                        <c:v>179</c:v>
                      </c:pt>
                      <c:pt idx="260">
                        <c:v>179</c:v>
                      </c:pt>
                      <c:pt idx="261">
                        <c:v>179</c:v>
                      </c:pt>
                      <c:pt idx="262">
                        <c:v>179</c:v>
                      </c:pt>
                      <c:pt idx="263">
                        <c:v>179</c:v>
                      </c:pt>
                      <c:pt idx="264">
                        <c:v>179</c:v>
                      </c:pt>
                      <c:pt idx="265">
                        <c:v>179</c:v>
                      </c:pt>
                      <c:pt idx="266">
                        <c:v>179</c:v>
                      </c:pt>
                      <c:pt idx="267">
                        <c:v>179</c:v>
                      </c:pt>
                      <c:pt idx="268">
                        <c:v>179</c:v>
                      </c:pt>
                      <c:pt idx="269">
                        <c:v>179</c:v>
                      </c:pt>
                      <c:pt idx="270">
                        <c:v>179</c:v>
                      </c:pt>
                      <c:pt idx="271">
                        <c:v>179</c:v>
                      </c:pt>
                      <c:pt idx="272">
                        <c:v>179</c:v>
                      </c:pt>
                      <c:pt idx="273">
                        <c:v>179</c:v>
                      </c:pt>
                      <c:pt idx="274">
                        <c:v>179</c:v>
                      </c:pt>
                      <c:pt idx="275">
                        <c:v>179</c:v>
                      </c:pt>
                      <c:pt idx="276">
                        <c:v>179</c:v>
                      </c:pt>
                      <c:pt idx="277">
                        <c:v>179</c:v>
                      </c:pt>
                      <c:pt idx="278">
                        <c:v>179</c:v>
                      </c:pt>
                      <c:pt idx="279">
                        <c:v>179</c:v>
                      </c:pt>
                      <c:pt idx="280">
                        <c:v>179</c:v>
                      </c:pt>
                      <c:pt idx="281">
                        <c:v>179</c:v>
                      </c:pt>
                      <c:pt idx="282">
                        <c:v>179</c:v>
                      </c:pt>
                      <c:pt idx="283">
                        <c:v>179</c:v>
                      </c:pt>
                      <c:pt idx="284">
                        <c:v>179</c:v>
                      </c:pt>
                      <c:pt idx="285">
                        <c:v>179</c:v>
                      </c:pt>
                      <c:pt idx="286">
                        <c:v>179</c:v>
                      </c:pt>
                      <c:pt idx="287">
                        <c:v>179</c:v>
                      </c:pt>
                      <c:pt idx="288">
                        <c:v>179</c:v>
                      </c:pt>
                      <c:pt idx="289">
                        <c:v>179</c:v>
                      </c:pt>
                      <c:pt idx="290">
                        <c:v>179</c:v>
                      </c:pt>
                      <c:pt idx="291">
                        <c:v>179</c:v>
                      </c:pt>
                      <c:pt idx="292">
                        <c:v>179</c:v>
                      </c:pt>
                      <c:pt idx="293">
                        <c:v>179</c:v>
                      </c:pt>
                      <c:pt idx="294">
                        <c:v>179</c:v>
                      </c:pt>
                      <c:pt idx="295">
                        <c:v>179</c:v>
                      </c:pt>
                      <c:pt idx="296">
                        <c:v>179</c:v>
                      </c:pt>
                      <c:pt idx="297">
                        <c:v>179</c:v>
                      </c:pt>
                      <c:pt idx="298">
                        <c:v>179</c:v>
                      </c:pt>
                      <c:pt idx="299">
                        <c:v>179</c:v>
                      </c:pt>
                      <c:pt idx="300">
                        <c:v>179</c:v>
                      </c:pt>
                      <c:pt idx="301">
                        <c:v>179</c:v>
                      </c:pt>
                      <c:pt idx="302">
                        <c:v>179</c:v>
                      </c:pt>
                      <c:pt idx="303">
                        <c:v>179</c:v>
                      </c:pt>
                      <c:pt idx="304">
                        <c:v>179</c:v>
                      </c:pt>
                      <c:pt idx="305">
                        <c:v>179</c:v>
                      </c:pt>
                      <c:pt idx="306">
                        <c:v>179</c:v>
                      </c:pt>
                      <c:pt idx="307">
                        <c:v>179</c:v>
                      </c:pt>
                      <c:pt idx="308">
                        <c:v>179</c:v>
                      </c:pt>
                      <c:pt idx="309">
                        <c:v>179</c:v>
                      </c:pt>
                      <c:pt idx="310">
                        <c:v>179</c:v>
                      </c:pt>
                      <c:pt idx="311">
                        <c:v>179</c:v>
                      </c:pt>
                      <c:pt idx="312">
                        <c:v>179</c:v>
                      </c:pt>
                      <c:pt idx="313">
                        <c:v>179</c:v>
                      </c:pt>
                      <c:pt idx="314">
                        <c:v>179</c:v>
                      </c:pt>
                      <c:pt idx="315">
                        <c:v>179</c:v>
                      </c:pt>
                      <c:pt idx="316">
                        <c:v>179</c:v>
                      </c:pt>
                      <c:pt idx="317">
                        <c:v>179</c:v>
                      </c:pt>
                      <c:pt idx="318">
                        <c:v>179</c:v>
                      </c:pt>
                      <c:pt idx="319">
                        <c:v>179</c:v>
                      </c:pt>
                      <c:pt idx="320">
                        <c:v>179</c:v>
                      </c:pt>
                      <c:pt idx="321">
                        <c:v>179</c:v>
                      </c:pt>
                      <c:pt idx="322">
                        <c:v>179</c:v>
                      </c:pt>
                      <c:pt idx="323">
                        <c:v>179</c:v>
                      </c:pt>
                      <c:pt idx="324">
                        <c:v>179</c:v>
                      </c:pt>
                      <c:pt idx="325">
                        <c:v>179</c:v>
                      </c:pt>
                      <c:pt idx="326">
                        <c:v>179</c:v>
                      </c:pt>
                      <c:pt idx="327">
                        <c:v>179</c:v>
                      </c:pt>
                      <c:pt idx="328">
                        <c:v>179</c:v>
                      </c:pt>
                      <c:pt idx="329">
                        <c:v>179</c:v>
                      </c:pt>
                      <c:pt idx="330">
                        <c:v>179</c:v>
                      </c:pt>
                      <c:pt idx="331">
                        <c:v>179</c:v>
                      </c:pt>
                      <c:pt idx="332">
                        <c:v>179</c:v>
                      </c:pt>
                      <c:pt idx="333">
                        <c:v>179</c:v>
                      </c:pt>
                      <c:pt idx="334">
                        <c:v>179</c:v>
                      </c:pt>
                      <c:pt idx="335">
                        <c:v>179</c:v>
                      </c:pt>
                      <c:pt idx="336">
                        <c:v>179</c:v>
                      </c:pt>
                      <c:pt idx="337">
                        <c:v>179</c:v>
                      </c:pt>
                      <c:pt idx="338">
                        <c:v>179</c:v>
                      </c:pt>
                      <c:pt idx="339">
                        <c:v>179</c:v>
                      </c:pt>
                      <c:pt idx="340">
                        <c:v>179</c:v>
                      </c:pt>
                      <c:pt idx="341">
                        <c:v>179</c:v>
                      </c:pt>
                      <c:pt idx="342">
                        <c:v>179</c:v>
                      </c:pt>
                      <c:pt idx="343">
                        <c:v>179</c:v>
                      </c:pt>
                      <c:pt idx="344">
                        <c:v>179</c:v>
                      </c:pt>
                      <c:pt idx="345">
                        <c:v>179</c:v>
                      </c:pt>
                      <c:pt idx="346">
                        <c:v>179</c:v>
                      </c:pt>
                      <c:pt idx="347">
                        <c:v>179</c:v>
                      </c:pt>
                      <c:pt idx="348">
                        <c:v>179</c:v>
                      </c:pt>
                      <c:pt idx="349">
                        <c:v>179</c:v>
                      </c:pt>
                      <c:pt idx="350">
                        <c:v>179</c:v>
                      </c:pt>
                      <c:pt idx="351">
                        <c:v>179</c:v>
                      </c:pt>
                      <c:pt idx="352">
                        <c:v>179</c:v>
                      </c:pt>
                      <c:pt idx="353">
                        <c:v>179</c:v>
                      </c:pt>
                      <c:pt idx="354">
                        <c:v>179</c:v>
                      </c:pt>
                      <c:pt idx="355">
                        <c:v>179</c:v>
                      </c:pt>
                      <c:pt idx="356">
                        <c:v>179</c:v>
                      </c:pt>
                      <c:pt idx="357">
                        <c:v>179</c:v>
                      </c:pt>
                      <c:pt idx="358">
                        <c:v>179</c:v>
                      </c:pt>
                      <c:pt idx="359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D4-440E-9098-774A529201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Model'!$J$2</c15:sqref>
                        </c15:formulaRef>
                      </c:ext>
                    </c:extLst>
                    <c:strCache>
                      <c:ptCount val="1"/>
                      <c:pt idx="0">
                        <c:v>Prop. Taxes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Model'!$J$3:$J$362</c15:sqref>
                        </c15:formulaRef>
                      </c:ext>
                    </c:extLst>
                    <c:numCache>
                      <c:formatCode>"$"#,##0</c:formatCode>
                      <c:ptCount val="360"/>
                      <c:pt idx="0">
                        <c:v>192.91666666666666</c:v>
                      </c:pt>
                      <c:pt idx="1">
                        <c:v>192.91666666666666</c:v>
                      </c:pt>
                      <c:pt idx="2">
                        <c:v>192.91666666666666</c:v>
                      </c:pt>
                      <c:pt idx="3">
                        <c:v>192.91666666666666</c:v>
                      </c:pt>
                      <c:pt idx="4">
                        <c:v>192.91666666666666</c:v>
                      </c:pt>
                      <c:pt idx="5">
                        <c:v>192.91666666666666</c:v>
                      </c:pt>
                      <c:pt idx="6">
                        <c:v>192.91666666666666</c:v>
                      </c:pt>
                      <c:pt idx="7">
                        <c:v>192.91666666666666</c:v>
                      </c:pt>
                      <c:pt idx="8">
                        <c:v>192.91666666666666</c:v>
                      </c:pt>
                      <c:pt idx="9">
                        <c:v>192.91666666666666</c:v>
                      </c:pt>
                      <c:pt idx="10">
                        <c:v>192.91666666666666</c:v>
                      </c:pt>
                      <c:pt idx="11">
                        <c:v>192.91666666666666</c:v>
                      </c:pt>
                      <c:pt idx="12">
                        <c:v>192.91666666666666</c:v>
                      </c:pt>
                      <c:pt idx="13">
                        <c:v>192.91666666666666</c:v>
                      </c:pt>
                      <c:pt idx="14">
                        <c:v>192.91666666666666</c:v>
                      </c:pt>
                      <c:pt idx="15">
                        <c:v>192.91666666666666</c:v>
                      </c:pt>
                      <c:pt idx="16">
                        <c:v>192.91666666666666</c:v>
                      </c:pt>
                      <c:pt idx="17">
                        <c:v>192.91666666666666</c:v>
                      </c:pt>
                      <c:pt idx="18">
                        <c:v>192.91666666666666</c:v>
                      </c:pt>
                      <c:pt idx="19">
                        <c:v>192.91666666666666</c:v>
                      </c:pt>
                      <c:pt idx="20">
                        <c:v>192.91666666666666</c:v>
                      </c:pt>
                      <c:pt idx="21">
                        <c:v>192.91666666666666</c:v>
                      </c:pt>
                      <c:pt idx="22">
                        <c:v>192.91666666666666</c:v>
                      </c:pt>
                      <c:pt idx="23">
                        <c:v>192.91666666666666</c:v>
                      </c:pt>
                      <c:pt idx="24">
                        <c:v>192.91666666666666</c:v>
                      </c:pt>
                      <c:pt idx="25">
                        <c:v>192.91666666666666</c:v>
                      </c:pt>
                      <c:pt idx="26">
                        <c:v>192.91666666666666</c:v>
                      </c:pt>
                      <c:pt idx="27">
                        <c:v>192.91666666666666</c:v>
                      </c:pt>
                      <c:pt idx="28">
                        <c:v>192.91666666666666</c:v>
                      </c:pt>
                      <c:pt idx="29">
                        <c:v>192.91666666666666</c:v>
                      </c:pt>
                      <c:pt idx="30">
                        <c:v>192.91666666666666</c:v>
                      </c:pt>
                      <c:pt idx="31">
                        <c:v>192.91666666666666</c:v>
                      </c:pt>
                      <c:pt idx="32">
                        <c:v>192.91666666666666</c:v>
                      </c:pt>
                      <c:pt idx="33">
                        <c:v>192.91666666666666</c:v>
                      </c:pt>
                      <c:pt idx="34">
                        <c:v>192.91666666666666</c:v>
                      </c:pt>
                      <c:pt idx="35">
                        <c:v>192.91666666666666</c:v>
                      </c:pt>
                      <c:pt idx="36">
                        <c:v>192.91666666666666</c:v>
                      </c:pt>
                      <c:pt idx="37">
                        <c:v>192.91666666666666</c:v>
                      </c:pt>
                      <c:pt idx="38">
                        <c:v>192.91666666666666</c:v>
                      </c:pt>
                      <c:pt idx="39">
                        <c:v>192.91666666666666</c:v>
                      </c:pt>
                      <c:pt idx="40">
                        <c:v>192.91666666666666</c:v>
                      </c:pt>
                      <c:pt idx="41">
                        <c:v>192.91666666666666</c:v>
                      </c:pt>
                      <c:pt idx="42">
                        <c:v>192.91666666666666</c:v>
                      </c:pt>
                      <c:pt idx="43">
                        <c:v>192.91666666666666</c:v>
                      </c:pt>
                      <c:pt idx="44">
                        <c:v>192.91666666666666</c:v>
                      </c:pt>
                      <c:pt idx="45">
                        <c:v>192.91666666666666</c:v>
                      </c:pt>
                      <c:pt idx="46">
                        <c:v>192.91666666666666</c:v>
                      </c:pt>
                      <c:pt idx="47">
                        <c:v>192.91666666666666</c:v>
                      </c:pt>
                      <c:pt idx="48">
                        <c:v>192.91666666666666</c:v>
                      </c:pt>
                      <c:pt idx="49">
                        <c:v>192.91666666666666</c:v>
                      </c:pt>
                      <c:pt idx="50">
                        <c:v>192.91666666666666</c:v>
                      </c:pt>
                      <c:pt idx="51">
                        <c:v>192.91666666666666</c:v>
                      </c:pt>
                      <c:pt idx="52">
                        <c:v>192.91666666666666</c:v>
                      </c:pt>
                      <c:pt idx="53">
                        <c:v>192.91666666666666</c:v>
                      </c:pt>
                      <c:pt idx="54">
                        <c:v>192.91666666666666</c:v>
                      </c:pt>
                      <c:pt idx="55">
                        <c:v>192.91666666666666</c:v>
                      </c:pt>
                      <c:pt idx="56">
                        <c:v>192.91666666666666</c:v>
                      </c:pt>
                      <c:pt idx="57">
                        <c:v>192.91666666666666</c:v>
                      </c:pt>
                      <c:pt idx="58">
                        <c:v>192.91666666666666</c:v>
                      </c:pt>
                      <c:pt idx="59">
                        <c:v>192.91666666666666</c:v>
                      </c:pt>
                      <c:pt idx="60">
                        <c:v>192.91666666666666</c:v>
                      </c:pt>
                      <c:pt idx="61">
                        <c:v>192.91666666666666</c:v>
                      </c:pt>
                      <c:pt idx="62">
                        <c:v>192.91666666666666</c:v>
                      </c:pt>
                      <c:pt idx="63">
                        <c:v>192.91666666666666</c:v>
                      </c:pt>
                      <c:pt idx="64">
                        <c:v>192.91666666666666</c:v>
                      </c:pt>
                      <c:pt idx="65">
                        <c:v>192.91666666666666</c:v>
                      </c:pt>
                      <c:pt idx="66">
                        <c:v>192.91666666666666</c:v>
                      </c:pt>
                      <c:pt idx="67">
                        <c:v>192.91666666666666</c:v>
                      </c:pt>
                      <c:pt idx="68">
                        <c:v>192.91666666666666</c:v>
                      </c:pt>
                      <c:pt idx="69">
                        <c:v>192.91666666666666</c:v>
                      </c:pt>
                      <c:pt idx="70">
                        <c:v>192.91666666666666</c:v>
                      </c:pt>
                      <c:pt idx="71">
                        <c:v>192.91666666666666</c:v>
                      </c:pt>
                      <c:pt idx="72">
                        <c:v>192.91666666666666</c:v>
                      </c:pt>
                      <c:pt idx="73">
                        <c:v>192.91666666666666</c:v>
                      </c:pt>
                      <c:pt idx="74">
                        <c:v>192.91666666666666</c:v>
                      </c:pt>
                      <c:pt idx="75">
                        <c:v>192.91666666666666</c:v>
                      </c:pt>
                      <c:pt idx="76">
                        <c:v>192.91666666666666</c:v>
                      </c:pt>
                      <c:pt idx="77">
                        <c:v>192.91666666666666</c:v>
                      </c:pt>
                      <c:pt idx="78">
                        <c:v>192.91666666666666</c:v>
                      </c:pt>
                      <c:pt idx="79">
                        <c:v>192.91666666666666</c:v>
                      </c:pt>
                      <c:pt idx="80">
                        <c:v>192.91666666666666</c:v>
                      </c:pt>
                      <c:pt idx="81">
                        <c:v>192.91666666666666</c:v>
                      </c:pt>
                      <c:pt idx="82">
                        <c:v>192.91666666666666</c:v>
                      </c:pt>
                      <c:pt idx="83">
                        <c:v>192.91666666666666</c:v>
                      </c:pt>
                      <c:pt idx="84">
                        <c:v>192.91666666666666</c:v>
                      </c:pt>
                      <c:pt idx="85">
                        <c:v>192.91666666666666</c:v>
                      </c:pt>
                      <c:pt idx="86">
                        <c:v>192.91666666666666</c:v>
                      </c:pt>
                      <c:pt idx="87">
                        <c:v>192.91666666666666</c:v>
                      </c:pt>
                      <c:pt idx="88">
                        <c:v>192.91666666666666</c:v>
                      </c:pt>
                      <c:pt idx="89">
                        <c:v>192.91666666666666</c:v>
                      </c:pt>
                      <c:pt idx="90">
                        <c:v>192.91666666666666</c:v>
                      </c:pt>
                      <c:pt idx="91">
                        <c:v>192.91666666666666</c:v>
                      </c:pt>
                      <c:pt idx="92">
                        <c:v>192.91666666666666</c:v>
                      </c:pt>
                      <c:pt idx="93">
                        <c:v>192.91666666666666</c:v>
                      </c:pt>
                      <c:pt idx="94">
                        <c:v>192.91666666666666</c:v>
                      </c:pt>
                      <c:pt idx="95">
                        <c:v>192.91666666666666</c:v>
                      </c:pt>
                      <c:pt idx="96">
                        <c:v>192.91666666666666</c:v>
                      </c:pt>
                      <c:pt idx="97">
                        <c:v>192.91666666666666</c:v>
                      </c:pt>
                      <c:pt idx="98">
                        <c:v>192.91666666666666</c:v>
                      </c:pt>
                      <c:pt idx="99">
                        <c:v>192.91666666666666</c:v>
                      </c:pt>
                      <c:pt idx="100">
                        <c:v>192.91666666666666</c:v>
                      </c:pt>
                      <c:pt idx="101">
                        <c:v>192.91666666666666</c:v>
                      </c:pt>
                      <c:pt idx="102">
                        <c:v>192.91666666666666</c:v>
                      </c:pt>
                      <c:pt idx="103">
                        <c:v>192.91666666666666</c:v>
                      </c:pt>
                      <c:pt idx="104">
                        <c:v>192.91666666666666</c:v>
                      </c:pt>
                      <c:pt idx="105">
                        <c:v>192.91666666666666</c:v>
                      </c:pt>
                      <c:pt idx="106">
                        <c:v>192.91666666666666</c:v>
                      </c:pt>
                      <c:pt idx="107">
                        <c:v>192.91666666666666</c:v>
                      </c:pt>
                      <c:pt idx="108">
                        <c:v>192.91666666666666</c:v>
                      </c:pt>
                      <c:pt idx="109">
                        <c:v>192.91666666666666</c:v>
                      </c:pt>
                      <c:pt idx="110">
                        <c:v>192.91666666666666</c:v>
                      </c:pt>
                      <c:pt idx="111">
                        <c:v>192.91666666666666</c:v>
                      </c:pt>
                      <c:pt idx="112">
                        <c:v>192.91666666666666</c:v>
                      </c:pt>
                      <c:pt idx="113">
                        <c:v>192.91666666666666</c:v>
                      </c:pt>
                      <c:pt idx="114">
                        <c:v>192.91666666666666</c:v>
                      </c:pt>
                      <c:pt idx="115">
                        <c:v>192.91666666666666</c:v>
                      </c:pt>
                      <c:pt idx="116">
                        <c:v>192.91666666666666</c:v>
                      </c:pt>
                      <c:pt idx="117">
                        <c:v>192.91666666666666</c:v>
                      </c:pt>
                      <c:pt idx="118">
                        <c:v>192.91666666666666</c:v>
                      </c:pt>
                      <c:pt idx="119">
                        <c:v>192.91666666666666</c:v>
                      </c:pt>
                      <c:pt idx="120">
                        <c:v>192.91666666666666</c:v>
                      </c:pt>
                      <c:pt idx="121">
                        <c:v>192.91666666666666</c:v>
                      </c:pt>
                      <c:pt idx="122">
                        <c:v>192.91666666666666</c:v>
                      </c:pt>
                      <c:pt idx="123">
                        <c:v>192.91666666666666</c:v>
                      </c:pt>
                      <c:pt idx="124">
                        <c:v>192.91666666666666</c:v>
                      </c:pt>
                      <c:pt idx="125">
                        <c:v>192.91666666666666</c:v>
                      </c:pt>
                      <c:pt idx="126">
                        <c:v>192.91666666666666</c:v>
                      </c:pt>
                      <c:pt idx="127">
                        <c:v>192.91666666666666</c:v>
                      </c:pt>
                      <c:pt idx="128">
                        <c:v>192.91666666666666</c:v>
                      </c:pt>
                      <c:pt idx="129">
                        <c:v>192.91666666666666</c:v>
                      </c:pt>
                      <c:pt idx="130">
                        <c:v>192.91666666666666</c:v>
                      </c:pt>
                      <c:pt idx="131">
                        <c:v>192.91666666666666</c:v>
                      </c:pt>
                      <c:pt idx="132">
                        <c:v>192.91666666666666</c:v>
                      </c:pt>
                      <c:pt idx="133">
                        <c:v>192.91666666666666</c:v>
                      </c:pt>
                      <c:pt idx="134">
                        <c:v>192.91666666666666</c:v>
                      </c:pt>
                      <c:pt idx="135">
                        <c:v>192.91666666666666</c:v>
                      </c:pt>
                      <c:pt idx="136">
                        <c:v>192.91666666666666</c:v>
                      </c:pt>
                      <c:pt idx="137">
                        <c:v>192.91666666666666</c:v>
                      </c:pt>
                      <c:pt idx="138">
                        <c:v>192.91666666666666</c:v>
                      </c:pt>
                      <c:pt idx="139">
                        <c:v>192.91666666666666</c:v>
                      </c:pt>
                      <c:pt idx="140">
                        <c:v>192.91666666666666</c:v>
                      </c:pt>
                      <c:pt idx="141">
                        <c:v>192.91666666666666</c:v>
                      </c:pt>
                      <c:pt idx="142">
                        <c:v>192.91666666666666</c:v>
                      </c:pt>
                      <c:pt idx="143">
                        <c:v>192.91666666666666</c:v>
                      </c:pt>
                      <c:pt idx="144">
                        <c:v>192.91666666666666</c:v>
                      </c:pt>
                      <c:pt idx="145">
                        <c:v>192.91666666666666</c:v>
                      </c:pt>
                      <c:pt idx="146">
                        <c:v>192.91666666666666</c:v>
                      </c:pt>
                      <c:pt idx="147">
                        <c:v>192.91666666666666</c:v>
                      </c:pt>
                      <c:pt idx="148">
                        <c:v>192.91666666666666</c:v>
                      </c:pt>
                      <c:pt idx="149">
                        <c:v>192.91666666666666</c:v>
                      </c:pt>
                      <c:pt idx="150">
                        <c:v>192.91666666666666</c:v>
                      </c:pt>
                      <c:pt idx="151">
                        <c:v>192.91666666666666</c:v>
                      </c:pt>
                      <c:pt idx="152">
                        <c:v>192.91666666666666</c:v>
                      </c:pt>
                      <c:pt idx="153">
                        <c:v>192.91666666666666</c:v>
                      </c:pt>
                      <c:pt idx="154">
                        <c:v>192.91666666666666</c:v>
                      </c:pt>
                      <c:pt idx="155">
                        <c:v>192.91666666666666</c:v>
                      </c:pt>
                      <c:pt idx="156">
                        <c:v>192.91666666666666</c:v>
                      </c:pt>
                      <c:pt idx="157">
                        <c:v>192.91666666666666</c:v>
                      </c:pt>
                      <c:pt idx="158">
                        <c:v>192.91666666666666</c:v>
                      </c:pt>
                      <c:pt idx="159">
                        <c:v>192.91666666666666</c:v>
                      </c:pt>
                      <c:pt idx="160">
                        <c:v>192.91666666666666</c:v>
                      </c:pt>
                      <c:pt idx="161">
                        <c:v>192.91666666666666</c:v>
                      </c:pt>
                      <c:pt idx="162">
                        <c:v>192.91666666666666</c:v>
                      </c:pt>
                      <c:pt idx="163">
                        <c:v>192.91666666666666</c:v>
                      </c:pt>
                      <c:pt idx="164">
                        <c:v>192.91666666666666</c:v>
                      </c:pt>
                      <c:pt idx="165">
                        <c:v>192.91666666666666</c:v>
                      </c:pt>
                      <c:pt idx="166">
                        <c:v>192.91666666666666</c:v>
                      </c:pt>
                      <c:pt idx="167">
                        <c:v>192.91666666666666</c:v>
                      </c:pt>
                      <c:pt idx="168">
                        <c:v>192.91666666666666</c:v>
                      </c:pt>
                      <c:pt idx="169">
                        <c:v>192.91666666666666</c:v>
                      </c:pt>
                      <c:pt idx="170">
                        <c:v>192.91666666666666</c:v>
                      </c:pt>
                      <c:pt idx="171">
                        <c:v>192.91666666666666</c:v>
                      </c:pt>
                      <c:pt idx="172">
                        <c:v>192.91666666666666</c:v>
                      </c:pt>
                      <c:pt idx="173">
                        <c:v>192.91666666666666</c:v>
                      </c:pt>
                      <c:pt idx="174">
                        <c:v>192.91666666666666</c:v>
                      </c:pt>
                      <c:pt idx="175">
                        <c:v>192.91666666666666</c:v>
                      </c:pt>
                      <c:pt idx="176">
                        <c:v>192.91666666666666</c:v>
                      </c:pt>
                      <c:pt idx="177">
                        <c:v>192.91666666666666</c:v>
                      </c:pt>
                      <c:pt idx="178">
                        <c:v>192.91666666666666</c:v>
                      </c:pt>
                      <c:pt idx="179">
                        <c:v>192.91666666666666</c:v>
                      </c:pt>
                      <c:pt idx="180">
                        <c:v>192.91666666666666</c:v>
                      </c:pt>
                      <c:pt idx="181">
                        <c:v>192.91666666666666</c:v>
                      </c:pt>
                      <c:pt idx="182">
                        <c:v>192.91666666666666</c:v>
                      </c:pt>
                      <c:pt idx="183">
                        <c:v>192.91666666666666</c:v>
                      </c:pt>
                      <c:pt idx="184">
                        <c:v>192.91666666666666</c:v>
                      </c:pt>
                      <c:pt idx="185">
                        <c:v>192.91666666666666</c:v>
                      </c:pt>
                      <c:pt idx="186">
                        <c:v>192.91666666666666</c:v>
                      </c:pt>
                      <c:pt idx="187">
                        <c:v>192.91666666666666</c:v>
                      </c:pt>
                      <c:pt idx="188">
                        <c:v>192.91666666666666</c:v>
                      </c:pt>
                      <c:pt idx="189">
                        <c:v>192.91666666666666</c:v>
                      </c:pt>
                      <c:pt idx="190">
                        <c:v>192.91666666666666</c:v>
                      </c:pt>
                      <c:pt idx="191">
                        <c:v>192.91666666666666</c:v>
                      </c:pt>
                      <c:pt idx="192">
                        <c:v>192.91666666666666</c:v>
                      </c:pt>
                      <c:pt idx="193">
                        <c:v>192.91666666666666</c:v>
                      </c:pt>
                      <c:pt idx="194">
                        <c:v>192.91666666666666</c:v>
                      </c:pt>
                      <c:pt idx="195">
                        <c:v>192.91666666666666</c:v>
                      </c:pt>
                      <c:pt idx="196">
                        <c:v>192.91666666666666</c:v>
                      </c:pt>
                      <c:pt idx="197">
                        <c:v>192.91666666666666</c:v>
                      </c:pt>
                      <c:pt idx="198">
                        <c:v>192.91666666666666</c:v>
                      </c:pt>
                      <c:pt idx="199">
                        <c:v>192.91666666666666</c:v>
                      </c:pt>
                      <c:pt idx="200">
                        <c:v>192.91666666666666</c:v>
                      </c:pt>
                      <c:pt idx="201">
                        <c:v>192.91666666666666</c:v>
                      </c:pt>
                      <c:pt idx="202">
                        <c:v>192.91666666666666</c:v>
                      </c:pt>
                      <c:pt idx="203">
                        <c:v>192.91666666666666</c:v>
                      </c:pt>
                      <c:pt idx="204">
                        <c:v>192.91666666666666</c:v>
                      </c:pt>
                      <c:pt idx="205">
                        <c:v>192.91666666666666</c:v>
                      </c:pt>
                      <c:pt idx="206">
                        <c:v>192.91666666666666</c:v>
                      </c:pt>
                      <c:pt idx="207">
                        <c:v>192.91666666666666</c:v>
                      </c:pt>
                      <c:pt idx="208">
                        <c:v>192.91666666666666</c:v>
                      </c:pt>
                      <c:pt idx="209">
                        <c:v>192.91666666666666</c:v>
                      </c:pt>
                      <c:pt idx="210">
                        <c:v>192.91666666666666</c:v>
                      </c:pt>
                      <c:pt idx="211">
                        <c:v>192.91666666666666</c:v>
                      </c:pt>
                      <c:pt idx="212">
                        <c:v>192.91666666666666</c:v>
                      </c:pt>
                      <c:pt idx="213">
                        <c:v>192.91666666666666</c:v>
                      </c:pt>
                      <c:pt idx="214">
                        <c:v>192.91666666666666</c:v>
                      </c:pt>
                      <c:pt idx="215">
                        <c:v>192.91666666666666</c:v>
                      </c:pt>
                      <c:pt idx="216">
                        <c:v>192.91666666666666</c:v>
                      </c:pt>
                      <c:pt idx="217">
                        <c:v>192.91666666666666</c:v>
                      </c:pt>
                      <c:pt idx="218">
                        <c:v>192.91666666666666</c:v>
                      </c:pt>
                      <c:pt idx="219">
                        <c:v>192.91666666666666</c:v>
                      </c:pt>
                      <c:pt idx="220">
                        <c:v>192.91666666666666</c:v>
                      </c:pt>
                      <c:pt idx="221">
                        <c:v>192.91666666666666</c:v>
                      </c:pt>
                      <c:pt idx="222">
                        <c:v>192.91666666666666</c:v>
                      </c:pt>
                      <c:pt idx="223">
                        <c:v>192.91666666666666</c:v>
                      </c:pt>
                      <c:pt idx="224">
                        <c:v>192.91666666666666</c:v>
                      </c:pt>
                      <c:pt idx="225">
                        <c:v>192.91666666666666</c:v>
                      </c:pt>
                      <c:pt idx="226">
                        <c:v>192.91666666666666</c:v>
                      </c:pt>
                      <c:pt idx="227">
                        <c:v>192.91666666666666</c:v>
                      </c:pt>
                      <c:pt idx="228">
                        <c:v>192.91666666666666</c:v>
                      </c:pt>
                      <c:pt idx="229">
                        <c:v>192.91666666666666</c:v>
                      </c:pt>
                      <c:pt idx="230">
                        <c:v>192.91666666666666</c:v>
                      </c:pt>
                      <c:pt idx="231">
                        <c:v>192.91666666666666</c:v>
                      </c:pt>
                      <c:pt idx="232">
                        <c:v>192.91666666666666</c:v>
                      </c:pt>
                      <c:pt idx="233">
                        <c:v>192.91666666666666</c:v>
                      </c:pt>
                      <c:pt idx="234">
                        <c:v>192.91666666666666</c:v>
                      </c:pt>
                      <c:pt idx="235">
                        <c:v>192.91666666666666</c:v>
                      </c:pt>
                      <c:pt idx="236">
                        <c:v>192.91666666666666</c:v>
                      </c:pt>
                      <c:pt idx="237">
                        <c:v>192.91666666666666</c:v>
                      </c:pt>
                      <c:pt idx="238">
                        <c:v>192.91666666666666</c:v>
                      </c:pt>
                      <c:pt idx="239">
                        <c:v>192.91666666666666</c:v>
                      </c:pt>
                      <c:pt idx="240">
                        <c:v>192.91666666666666</c:v>
                      </c:pt>
                      <c:pt idx="241">
                        <c:v>192.91666666666666</c:v>
                      </c:pt>
                      <c:pt idx="242">
                        <c:v>192.91666666666666</c:v>
                      </c:pt>
                      <c:pt idx="243">
                        <c:v>192.91666666666666</c:v>
                      </c:pt>
                      <c:pt idx="244">
                        <c:v>192.91666666666666</c:v>
                      </c:pt>
                      <c:pt idx="245">
                        <c:v>192.91666666666666</c:v>
                      </c:pt>
                      <c:pt idx="246">
                        <c:v>192.91666666666666</c:v>
                      </c:pt>
                      <c:pt idx="247">
                        <c:v>192.91666666666666</c:v>
                      </c:pt>
                      <c:pt idx="248">
                        <c:v>192.91666666666666</c:v>
                      </c:pt>
                      <c:pt idx="249">
                        <c:v>192.91666666666666</c:v>
                      </c:pt>
                      <c:pt idx="250">
                        <c:v>192.91666666666666</c:v>
                      </c:pt>
                      <c:pt idx="251">
                        <c:v>192.91666666666666</c:v>
                      </c:pt>
                      <c:pt idx="252">
                        <c:v>192.91666666666666</c:v>
                      </c:pt>
                      <c:pt idx="253">
                        <c:v>192.91666666666666</c:v>
                      </c:pt>
                      <c:pt idx="254">
                        <c:v>192.91666666666666</c:v>
                      </c:pt>
                      <c:pt idx="255">
                        <c:v>192.91666666666666</c:v>
                      </c:pt>
                      <c:pt idx="256">
                        <c:v>192.91666666666666</c:v>
                      </c:pt>
                      <c:pt idx="257">
                        <c:v>192.91666666666666</c:v>
                      </c:pt>
                      <c:pt idx="258">
                        <c:v>192.91666666666666</c:v>
                      </c:pt>
                      <c:pt idx="259">
                        <c:v>192.91666666666666</c:v>
                      </c:pt>
                      <c:pt idx="260">
                        <c:v>192.91666666666666</c:v>
                      </c:pt>
                      <c:pt idx="261">
                        <c:v>192.91666666666666</c:v>
                      </c:pt>
                      <c:pt idx="262">
                        <c:v>192.91666666666666</c:v>
                      </c:pt>
                      <c:pt idx="263">
                        <c:v>192.91666666666666</c:v>
                      </c:pt>
                      <c:pt idx="264">
                        <c:v>192.91666666666666</c:v>
                      </c:pt>
                      <c:pt idx="265">
                        <c:v>192.91666666666666</c:v>
                      </c:pt>
                      <c:pt idx="266">
                        <c:v>192.91666666666666</c:v>
                      </c:pt>
                      <c:pt idx="267">
                        <c:v>192.91666666666666</c:v>
                      </c:pt>
                      <c:pt idx="268">
                        <c:v>192.91666666666666</c:v>
                      </c:pt>
                      <c:pt idx="269">
                        <c:v>192.91666666666666</c:v>
                      </c:pt>
                      <c:pt idx="270">
                        <c:v>192.91666666666666</c:v>
                      </c:pt>
                      <c:pt idx="271">
                        <c:v>192.91666666666666</c:v>
                      </c:pt>
                      <c:pt idx="272">
                        <c:v>192.91666666666666</c:v>
                      </c:pt>
                      <c:pt idx="273">
                        <c:v>192.91666666666666</c:v>
                      </c:pt>
                      <c:pt idx="274">
                        <c:v>192.91666666666666</c:v>
                      </c:pt>
                      <c:pt idx="275">
                        <c:v>192.91666666666666</c:v>
                      </c:pt>
                      <c:pt idx="276">
                        <c:v>192.91666666666666</c:v>
                      </c:pt>
                      <c:pt idx="277">
                        <c:v>192.91666666666666</c:v>
                      </c:pt>
                      <c:pt idx="278">
                        <c:v>192.91666666666666</c:v>
                      </c:pt>
                      <c:pt idx="279">
                        <c:v>192.91666666666666</c:v>
                      </c:pt>
                      <c:pt idx="280">
                        <c:v>192.91666666666666</c:v>
                      </c:pt>
                      <c:pt idx="281">
                        <c:v>192.91666666666666</c:v>
                      </c:pt>
                      <c:pt idx="282">
                        <c:v>192.91666666666666</c:v>
                      </c:pt>
                      <c:pt idx="283">
                        <c:v>192.91666666666666</c:v>
                      </c:pt>
                      <c:pt idx="284">
                        <c:v>192.91666666666666</c:v>
                      </c:pt>
                      <c:pt idx="285">
                        <c:v>192.91666666666666</c:v>
                      </c:pt>
                      <c:pt idx="286">
                        <c:v>192.91666666666666</c:v>
                      </c:pt>
                      <c:pt idx="287">
                        <c:v>192.91666666666666</c:v>
                      </c:pt>
                      <c:pt idx="288">
                        <c:v>192.91666666666666</c:v>
                      </c:pt>
                      <c:pt idx="289">
                        <c:v>192.91666666666666</c:v>
                      </c:pt>
                      <c:pt idx="290">
                        <c:v>192.91666666666666</c:v>
                      </c:pt>
                      <c:pt idx="291">
                        <c:v>192.91666666666666</c:v>
                      </c:pt>
                      <c:pt idx="292">
                        <c:v>192.91666666666666</c:v>
                      </c:pt>
                      <c:pt idx="293">
                        <c:v>192.91666666666666</c:v>
                      </c:pt>
                      <c:pt idx="294">
                        <c:v>192.91666666666666</c:v>
                      </c:pt>
                      <c:pt idx="295">
                        <c:v>192.91666666666666</c:v>
                      </c:pt>
                      <c:pt idx="296">
                        <c:v>192.91666666666666</c:v>
                      </c:pt>
                      <c:pt idx="297">
                        <c:v>192.91666666666666</c:v>
                      </c:pt>
                      <c:pt idx="298">
                        <c:v>192.91666666666666</c:v>
                      </c:pt>
                      <c:pt idx="299">
                        <c:v>192.91666666666666</c:v>
                      </c:pt>
                      <c:pt idx="300">
                        <c:v>192.91666666666666</c:v>
                      </c:pt>
                      <c:pt idx="301">
                        <c:v>192.91666666666666</c:v>
                      </c:pt>
                      <c:pt idx="302">
                        <c:v>192.91666666666666</c:v>
                      </c:pt>
                      <c:pt idx="303">
                        <c:v>192.91666666666666</c:v>
                      </c:pt>
                      <c:pt idx="304">
                        <c:v>192.91666666666666</c:v>
                      </c:pt>
                      <c:pt idx="305">
                        <c:v>192.91666666666666</c:v>
                      </c:pt>
                      <c:pt idx="306">
                        <c:v>192.91666666666666</c:v>
                      </c:pt>
                      <c:pt idx="307">
                        <c:v>192.91666666666666</c:v>
                      </c:pt>
                      <c:pt idx="308">
                        <c:v>192.91666666666666</c:v>
                      </c:pt>
                      <c:pt idx="309">
                        <c:v>192.91666666666666</c:v>
                      </c:pt>
                      <c:pt idx="310">
                        <c:v>192.91666666666666</c:v>
                      </c:pt>
                      <c:pt idx="311">
                        <c:v>192.91666666666666</c:v>
                      </c:pt>
                      <c:pt idx="312">
                        <c:v>192.91666666666666</c:v>
                      </c:pt>
                      <c:pt idx="313">
                        <c:v>192.91666666666666</c:v>
                      </c:pt>
                      <c:pt idx="314">
                        <c:v>192.91666666666666</c:v>
                      </c:pt>
                      <c:pt idx="315">
                        <c:v>192.91666666666666</c:v>
                      </c:pt>
                      <c:pt idx="316">
                        <c:v>192.91666666666666</c:v>
                      </c:pt>
                      <c:pt idx="317">
                        <c:v>192.91666666666666</c:v>
                      </c:pt>
                      <c:pt idx="318">
                        <c:v>192.91666666666666</c:v>
                      </c:pt>
                      <c:pt idx="319">
                        <c:v>192.91666666666666</c:v>
                      </c:pt>
                      <c:pt idx="320">
                        <c:v>192.91666666666666</c:v>
                      </c:pt>
                      <c:pt idx="321">
                        <c:v>192.91666666666666</c:v>
                      </c:pt>
                      <c:pt idx="322">
                        <c:v>192.91666666666666</c:v>
                      </c:pt>
                      <c:pt idx="323">
                        <c:v>192.91666666666666</c:v>
                      </c:pt>
                      <c:pt idx="324">
                        <c:v>192.91666666666666</c:v>
                      </c:pt>
                      <c:pt idx="325">
                        <c:v>192.91666666666666</c:v>
                      </c:pt>
                      <c:pt idx="326">
                        <c:v>192.91666666666666</c:v>
                      </c:pt>
                      <c:pt idx="327">
                        <c:v>192.91666666666666</c:v>
                      </c:pt>
                      <c:pt idx="328">
                        <c:v>192.91666666666666</c:v>
                      </c:pt>
                      <c:pt idx="329">
                        <c:v>192.91666666666666</c:v>
                      </c:pt>
                      <c:pt idx="330">
                        <c:v>192.91666666666666</c:v>
                      </c:pt>
                      <c:pt idx="331">
                        <c:v>192.91666666666666</c:v>
                      </c:pt>
                      <c:pt idx="332">
                        <c:v>192.91666666666666</c:v>
                      </c:pt>
                      <c:pt idx="333">
                        <c:v>192.91666666666666</c:v>
                      </c:pt>
                      <c:pt idx="334">
                        <c:v>192.91666666666666</c:v>
                      </c:pt>
                      <c:pt idx="335">
                        <c:v>192.91666666666666</c:v>
                      </c:pt>
                      <c:pt idx="336">
                        <c:v>192.91666666666666</c:v>
                      </c:pt>
                      <c:pt idx="337">
                        <c:v>192.91666666666666</c:v>
                      </c:pt>
                      <c:pt idx="338">
                        <c:v>192.91666666666666</c:v>
                      </c:pt>
                      <c:pt idx="339">
                        <c:v>192.91666666666666</c:v>
                      </c:pt>
                      <c:pt idx="340">
                        <c:v>192.91666666666666</c:v>
                      </c:pt>
                      <c:pt idx="341">
                        <c:v>192.91666666666666</c:v>
                      </c:pt>
                      <c:pt idx="342">
                        <c:v>192.91666666666666</c:v>
                      </c:pt>
                      <c:pt idx="343">
                        <c:v>192.91666666666666</c:v>
                      </c:pt>
                      <c:pt idx="344">
                        <c:v>192.91666666666666</c:v>
                      </c:pt>
                      <c:pt idx="345">
                        <c:v>192.91666666666666</c:v>
                      </c:pt>
                      <c:pt idx="346">
                        <c:v>192.91666666666666</c:v>
                      </c:pt>
                      <c:pt idx="347">
                        <c:v>192.91666666666666</c:v>
                      </c:pt>
                      <c:pt idx="348">
                        <c:v>192.91666666666666</c:v>
                      </c:pt>
                      <c:pt idx="349">
                        <c:v>192.91666666666666</c:v>
                      </c:pt>
                      <c:pt idx="350">
                        <c:v>192.91666666666666</c:v>
                      </c:pt>
                      <c:pt idx="351">
                        <c:v>192.91666666666666</c:v>
                      </c:pt>
                      <c:pt idx="352">
                        <c:v>192.91666666666666</c:v>
                      </c:pt>
                      <c:pt idx="353">
                        <c:v>192.91666666666666</c:v>
                      </c:pt>
                      <c:pt idx="354">
                        <c:v>192.91666666666666</c:v>
                      </c:pt>
                      <c:pt idx="355">
                        <c:v>192.91666666666666</c:v>
                      </c:pt>
                      <c:pt idx="356">
                        <c:v>192.91666666666666</c:v>
                      </c:pt>
                      <c:pt idx="357">
                        <c:v>192.91666666666666</c:v>
                      </c:pt>
                      <c:pt idx="358">
                        <c:v>192.91666666666666</c:v>
                      </c:pt>
                      <c:pt idx="359">
                        <c:v>192.91666666666666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D4-440E-9098-774A5292017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Model'!$K$2</c15:sqref>
                        </c15:formulaRef>
                      </c:ext>
                    </c:extLst>
                    <c:strCache>
                      <c:ptCount val="1"/>
                      <c:pt idx="0">
                        <c:v>Insurance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Model'!$K$3:$K$362</c15:sqref>
                        </c15:formulaRef>
                      </c:ext>
                    </c:extLst>
                    <c:numCache>
                      <c:formatCode>"$"#,##0</c:formatCode>
                      <c:ptCount val="36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50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50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50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50</c:v>
                      </c:pt>
                      <c:pt idx="67">
                        <c:v>50</c:v>
                      </c:pt>
                      <c:pt idx="68">
                        <c:v>50</c:v>
                      </c:pt>
                      <c:pt idx="69">
                        <c:v>50</c:v>
                      </c:pt>
                      <c:pt idx="70">
                        <c:v>50</c:v>
                      </c:pt>
                      <c:pt idx="71">
                        <c:v>50</c:v>
                      </c:pt>
                      <c:pt idx="72">
                        <c:v>50</c:v>
                      </c:pt>
                      <c:pt idx="73">
                        <c:v>50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50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50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50</c:v>
                      </c:pt>
                      <c:pt idx="162">
                        <c:v>50</c:v>
                      </c:pt>
                      <c:pt idx="163">
                        <c:v>50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50</c:v>
                      </c:pt>
                      <c:pt idx="167">
                        <c:v>50</c:v>
                      </c:pt>
                      <c:pt idx="168">
                        <c:v>50</c:v>
                      </c:pt>
                      <c:pt idx="169">
                        <c:v>50</c:v>
                      </c:pt>
                      <c:pt idx="170">
                        <c:v>50</c:v>
                      </c:pt>
                      <c:pt idx="171">
                        <c:v>50</c:v>
                      </c:pt>
                      <c:pt idx="172">
                        <c:v>50</c:v>
                      </c:pt>
                      <c:pt idx="173">
                        <c:v>50</c:v>
                      </c:pt>
                      <c:pt idx="174">
                        <c:v>50</c:v>
                      </c:pt>
                      <c:pt idx="175">
                        <c:v>50</c:v>
                      </c:pt>
                      <c:pt idx="176">
                        <c:v>50</c:v>
                      </c:pt>
                      <c:pt idx="177">
                        <c:v>50</c:v>
                      </c:pt>
                      <c:pt idx="178">
                        <c:v>50</c:v>
                      </c:pt>
                      <c:pt idx="179">
                        <c:v>50</c:v>
                      </c:pt>
                      <c:pt idx="180">
                        <c:v>50</c:v>
                      </c:pt>
                      <c:pt idx="181">
                        <c:v>50</c:v>
                      </c:pt>
                      <c:pt idx="182">
                        <c:v>50</c:v>
                      </c:pt>
                      <c:pt idx="183">
                        <c:v>50</c:v>
                      </c:pt>
                      <c:pt idx="184">
                        <c:v>50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50</c:v>
                      </c:pt>
                      <c:pt idx="188">
                        <c:v>50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50</c:v>
                      </c:pt>
                      <c:pt idx="193">
                        <c:v>50</c:v>
                      </c:pt>
                      <c:pt idx="194">
                        <c:v>50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50</c:v>
                      </c:pt>
                      <c:pt idx="201">
                        <c:v>50</c:v>
                      </c:pt>
                      <c:pt idx="202">
                        <c:v>50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50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50</c:v>
                      </c:pt>
                      <c:pt idx="210">
                        <c:v>50</c:v>
                      </c:pt>
                      <c:pt idx="211">
                        <c:v>50</c:v>
                      </c:pt>
                      <c:pt idx="212">
                        <c:v>50</c:v>
                      </c:pt>
                      <c:pt idx="213">
                        <c:v>50</c:v>
                      </c:pt>
                      <c:pt idx="214">
                        <c:v>50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50</c:v>
                      </c:pt>
                      <c:pt idx="301">
                        <c:v>50</c:v>
                      </c:pt>
                      <c:pt idx="302">
                        <c:v>50</c:v>
                      </c:pt>
                      <c:pt idx="303">
                        <c:v>50</c:v>
                      </c:pt>
                      <c:pt idx="304">
                        <c:v>50</c:v>
                      </c:pt>
                      <c:pt idx="305">
                        <c:v>50</c:v>
                      </c:pt>
                      <c:pt idx="306">
                        <c:v>50</c:v>
                      </c:pt>
                      <c:pt idx="307">
                        <c:v>50</c:v>
                      </c:pt>
                      <c:pt idx="308">
                        <c:v>50</c:v>
                      </c:pt>
                      <c:pt idx="309">
                        <c:v>50</c:v>
                      </c:pt>
                      <c:pt idx="310">
                        <c:v>50</c:v>
                      </c:pt>
                      <c:pt idx="311">
                        <c:v>50</c:v>
                      </c:pt>
                      <c:pt idx="312">
                        <c:v>50</c:v>
                      </c:pt>
                      <c:pt idx="313">
                        <c:v>50</c:v>
                      </c:pt>
                      <c:pt idx="314">
                        <c:v>50</c:v>
                      </c:pt>
                      <c:pt idx="315">
                        <c:v>50</c:v>
                      </c:pt>
                      <c:pt idx="316">
                        <c:v>50</c:v>
                      </c:pt>
                      <c:pt idx="317">
                        <c:v>50</c:v>
                      </c:pt>
                      <c:pt idx="318">
                        <c:v>50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50</c:v>
                      </c:pt>
                      <c:pt idx="322">
                        <c:v>50</c:v>
                      </c:pt>
                      <c:pt idx="323">
                        <c:v>50</c:v>
                      </c:pt>
                      <c:pt idx="324">
                        <c:v>50</c:v>
                      </c:pt>
                      <c:pt idx="325">
                        <c:v>50</c:v>
                      </c:pt>
                      <c:pt idx="326">
                        <c:v>50</c:v>
                      </c:pt>
                      <c:pt idx="327">
                        <c:v>50</c:v>
                      </c:pt>
                      <c:pt idx="328">
                        <c:v>50</c:v>
                      </c:pt>
                      <c:pt idx="329">
                        <c:v>50</c:v>
                      </c:pt>
                      <c:pt idx="330">
                        <c:v>50</c:v>
                      </c:pt>
                      <c:pt idx="331">
                        <c:v>50</c:v>
                      </c:pt>
                      <c:pt idx="332">
                        <c:v>50</c:v>
                      </c:pt>
                      <c:pt idx="333">
                        <c:v>50</c:v>
                      </c:pt>
                      <c:pt idx="334">
                        <c:v>50</c:v>
                      </c:pt>
                      <c:pt idx="335">
                        <c:v>50</c:v>
                      </c:pt>
                      <c:pt idx="336">
                        <c:v>50</c:v>
                      </c:pt>
                      <c:pt idx="337">
                        <c:v>50</c:v>
                      </c:pt>
                      <c:pt idx="338">
                        <c:v>50</c:v>
                      </c:pt>
                      <c:pt idx="339">
                        <c:v>50</c:v>
                      </c:pt>
                      <c:pt idx="340">
                        <c:v>50</c:v>
                      </c:pt>
                      <c:pt idx="341">
                        <c:v>50</c:v>
                      </c:pt>
                      <c:pt idx="342">
                        <c:v>50</c:v>
                      </c:pt>
                      <c:pt idx="343">
                        <c:v>50</c:v>
                      </c:pt>
                      <c:pt idx="344">
                        <c:v>50</c:v>
                      </c:pt>
                      <c:pt idx="345">
                        <c:v>50</c:v>
                      </c:pt>
                      <c:pt idx="346">
                        <c:v>50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50</c:v>
                      </c:pt>
                      <c:pt idx="350">
                        <c:v>50</c:v>
                      </c:pt>
                      <c:pt idx="351">
                        <c:v>50</c:v>
                      </c:pt>
                      <c:pt idx="352">
                        <c:v>50</c:v>
                      </c:pt>
                      <c:pt idx="353">
                        <c:v>50</c:v>
                      </c:pt>
                      <c:pt idx="354">
                        <c:v>50</c:v>
                      </c:pt>
                      <c:pt idx="355">
                        <c:v>50</c:v>
                      </c:pt>
                      <c:pt idx="356">
                        <c:v>50</c:v>
                      </c:pt>
                      <c:pt idx="357">
                        <c:v>50</c:v>
                      </c:pt>
                      <c:pt idx="358">
                        <c:v>50</c:v>
                      </c:pt>
                      <c:pt idx="359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D4-440E-9098-774A5292017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Model'!$L$2</c15:sqref>
                        </c15:formulaRef>
                      </c:ext>
                    </c:extLst>
                    <c:strCache>
                      <c:ptCount val="1"/>
                      <c:pt idx="0">
                        <c:v>Total PMT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'Mortgage Model'!$L$3:$L$362</c15:sqref>
                        </c15:formulaRef>
                      </c:ext>
                    </c:extLst>
                    <c:numCache>
                      <c:formatCode>"$"#,##0</c:formatCode>
                      <c:ptCount val="360"/>
                      <c:pt idx="0">
                        <c:v>1440.4004756520901</c:v>
                      </c:pt>
                      <c:pt idx="1">
                        <c:v>1440.4004756520901</c:v>
                      </c:pt>
                      <c:pt idx="2">
                        <c:v>1440.4004756520901</c:v>
                      </c:pt>
                      <c:pt idx="3">
                        <c:v>1440.4004756520901</c:v>
                      </c:pt>
                      <c:pt idx="4">
                        <c:v>1440.4004756520901</c:v>
                      </c:pt>
                      <c:pt idx="5">
                        <c:v>1440.4004756520901</c:v>
                      </c:pt>
                      <c:pt idx="6">
                        <c:v>1440.4004756520901</c:v>
                      </c:pt>
                      <c:pt idx="7">
                        <c:v>1440.4004756520901</c:v>
                      </c:pt>
                      <c:pt idx="8">
                        <c:v>1440.4004756520901</c:v>
                      </c:pt>
                      <c:pt idx="9">
                        <c:v>1440.4004756520901</c:v>
                      </c:pt>
                      <c:pt idx="10">
                        <c:v>1440.4004756520901</c:v>
                      </c:pt>
                      <c:pt idx="11">
                        <c:v>1440.4004756520901</c:v>
                      </c:pt>
                      <c:pt idx="12">
                        <c:v>1440.4004756520901</c:v>
                      </c:pt>
                      <c:pt idx="13">
                        <c:v>1440.4004756520901</c:v>
                      </c:pt>
                      <c:pt idx="14">
                        <c:v>1440.4004756520901</c:v>
                      </c:pt>
                      <c:pt idx="15">
                        <c:v>1440.4004756520901</c:v>
                      </c:pt>
                      <c:pt idx="16">
                        <c:v>1440.4004756520901</c:v>
                      </c:pt>
                      <c:pt idx="17">
                        <c:v>1440.4004756520901</c:v>
                      </c:pt>
                      <c:pt idx="18">
                        <c:v>1440.4004756520903</c:v>
                      </c:pt>
                      <c:pt idx="19">
                        <c:v>1440.4004756520901</c:v>
                      </c:pt>
                      <c:pt idx="20">
                        <c:v>1440.4004756520901</c:v>
                      </c:pt>
                      <c:pt idx="21">
                        <c:v>1440.4004756520901</c:v>
                      </c:pt>
                      <c:pt idx="22">
                        <c:v>1440.4004756520901</c:v>
                      </c:pt>
                      <c:pt idx="23">
                        <c:v>1440.4004756520901</c:v>
                      </c:pt>
                      <c:pt idx="24">
                        <c:v>1440.4004756520901</c:v>
                      </c:pt>
                      <c:pt idx="25">
                        <c:v>1440.4004756520901</c:v>
                      </c:pt>
                      <c:pt idx="26">
                        <c:v>1440.4004756520901</c:v>
                      </c:pt>
                      <c:pt idx="27">
                        <c:v>1440.4004756520901</c:v>
                      </c:pt>
                      <c:pt idx="28">
                        <c:v>1440.4004756520901</c:v>
                      </c:pt>
                      <c:pt idx="29">
                        <c:v>1440.4004756520901</c:v>
                      </c:pt>
                      <c:pt idx="30">
                        <c:v>1440.4004756520901</c:v>
                      </c:pt>
                      <c:pt idx="31">
                        <c:v>1440.4004756520901</c:v>
                      </c:pt>
                      <c:pt idx="32">
                        <c:v>1440.4004756520901</c:v>
                      </c:pt>
                      <c:pt idx="33">
                        <c:v>1440.4004756520901</c:v>
                      </c:pt>
                      <c:pt idx="34">
                        <c:v>1440.4004756520901</c:v>
                      </c:pt>
                      <c:pt idx="35">
                        <c:v>1440.4004756520901</c:v>
                      </c:pt>
                      <c:pt idx="36">
                        <c:v>1440.4004756520901</c:v>
                      </c:pt>
                      <c:pt idx="37">
                        <c:v>1440.4004756520901</c:v>
                      </c:pt>
                      <c:pt idx="38">
                        <c:v>1440.4004756520901</c:v>
                      </c:pt>
                      <c:pt idx="39">
                        <c:v>1440.4004756520901</c:v>
                      </c:pt>
                      <c:pt idx="40">
                        <c:v>1440.4004756520901</c:v>
                      </c:pt>
                      <c:pt idx="41">
                        <c:v>1440.4004756520901</c:v>
                      </c:pt>
                      <c:pt idx="42">
                        <c:v>1440.4004756520901</c:v>
                      </c:pt>
                      <c:pt idx="43">
                        <c:v>1440.4004756520901</c:v>
                      </c:pt>
                      <c:pt idx="44">
                        <c:v>1440.4004756520901</c:v>
                      </c:pt>
                      <c:pt idx="45">
                        <c:v>1440.4004756520901</c:v>
                      </c:pt>
                      <c:pt idx="46">
                        <c:v>1440.4004756520901</c:v>
                      </c:pt>
                      <c:pt idx="47">
                        <c:v>1440.4004756520899</c:v>
                      </c:pt>
                      <c:pt idx="48">
                        <c:v>1440.4004756520901</c:v>
                      </c:pt>
                      <c:pt idx="49">
                        <c:v>1440.4004756520901</c:v>
                      </c:pt>
                      <c:pt idx="50">
                        <c:v>1440.4004756520901</c:v>
                      </c:pt>
                      <c:pt idx="51">
                        <c:v>1440.4004756520901</c:v>
                      </c:pt>
                      <c:pt idx="52">
                        <c:v>1440.4004756520901</c:v>
                      </c:pt>
                      <c:pt idx="53">
                        <c:v>1440.4004756520901</c:v>
                      </c:pt>
                      <c:pt idx="54">
                        <c:v>1440.4004756520901</c:v>
                      </c:pt>
                      <c:pt idx="55">
                        <c:v>1440.4004756520901</c:v>
                      </c:pt>
                      <c:pt idx="56">
                        <c:v>1440.4004756520901</c:v>
                      </c:pt>
                      <c:pt idx="57">
                        <c:v>1440.4004756520901</c:v>
                      </c:pt>
                      <c:pt idx="58">
                        <c:v>1440.4004756520901</c:v>
                      </c:pt>
                      <c:pt idx="59">
                        <c:v>1440.4004756520901</c:v>
                      </c:pt>
                      <c:pt idx="60">
                        <c:v>1440.4004756520901</c:v>
                      </c:pt>
                      <c:pt idx="61">
                        <c:v>1440.4004756520901</c:v>
                      </c:pt>
                      <c:pt idx="62">
                        <c:v>1440.4004756520901</c:v>
                      </c:pt>
                      <c:pt idx="63">
                        <c:v>1440.4004756520901</c:v>
                      </c:pt>
                      <c:pt idx="64">
                        <c:v>1440.4004756520901</c:v>
                      </c:pt>
                      <c:pt idx="65">
                        <c:v>1440.4004756520901</c:v>
                      </c:pt>
                      <c:pt idx="66">
                        <c:v>1440.4004756520901</c:v>
                      </c:pt>
                      <c:pt idx="67">
                        <c:v>1440.4004756520901</c:v>
                      </c:pt>
                      <c:pt idx="68">
                        <c:v>1440.4004756520903</c:v>
                      </c:pt>
                      <c:pt idx="69">
                        <c:v>1440.4004756520901</c:v>
                      </c:pt>
                      <c:pt idx="70">
                        <c:v>1440.4004756520903</c:v>
                      </c:pt>
                      <c:pt idx="71">
                        <c:v>1440.4004756520899</c:v>
                      </c:pt>
                      <c:pt idx="72">
                        <c:v>1440.4004756520901</c:v>
                      </c:pt>
                      <c:pt idx="73">
                        <c:v>1440.4004756520901</c:v>
                      </c:pt>
                      <c:pt idx="74">
                        <c:v>1440.4004756520901</c:v>
                      </c:pt>
                      <c:pt idx="75">
                        <c:v>1440.4004756520901</c:v>
                      </c:pt>
                      <c:pt idx="76">
                        <c:v>1440.4004756520901</c:v>
                      </c:pt>
                      <c:pt idx="77">
                        <c:v>1440.4004756520901</c:v>
                      </c:pt>
                      <c:pt idx="78">
                        <c:v>1440.4004756520901</c:v>
                      </c:pt>
                      <c:pt idx="79">
                        <c:v>1440.4004756520901</c:v>
                      </c:pt>
                      <c:pt idx="80">
                        <c:v>1440.4004756520901</c:v>
                      </c:pt>
                      <c:pt idx="81">
                        <c:v>1440.4004756520901</c:v>
                      </c:pt>
                      <c:pt idx="82">
                        <c:v>1440.4004756520901</c:v>
                      </c:pt>
                      <c:pt idx="83">
                        <c:v>1440.4004756520901</c:v>
                      </c:pt>
                      <c:pt idx="84">
                        <c:v>1440.4004756520901</c:v>
                      </c:pt>
                      <c:pt idx="85">
                        <c:v>1440.4004756520901</c:v>
                      </c:pt>
                      <c:pt idx="86">
                        <c:v>1440.4004756520901</c:v>
                      </c:pt>
                      <c:pt idx="87">
                        <c:v>1440.4004756520901</c:v>
                      </c:pt>
                      <c:pt idx="88">
                        <c:v>1440.4004756520903</c:v>
                      </c:pt>
                      <c:pt idx="89">
                        <c:v>1440.4004756520901</c:v>
                      </c:pt>
                      <c:pt idx="90">
                        <c:v>1440.4004756520901</c:v>
                      </c:pt>
                      <c:pt idx="91">
                        <c:v>1440.4004756520901</c:v>
                      </c:pt>
                      <c:pt idx="92">
                        <c:v>1440.4004756520901</c:v>
                      </c:pt>
                      <c:pt idx="93">
                        <c:v>1440.4004756520901</c:v>
                      </c:pt>
                      <c:pt idx="94">
                        <c:v>1440.4004756520901</c:v>
                      </c:pt>
                      <c:pt idx="95">
                        <c:v>1440.4004756520901</c:v>
                      </c:pt>
                      <c:pt idx="96">
                        <c:v>1440.4004756520901</c:v>
                      </c:pt>
                      <c:pt idx="97">
                        <c:v>1440.4004756520899</c:v>
                      </c:pt>
                      <c:pt idx="98">
                        <c:v>1440.4004756520901</c:v>
                      </c:pt>
                      <c:pt idx="99">
                        <c:v>1440.4004756520899</c:v>
                      </c:pt>
                      <c:pt idx="100">
                        <c:v>1440.4004756520903</c:v>
                      </c:pt>
                      <c:pt idx="101">
                        <c:v>1440.4004756520901</c:v>
                      </c:pt>
                      <c:pt idx="102">
                        <c:v>1440.4004756520901</c:v>
                      </c:pt>
                      <c:pt idx="103">
                        <c:v>1440.4004756520901</c:v>
                      </c:pt>
                      <c:pt idx="104">
                        <c:v>1440.4004756520901</c:v>
                      </c:pt>
                      <c:pt idx="105">
                        <c:v>1440.4004756520901</c:v>
                      </c:pt>
                      <c:pt idx="106">
                        <c:v>1440.4004756520901</c:v>
                      </c:pt>
                      <c:pt idx="107">
                        <c:v>1440.4004756520901</c:v>
                      </c:pt>
                      <c:pt idx="108">
                        <c:v>1440.4004756520901</c:v>
                      </c:pt>
                      <c:pt idx="109">
                        <c:v>1440.4004756520899</c:v>
                      </c:pt>
                      <c:pt idx="110">
                        <c:v>1440.4004756520901</c:v>
                      </c:pt>
                      <c:pt idx="111">
                        <c:v>1440.4004756520901</c:v>
                      </c:pt>
                      <c:pt idx="112">
                        <c:v>1440.4004756520901</c:v>
                      </c:pt>
                      <c:pt idx="113">
                        <c:v>1440.4004756520903</c:v>
                      </c:pt>
                      <c:pt idx="114">
                        <c:v>1440.4004756520901</c:v>
                      </c:pt>
                      <c:pt idx="115">
                        <c:v>1440.4004756520901</c:v>
                      </c:pt>
                      <c:pt idx="116">
                        <c:v>1440.4004756520901</c:v>
                      </c:pt>
                      <c:pt idx="117">
                        <c:v>1440.4004756520901</c:v>
                      </c:pt>
                      <c:pt idx="118">
                        <c:v>1440.4004756520901</c:v>
                      </c:pt>
                      <c:pt idx="119">
                        <c:v>1440.4004756520901</c:v>
                      </c:pt>
                      <c:pt idx="120">
                        <c:v>1440.4004756520901</c:v>
                      </c:pt>
                      <c:pt idx="121">
                        <c:v>1440.4004756520901</c:v>
                      </c:pt>
                      <c:pt idx="122">
                        <c:v>1440.4004756520901</c:v>
                      </c:pt>
                      <c:pt idx="123">
                        <c:v>1440.4004756520901</c:v>
                      </c:pt>
                      <c:pt idx="124">
                        <c:v>1440.4004756520901</c:v>
                      </c:pt>
                      <c:pt idx="125">
                        <c:v>1440.4004756520901</c:v>
                      </c:pt>
                      <c:pt idx="126">
                        <c:v>1440.4004756520901</c:v>
                      </c:pt>
                      <c:pt idx="127">
                        <c:v>1440.4004756520901</c:v>
                      </c:pt>
                      <c:pt idx="128">
                        <c:v>1440.4004756520901</c:v>
                      </c:pt>
                      <c:pt idx="129">
                        <c:v>1440.4004756520901</c:v>
                      </c:pt>
                      <c:pt idx="130">
                        <c:v>1440.4004756520901</c:v>
                      </c:pt>
                      <c:pt idx="131">
                        <c:v>1440.4004756520901</c:v>
                      </c:pt>
                      <c:pt idx="132">
                        <c:v>1440.4004756520901</c:v>
                      </c:pt>
                      <c:pt idx="133">
                        <c:v>1440.4004756520901</c:v>
                      </c:pt>
                      <c:pt idx="134">
                        <c:v>1440.4004756520901</c:v>
                      </c:pt>
                      <c:pt idx="135">
                        <c:v>1440.4004756520901</c:v>
                      </c:pt>
                      <c:pt idx="136">
                        <c:v>1440.4004756520901</c:v>
                      </c:pt>
                      <c:pt idx="137">
                        <c:v>1440.4004756520901</c:v>
                      </c:pt>
                      <c:pt idx="138">
                        <c:v>1440.4004756520901</c:v>
                      </c:pt>
                      <c:pt idx="139">
                        <c:v>1440.4004756520901</c:v>
                      </c:pt>
                      <c:pt idx="140">
                        <c:v>1440.4004756520901</c:v>
                      </c:pt>
                      <c:pt idx="141">
                        <c:v>1440.4004756520901</c:v>
                      </c:pt>
                      <c:pt idx="142">
                        <c:v>1440.4004756520901</c:v>
                      </c:pt>
                      <c:pt idx="143">
                        <c:v>1440.4004756520901</c:v>
                      </c:pt>
                      <c:pt idx="144">
                        <c:v>1440.4004756520901</c:v>
                      </c:pt>
                      <c:pt idx="145">
                        <c:v>1440.4004756520901</c:v>
                      </c:pt>
                      <c:pt idx="146">
                        <c:v>1440.4004756520901</c:v>
                      </c:pt>
                      <c:pt idx="147">
                        <c:v>1440.4004756520901</c:v>
                      </c:pt>
                      <c:pt idx="148">
                        <c:v>1440.4004756520901</c:v>
                      </c:pt>
                      <c:pt idx="149">
                        <c:v>1440.4004756520901</c:v>
                      </c:pt>
                      <c:pt idx="150">
                        <c:v>1440.4004756520901</c:v>
                      </c:pt>
                      <c:pt idx="151">
                        <c:v>1440.4004756520901</c:v>
                      </c:pt>
                      <c:pt idx="152">
                        <c:v>1440.4004756520901</c:v>
                      </c:pt>
                      <c:pt idx="153">
                        <c:v>1440.4004756520901</c:v>
                      </c:pt>
                      <c:pt idx="154">
                        <c:v>1440.4004756520901</c:v>
                      </c:pt>
                      <c:pt idx="155">
                        <c:v>1440.4004756520901</c:v>
                      </c:pt>
                      <c:pt idx="156">
                        <c:v>1440.4004756520901</c:v>
                      </c:pt>
                      <c:pt idx="157">
                        <c:v>1440.4004756520901</c:v>
                      </c:pt>
                      <c:pt idx="158">
                        <c:v>1440.4004756520901</c:v>
                      </c:pt>
                      <c:pt idx="159">
                        <c:v>1440.4004756520903</c:v>
                      </c:pt>
                      <c:pt idx="160">
                        <c:v>1440.4004756520901</c:v>
                      </c:pt>
                      <c:pt idx="161">
                        <c:v>1440.4004756520901</c:v>
                      </c:pt>
                      <c:pt idx="162">
                        <c:v>1440.4004756520903</c:v>
                      </c:pt>
                      <c:pt idx="163">
                        <c:v>1440.4004756520901</c:v>
                      </c:pt>
                      <c:pt idx="164">
                        <c:v>1440.4004756520901</c:v>
                      </c:pt>
                      <c:pt idx="165">
                        <c:v>1440.4004756520901</c:v>
                      </c:pt>
                      <c:pt idx="166">
                        <c:v>1440.4004756520901</c:v>
                      </c:pt>
                      <c:pt idx="167">
                        <c:v>1440.4004756520901</c:v>
                      </c:pt>
                      <c:pt idx="168">
                        <c:v>1440.4004756520901</c:v>
                      </c:pt>
                      <c:pt idx="169">
                        <c:v>1440.4004756520899</c:v>
                      </c:pt>
                      <c:pt idx="170">
                        <c:v>1440.4004756520901</c:v>
                      </c:pt>
                      <c:pt idx="171">
                        <c:v>1440.4004756520903</c:v>
                      </c:pt>
                      <c:pt idx="172">
                        <c:v>1440.4004756520901</c:v>
                      </c:pt>
                      <c:pt idx="173">
                        <c:v>1440.4004756520901</c:v>
                      </c:pt>
                      <c:pt idx="174">
                        <c:v>1440.4004756520901</c:v>
                      </c:pt>
                      <c:pt idx="175">
                        <c:v>1440.4004756520901</c:v>
                      </c:pt>
                      <c:pt idx="176">
                        <c:v>1440.4004756520901</c:v>
                      </c:pt>
                      <c:pt idx="177">
                        <c:v>1440.4004756520901</c:v>
                      </c:pt>
                      <c:pt idx="178">
                        <c:v>1440.4004756520901</c:v>
                      </c:pt>
                      <c:pt idx="179">
                        <c:v>1440.4004756520901</c:v>
                      </c:pt>
                      <c:pt idx="180">
                        <c:v>1440.4004756520901</c:v>
                      </c:pt>
                      <c:pt idx="181">
                        <c:v>1440.4004756520901</c:v>
                      </c:pt>
                      <c:pt idx="182">
                        <c:v>1440.4004756520901</c:v>
                      </c:pt>
                      <c:pt idx="183">
                        <c:v>1440.4004756520901</c:v>
                      </c:pt>
                      <c:pt idx="184">
                        <c:v>1440.4004756520903</c:v>
                      </c:pt>
                      <c:pt idx="185">
                        <c:v>1440.4004756520901</c:v>
                      </c:pt>
                      <c:pt idx="186">
                        <c:v>1440.4004756520901</c:v>
                      </c:pt>
                      <c:pt idx="187">
                        <c:v>1440.4004756520901</c:v>
                      </c:pt>
                      <c:pt idx="188">
                        <c:v>1440.4004756520901</c:v>
                      </c:pt>
                      <c:pt idx="189">
                        <c:v>1440.4004756520903</c:v>
                      </c:pt>
                      <c:pt idx="190">
                        <c:v>1440.4004756520901</c:v>
                      </c:pt>
                      <c:pt idx="191">
                        <c:v>1440.4004756520901</c:v>
                      </c:pt>
                      <c:pt idx="192">
                        <c:v>1440.4004756520901</c:v>
                      </c:pt>
                      <c:pt idx="193">
                        <c:v>1440.4004756520901</c:v>
                      </c:pt>
                      <c:pt idx="194">
                        <c:v>1440.4004756520901</c:v>
                      </c:pt>
                      <c:pt idx="195">
                        <c:v>1440.4004756520901</c:v>
                      </c:pt>
                      <c:pt idx="196">
                        <c:v>1440.4004756520901</c:v>
                      </c:pt>
                      <c:pt idx="197">
                        <c:v>1440.4004756520901</c:v>
                      </c:pt>
                      <c:pt idx="198">
                        <c:v>1440.4004756520901</c:v>
                      </c:pt>
                      <c:pt idx="199">
                        <c:v>1440.4004756520901</c:v>
                      </c:pt>
                      <c:pt idx="200">
                        <c:v>1440.4004756520901</c:v>
                      </c:pt>
                      <c:pt idx="201">
                        <c:v>1440.4004756520901</c:v>
                      </c:pt>
                      <c:pt idx="202">
                        <c:v>1440.4004756520901</c:v>
                      </c:pt>
                      <c:pt idx="203">
                        <c:v>1440.4004756520901</c:v>
                      </c:pt>
                      <c:pt idx="204">
                        <c:v>1440.4004756520901</c:v>
                      </c:pt>
                      <c:pt idx="205">
                        <c:v>1440.4004756520903</c:v>
                      </c:pt>
                      <c:pt idx="206">
                        <c:v>1440.4004756520901</c:v>
                      </c:pt>
                      <c:pt idx="207">
                        <c:v>1440.4004756520901</c:v>
                      </c:pt>
                      <c:pt idx="208">
                        <c:v>1440.4004756520901</c:v>
                      </c:pt>
                      <c:pt idx="209">
                        <c:v>1440.4004756520901</c:v>
                      </c:pt>
                      <c:pt idx="210">
                        <c:v>1440.4004756520901</c:v>
                      </c:pt>
                      <c:pt idx="211">
                        <c:v>1440.4004756520901</c:v>
                      </c:pt>
                      <c:pt idx="212">
                        <c:v>1440.4004756520901</c:v>
                      </c:pt>
                      <c:pt idx="213">
                        <c:v>1440.4004756520901</c:v>
                      </c:pt>
                      <c:pt idx="214">
                        <c:v>1440.4004756520901</c:v>
                      </c:pt>
                      <c:pt idx="215">
                        <c:v>1440.4004756520901</c:v>
                      </c:pt>
                      <c:pt idx="216">
                        <c:v>1440.4004756520901</c:v>
                      </c:pt>
                      <c:pt idx="217">
                        <c:v>1440.4004756520901</c:v>
                      </c:pt>
                      <c:pt idx="218">
                        <c:v>1440.4004756520901</c:v>
                      </c:pt>
                      <c:pt idx="219">
                        <c:v>1440.4004756520901</c:v>
                      </c:pt>
                      <c:pt idx="220">
                        <c:v>1440.4004756520901</c:v>
                      </c:pt>
                      <c:pt idx="221">
                        <c:v>1440.4004756520901</c:v>
                      </c:pt>
                      <c:pt idx="222">
                        <c:v>1440.4004756520901</c:v>
                      </c:pt>
                      <c:pt idx="223">
                        <c:v>1440.4004756520901</c:v>
                      </c:pt>
                      <c:pt idx="224">
                        <c:v>1440.4004756520901</c:v>
                      </c:pt>
                      <c:pt idx="225">
                        <c:v>1440.4004756520901</c:v>
                      </c:pt>
                      <c:pt idx="226">
                        <c:v>1440.4004756520901</c:v>
                      </c:pt>
                      <c:pt idx="227">
                        <c:v>1440.4004756520901</c:v>
                      </c:pt>
                      <c:pt idx="228">
                        <c:v>1440.4004756520901</c:v>
                      </c:pt>
                      <c:pt idx="229">
                        <c:v>1440.4004756520901</c:v>
                      </c:pt>
                      <c:pt idx="230">
                        <c:v>1440.4004756520903</c:v>
                      </c:pt>
                      <c:pt idx="231">
                        <c:v>1440.4004756520903</c:v>
                      </c:pt>
                      <c:pt idx="232">
                        <c:v>1440.4004756520901</c:v>
                      </c:pt>
                      <c:pt idx="233">
                        <c:v>1440.4004756520901</c:v>
                      </c:pt>
                      <c:pt idx="234">
                        <c:v>1440.4004756520901</c:v>
                      </c:pt>
                      <c:pt idx="235">
                        <c:v>1440.4004756520901</c:v>
                      </c:pt>
                      <c:pt idx="236">
                        <c:v>1440.4004756520901</c:v>
                      </c:pt>
                      <c:pt idx="237">
                        <c:v>1440.4004756520901</c:v>
                      </c:pt>
                      <c:pt idx="238">
                        <c:v>1440.4004756520901</c:v>
                      </c:pt>
                      <c:pt idx="239">
                        <c:v>1440.4004756520901</c:v>
                      </c:pt>
                      <c:pt idx="240">
                        <c:v>1440.4004756520901</c:v>
                      </c:pt>
                      <c:pt idx="241">
                        <c:v>1440.4004756520901</c:v>
                      </c:pt>
                      <c:pt idx="242">
                        <c:v>1440.4004756520901</c:v>
                      </c:pt>
                      <c:pt idx="243">
                        <c:v>1440.4004756520901</c:v>
                      </c:pt>
                      <c:pt idx="244">
                        <c:v>1440.4004756520901</c:v>
                      </c:pt>
                      <c:pt idx="245">
                        <c:v>1440.4004756520901</c:v>
                      </c:pt>
                      <c:pt idx="246">
                        <c:v>1440.4004756520901</c:v>
                      </c:pt>
                      <c:pt idx="247">
                        <c:v>1440.4004756520901</c:v>
                      </c:pt>
                      <c:pt idx="248">
                        <c:v>1440.4004756520901</c:v>
                      </c:pt>
                      <c:pt idx="249">
                        <c:v>1440.4004756520901</c:v>
                      </c:pt>
                      <c:pt idx="250">
                        <c:v>1440.4004756520901</c:v>
                      </c:pt>
                      <c:pt idx="251">
                        <c:v>1440.4004756520901</c:v>
                      </c:pt>
                      <c:pt idx="252">
                        <c:v>1440.4004756520901</c:v>
                      </c:pt>
                      <c:pt idx="253">
                        <c:v>1440.4004756520901</c:v>
                      </c:pt>
                      <c:pt idx="254">
                        <c:v>1440.4004756520901</c:v>
                      </c:pt>
                      <c:pt idx="255">
                        <c:v>1440.4004756520901</c:v>
                      </c:pt>
                      <c:pt idx="256">
                        <c:v>1440.4004756520901</c:v>
                      </c:pt>
                      <c:pt idx="257">
                        <c:v>1440.4004756520901</c:v>
                      </c:pt>
                      <c:pt idx="258">
                        <c:v>1440.4004756520901</c:v>
                      </c:pt>
                      <c:pt idx="259">
                        <c:v>1440.4004756520901</c:v>
                      </c:pt>
                      <c:pt idx="260">
                        <c:v>1440.4004756520901</c:v>
                      </c:pt>
                      <c:pt idx="261">
                        <c:v>1440.4004756520901</c:v>
                      </c:pt>
                      <c:pt idx="262">
                        <c:v>1440.4004756520901</c:v>
                      </c:pt>
                      <c:pt idx="263">
                        <c:v>1440.4004756520901</c:v>
                      </c:pt>
                      <c:pt idx="264">
                        <c:v>1440.4004756520901</c:v>
                      </c:pt>
                      <c:pt idx="265">
                        <c:v>1440.4004756520901</c:v>
                      </c:pt>
                      <c:pt idx="266">
                        <c:v>1440.4004756520901</c:v>
                      </c:pt>
                      <c:pt idx="267">
                        <c:v>1440.4004756520901</c:v>
                      </c:pt>
                      <c:pt idx="268">
                        <c:v>1440.4004756520901</c:v>
                      </c:pt>
                      <c:pt idx="269">
                        <c:v>1440.4004756520901</c:v>
                      </c:pt>
                      <c:pt idx="270">
                        <c:v>1440.4004756520901</c:v>
                      </c:pt>
                      <c:pt idx="271">
                        <c:v>1440.4004756520901</c:v>
                      </c:pt>
                      <c:pt idx="272">
                        <c:v>1440.4004756520901</c:v>
                      </c:pt>
                      <c:pt idx="273">
                        <c:v>1440.4004756520901</c:v>
                      </c:pt>
                      <c:pt idx="274">
                        <c:v>1440.4004756520901</c:v>
                      </c:pt>
                      <c:pt idx="275">
                        <c:v>1440.4004756520901</c:v>
                      </c:pt>
                      <c:pt idx="276">
                        <c:v>1440.4004756520901</c:v>
                      </c:pt>
                      <c:pt idx="277">
                        <c:v>1440.4004756520901</c:v>
                      </c:pt>
                      <c:pt idx="278">
                        <c:v>1440.4004756520901</c:v>
                      </c:pt>
                      <c:pt idx="279">
                        <c:v>1440.4004756520901</c:v>
                      </c:pt>
                      <c:pt idx="280">
                        <c:v>1440.4004756520901</c:v>
                      </c:pt>
                      <c:pt idx="281">
                        <c:v>1440.4004756520901</c:v>
                      </c:pt>
                      <c:pt idx="282">
                        <c:v>1440.4004756520901</c:v>
                      </c:pt>
                      <c:pt idx="283">
                        <c:v>1440.4004756520901</c:v>
                      </c:pt>
                      <c:pt idx="284">
                        <c:v>1440.4004756520901</c:v>
                      </c:pt>
                      <c:pt idx="285">
                        <c:v>1440.4004756520901</c:v>
                      </c:pt>
                      <c:pt idx="286">
                        <c:v>1440.4004756520901</c:v>
                      </c:pt>
                      <c:pt idx="287">
                        <c:v>1440.4004756520901</c:v>
                      </c:pt>
                      <c:pt idx="288">
                        <c:v>1440.4004756520901</c:v>
                      </c:pt>
                      <c:pt idx="289">
                        <c:v>1440.4004756520901</c:v>
                      </c:pt>
                      <c:pt idx="290">
                        <c:v>1440.4004756520901</c:v>
                      </c:pt>
                      <c:pt idx="291">
                        <c:v>1440.4004756520901</c:v>
                      </c:pt>
                      <c:pt idx="292">
                        <c:v>1440.4004756520901</c:v>
                      </c:pt>
                      <c:pt idx="293">
                        <c:v>1440.4004756520901</c:v>
                      </c:pt>
                      <c:pt idx="294">
                        <c:v>1440.4004756520901</c:v>
                      </c:pt>
                      <c:pt idx="295">
                        <c:v>1440.4004756520901</c:v>
                      </c:pt>
                      <c:pt idx="296">
                        <c:v>1440.4004756520901</c:v>
                      </c:pt>
                      <c:pt idx="297">
                        <c:v>1440.4004756520901</c:v>
                      </c:pt>
                      <c:pt idx="298">
                        <c:v>1440.4004756520901</c:v>
                      </c:pt>
                      <c:pt idx="299">
                        <c:v>1440.4004756520901</c:v>
                      </c:pt>
                      <c:pt idx="300">
                        <c:v>1440.4004756520901</c:v>
                      </c:pt>
                      <c:pt idx="301">
                        <c:v>1440.4004756520901</c:v>
                      </c:pt>
                      <c:pt idx="302">
                        <c:v>1440.4004756520903</c:v>
                      </c:pt>
                      <c:pt idx="303">
                        <c:v>1440.4004756520901</c:v>
                      </c:pt>
                      <c:pt idx="304">
                        <c:v>1440.4004756520901</c:v>
                      </c:pt>
                      <c:pt idx="305">
                        <c:v>1440.4004756520901</c:v>
                      </c:pt>
                      <c:pt idx="306">
                        <c:v>1440.4004756520901</c:v>
                      </c:pt>
                      <c:pt idx="307">
                        <c:v>1440.4004756520901</c:v>
                      </c:pt>
                      <c:pt idx="308">
                        <c:v>1440.4004756520899</c:v>
                      </c:pt>
                      <c:pt idx="309">
                        <c:v>1440.4004756520901</c:v>
                      </c:pt>
                      <c:pt idx="310">
                        <c:v>1440.4004756520901</c:v>
                      </c:pt>
                      <c:pt idx="311">
                        <c:v>1440.4004756520901</c:v>
                      </c:pt>
                      <c:pt idx="312">
                        <c:v>1440.4004756520901</c:v>
                      </c:pt>
                      <c:pt idx="313">
                        <c:v>1440.4004756520901</c:v>
                      </c:pt>
                      <c:pt idx="314">
                        <c:v>1440.4004756520901</c:v>
                      </c:pt>
                      <c:pt idx="315">
                        <c:v>1440.4004756520901</c:v>
                      </c:pt>
                      <c:pt idx="316">
                        <c:v>1440.4004756520901</c:v>
                      </c:pt>
                      <c:pt idx="317">
                        <c:v>1440.4004756520901</c:v>
                      </c:pt>
                      <c:pt idx="318">
                        <c:v>1440.4004756520901</c:v>
                      </c:pt>
                      <c:pt idx="319">
                        <c:v>1440.4004756520901</c:v>
                      </c:pt>
                      <c:pt idx="320">
                        <c:v>1440.4004756520901</c:v>
                      </c:pt>
                      <c:pt idx="321">
                        <c:v>1440.4004756520901</c:v>
                      </c:pt>
                      <c:pt idx="322">
                        <c:v>1440.4004756520901</c:v>
                      </c:pt>
                      <c:pt idx="323">
                        <c:v>1440.4004756520901</c:v>
                      </c:pt>
                      <c:pt idx="324">
                        <c:v>1440.4004756520901</c:v>
                      </c:pt>
                      <c:pt idx="325">
                        <c:v>1440.4004756520901</c:v>
                      </c:pt>
                      <c:pt idx="326">
                        <c:v>1440.4004756520901</c:v>
                      </c:pt>
                      <c:pt idx="327">
                        <c:v>1440.4004756520901</c:v>
                      </c:pt>
                      <c:pt idx="328">
                        <c:v>1440.4004756520901</c:v>
                      </c:pt>
                      <c:pt idx="329">
                        <c:v>1440.4004756520901</c:v>
                      </c:pt>
                      <c:pt idx="330">
                        <c:v>1440.4004756520901</c:v>
                      </c:pt>
                      <c:pt idx="331">
                        <c:v>1440.4004756520901</c:v>
                      </c:pt>
                      <c:pt idx="332">
                        <c:v>1440.4004756520901</c:v>
                      </c:pt>
                      <c:pt idx="333">
                        <c:v>1440.4004756520901</c:v>
                      </c:pt>
                      <c:pt idx="334">
                        <c:v>1440.4004756520901</c:v>
                      </c:pt>
                      <c:pt idx="335">
                        <c:v>1440.4004756520901</c:v>
                      </c:pt>
                      <c:pt idx="336">
                        <c:v>1440.4004756520901</c:v>
                      </c:pt>
                      <c:pt idx="337">
                        <c:v>1440.4004756520901</c:v>
                      </c:pt>
                      <c:pt idx="338">
                        <c:v>1440.4004756520901</c:v>
                      </c:pt>
                      <c:pt idx="339">
                        <c:v>1440.4004756520901</c:v>
                      </c:pt>
                      <c:pt idx="340">
                        <c:v>1440.4004756520901</c:v>
                      </c:pt>
                      <c:pt idx="341">
                        <c:v>1440.4004756520901</c:v>
                      </c:pt>
                      <c:pt idx="342">
                        <c:v>1440.4004756520901</c:v>
                      </c:pt>
                      <c:pt idx="343">
                        <c:v>1440.4004756520901</c:v>
                      </c:pt>
                      <c:pt idx="344">
                        <c:v>1440.4004756520901</c:v>
                      </c:pt>
                      <c:pt idx="345">
                        <c:v>1440.4004756520901</c:v>
                      </c:pt>
                      <c:pt idx="346">
                        <c:v>1440.4004756520901</c:v>
                      </c:pt>
                      <c:pt idx="347">
                        <c:v>1440.4004756520901</c:v>
                      </c:pt>
                      <c:pt idx="348">
                        <c:v>1440.4004756520901</c:v>
                      </c:pt>
                      <c:pt idx="349">
                        <c:v>1440.4004756520901</c:v>
                      </c:pt>
                      <c:pt idx="350">
                        <c:v>1440.4004756520901</c:v>
                      </c:pt>
                      <c:pt idx="351">
                        <c:v>1440.4004756520901</c:v>
                      </c:pt>
                      <c:pt idx="352">
                        <c:v>1440.4004756520901</c:v>
                      </c:pt>
                      <c:pt idx="353">
                        <c:v>1440.4004756520901</c:v>
                      </c:pt>
                      <c:pt idx="354">
                        <c:v>1440.4004756520901</c:v>
                      </c:pt>
                      <c:pt idx="355">
                        <c:v>1440.4004756520901</c:v>
                      </c:pt>
                      <c:pt idx="356">
                        <c:v>1440.4004756520901</c:v>
                      </c:pt>
                      <c:pt idx="357">
                        <c:v>1440.4004756520901</c:v>
                      </c:pt>
                      <c:pt idx="358">
                        <c:v>1440.4004756520901</c:v>
                      </c:pt>
                      <c:pt idx="359">
                        <c:v>1440.4004756520901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D4-440E-9098-774A5292017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'Mortgage Model'!$M$2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'Mortgage Model'!$M$3:$M$362</c:f>
              <c:numCache>
                <c:formatCode>"$"#,##0</c:formatCode>
                <c:ptCount val="360"/>
                <c:pt idx="0">
                  <c:v>219588.76619101458</c:v>
                </c:pt>
                <c:pt idx="1">
                  <c:v>219256.49727637609</c:v>
                </c:pt>
                <c:pt idx="2">
                  <c:v>218923.19002137933</c:v>
                </c:pt>
                <c:pt idx="3">
                  <c:v>218588.84118121071</c:v>
                </c:pt>
                <c:pt idx="4">
                  <c:v>218253.44750091658</c:v>
                </c:pt>
                <c:pt idx="5">
                  <c:v>217917.00571537152</c:v>
                </c:pt>
                <c:pt idx="6">
                  <c:v>217579.51254924663</c:v>
                </c:pt>
                <c:pt idx="7">
                  <c:v>217240.96471697761</c:v>
                </c:pt>
                <c:pt idx="8">
                  <c:v>216901.35892273273</c:v>
                </c:pt>
                <c:pt idx="9">
                  <c:v>216560.69186038084</c:v>
                </c:pt>
                <c:pt idx="10">
                  <c:v>216218.9602134591</c:v>
                </c:pt>
                <c:pt idx="11">
                  <c:v>215876.16065514073</c:v>
                </c:pt>
                <c:pt idx="12">
                  <c:v>215532.28984820264</c:v>
                </c:pt>
                <c:pt idx="13">
                  <c:v>215187.34444499284</c:v>
                </c:pt>
                <c:pt idx="14">
                  <c:v>214841.32108739801</c:v>
                </c:pt>
                <c:pt idx="15">
                  <c:v>214494.21640681071</c:v>
                </c:pt>
                <c:pt idx="16">
                  <c:v>214146.02702409658</c:v>
                </c:pt>
                <c:pt idx="17">
                  <c:v>213796.74954956144</c:v>
                </c:pt>
                <c:pt idx="18">
                  <c:v>213446.38058291838</c:v>
                </c:pt>
                <c:pt idx="19">
                  <c:v>213094.91671325458</c:v>
                </c:pt>
                <c:pt idx="20">
                  <c:v>212742.35451899809</c:v>
                </c:pt>
                <c:pt idx="21">
                  <c:v>212388.69056788454</c:v>
                </c:pt>
                <c:pt idx="22">
                  <c:v>212033.92141692375</c:v>
                </c:pt>
                <c:pt idx="23">
                  <c:v>211678.04361236622</c:v>
                </c:pt>
                <c:pt idx="24">
                  <c:v>211321.05368966944</c:v>
                </c:pt>
                <c:pt idx="25">
                  <c:v>210962.94817346425</c:v>
                </c:pt>
                <c:pt idx="26">
                  <c:v>210603.7235775209</c:v>
                </c:pt>
                <c:pt idx="27">
                  <c:v>210243.37640471524</c:v>
                </c:pt>
                <c:pt idx="28">
                  <c:v>209881.90314699456</c:v>
                </c:pt>
                <c:pt idx="29">
                  <c:v>209519.30028534349</c:v>
                </c:pt>
                <c:pt idx="30">
                  <c:v>209155.56428974977</c:v>
                </c:pt>
                <c:pt idx="31">
                  <c:v>208790.69161916981</c:v>
                </c:pt>
                <c:pt idx="32">
                  <c:v>208424.6787214943</c:v>
                </c:pt>
                <c:pt idx="33">
                  <c:v>208057.52203351355</c:v>
                </c:pt>
                <c:pt idx="34">
                  <c:v>207689.21798088285</c:v>
                </c:pt>
                <c:pt idx="35">
                  <c:v>207319.76297808767</c:v>
                </c:pt>
                <c:pt idx="36">
                  <c:v>206949.15342840878</c:v>
                </c:pt>
                <c:pt idx="37">
                  <c:v>206577.38572388713</c:v>
                </c:pt>
                <c:pt idx="38">
                  <c:v>206204.45624528886</c:v>
                </c:pt>
                <c:pt idx="39">
                  <c:v>205830.36136206996</c:v>
                </c:pt>
                <c:pt idx="40">
                  <c:v>205455.09743234102</c:v>
                </c:pt>
                <c:pt idx="41">
                  <c:v>205078.66080283167</c:v>
                </c:pt>
                <c:pt idx="42">
                  <c:v>204701.0478088551</c:v>
                </c:pt>
                <c:pt idx="43">
                  <c:v>204322.25477427235</c:v>
                </c:pt>
                <c:pt idx="44">
                  <c:v>203942.27801145654</c:v>
                </c:pt>
                <c:pt idx="45">
                  <c:v>203561.11382125691</c:v>
                </c:pt>
                <c:pt idx="46">
                  <c:v>203178.75849296292</c:v>
                </c:pt>
                <c:pt idx="47">
                  <c:v>202795.20830426802</c:v>
                </c:pt>
                <c:pt idx="48">
                  <c:v>202410.45952123342</c:v>
                </c:pt>
                <c:pt idx="49">
                  <c:v>202024.50839825184</c:v>
                </c:pt>
                <c:pt idx="50">
                  <c:v>201637.35117801095</c:v>
                </c:pt>
                <c:pt idx="51">
                  <c:v>201248.9840914568</c:v>
                </c:pt>
                <c:pt idx="52">
                  <c:v>200859.4033577572</c:v>
                </c:pt>
                <c:pt idx="53">
                  <c:v>200468.60518426477</c:v>
                </c:pt>
                <c:pt idx="54">
                  <c:v>200076.58576648019</c:v>
                </c:pt>
                <c:pt idx="55">
                  <c:v>199683.34128801501</c:v>
                </c:pt>
                <c:pt idx="56">
                  <c:v>199288.86792055465</c:v>
                </c:pt>
                <c:pt idx="57">
                  <c:v>198893.16182382096</c:v>
                </c:pt>
                <c:pt idx="58">
                  <c:v>198496.21914553497</c:v>
                </c:pt>
                <c:pt idx="59">
                  <c:v>198098.03602137935</c:v>
                </c:pt>
                <c:pt idx="60">
                  <c:v>197698.60857496073</c:v>
                </c:pt>
                <c:pt idx="61">
                  <c:v>197297.93291777206</c:v>
                </c:pt>
                <c:pt idx="62">
                  <c:v>196896.00514915469</c:v>
                </c:pt>
                <c:pt idx="63">
                  <c:v>196492.82135626036</c:v>
                </c:pt>
                <c:pt idx="64">
                  <c:v>196088.37761401324</c:v>
                </c:pt>
                <c:pt idx="65">
                  <c:v>195682.66998507161</c:v>
                </c:pt>
                <c:pt idx="66">
                  <c:v>195275.69451978954</c:v>
                </c:pt>
                <c:pt idx="67">
                  <c:v>194867.44725617845</c:v>
                </c:pt>
                <c:pt idx="68">
                  <c:v>194457.92421986858</c:v>
                </c:pt>
                <c:pt idx="69">
                  <c:v>194047.12142407024</c:v>
                </c:pt>
                <c:pt idx="70">
                  <c:v>193635.03486953504</c:v>
                </c:pt>
                <c:pt idx="71">
                  <c:v>193221.66054451693</c:v>
                </c:pt>
                <c:pt idx="72">
                  <c:v>192806.99442473313</c:v>
                </c:pt>
                <c:pt idx="73">
                  <c:v>192391.032473325</c:v>
                </c:pt>
                <c:pt idx="74">
                  <c:v>191973.77064081872</c:v>
                </c:pt>
                <c:pt idx="75">
                  <c:v>191555.20486508586</c:v>
                </c:pt>
                <c:pt idx="76">
                  <c:v>191135.33107130384</c:v>
                </c:pt>
                <c:pt idx="77">
                  <c:v>190714.14517191623</c:v>
                </c:pt>
                <c:pt idx="78">
                  <c:v>190291.64306659304</c:v>
                </c:pt>
                <c:pt idx="79">
                  <c:v>189867.82064219072</c:v>
                </c:pt>
                <c:pt idx="80">
                  <c:v>189442.67377271215</c:v>
                </c:pt>
                <c:pt idx="81">
                  <c:v>189016.19831926646</c:v>
                </c:pt>
                <c:pt idx="82">
                  <c:v>188588.39013002874</c:v>
                </c:pt>
                <c:pt idx="83">
                  <c:v>188159.24504019966</c:v>
                </c:pt>
                <c:pt idx="84">
                  <c:v>187728.75887196485</c:v>
                </c:pt>
                <c:pt idx="85">
                  <c:v>187296.92743445432</c:v>
                </c:pt>
                <c:pt idx="86">
                  <c:v>186863.74652370156</c:v>
                </c:pt>
                <c:pt idx="87">
                  <c:v>186429.2119226027</c:v>
                </c:pt>
                <c:pt idx="88">
                  <c:v>185993.31940087542</c:v>
                </c:pt>
                <c:pt idx="89">
                  <c:v>185556.06471501774</c:v>
                </c:pt>
                <c:pt idx="90">
                  <c:v>185117.44360826674</c:v>
                </c:pt>
                <c:pt idx="91">
                  <c:v>184677.45181055716</c:v>
                </c:pt>
                <c:pt idx="92">
                  <c:v>184236.08503847974</c:v>
                </c:pt>
                <c:pt idx="93">
                  <c:v>183793.33899523955</c:v>
                </c:pt>
                <c:pt idx="94">
                  <c:v>183349.20937061426</c:v>
                </c:pt>
                <c:pt idx="95">
                  <c:v>182903.69184091201</c:v>
                </c:pt>
                <c:pt idx="96">
                  <c:v>182456.78206892943</c:v>
                </c:pt>
                <c:pt idx="97">
                  <c:v>182008.47570390941</c:v>
                </c:pt>
                <c:pt idx="98">
                  <c:v>181558.7683814987</c:v>
                </c:pt>
                <c:pt idx="99">
                  <c:v>181107.65572370545</c:v>
                </c:pt>
                <c:pt idx="100">
                  <c:v>180655.1333388566</c:v>
                </c:pt>
                <c:pt idx="101">
                  <c:v>180201.19682155509</c:v>
                </c:pt>
                <c:pt idx="102">
                  <c:v>179745.84175263703</c:v>
                </c:pt>
                <c:pt idx="103">
                  <c:v>179289.0636991286</c:v>
                </c:pt>
                <c:pt idx="104">
                  <c:v>178830.85821420295</c:v>
                </c:pt>
                <c:pt idx="105">
                  <c:v>178371.22083713691</c:v>
                </c:pt>
                <c:pt idx="106">
                  <c:v>177910.14709326753</c:v>
                </c:pt>
                <c:pt idx="107">
                  <c:v>177447.63249394856</c:v>
                </c:pt>
                <c:pt idx="108">
                  <c:v>176983.67253650673</c:v>
                </c:pt>
                <c:pt idx="109">
                  <c:v>176518.2627041979</c:v>
                </c:pt>
                <c:pt idx="110">
                  <c:v>176051.39846616308</c:v>
                </c:pt>
                <c:pt idx="111">
                  <c:v>175583.07527738443</c:v>
                </c:pt>
                <c:pt idx="112">
                  <c:v>175113.28857864084</c:v>
                </c:pt>
                <c:pt idx="113">
                  <c:v>174642.03379646369</c:v>
                </c:pt>
                <c:pt idx="114">
                  <c:v>174169.3063430922</c:v>
                </c:pt>
                <c:pt idx="115">
                  <c:v>173695.10161642893</c:v>
                </c:pt>
                <c:pt idx="116">
                  <c:v>173219.41499999486</c:v>
                </c:pt>
                <c:pt idx="117">
                  <c:v>172742.2418628844</c:v>
                </c:pt>
                <c:pt idx="118">
                  <c:v>172263.57755972049</c:v>
                </c:pt>
                <c:pt idx="119">
                  <c:v>171783.4174306092</c:v>
                </c:pt>
                <c:pt idx="120">
                  <c:v>171301.75680109442</c:v>
                </c:pt>
                <c:pt idx="121">
                  <c:v>170818.59098211242</c:v>
                </c:pt>
                <c:pt idx="122">
                  <c:v>170333.9152699461</c:v>
                </c:pt>
                <c:pt idx="123">
                  <c:v>169847.72494617925</c:v>
                </c:pt>
                <c:pt idx="124">
                  <c:v>169360.01527765064</c:v>
                </c:pt>
                <c:pt idx="125">
                  <c:v>168870.78151640788</c:v>
                </c:pt>
                <c:pt idx="126">
                  <c:v>168380.01889966123</c:v>
                </c:pt>
                <c:pt idx="127">
                  <c:v>167887.72264973723</c:v>
                </c:pt>
                <c:pt idx="128">
                  <c:v>167393.88797403223</c:v>
                </c:pt>
                <c:pt idx="129">
                  <c:v>166898.51006496567</c:v>
                </c:pt>
                <c:pt idx="130">
                  <c:v>166401.58409993327</c:v>
                </c:pt>
                <c:pt idx="131">
                  <c:v>165903.10524126014</c:v>
                </c:pt>
                <c:pt idx="132">
                  <c:v>165403.06863615365</c:v>
                </c:pt>
                <c:pt idx="133">
                  <c:v>164901.46941665621</c:v>
                </c:pt>
                <c:pt idx="134">
                  <c:v>164398.30269959784</c:v>
                </c:pt>
                <c:pt idx="135">
                  <c:v>163893.56358654867</c:v>
                </c:pt>
                <c:pt idx="136">
                  <c:v>163387.24716377122</c:v>
                </c:pt>
                <c:pt idx="137">
                  <c:v>162879.34850217256</c:v>
                </c:pt>
                <c:pt idx="138">
                  <c:v>162369.86265725642</c:v>
                </c:pt>
                <c:pt idx="139">
                  <c:v>161858.78466907493</c:v>
                </c:pt>
                <c:pt idx="140">
                  <c:v>161346.10956218035</c:v>
                </c:pt>
                <c:pt idx="141">
                  <c:v>160831.83234557675</c:v>
                </c:pt>
                <c:pt idx="142">
                  <c:v>160315.94801267126</c:v>
                </c:pt>
                <c:pt idx="143">
                  <c:v>159798.45154122543</c:v>
                </c:pt>
                <c:pt idx="144">
                  <c:v>159279.33789330634</c:v>
                </c:pt>
                <c:pt idx="145">
                  <c:v>158758.6020152375</c:v>
                </c:pt>
                <c:pt idx="146">
                  <c:v>158236.2388375497</c:v>
                </c:pt>
                <c:pt idx="147">
                  <c:v>157712.24327493162</c:v>
                </c:pt>
                <c:pt idx="148">
                  <c:v>157186.61022618035</c:v>
                </c:pt>
                <c:pt idx="149">
                  <c:v>156659.33457415173</c:v>
                </c:pt>
                <c:pt idx="150">
                  <c:v>156130.41118571052</c:v>
                </c:pt>
                <c:pt idx="151">
                  <c:v>155599.83491168043</c:v>
                </c:pt>
                <c:pt idx="152">
                  <c:v>155067.600586794</c:v>
                </c:pt>
                <c:pt idx="153">
                  <c:v>154533.70302964232</c:v>
                </c:pt>
                <c:pt idx="154">
                  <c:v>153998.13704262453</c:v>
                </c:pt>
                <c:pt idx="155">
                  <c:v>153460.89741189731</c:v>
                </c:pt>
                <c:pt idx="156">
                  <c:v>152921.97890732408</c:v>
                </c:pt>
                <c:pt idx="157">
                  <c:v>152381.37628242405</c:v>
                </c:pt>
                <c:pt idx="158">
                  <c:v>151839.08427432121</c:v>
                </c:pt>
                <c:pt idx="159">
                  <c:v>151295.09760369305</c:v>
                </c:pt>
                <c:pt idx="160">
                  <c:v>150749.41097471915</c:v>
                </c:pt>
                <c:pt idx="161">
                  <c:v>150202.01907502973</c:v>
                </c:pt>
                <c:pt idx="162">
                  <c:v>149652.91657565377</c:v>
                </c:pt>
                <c:pt idx="163">
                  <c:v>149102.09813096726</c:v>
                </c:pt>
                <c:pt idx="164">
                  <c:v>148549.55837864112</c:v>
                </c:pt>
                <c:pt idx="165">
                  <c:v>147995.29193958893</c:v>
                </c:pt>
                <c:pt idx="166">
                  <c:v>147439.29341791471</c:v>
                </c:pt>
                <c:pt idx="167">
                  <c:v>146881.55740086027</c:v>
                </c:pt>
                <c:pt idx="168">
                  <c:v>146322.07845875254</c:v>
                </c:pt>
                <c:pt idx="169">
                  <c:v>145760.85114495072</c:v>
                </c:pt>
                <c:pt idx="170">
                  <c:v>145197.86999579327</c:v>
                </c:pt>
                <c:pt idx="171">
                  <c:v>144633.12953054471</c:v>
                </c:pt>
                <c:pt idx="172">
                  <c:v>144066.62425134223</c:v>
                </c:pt>
                <c:pt idx="173">
                  <c:v>143498.34864314226</c:v>
                </c:pt>
                <c:pt idx="174">
                  <c:v>142928.29717366665</c:v>
                </c:pt>
                <c:pt idx="175">
                  <c:v>142356.46429334892</c:v>
                </c:pt>
                <c:pt idx="176">
                  <c:v>141782.84443528022</c:v>
                </c:pt>
                <c:pt idx="177">
                  <c:v>141207.43201515503</c:v>
                </c:pt>
                <c:pt idx="178">
                  <c:v>140630.22143121698</c:v>
                </c:pt>
                <c:pt idx="179">
                  <c:v>140051.20706420412</c:v>
                </c:pt>
                <c:pt idx="180">
                  <c:v>139470.38327729434</c:v>
                </c:pt>
                <c:pt idx="181">
                  <c:v>138887.74441605047</c:v>
                </c:pt>
                <c:pt idx="182">
                  <c:v>138303.28480836519</c:v>
                </c:pt>
                <c:pt idx="183">
                  <c:v>137716.9987644059</c:v>
                </c:pt>
                <c:pt idx="184">
                  <c:v>137128.88057655926</c:v>
                </c:pt>
                <c:pt idx="185">
                  <c:v>136538.92451937558</c:v>
                </c:pt>
                <c:pt idx="186">
                  <c:v>135947.1248495132</c:v>
                </c:pt>
                <c:pt idx="187">
                  <c:v>135353.47580568251</c:v>
                </c:pt>
                <c:pt idx="188">
                  <c:v>134757.97160858984</c:v>
                </c:pt>
                <c:pt idx="189">
                  <c:v>134160.60646088124</c:v>
                </c:pt>
                <c:pt idx="190">
                  <c:v>133561.37454708607</c:v>
                </c:pt>
                <c:pt idx="191">
                  <c:v>132960.27003356029</c:v>
                </c:pt>
                <c:pt idx="192">
                  <c:v>132357.28706842975</c:v>
                </c:pt>
                <c:pt idx="193">
                  <c:v>131752.41978153316</c:v>
                </c:pt>
                <c:pt idx="194">
                  <c:v>131145.66228436501</c:v>
                </c:pt>
                <c:pt idx="195">
                  <c:v>130537.00867001823</c:v>
                </c:pt>
                <c:pt idx="196">
                  <c:v>129926.45301312661</c:v>
                </c:pt>
                <c:pt idx="197">
                  <c:v>129313.98936980721</c:v>
                </c:pt>
                <c:pt idx="198">
                  <c:v>128699.61177760243</c:v>
                </c:pt>
                <c:pt idx="199">
                  <c:v>128083.31425542201</c:v>
                </c:pt>
                <c:pt idx="200">
                  <c:v>127465.09080348478</c:v>
                </c:pt>
                <c:pt idx="201">
                  <c:v>126844.93540326024</c:v>
                </c:pt>
                <c:pt idx="202">
                  <c:v>126222.84201741</c:v>
                </c:pt>
                <c:pt idx="203">
                  <c:v>125598.80458972898</c:v>
                </c:pt>
                <c:pt idx="204">
                  <c:v>124972.81704508647</c:v>
                </c:pt>
                <c:pt idx="205">
                  <c:v>124344.87328936694</c:v>
                </c:pt>
                <c:pt idx="206">
                  <c:v>123714.96720941078</c:v>
                </c:pt>
                <c:pt idx="207">
                  <c:v>123083.09267295476</c:v>
                </c:pt>
                <c:pt idx="208">
                  <c:v>122449.24352857232</c:v>
                </c:pt>
                <c:pt idx="209">
                  <c:v>121813.41360561368</c:v>
                </c:pt>
                <c:pt idx="210">
                  <c:v>121175.59671414579</c:v>
                </c:pt>
                <c:pt idx="211">
                  <c:v>120535.78664489208</c:v>
                </c:pt>
                <c:pt idx="212">
                  <c:v>119893.97716917195</c:v>
                </c:pt>
                <c:pt idx="213">
                  <c:v>119250.16203884019</c:v>
                </c:pt>
                <c:pt idx="214">
                  <c:v>118604.33498622614</c:v>
                </c:pt>
                <c:pt idx="215">
                  <c:v>117956.48972407267</c:v>
                </c:pt>
                <c:pt idx="216">
                  <c:v>117306.61994547497</c:v>
                </c:pt>
                <c:pt idx="217">
                  <c:v>116654.71932381915</c:v>
                </c:pt>
                <c:pt idx="218">
                  <c:v>116000.78151272067</c:v>
                </c:pt>
                <c:pt idx="219">
                  <c:v>115344.80014596249</c:v>
                </c:pt>
                <c:pt idx="220">
                  <c:v>114686.76883743321</c:v>
                </c:pt>
                <c:pt idx="221">
                  <c:v>114026.68118106476</c:v>
                </c:pt>
                <c:pt idx="222">
                  <c:v>113364.53075077017</c:v>
                </c:pt>
                <c:pt idx="223">
                  <c:v>112700.3111003809</c:v>
                </c:pt>
                <c:pt idx="224">
                  <c:v>112034.01576358418</c:v>
                </c:pt>
                <c:pt idx="225">
                  <c:v>111365.63825385996</c:v>
                </c:pt>
                <c:pt idx="226">
                  <c:v>110695.17206441784</c:v>
                </c:pt>
                <c:pt idx="227">
                  <c:v>110022.61066813373</c:v>
                </c:pt>
                <c:pt idx="228">
                  <c:v>109347.94751748622</c:v>
                </c:pt>
                <c:pt idx="229">
                  <c:v>108671.17604449294</c:v>
                </c:pt>
                <c:pt idx="230">
                  <c:v>107992.28966064655</c:v>
                </c:pt>
                <c:pt idx="231">
                  <c:v>107311.28175685064</c:v>
                </c:pt>
                <c:pt idx="232">
                  <c:v>106628.14570335537</c:v>
                </c:pt>
                <c:pt idx="233">
                  <c:v>105942.87484969293</c:v>
                </c:pt>
                <c:pt idx="234">
                  <c:v>105255.4625246128</c:v>
                </c:pt>
                <c:pt idx="235">
                  <c:v>104565.90203601679</c:v>
                </c:pt>
                <c:pt idx="236">
                  <c:v>103874.18667089392</c:v>
                </c:pt>
                <c:pt idx="237">
                  <c:v>103180.30969525504</c:v>
                </c:pt>
                <c:pt idx="238">
                  <c:v>102484.26435406729</c:v>
                </c:pt>
                <c:pt idx="239">
                  <c:v>101786.04387118832</c:v>
                </c:pt>
                <c:pt idx="240">
                  <c:v>101085.64144930035</c:v>
                </c:pt>
                <c:pt idx="241">
                  <c:v>100383.050269844</c:v>
                </c:pt>
                <c:pt idx="242">
                  <c:v>99678.263492951839</c:v>
                </c:pt>
                <c:pt idx="243">
                  <c:v>98971.274257381883</c:v>
                </c:pt>
                <c:pt idx="244">
                  <c:v>98262.075680450784</c:v>
                </c:pt>
                <c:pt idx="245">
                  <c:v>97550.660857966766</c:v>
                </c:pt>
                <c:pt idx="246">
                  <c:v>96837.022864162485</c:v>
                </c:pt>
                <c:pt idx="247">
                  <c:v>96121.154751627575</c:v>
                </c:pt>
                <c:pt idx="248">
                  <c:v>95403.049551240983</c:v>
                </c:pt>
                <c:pt idx="249">
                  <c:v>94682.700272103189</c:v>
                </c:pt>
                <c:pt idx="250">
                  <c:v>93960.099901468086</c:v>
                </c:pt>
                <c:pt idx="251">
                  <c:v>93235.241404674744</c:v>
                </c:pt>
                <c:pt idx="252">
                  <c:v>92508.117725078933</c:v>
                </c:pt>
                <c:pt idx="253">
                  <c:v>91778.72178398438</c:v>
                </c:pt>
                <c:pt idx="254">
                  <c:v>91047.046480573903</c:v>
                </c:pt>
                <c:pt idx="255">
                  <c:v>90313.084691840268</c:v>
                </c:pt>
                <c:pt idx="256">
                  <c:v>89576.829272516843</c:v>
                </c:pt>
                <c:pt idx="257">
                  <c:v>88838.27305500803</c:v>
                </c:pt>
                <c:pt idx="258">
                  <c:v>88097.408849319501</c:v>
                </c:pt>
                <c:pt idx="259">
                  <c:v>87354.229442988202</c:v>
                </c:pt>
                <c:pt idx="260">
                  <c:v>86608.727601012113</c:v>
                </c:pt>
                <c:pt idx="261">
                  <c:v>85860.89606577986</c:v>
                </c:pt>
                <c:pt idx="262">
                  <c:v>85110.727557000006</c:v>
                </c:pt>
                <c:pt idx="263">
                  <c:v>84358.214771630213</c:v>
                </c:pt>
                <c:pt idx="264">
                  <c:v>83603.35038380613</c:v>
                </c:pt>
                <c:pt idx="265">
                  <c:v>82846.127044770095</c:v>
                </c:pt>
                <c:pt idx="266">
                  <c:v>82086.537382799579</c:v>
                </c:pt>
                <c:pt idx="267">
                  <c:v>81324.574003135407</c:v>
                </c:pt>
                <c:pt idx="268">
                  <c:v>80560.229487909775</c:v>
                </c:pt>
                <c:pt idx="269">
                  <c:v>79793.496396074072</c:v>
                </c:pt>
                <c:pt idx="270">
                  <c:v>79024.367263326378</c:v>
                </c:pt>
                <c:pt idx="271">
                  <c:v>78252.834602038856</c:v>
                </c:pt>
                <c:pt idx="272">
                  <c:v>77478.890901184801</c:v>
                </c:pt>
                <c:pt idx="273">
                  <c:v>76702.528626265586</c:v>
                </c:pt>
                <c:pt idx="274">
                  <c:v>75923.740219237239</c:v>
                </c:pt>
                <c:pt idx="275">
                  <c:v>75142.518098436936</c:v>
                </c:pt>
                <c:pt idx="276">
                  <c:v>74358.854658509124</c:v>
                </c:pt>
                <c:pt idx="277">
                  <c:v>73572.742270331539</c:v>
                </c:pt>
                <c:pt idx="278">
                  <c:v>72784.1732809409</c:v>
                </c:pt>
                <c:pt idx="279">
                  <c:v>71993.140013458411</c:v>
                </c:pt>
                <c:pt idx="280">
                  <c:v>71199.634767015043</c:v>
                </c:pt>
                <c:pt idx="281">
                  <c:v>70403.649816676538</c:v>
                </c:pt>
                <c:pt idx="282">
                  <c:v>69605.177413368234</c:v>
                </c:pt>
                <c:pt idx="283">
                  <c:v>68804.209783799583</c:v>
                </c:pt>
                <c:pt idx="284">
                  <c:v>68000.739130388538</c:v>
                </c:pt>
                <c:pt idx="285">
                  <c:v>67194.757631185581</c:v>
                </c:pt>
                <c:pt idx="286">
                  <c:v>66386.257439797613</c:v>
                </c:pt>
                <c:pt idx="287">
                  <c:v>65575.230685311559</c:v>
                </c:pt>
                <c:pt idx="288">
                  <c:v>64761.669472217734</c:v>
                </c:pt>
                <c:pt idx="289">
                  <c:v>63945.565880332993</c:v>
                </c:pt>
                <c:pt idx="290">
                  <c:v>63126.911964723608</c:v>
                </c:pt>
                <c:pt idx="291">
                  <c:v>62305.699755627946</c:v>
                </c:pt>
                <c:pt idx="292">
                  <c:v>61481.921258378861</c:v>
                </c:pt>
                <c:pt idx="293">
                  <c:v>60655.568453325875</c:v>
                </c:pt>
                <c:pt idx="294">
                  <c:v>59826.633295757092</c:v>
                </c:pt>
                <c:pt idx="295">
                  <c:v>58995.107715820908</c:v>
                </c:pt>
                <c:pt idx="296">
                  <c:v>58160.983618447426</c:v>
                </c:pt>
                <c:pt idx="297">
                  <c:v>57324.252883269648</c:v>
                </c:pt>
                <c:pt idx="298">
                  <c:v>56484.907364544444</c:v>
                </c:pt>
                <c:pt idx="299">
                  <c:v>55642.938891073223</c:v>
                </c:pt>
                <c:pt idx="300">
                  <c:v>54798.339266122406</c:v>
                </c:pt>
                <c:pt idx="301">
                  <c:v>53951.100267343616</c:v>
                </c:pt>
                <c:pt idx="302">
                  <c:v>53101.213646693643</c:v>
                </c:pt>
                <c:pt idx="303">
                  <c:v>52248.671130354138</c:v>
                </c:pt>
                <c:pt idx="304">
                  <c:v>51393.46441865107</c:v>
                </c:pt>
                <c:pt idx="305">
                  <c:v>50535.585185973934</c:v>
                </c:pt>
                <c:pt idx="306">
                  <c:v>49675.025080694679</c:v>
                </c:pt>
                <c:pt idx="307">
                  <c:v>48811.775725086423</c:v>
                </c:pt>
                <c:pt idx="308">
                  <c:v>47945.828715241892</c:v>
                </c:pt>
                <c:pt idx="309">
                  <c:v>47077.175620991598</c:v>
                </c:pt>
                <c:pt idx="310">
                  <c:v>46205.807985821775</c:v>
                </c:pt>
                <c:pt idx="311">
                  <c:v>45331.717326792044</c:v>
                </c:pt>
                <c:pt idx="312">
                  <c:v>44454.895134452847</c:v>
                </c:pt>
                <c:pt idx="313">
                  <c:v>43575.332872762592</c:v>
                </c:pt>
                <c:pt idx="314">
                  <c:v>42693.021979004552</c:v>
                </c:pt>
                <c:pt idx="315">
                  <c:v>41807.953863703515</c:v>
                </c:pt>
                <c:pt idx="316">
                  <c:v>40920.119910542162</c:v>
                </c:pt>
                <c:pt idx="317">
                  <c:v>40029.511476277185</c:v>
                </c:pt>
                <c:pt idx="318">
                  <c:v>39136.119890655129</c:v>
                </c:pt>
                <c:pt idx="319">
                  <c:v>38239.936456328003</c:v>
                </c:pt>
                <c:pt idx="320">
                  <c:v>37340.952448768607</c:v>
                </c:pt>
                <c:pt idx="321">
                  <c:v>36439.159116185583</c:v>
                </c:pt>
                <c:pt idx="322">
                  <c:v>35534.547679438241</c:v>
                </c:pt>
                <c:pt idx="323">
                  <c:v>34627.109331951062</c:v>
                </c:pt>
                <c:pt idx="324">
                  <c:v>33716.835239627988</c:v>
                </c:pt>
                <c:pt idx="325">
                  <c:v>32803.7165407664</c:v>
                </c:pt>
                <c:pt idx="326">
                  <c:v>31887.74434597087</c:v>
                </c:pt>
                <c:pt idx="327">
                  <c:v>30968.909738066606</c:v>
                </c:pt>
                <c:pt idx="328">
                  <c:v>30047.203772012643</c:v>
                </c:pt>
                <c:pt idx="329">
                  <c:v>29122.61747481476</c:v>
                </c:pt>
                <c:pt idx="330">
                  <c:v>28195.141845438135</c:v>
                </c:pt>
                <c:pt idx="331">
                  <c:v>27264.767854719707</c:v>
                </c:pt>
                <c:pt idx="332">
                  <c:v>26331.486445280283</c:v>
                </c:pt>
                <c:pt idx="333">
                  <c:v>25395.288531436359</c:v>
                </c:pt>
                <c:pt idx="334">
                  <c:v>24456.164999111676</c:v>
                </c:pt>
                <c:pt idx="335">
                  <c:v>23514.106705748476</c:v>
                </c:pt>
                <c:pt idx="336">
                  <c:v>22569.104480218517</c:v>
                </c:pt>
                <c:pt idx="337">
                  <c:v>21621.149122733776</c:v>
                </c:pt>
                <c:pt idx="338">
                  <c:v>20670.231404756894</c:v>
                </c:pt>
                <c:pt idx="339">
                  <c:v>19716.342068911337</c:v>
                </c:pt>
                <c:pt idx="340">
                  <c:v>18759.471828891263</c:v>
                </c:pt>
                <c:pt idx="341">
                  <c:v>17799.611369371123</c:v>
                </c:pt>
                <c:pt idx="342">
                  <c:v>16836.751345914985</c:v>
                </c:pt>
                <c:pt idx="343">
                  <c:v>15870.882384885546</c:v>
                </c:pt>
                <c:pt idx="344">
                  <c:v>14901.995083352891</c:v>
                </c:pt>
                <c:pt idx="345">
                  <c:v>13930.080009002946</c:v>
                </c:pt>
                <c:pt idx="346">
                  <c:v>12955.127700045658</c:v>
                </c:pt>
                <c:pt idx="347">
                  <c:v>11977.128665122877</c:v>
                </c:pt>
                <c:pt idx="348">
                  <c:v>10996.073383215962</c:v>
                </c:pt>
                <c:pt idx="349">
                  <c:v>10011.952303553089</c:v>
                </c:pt>
                <c:pt idx="350">
                  <c:v>9024.7558455162689</c:v>
                </c:pt>
                <c:pt idx="351">
                  <c:v>8034.4743985480836</c:v>
                </c:pt>
                <c:pt idx="352">
                  <c:v>7041.0983220581229</c:v>
                </c:pt>
                <c:pt idx="353">
                  <c:v>6044.6179453291315</c:v>
                </c:pt>
                <c:pt idx="354">
                  <c:v>5045.0235674228616</c:v>
                </c:pt>
                <c:pt idx="355">
                  <c:v>4042.3054570856348</c:v>
                </c:pt>
                <c:pt idx="356">
                  <c:v>3036.4538526536044</c:v>
                </c:pt>
                <c:pt idx="357">
                  <c:v>2027.4589619577237</c:v>
                </c:pt>
                <c:pt idx="358">
                  <c:v>1015.3109622284184</c:v>
                </c:pt>
                <c:pt idx="359">
                  <c:v>-4.1040948417503387E-11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4-440E-9098-774A5292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08768"/>
        <c:axId val="534639056"/>
      </c:lineChart>
      <c:catAx>
        <c:axId val="535273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5264"/>
        <c:crosses val="autoZero"/>
        <c:auto val="1"/>
        <c:lblAlgn val="ctr"/>
        <c:lblOffset val="100"/>
        <c:noMultiLvlLbl val="0"/>
      </c:catAx>
      <c:valAx>
        <c:axId val="535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3824"/>
        <c:crosses val="autoZero"/>
        <c:crossBetween val="between"/>
      </c:valAx>
      <c:valAx>
        <c:axId val="534639056"/>
        <c:scaling>
          <c:orientation val="minMax"/>
          <c:min val="0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08768"/>
        <c:crosses val="max"/>
        <c:crossBetween val="between"/>
      </c:valAx>
      <c:catAx>
        <c:axId val="54010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463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0</xdr:row>
      <xdr:rowOff>136070</xdr:rowOff>
    </xdr:from>
    <xdr:to>
      <xdr:col>15</xdr:col>
      <xdr:colOff>299357</xdr:colOff>
      <xdr:row>31</xdr:row>
      <xdr:rowOff>146956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499" y="136070"/>
          <a:ext cx="8912679" cy="5916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Purpose of Model: </a:t>
          </a:r>
          <a:r>
            <a:rPr lang="en-US" sz="1600"/>
            <a:t>The purpose of this model is to calculate a monthly mortgage payment that includes principal, interest, tax, insurance, and HOA fees.</a:t>
          </a:r>
        </a:p>
        <a:p>
          <a:endParaRPr lang="en-US" sz="1600"/>
        </a:p>
        <a:p>
          <a:r>
            <a:rPr lang="en-US" sz="1600" b="1"/>
            <a:t>Instructions: </a:t>
          </a:r>
          <a:r>
            <a:rPr lang="en-US" sz="1600" b="0"/>
            <a:t>Input</a:t>
          </a:r>
          <a:r>
            <a:rPr lang="en-US" sz="1600" b="0" baseline="0"/>
            <a:t> the appropriate numbers in the Mortgage Model worksheet for the following items:</a:t>
          </a:r>
        </a:p>
        <a:p>
          <a:endParaRPr lang="en-US" sz="1600" b="0" baseline="0"/>
        </a:p>
        <a:p>
          <a:r>
            <a:rPr lang="en-US" sz="1600" b="0" baseline="0"/>
            <a:t>1. Annual Income - The amount of income earned on an annual basis.</a:t>
          </a:r>
        </a:p>
        <a:p>
          <a:endParaRPr lang="en-US" sz="1600" b="0" baseline="0"/>
        </a:p>
        <a:p>
          <a:r>
            <a:rPr lang="en-US" sz="1600" b="0" baseline="0"/>
            <a:t>2. Home Purchase Price - The anticipated cost of the home excluding any closing costs.</a:t>
          </a:r>
        </a:p>
        <a:p>
          <a:endParaRPr lang="en-US" sz="1600" b="0" baseline="0"/>
        </a:p>
        <a:p>
          <a:r>
            <a:rPr lang="en-US" sz="1600" b="0" baseline="0"/>
            <a:t>3. Monthly Property Taxes - Expected property taxes that will be paid during the year divided by twelve. </a:t>
          </a:r>
        </a:p>
        <a:p>
          <a:endParaRPr lang="en-US" sz="1600" b="0" baseline="0"/>
        </a:p>
        <a:p>
          <a:r>
            <a:rPr lang="en-US" sz="1600" b="0" baseline="0"/>
            <a:t>4. Monthly HOA Fee - The monthly homeowner's association dues.</a:t>
          </a:r>
        </a:p>
        <a:p>
          <a:endParaRPr lang="en-US" sz="1600" b="0" baseline="0"/>
        </a:p>
        <a:p>
          <a:r>
            <a:rPr lang="en-US" sz="1600" b="0" baseline="0"/>
            <a:t>5. Monthly Insurance - The montly cost of homeowner's insurance.</a:t>
          </a:r>
        </a:p>
        <a:p>
          <a:endParaRPr lang="en-US" sz="1600" b="0" baseline="0"/>
        </a:p>
        <a:p>
          <a:r>
            <a:rPr lang="en-US" sz="1600" b="0" baseline="0"/>
            <a:t>6. Closing Costs - The total dollar amount of expected closing costs associated with the home purchase.</a:t>
          </a:r>
        </a:p>
        <a:p>
          <a:endParaRPr lang="en-US" sz="1600" b="0" baseline="0"/>
        </a:p>
        <a:p>
          <a:r>
            <a:rPr lang="en-US" sz="1600" b="0" baseline="0"/>
            <a:t>7. Interest Rate - The annual interest rate for the mortgage loan.</a:t>
          </a:r>
        </a:p>
        <a:p>
          <a:endParaRPr lang="en-US" sz="1600" b="0" baseline="0"/>
        </a:p>
        <a:p>
          <a:r>
            <a:rPr lang="en-US" sz="1600" b="0" baseline="0"/>
            <a:t>8. Loan Term - The amortization period for the loan, usually the number of years until the loan matures for residential properties.</a:t>
          </a:r>
        </a:p>
        <a:p>
          <a:endParaRPr lang="en-US" sz="1600" b="0" baseline="0"/>
        </a:p>
        <a:p>
          <a:r>
            <a:rPr lang="en-US" sz="1600" b="0" baseline="0"/>
            <a:t>9. Max LTV - The maximum amount of debt that can be borrowed stated as a percentage.</a:t>
          </a:r>
          <a:endParaRPr lang="en-US" sz="1600" b="1"/>
        </a:p>
      </xdr:txBody>
    </xdr:sp>
    <xdr:clientData/>
  </xdr:twoCellAnchor>
  <xdr:twoCellAnchor>
    <xdr:from>
      <xdr:col>17</xdr:col>
      <xdr:colOff>40821</xdr:colOff>
      <xdr:row>0</xdr:row>
      <xdr:rowOff>136070</xdr:rowOff>
    </xdr:from>
    <xdr:to>
      <xdr:col>25</xdr:col>
      <xdr:colOff>462643</xdr:colOff>
      <xdr:row>9</xdr:row>
      <xdr:rowOff>136071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450285" y="136070"/>
          <a:ext cx="5320394" cy="171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Cell Identification:</a:t>
          </a:r>
          <a:r>
            <a:rPr lang="en-US" sz="1600" b="1" baseline="0"/>
            <a:t> </a:t>
          </a:r>
        </a:p>
        <a:p>
          <a:endParaRPr lang="en-US" sz="1600" b="1" baseline="0"/>
        </a:p>
        <a:p>
          <a:r>
            <a:rPr lang="en-US" sz="1600" b="0" u="sng" baseline="0"/>
            <a:t>Blue Font with Yellow Background</a:t>
          </a:r>
          <a:r>
            <a:rPr lang="en-US" sz="1600" b="0" u="none" baseline="0"/>
            <a:t> - Input cell</a:t>
          </a:r>
        </a:p>
        <a:p>
          <a:endParaRPr lang="en-US" sz="1600" b="0" u="none" baseline="0"/>
        </a:p>
        <a:p>
          <a:r>
            <a:rPr lang="en-US" sz="1600" b="0" u="sng" baseline="0"/>
            <a:t>Black</a:t>
          </a:r>
          <a:r>
            <a:rPr lang="en-US" sz="1600" b="0" u="none" baseline="0"/>
            <a:t> - Formula cell</a:t>
          </a:r>
          <a:endParaRPr lang="en-US" sz="1600" b="0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3</xdr:row>
      <xdr:rowOff>6350</xdr:rowOff>
    </xdr:from>
    <xdr:to>
      <xdr:col>8</xdr:col>
      <xdr:colOff>501650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290BA-4D49-4144-BF3A-C1F2ECE3C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30D2-BC4A-4062-B8EA-FA057C6EDAD4}">
  <dimension ref="A1:B9"/>
  <sheetViews>
    <sheetView workbookViewId="0">
      <selection activeCell="F12" sqref="F12"/>
    </sheetView>
  </sheetViews>
  <sheetFormatPr defaultRowHeight="14.5" x14ac:dyDescent="0.35"/>
  <cols>
    <col min="1" max="1" width="36.90625" bestFit="1" customWidth="1"/>
  </cols>
  <sheetData>
    <row r="1" spans="1:2" x14ac:dyDescent="0.35">
      <c r="A1" t="s">
        <v>24</v>
      </c>
    </row>
    <row r="3" spans="1:2" x14ac:dyDescent="0.35">
      <c r="A3" t="s">
        <v>25</v>
      </c>
    </row>
    <row r="5" spans="1:2" x14ac:dyDescent="0.35">
      <c r="A5" t="s">
        <v>26</v>
      </c>
      <c r="B5" t="s">
        <v>27</v>
      </c>
    </row>
    <row r="7" spans="1:2" x14ac:dyDescent="0.35">
      <c r="A7" t="s">
        <v>28</v>
      </c>
      <c r="B7" t="s">
        <v>29</v>
      </c>
    </row>
    <row r="9" spans="1:2" x14ac:dyDescent="0.35">
      <c r="A9" t="s">
        <v>30</v>
      </c>
      <c r="B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11:R12"/>
  <sheetViews>
    <sheetView showGridLines="0" tabSelected="1" zoomScale="70" zoomScaleNormal="70" workbookViewId="0">
      <selection activeCell="S1" sqref="S1"/>
    </sheetView>
  </sheetViews>
  <sheetFormatPr defaultRowHeight="14.5" x14ac:dyDescent="0.35"/>
  <sheetData>
    <row r="11" spans="18:18" x14ac:dyDescent="0.35">
      <c r="R11" s="17" t="s">
        <v>22</v>
      </c>
    </row>
    <row r="12" spans="18:18" x14ac:dyDescent="0.35">
      <c r="R12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62"/>
  <sheetViews>
    <sheetView showGridLines="0" workbookViewId="0">
      <pane ySplit="2" topLeftCell="A3" activePane="bottomLeft" state="frozen"/>
      <selection pane="bottomLeft" activeCell="C2" sqref="C2"/>
    </sheetView>
  </sheetViews>
  <sheetFormatPr defaultRowHeight="14.5" x14ac:dyDescent="0.35"/>
  <cols>
    <col min="2" max="2" width="24.7265625" bestFit="1" customWidth="1"/>
    <col min="3" max="3" width="11.1796875" bestFit="1" customWidth="1"/>
    <col min="6" max="6" width="9.26953125" bestFit="1" customWidth="1"/>
    <col min="7" max="7" width="15.7265625" bestFit="1" customWidth="1"/>
    <col min="8" max="8" width="14.7265625" bestFit="1" customWidth="1"/>
    <col min="9" max="9" width="11" bestFit="1" customWidth="1"/>
    <col min="10" max="10" width="13.453125" bestFit="1" customWidth="1"/>
    <col min="11" max="11" width="11.81640625" bestFit="1" customWidth="1"/>
    <col min="12" max="12" width="12.1796875" bestFit="1" customWidth="1"/>
    <col min="13" max="13" width="14.7265625" bestFit="1" customWidth="1"/>
  </cols>
  <sheetData>
    <row r="2" spans="2:13" x14ac:dyDescent="0.35">
      <c r="B2" s="1" t="s">
        <v>20</v>
      </c>
      <c r="C2" s="12">
        <v>65000</v>
      </c>
      <c r="F2" s="7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9" t="s">
        <v>17</v>
      </c>
    </row>
    <row r="3" spans="2:13" x14ac:dyDescent="0.35">
      <c r="B3" s="2" t="s">
        <v>21</v>
      </c>
      <c r="C3" s="13">
        <v>274900</v>
      </c>
      <c r="F3" s="5">
        <v>1</v>
      </c>
      <c r="G3" s="10">
        <f>PPMT($C$8/12,$F3,$C$9*12,-$C$12,0,0)</f>
        <v>331.23380898542348</v>
      </c>
      <c r="H3" s="10">
        <f>IPMT($C$8/12,$F3,$C$9*12,-$C$12,0,0)</f>
        <v>687.24999999999989</v>
      </c>
      <c r="I3" s="10">
        <f>$C$5</f>
        <v>179</v>
      </c>
      <c r="J3" s="10">
        <f>$C$4</f>
        <v>192.91666666666666</v>
      </c>
      <c r="K3" s="10">
        <f>$C$6</f>
        <v>50</v>
      </c>
      <c r="L3" s="10">
        <f>SUM(G3:K3)</f>
        <v>1440.4004756520901</v>
      </c>
      <c r="M3" s="11">
        <f>C12-G3</f>
        <v>219588.76619101458</v>
      </c>
    </row>
    <row r="4" spans="2:13" x14ac:dyDescent="0.35">
      <c r="B4" s="2" t="s">
        <v>3</v>
      </c>
      <c r="C4" s="13">
        <v>192.91666666666666</v>
      </c>
      <c r="F4" s="6">
        <f>F3+1</f>
        <v>2</v>
      </c>
      <c r="G4" s="10">
        <f t="shared" ref="G4:G67" si="0">PPMT($C$8/12,$F4,$C$9*12,-$C$12,0,0)</f>
        <v>332.26891463850285</v>
      </c>
      <c r="H4" s="10">
        <f t="shared" ref="H4:H67" si="1">IPMT($C$8/12,$F4,$C$9*12,-$C$12,0,0)</f>
        <v>686.21489434692046</v>
      </c>
      <c r="I4" s="10">
        <f t="shared" ref="I4:I67" si="2">$C$5</f>
        <v>179</v>
      </c>
      <c r="J4" s="10">
        <f t="shared" ref="J4:J67" si="3">$C$4</f>
        <v>192.91666666666666</v>
      </c>
      <c r="K4" s="10">
        <f t="shared" ref="K4:K67" si="4">$C$6</f>
        <v>50</v>
      </c>
      <c r="L4" s="10">
        <f t="shared" ref="L4:L67" si="5">SUM(G4:K4)</f>
        <v>1440.4004756520901</v>
      </c>
      <c r="M4" s="11">
        <f>$M3-$G4</f>
        <v>219256.49727637609</v>
      </c>
    </row>
    <row r="5" spans="2:13" x14ac:dyDescent="0.35">
      <c r="B5" s="2" t="s">
        <v>2</v>
      </c>
      <c r="C5" s="13">
        <v>179</v>
      </c>
      <c r="F5" s="6">
        <f t="shared" ref="F5:F68" si="6">F4+1</f>
        <v>3</v>
      </c>
      <c r="G5" s="10">
        <f t="shared" si="0"/>
        <v>333.30725499674816</v>
      </c>
      <c r="H5" s="10">
        <f t="shared" si="1"/>
        <v>685.1765539886751</v>
      </c>
      <c r="I5" s="10">
        <f t="shared" si="2"/>
        <v>179</v>
      </c>
      <c r="J5" s="10">
        <f t="shared" si="3"/>
        <v>192.91666666666666</v>
      </c>
      <c r="K5" s="10">
        <f t="shared" si="4"/>
        <v>50</v>
      </c>
      <c r="L5" s="10">
        <f t="shared" si="5"/>
        <v>1440.4004756520901</v>
      </c>
      <c r="M5" s="11">
        <f>$M4-$G5</f>
        <v>218923.19002137933</v>
      </c>
    </row>
    <row r="6" spans="2:13" x14ac:dyDescent="0.35">
      <c r="B6" s="2" t="s">
        <v>4</v>
      </c>
      <c r="C6" s="13">
        <f>600/12</f>
        <v>50</v>
      </c>
      <c r="F6" s="6">
        <f t="shared" si="6"/>
        <v>4</v>
      </c>
      <c r="G6" s="10">
        <f t="shared" si="0"/>
        <v>334.34884016861304</v>
      </c>
      <c r="H6" s="10">
        <f t="shared" si="1"/>
        <v>684.13496881681021</v>
      </c>
      <c r="I6" s="10">
        <f t="shared" si="2"/>
        <v>179</v>
      </c>
      <c r="J6" s="10">
        <f t="shared" si="3"/>
        <v>192.91666666666666</v>
      </c>
      <c r="K6" s="10">
        <f t="shared" si="4"/>
        <v>50</v>
      </c>
      <c r="L6" s="10">
        <f t="shared" si="5"/>
        <v>1440.4004756520901</v>
      </c>
      <c r="M6" s="11">
        <f>$M5-$G6</f>
        <v>218588.84118121071</v>
      </c>
    </row>
    <row r="7" spans="2:13" x14ac:dyDescent="0.35">
      <c r="B7" s="2" t="s">
        <v>18</v>
      </c>
      <c r="C7" s="13">
        <v>4300</v>
      </c>
      <c r="F7" s="6">
        <f t="shared" si="6"/>
        <v>5</v>
      </c>
      <c r="G7" s="10">
        <f t="shared" si="0"/>
        <v>335.39368029413993</v>
      </c>
      <c r="H7" s="10">
        <f t="shared" si="1"/>
        <v>683.09012869128344</v>
      </c>
      <c r="I7" s="10">
        <f t="shared" si="2"/>
        <v>179</v>
      </c>
      <c r="J7" s="10">
        <f t="shared" si="3"/>
        <v>192.91666666666666</v>
      </c>
      <c r="K7" s="10">
        <f t="shared" si="4"/>
        <v>50</v>
      </c>
      <c r="L7" s="10">
        <f t="shared" si="5"/>
        <v>1440.4004756520901</v>
      </c>
      <c r="M7" s="11">
        <f t="shared" ref="M7:M70" si="7">$M6-$G7</f>
        <v>218253.44750091658</v>
      </c>
    </row>
    <row r="8" spans="2:13" x14ac:dyDescent="0.35">
      <c r="B8" s="2" t="s">
        <v>0</v>
      </c>
      <c r="C8" s="14">
        <v>3.7499999999999999E-2</v>
      </c>
      <c r="F8" s="6">
        <f t="shared" si="6"/>
        <v>6</v>
      </c>
      <c r="G8" s="10">
        <f t="shared" si="0"/>
        <v>336.44178554505913</v>
      </c>
      <c r="H8" s="10">
        <f t="shared" si="1"/>
        <v>682.04202344036423</v>
      </c>
      <c r="I8" s="10">
        <f t="shared" si="2"/>
        <v>179</v>
      </c>
      <c r="J8" s="10">
        <f t="shared" si="3"/>
        <v>192.91666666666666</v>
      </c>
      <c r="K8" s="10">
        <f t="shared" si="4"/>
        <v>50</v>
      </c>
      <c r="L8" s="10">
        <f t="shared" si="5"/>
        <v>1440.4004756520901</v>
      </c>
      <c r="M8" s="11">
        <f t="shared" si="7"/>
        <v>217917.00571537152</v>
      </c>
    </row>
    <row r="9" spans="2:13" x14ac:dyDescent="0.35">
      <c r="B9" s="2" t="s">
        <v>1</v>
      </c>
      <c r="C9" s="15">
        <v>30</v>
      </c>
      <c r="F9" s="6">
        <f t="shared" si="6"/>
        <v>7</v>
      </c>
      <c r="G9" s="10">
        <f t="shared" si="0"/>
        <v>337.49316612488747</v>
      </c>
      <c r="H9" s="10">
        <f t="shared" si="1"/>
        <v>680.9906428605359</v>
      </c>
      <c r="I9" s="10">
        <f t="shared" si="2"/>
        <v>179</v>
      </c>
      <c r="J9" s="10">
        <f t="shared" si="3"/>
        <v>192.91666666666666</v>
      </c>
      <c r="K9" s="10">
        <f t="shared" si="4"/>
        <v>50</v>
      </c>
      <c r="L9" s="10">
        <f t="shared" si="5"/>
        <v>1440.4004756520901</v>
      </c>
      <c r="M9" s="11">
        <f t="shared" si="7"/>
        <v>217579.51254924663</v>
      </c>
    </row>
    <row r="10" spans="2:13" x14ac:dyDescent="0.35">
      <c r="B10" s="2" t="s">
        <v>5</v>
      </c>
      <c r="C10" s="16">
        <v>0.8</v>
      </c>
      <c r="F10" s="6">
        <f t="shared" si="6"/>
        <v>8</v>
      </c>
      <c r="G10" s="10">
        <f t="shared" si="0"/>
        <v>338.54783226902771</v>
      </c>
      <c r="H10" s="10">
        <f t="shared" si="1"/>
        <v>679.93597671639566</v>
      </c>
      <c r="I10" s="10">
        <f t="shared" si="2"/>
        <v>179</v>
      </c>
      <c r="J10" s="10">
        <f t="shared" si="3"/>
        <v>192.91666666666666</v>
      </c>
      <c r="K10" s="10">
        <f t="shared" si="4"/>
        <v>50</v>
      </c>
      <c r="L10" s="10">
        <f t="shared" si="5"/>
        <v>1440.4004756520901</v>
      </c>
      <c r="M10" s="11">
        <f t="shared" si="7"/>
        <v>217240.96471697761</v>
      </c>
    </row>
    <row r="11" spans="2:13" x14ac:dyDescent="0.35">
      <c r="B11" s="2"/>
      <c r="C11" s="3"/>
      <c r="F11" s="6">
        <f t="shared" si="6"/>
        <v>9</v>
      </c>
      <c r="G11" s="10">
        <f t="shared" si="0"/>
        <v>339.60579424486843</v>
      </c>
      <c r="H11" s="10">
        <f t="shared" si="1"/>
        <v>678.87801474055505</v>
      </c>
      <c r="I11" s="10">
        <f t="shared" si="2"/>
        <v>179</v>
      </c>
      <c r="J11" s="10">
        <f t="shared" si="3"/>
        <v>192.91666666666666</v>
      </c>
      <c r="K11" s="10">
        <f t="shared" si="4"/>
        <v>50</v>
      </c>
      <c r="L11" s="10">
        <f t="shared" si="5"/>
        <v>1440.4004756520901</v>
      </c>
      <c r="M11" s="11">
        <f t="shared" si="7"/>
        <v>216901.35892273273</v>
      </c>
    </row>
    <row r="12" spans="2:13" x14ac:dyDescent="0.35">
      <c r="B12" s="2" t="s">
        <v>6</v>
      </c>
      <c r="C12" s="18">
        <f>C3*C10</f>
        <v>219920</v>
      </c>
      <c r="F12" s="6">
        <f t="shared" si="6"/>
        <v>10</v>
      </c>
      <c r="G12" s="10">
        <f t="shared" si="0"/>
        <v>340.66706235188371</v>
      </c>
      <c r="H12" s="10">
        <f t="shared" si="1"/>
        <v>677.81674663353965</v>
      </c>
      <c r="I12" s="10">
        <f t="shared" si="2"/>
        <v>179</v>
      </c>
      <c r="J12" s="10">
        <f t="shared" si="3"/>
        <v>192.91666666666666</v>
      </c>
      <c r="K12" s="10">
        <f t="shared" si="4"/>
        <v>50</v>
      </c>
      <c r="L12" s="10">
        <f t="shared" si="5"/>
        <v>1440.4004756520901</v>
      </c>
      <c r="M12" s="11">
        <f t="shared" si="7"/>
        <v>216560.69186038084</v>
      </c>
    </row>
    <row r="13" spans="2:13" x14ac:dyDescent="0.35">
      <c r="B13" s="2" t="s">
        <v>19</v>
      </c>
      <c r="C13" s="18">
        <f>C3-C12+C7</f>
        <v>59280</v>
      </c>
      <c r="F13" s="6">
        <f t="shared" si="6"/>
        <v>11</v>
      </c>
      <c r="G13" s="10">
        <f t="shared" si="0"/>
        <v>341.73164692173327</v>
      </c>
      <c r="H13" s="10">
        <f t="shared" si="1"/>
        <v>676.75216206369009</v>
      </c>
      <c r="I13" s="10">
        <f t="shared" si="2"/>
        <v>179</v>
      </c>
      <c r="J13" s="10">
        <f t="shared" si="3"/>
        <v>192.91666666666666</v>
      </c>
      <c r="K13" s="10">
        <f t="shared" si="4"/>
        <v>50</v>
      </c>
      <c r="L13" s="10">
        <f t="shared" si="5"/>
        <v>1440.4004756520901</v>
      </c>
      <c r="M13" s="11">
        <f t="shared" si="7"/>
        <v>216218.9602134591</v>
      </c>
    </row>
    <row r="14" spans="2:13" x14ac:dyDescent="0.35">
      <c r="B14" s="2" t="s">
        <v>7</v>
      </c>
      <c r="C14" s="19">
        <f>-PMT(C8/12,C9*12,C12,0,0)+C4+C5+C6</f>
        <v>1440.4004756520901</v>
      </c>
      <c r="F14" s="6">
        <f t="shared" si="6"/>
        <v>12</v>
      </c>
      <c r="G14" s="10">
        <f t="shared" si="0"/>
        <v>342.79955831836367</v>
      </c>
      <c r="H14" s="10">
        <f t="shared" si="1"/>
        <v>675.68425066705959</v>
      </c>
      <c r="I14" s="10">
        <f t="shared" si="2"/>
        <v>179</v>
      </c>
      <c r="J14" s="10">
        <f t="shared" si="3"/>
        <v>192.91666666666666</v>
      </c>
      <c r="K14" s="10">
        <f t="shared" si="4"/>
        <v>50</v>
      </c>
      <c r="L14" s="10">
        <f t="shared" si="5"/>
        <v>1440.4004756520901</v>
      </c>
      <c r="M14" s="11">
        <f t="shared" si="7"/>
        <v>215876.16065514073</v>
      </c>
    </row>
    <row r="15" spans="2:13" x14ac:dyDescent="0.35">
      <c r="B15" s="2" t="s">
        <v>8</v>
      </c>
      <c r="C15" s="19">
        <f>C2/12</f>
        <v>5416.666666666667</v>
      </c>
      <c r="F15" s="6">
        <f t="shared" si="6"/>
        <v>13</v>
      </c>
      <c r="G15" s="10">
        <f t="shared" si="0"/>
        <v>343.87080693810856</v>
      </c>
      <c r="H15" s="10">
        <f t="shared" si="1"/>
        <v>674.61300204731481</v>
      </c>
      <c r="I15" s="10">
        <f t="shared" si="2"/>
        <v>179</v>
      </c>
      <c r="J15" s="10">
        <f t="shared" si="3"/>
        <v>192.91666666666666</v>
      </c>
      <c r="K15" s="10">
        <f t="shared" si="4"/>
        <v>50</v>
      </c>
      <c r="L15" s="10">
        <f t="shared" si="5"/>
        <v>1440.4004756520901</v>
      </c>
      <c r="M15" s="11">
        <f t="shared" si="7"/>
        <v>215532.28984820264</v>
      </c>
    </row>
    <row r="16" spans="2:13" x14ac:dyDescent="0.35">
      <c r="B16" s="4" t="s">
        <v>9</v>
      </c>
      <c r="C16" s="20">
        <f>C14/C15</f>
        <v>0.26592008781269355</v>
      </c>
      <c r="F16" s="6">
        <f t="shared" si="6"/>
        <v>14</v>
      </c>
      <c r="G16" s="10">
        <f t="shared" si="0"/>
        <v>344.94540320979019</v>
      </c>
      <c r="H16" s="10">
        <f t="shared" si="1"/>
        <v>673.53840577563312</v>
      </c>
      <c r="I16" s="10">
        <f t="shared" si="2"/>
        <v>179</v>
      </c>
      <c r="J16" s="10">
        <f t="shared" si="3"/>
        <v>192.91666666666666</v>
      </c>
      <c r="K16" s="10">
        <f t="shared" si="4"/>
        <v>50</v>
      </c>
      <c r="L16" s="10">
        <f t="shared" si="5"/>
        <v>1440.4004756520901</v>
      </c>
      <c r="M16" s="11">
        <f t="shared" si="7"/>
        <v>215187.34444499284</v>
      </c>
    </row>
    <row r="17" spans="6:13" x14ac:dyDescent="0.35">
      <c r="F17" s="6">
        <f t="shared" si="6"/>
        <v>15</v>
      </c>
      <c r="G17" s="10">
        <f t="shared" si="0"/>
        <v>346.02335759482077</v>
      </c>
      <c r="H17" s="10">
        <f t="shared" si="1"/>
        <v>672.46045139060266</v>
      </c>
      <c r="I17" s="10">
        <f t="shared" si="2"/>
        <v>179</v>
      </c>
      <c r="J17" s="10">
        <f t="shared" si="3"/>
        <v>192.91666666666666</v>
      </c>
      <c r="K17" s="10">
        <f t="shared" si="4"/>
        <v>50</v>
      </c>
      <c r="L17" s="10">
        <f t="shared" si="5"/>
        <v>1440.4004756520901</v>
      </c>
      <c r="M17" s="11">
        <f t="shared" si="7"/>
        <v>214841.32108739801</v>
      </c>
    </row>
    <row r="18" spans="6:13" x14ac:dyDescent="0.35">
      <c r="F18" s="6">
        <f t="shared" si="6"/>
        <v>16</v>
      </c>
      <c r="G18" s="10">
        <f t="shared" si="0"/>
        <v>347.10468058730453</v>
      </c>
      <c r="H18" s="10">
        <f t="shared" si="1"/>
        <v>671.37912839811884</v>
      </c>
      <c r="I18" s="10">
        <f t="shared" si="2"/>
        <v>179</v>
      </c>
      <c r="J18" s="10">
        <f t="shared" si="3"/>
        <v>192.91666666666666</v>
      </c>
      <c r="K18" s="10">
        <f t="shared" si="4"/>
        <v>50</v>
      </c>
      <c r="L18" s="10">
        <f t="shared" si="5"/>
        <v>1440.4004756520901</v>
      </c>
      <c r="M18" s="11">
        <f t="shared" si="7"/>
        <v>214494.21640681071</v>
      </c>
    </row>
    <row r="19" spans="6:13" x14ac:dyDescent="0.35">
      <c r="F19" s="6">
        <f t="shared" si="6"/>
        <v>17</v>
      </c>
      <c r="G19" s="10">
        <f t="shared" si="0"/>
        <v>348.18938271413998</v>
      </c>
      <c r="H19" s="10">
        <f t="shared" si="1"/>
        <v>670.29442627128344</v>
      </c>
      <c r="I19" s="10">
        <f t="shared" si="2"/>
        <v>179</v>
      </c>
      <c r="J19" s="10">
        <f t="shared" si="3"/>
        <v>192.91666666666666</v>
      </c>
      <c r="K19" s="10">
        <f t="shared" si="4"/>
        <v>50</v>
      </c>
      <c r="L19" s="10">
        <f t="shared" si="5"/>
        <v>1440.4004756520901</v>
      </c>
      <c r="M19" s="11">
        <f t="shared" si="7"/>
        <v>214146.02702409658</v>
      </c>
    </row>
    <row r="20" spans="6:13" x14ac:dyDescent="0.35">
      <c r="F20" s="6">
        <f t="shared" si="6"/>
        <v>18</v>
      </c>
      <c r="G20" s="10">
        <f t="shared" si="0"/>
        <v>349.2774745351216</v>
      </c>
      <c r="H20" s="10">
        <f t="shared" si="1"/>
        <v>669.20633445030171</v>
      </c>
      <c r="I20" s="10">
        <f t="shared" si="2"/>
        <v>179</v>
      </c>
      <c r="J20" s="10">
        <f t="shared" si="3"/>
        <v>192.91666666666666</v>
      </c>
      <c r="K20" s="10">
        <f t="shared" si="4"/>
        <v>50</v>
      </c>
      <c r="L20" s="10">
        <f t="shared" si="5"/>
        <v>1440.4004756520901</v>
      </c>
      <c r="M20" s="11">
        <f t="shared" si="7"/>
        <v>213796.74954956144</v>
      </c>
    </row>
    <row r="21" spans="6:13" x14ac:dyDescent="0.35">
      <c r="F21" s="6">
        <f t="shared" si="6"/>
        <v>19</v>
      </c>
      <c r="G21" s="10">
        <f t="shared" si="0"/>
        <v>350.36896664304385</v>
      </c>
      <c r="H21" s="10">
        <f t="shared" si="1"/>
        <v>668.11484234237969</v>
      </c>
      <c r="I21" s="10">
        <f t="shared" si="2"/>
        <v>179</v>
      </c>
      <c r="J21" s="10">
        <f t="shared" si="3"/>
        <v>192.91666666666666</v>
      </c>
      <c r="K21" s="10">
        <f t="shared" si="4"/>
        <v>50</v>
      </c>
      <c r="L21" s="10">
        <f t="shared" si="5"/>
        <v>1440.4004756520903</v>
      </c>
      <c r="M21" s="11">
        <f t="shared" si="7"/>
        <v>213446.38058291838</v>
      </c>
    </row>
    <row r="22" spans="6:13" x14ac:dyDescent="0.35">
      <c r="F22" s="6">
        <f t="shared" si="6"/>
        <v>20</v>
      </c>
      <c r="G22" s="10">
        <f t="shared" si="0"/>
        <v>351.46386966380345</v>
      </c>
      <c r="H22" s="10">
        <f t="shared" si="1"/>
        <v>667.01993932161997</v>
      </c>
      <c r="I22" s="10">
        <f t="shared" si="2"/>
        <v>179</v>
      </c>
      <c r="J22" s="10">
        <f t="shared" si="3"/>
        <v>192.91666666666666</v>
      </c>
      <c r="K22" s="10">
        <f t="shared" si="4"/>
        <v>50</v>
      </c>
      <c r="L22" s="10">
        <f t="shared" si="5"/>
        <v>1440.4004756520901</v>
      </c>
      <c r="M22" s="11">
        <f t="shared" si="7"/>
        <v>213094.91671325458</v>
      </c>
    </row>
    <row r="23" spans="6:13" x14ac:dyDescent="0.35">
      <c r="F23" s="6">
        <f t="shared" si="6"/>
        <v>21</v>
      </c>
      <c r="G23" s="10">
        <f t="shared" si="0"/>
        <v>352.56219425650278</v>
      </c>
      <c r="H23" s="10">
        <f t="shared" si="1"/>
        <v>665.92161472892064</v>
      </c>
      <c r="I23" s="10">
        <f t="shared" si="2"/>
        <v>179</v>
      </c>
      <c r="J23" s="10">
        <f t="shared" si="3"/>
        <v>192.91666666666666</v>
      </c>
      <c r="K23" s="10">
        <f t="shared" si="4"/>
        <v>50</v>
      </c>
      <c r="L23" s="10">
        <f t="shared" si="5"/>
        <v>1440.4004756520901</v>
      </c>
      <c r="M23" s="11">
        <f t="shared" si="7"/>
        <v>212742.35451899809</v>
      </c>
    </row>
    <row r="24" spans="6:13" x14ac:dyDescent="0.35">
      <c r="F24" s="6">
        <f t="shared" si="6"/>
        <v>22</v>
      </c>
      <c r="G24" s="10">
        <f t="shared" si="0"/>
        <v>353.66395111355428</v>
      </c>
      <c r="H24" s="10">
        <f t="shared" si="1"/>
        <v>664.81985787186898</v>
      </c>
      <c r="I24" s="10">
        <f t="shared" si="2"/>
        <v>179</v>
      </c>
      <c r="J24" s="10">
        <f t="shared" si="3"/>
        <v>192.91666666666666</v>
      </c>
      <c r="K24" s="10">
        <f t="shared" si="4"/>
        <v>50</v>
      </c>
      <c r="L24" s="10">
        <f t="shared" si="5"/>
        <v>1440.4004756520901</v>
      </c>
      <c r="M24" s="11">
        <f t="shared" si="7"/>
        <v>212388.69056788454</v>
      </c>
    </row>
    <row r="25" spans="6:13" x14ac:dyDescent="0.35">
      <c r="F25" s="6">
        <f t="shared" si="6"/>
        <v>23</v>
      </c>
      <c r="G25" s="10">
        <f t="shared" si="0"/>
        <v>354.7691509607842</v>
      </c>
      <c r="H25" s="10">
        <f t="shared" si="1"/>
        <v>663.71465802463911</v>
      </c>
      <c r="I25" s="10">
        <f t="shared" si="2"/>
        <v>179</v>
      </c>
      <c r="J25" s="10">
        <f t="shared" si="3"/>
        <v>192.91666666666666</v>
      </c>
      <c r="K25" s="10">
        <f t="shared" si="4"/>
        <v>50</v>
      </c>
      <c r="L25" s="10">
        <f t="shared" si="5"/>
        <v>1440.4004756520901</v>
      </c>
      <c r="M25" s="11">
        <f t="shared" si="7"/>
        <v>212033.92141692375</v>
      </c>
    </row>
    <row r="26" spans="6:13" x14ac:dyDescent="0.35">
      <c r="F26" s="6">
        <f t="shared" si="6"/>
        <v>24</v>
      </c>
      <c r="G26" s="10">
        <f t="shared" si="0"/>
        <v>355.87780455753665</v>
      </c>
      <c r="H26" s="10">
        <f t="shared" si="1"/>
        <v>662.60600442788677</v>
      </c>
      <c r="I26" s="10">
        <f t="shared" si="2"/>
        <v>179</v>
      </c>
      <c r="J26" s="10">
        <f t="shared" si="3"/>
        <v>192.91666666666666</v>
      </c>
      <c r="K26" s="10">
        <f t="shared" si="4"/>
        <v>50</v>
      </c>
      <c r="L26" s="10">
        <f t="shared" si="5"/>
        <v>1440.4004756520901</v>
      </c>
      <c r="M26" s="11">
        <f t="shared" si="7"/>
        <v>211678.04361236622</v>
      </c>
    </row>
    <row r="27" spans="6:13" x14ac:dyDescent="0.35">
      <c r="F27" s="6">
        <f t="shared" si="6"/>
        <v>25</v>
      </c>
      <c r="G27" s="10">
        <f t="shared" si="0"/>
        <v>356.98992269677888</v>
      </c>
      <c r="H27" s="10">
        <f t="shared" si="1"/>
        <v>661.49388628864438</v>
      </c>
      <c r="I27" s="10">
        <f t="shared" si="2"/>
        <v>179</v>
      </c>
      <c r="J27" s="10">
        <f t="shared" si="3"/>
        <v>192.91666666666666</v>
      </c>
      <c r="K27" s="10">
        <f t="shared" si="4"/>
        <v>50</v>
      </c>
      <c r="L27" s="10">
        <f t="shared" si="5"/>
        <v>1440.4004756520901</v>
      </c>
      <c r="M27" s="11">
        <f t="shared" si="7"/>
        <v>211321.05368966944</v>
      </c>
    </row>
    <row r="28" spans="6:13" x14ac:dyDescent="0.35">
      <c r="F28" s="6">
        <f t="shared" si="6"/>
        <v>26</v>
      </c>
      <c r="G28" s="10">
        <f t="shared" si="0"/>
        <v>358.10551620520641</v>
      </c>
      <c r="H28" s="10">
        <f t="shared" si="1"/>
        <v>660.37829278021707</v>
      </c>
      <c r="I28" s="10">
        <f t="shared" si="2"/>
        <v>179</v>
      </c>
      <c r="J28" s="10">
        <f t="shared" si="3"/>
        <v>192.91666666666666</v>
      </c>
      <c r="K28" s="10">
        <f t="shared" si="4"/>
        <v>50</v>
      </c>
      <c r="L28" s="10">
        <f t="shared" si="5"/>
        <v>1440.4004756520901</v>
      </c>
      <c r="M28" s="11">
        <f t="shared" si="7"/>
        <v>210962.94817346425</v>
      </c>
    </row>
    <row r="29" spans="6:13" x14ac:dyDescent="0.35">
      <c r="F29" s="6">
        <f t="shared" si="6"/>
        <v>27</v>
      </c>
      <c r="G29" s="10">
        <f t="shared" si="0"/>
        <v>359.22459594334759</v>
      </c>
      <c r="H29" s="10">
        <f t="shared" si="1"/>
        <v>659.25921304207577</v>
      </c>
      <c r="I29" s="10">
        <f t="shared" si="2"/>
        <v>179</v>
      </c>
      <c r="J29" s="10">
        <f t="shared" si="3"/>
        <v>192.91666666666666</v>
      </c>
      <c r="K29" s="10">
        <f t="shared" si="4"/>
        <v>50</v>
      </c>
      <c r="L29" s="10">
        <f t="shared" si="5"/>
        <v>1440.4004756520901</v>
      </c>
      <c r="M29" s="11">
        <f t="shared" si="7"/>
        <v>210603.7235775209</v>
      </c>
    </row>
    <row r="30" spans="6:13" x14ac:dyDescent="0.35">
      <c r="F30" s="6">
        <f t="shared" si="6"/>
        <v>28</v>
      </c>
      <c r="G30" s="10">
        <f t="shared" si="0"/>
        <v>360.3471728056706</v>
      </c>
      <c r="H30" s="10">
        <f t="shared" si="1"/>
        <v>658.13663617975283</v>
      </c>
      <c r="I30" s="10">
        <f t="shared" si="2"/>
        <v>179</v>
      </c>
      <c r="J30" s="10">
        <f t="shared" si="3"/>
        <v>192.91666666666666</v>
      </c>
      <c r="K30" s="10">
        <f t="shared" si="4"/>
        <v>50</v>
      </c>
      <c r="L30" s="10">
        <f t="shared" si="5"/>
        <v>1440.4004756520901</v>
      </c>
      <c r="M30" s="11">
        <f t="shared" si="7"/>
        <v>210243.37640471524</v>
      </c>
    </row>
    <row r="31" spans="6:13" x14ac:dyDescent="0.35">
      <c r="F31" s="6">
        <f t="shared" si="6"/>
        <v>29</v>
      </c>
      <c r="G31" s="10">
        <f t="shared" si="0"/>
        <v>361.47325772068831</v>
      </c>
      <c r="H31" s="10">
        <f t="shared" si="1"/>
        <v>657.01055126473511</v>
      </c>
      <c r="I31" s="10">
        <f t="shared" si="2"/>
        <v>179</v>
      </c>
      <c r="J31" s="10">
        <f t="shared" si="3"/>
        <v>192.91666666666666</v>
      </c>
      <c r="K31" s="10">
        <f t="shared" si="4"/>
        <v>50</v>
      </c>
      <c r="L31" s="10">
        <f t="shared" si="5"/>
        <v>1440.4004756520901</v>
      </c>
      <c r="M31" s="11">
        <f t="shared" si="7"/>
        <v>209881.90314699456</v>
      </c>
    </row>
    <row r="32" spans="6:13" x14ac:dyDescent="0.35">
      <c r="F32" s="6">
        <f t="shared" si="6"/>
        <v>30</v>
      </c>
      <c r="G32" s="10">
        <f t="shared" si="0"/>
        <v>362.60286165106544</v>
      </c>
      <c r="H32" s="10">
        <f t="shared" si="1"/>
        <v>655.88094733435787</v>
      </c>
      <c r="I32" s="10">
        <f t="shared" si="2"/>
        <v>179</v>
      </c>
      <c r="J32" s="10">
        <f t="shared" si="3"/>
        <v>192.91666666666666</v>
      </c>
      <c r="K32" s="10">
        <f t="shared" si="4"/>
        <v>50</v>
      </c>
      <c r="L32" s="10">
        <f t="shared" si="5"/>
        <v>1440.4004756520901</v>
      </c>
      <c r="M32" s="11">
        <f t="shared" si="7"/>
        <v>209519.30028534349</v>
      </c>
    </row>
    <row r="33" spans="6:13" x14ac:dyDescent="0.35">
      <c r="F33" s="6">
        <f t="shared" si="6"/>
        <v>31</v>
      </c>
      <c r="G33" s="10">
        <f t="shared" si="0"/>
        <v>363.73599559372502</v>
      </c>
      <c r="H33" s="10">
        <f t="shared" si="1"/>
        <v>654.7478133916984</v>
      </c>
      <c r="I33" s="10">
        <f t="shared" si="2"/>
        <v>179</v>
      </c>
      <c r="J33" s="10">
        <f t="shared" si="3"/>
        <v>192.91666666666666</v>
      </c>
      <c r="K33" s="10">
        <f t="shared" si="4"/>
        <v>50</v>
      </c>
      <c r="L33" s="10">
        <f t="shared" si="5"/>
        <v>1440.4004756520901</v>
      </c>
      <c r="M33" s="11">
        <f t="shared" si="7"/>
        <v>209155.56428974977</v>
      </c>
    </row>
    <row r="34" spans="6:13" x14ac:dyDescent="0.35">
      <c r="F34" s="6">
        <f t="shared" si="6"/>
        <v>32</v>
      </c>
      <c r="G34" s="10">
        <f t="shared" si="0"/>
        <v>364.87267057995547</v>
      </c>
      <c r="H34" s="10">
        <f t="shared" si="1"/>
        <v>653.61113840546795</v>
      </c>
      <c r="I34" s="10">
        <f t="shared" si="2"/>
        <v>179</v>
      </c>
      <c r="J34" s="10">
        <f t="shared" si="3"/>
        <v>192.91666666666666</v>
      </c>
      <c r="K34" s="10">
        <f t="shared" si="4"/>
        <v>50</v>
      </c>
      <c r="L34" s="10">
        <f t="shared" si="5"/>
        <v>1440.4004756520901</v>
      </c>
      <c r="M34" s="11">
        <f t="shared" si="7"/>
        <v>208790.69161916981</v>
      </c>
    </row>
    <row r="35" spans="6:13" x14ac:dyDescent="0.35">
      <c r="F35" s="6">
        <f t="shared" si="6"/>
        <v>33</v>
      </c>
      <c r="G35" s="10">
        <f t="shared" si="0"/>
        <v>366.01289767551776</v>
      </c>
      <c r="H35" s="10">
        <f t="shared" si="1"/>
        <v>652.47091130990566</v>
      </c>
      <c r="I35" s="10">
        <f t="shared" si="2"/>
        <v>179</v>
      </c>
      <c r="J35" s="10">
        <f t="shared" si="3"/>
        <v>192.91666666666666</v>
      </c>
      <c r="K35" s="10">
        <f t="shared" si="4"/>
        <v>50</v>
      </c>
      <c r="L35" s="10">
        <f t="shared" si="5"/>
        <v>1440.4004756520901</v>
      </c>
      <c r="M35" s="11">
        <f t="shared" si="7"/>
        <v>208424.6787214943</v>
      </c>
    </row>
    <row r="36" spans="6:13" x14ac:dyDescent="0.35">
      <c r="F36" s="6">
        <f t="shared" si="6"/>
        <v>34</v>
      </c>
      <c r="G36" s="10">
        <f t="shared" si="0"/>
        <v>367.1566879807537</v>
      </c>
      <c r="H36" s="10">
        <f t="shared" si="1"/>
        <v>651.32712100466961</v>
      </c>
      <c r="I36" s="10">
        <f t="shared" si="2"/>
        <v>179</v>
      </c>
      <c r="J36" s="10">
        <f t="shared" si="3"/>
        <v>192.91666666666666</v>
      </c>
      <c r="K36" s="10">
        <f t="shared" si="4"/>
        <v>50</v>
      </c>
      <c r="L36" s="10">
        <f t="shared" si="5"/>
        <v>1440.4004756520901</v>
      </c>
      <c r="M36" s="11">
        <f t="shared" si="7"/>
        <v>208057.52203351355</v>
      </c>
    </row>
    <row r="37" spans="6:13" x14ac:dyDescent="0.35">
      <c r="F37" s="6">
        <f t="shared" si="6"/>
        <v>35</v>
      </c>
      <c r="G37" s="10">
        <f t="shared" si="0"/>
        <v>368.30405263069366</v>
      </c>
      <c r="H37" s="10">
        <f t="shared" si="1"/>
        <v>650.17975635472976</v>
      </c>
      <c r="I37" s="10">
        <f t="shared" si="2"/>
        <v>179</v>
      </c>
      <c r="J37" s="10">
        <f t="shared" si="3"/>
        <v>192.91666666666666</v>
      </c>
      <c r="K37" s="10">
        <f t="shared" si="4"/>
        <v>50</v>
      </c>
      <c r="L37" s="10">
        <f t="shared" si="5"/>
        <v>1440.4004756520901</v>
      </c>
      <c r="M37" s="11">
        <f t="shared" si="7"/>
        <v>207689.21798088285</v>
      </c>
    </row>
    <row r="38" spans="6:13" x14ac:dyDescent="0.35">
      <c r="F38" s="6">
        <f t="shared" si="6"/>
        <v>36</v>
      </c>
      <c r="G38" s="10">
        <f t="shared" si="0"/>
        <v>369.45500279516455</v>
      </c>
      <c r="H38" s="10">
        <f t="shared" si="1"/>
        <v>649.02880619025882</v>
      </c>
      <c r="I38" s="10">
        <f t="shared" si="2"/>
        <v>179</v>
      </c>
      <c r="J38" s="10">
        <f t="shared" si="3"/>
        <v>192.91666666666666</v>
      </c>
      <c r="K38" s="10">
        <f t="shared" si="4"/>
        <v>50</v>
      </c>
      <c r="L38" s="10">
        <f t="shared" si="5"/>
        <v>1440.4004756520901</v>
      </c>
      <c r="M38" s="11">
        <f t="shared" si="7"/>
        <v>207319.76297808767</v>
      </c>
    </row>
    <row r="39" spans="6:13" x14ac:dyDescent="0.35">
      <c r="F39" s="6">
        <f t="shared" si="6"/>
        <v>37</v>
      </c>
      <c r="G39" s="10">
        <f t="shared" si="0"/>
        <v>370.60954967889944</v>
      </c>
      <c r="H39" s="10">
        <f t="shared" si="1"/>
        <v>647.87425930652398</v>
      </c>
      <c r="I39" s="10">
        <f t="shared" si="2"/>
        <v>179</v>
      </c>
      <c r="J39" s="10">
        <f t="shared" si="3"/>
        <v>192.91666666666666</v>
      </c>
      <c r="K39" s="10">
        <f t="shared" si="4"/>
        <v>50</v>
      </c>
      <c r="L39" s="10">
        <f t="shared" si="5"/>
        <v>1440.4004756520901</v>
      </c>
      <c r="M39" s="11">
        <f t="shared" si="7"/>
        <v>206949.15342840878</v>
      </c>
    </row>
    <row r="40" spans="6:13" x14ac:dyDescent="0.35">
      <c r="F40" s="6">
        <f t="shared" si="6"/>
        <v>38</v>
      </c>
      <c r="G40" s="10">
        <f t="shared" si="0"/>
        <v>371.76770452164601</v>
      </c>
      <c r="H40" s="10">
        <f t="shared" si="1"/>
        <v>646.71610446377736</v>
      </c>
      <c r="I40" s="10">
        <f t="shared" si="2"/>
        <v>179</v>
      </c>
      <c r="J40" s="10">
        <f t="shared" si="3"/>
        <v>192.91666666666666</v>
      </c>
      <c r="K40" s="10">
        <f t="shared" si="4"/>
        <v>50</v>
      </c>
      <c r="L40" s="10">
        <f t="shared" si="5"/>
        <v>1440.4004756520901</v>
      </c>
      <c r="M40" s="11">
        <f t="shared" si="7"/>
        <v>206577.38572388713</v>
      </c>
    </row>
    <row r="41" spans="6:13" x14ac:dyDescent="0.35">
      <c r="F41" s="6">
        <f t="shared" si="6"/>
        <v>39</v>
      </c>
      <c r="G41" s="10">
        <f t="shared" si="0"/>
        <v>372.92947859827621</v>
      </c>
      <c r="H41" s="10">
        <f t="shared" si="1"/>
        <v>645.55433038714716</v>
      </c>
      <c r="I41" s="10">
        <f t="shared" si="2"/>
        <v>179</v>
      </c>
      <c r="J41" s="10">
        <f t="shared" si="3"/>
        <v>192.91666666666666</v>
      </c>
      <c r="K41" s="10">
        <f t="shared" si="4"/>
        <v>50</v>
      </c>
      <c r="L41" s="10">
        <f t="shared" si="5"/>
        <v>1440.4004756520901</v>
      </c>
      <c r="M41" s="11">
        <f t="shared" si="7"/>
        <v>206204.45624528886</v>
      </c>
    </row>
    <row r="42" spans="6:13" x14ac:dyDescent="0.35">
      <c r="F42" s="6">
        <f t="shared" si="6"/>
        <v>40</v>
      </c>
      <c r="G42" s="10">
        <f t="shared" si="0"/>
        <v>374.09488321889575</v>
      </c>
      <c r="H42" s="10">
        <f t="shared" si="1"/>
        <v>644.38892576652756</v>
      </c>
      <c r="I42" s="10">
        <f t="shared" si="2"/>
        <v>179</v>
      </c>
      <c r="J42" s="10">
        <f t="shared" si="3"/>
        <v>192.91666666666666</v>
      </c>
      <c r="K42" s="10">
        <f t="shared" si="4"/>
        <v>50</v>
      </c>
      <c r="L42" s="10">
        <f t="shared" si="5"/>
        <v>1440.4004756520901</v>
      </c>
      <c r="M42" s="11">
        <f t="shared" si="7"/>
        <v>205830.36136206996</v>
      </c>
    </row>
    <row r="43" spans="6:13" x14ac:dyDescent="0.35">
      <c r="F43" s="6">
        <f t="shared" si="6"/>
        <v>41</v>
      </c>
      <c r="G43" s="10">
        <f t="shared" si="0"/>
        <v>375.26392972895485</v>
      </c>
      <c r="H43" s="10">
        <f t="shared" si="1"/>
        <v>643.21987925646863</v>
      </c>
      <c r="I43" s="10">
        <f t="shared" si="2"/>
        <v>179</v>
      </c>
      <c r="J43" s="10">
        <f t="shared" si="3"/>
        <v>192.91666666666666</v>
      </c>
      <c r="K43" s="10">
        <f t="shared" si="4"/>
        <v>50</v>
      </c>
      <c r="L43" s="10">
        <f t="shared" si="5"/>
        <v>1440.4004756520901</v>
      </c>
      <c r="M43" s="11">
        <f t="shared" si="7"/>
        <v>205455.09743234102</v>
      </c>
    </row>
    <row r="44" spans="6:13" x14ac:dyDescent="0.35">
      <c r="F44" s="6">
        <f t="shared" si="6"/>
        <v>42</v>
      </c>
      <c r="G44" s="10">
        <f t="shared" si="0"/>
        <v>376.43662950935783</v>
      </c>
      <c r="H44" s="10">
        <f t="shared" si="1"/>
        <v>642.04717947606548</v>
      </c>
      <c r="I44" s="10">
        <f t="shared" si="2"/>
        <v>179</v>
      </c>
      <c r="J44" s="10">
        <f t="shared" si="3"/>
        <v>192.91666666666666</v>
      </c>
      <c r="K44" s="10">
        <f t="shared" si="4"/>
        <v>50</v>
      </c>
      <c r="L44" s="10">
        <f t="shared" si="5"/>
        <v>1440.4004756520901</v>
      </c>
      <c r="M44" s="11">
        <f t="shared" si="7"/>
        <v>205078.66080283167</v>
      </c>
    </row>
    <row r="45" spans="6:13" x14ac:dyDescent="0.35">
      <c r="F45" s="6">
        <f t="shared" si="6"/>
        <v>43</v>
      </c>
      <c r="G45" s="10">
        <f t="shared" si="0"/>
        <v>377.61299397657461</v>
      </c>
      <c r="H45" s="10">
        <f t="shared" si="1"/>
        <v>640.87081500884881</v>
      </c>
      <c r="I45" s="10">
        <f t="shared" si="2"/>
        <v>179</v>
      </c>
      <c r="J45" s="10">
        <f t="shared" si="3"/>
        <v>192.91666666666666</v>
      </c>
      <c r="K45" s="10">
        <f t="shared" si="4"/>
        <v>50</v>
      </c>
      <c r="L45" s="10">
        <f t="shared" si="5"/>
        <v>1440.4004756520901</v>
      </c>
      <c r="M45" s="11">
        <f t="shared" si="7"/>
        <v>204701.0478088551</v>
      </c>
    </row>
    <row r="46" spans="6:13" x14ac:dyDescent="0.35">
      <c r="F46" s="6">
        <f t="shared" si="6"/>
        <v>44</v>
      </c>
      <c r="G46" s="10">
        <f t="shared" si="0"/>
        <v>378.79303458275137</v>
      </c>
      <c r="H46" s="10">
        <f t="shared" si="1"/>
        <v>639.69077440267199</v>
      </c>
      <c r="I46" s="10">
        <f t="shared" si="2"/>
        <v>179</v>
      </c>
      <c r="J46" s="10">
        <f t="shared" si="3"/>
        <v>192.91666666666666</v>
      </c>
      <c r="K46" s="10">
        <f t="shared" si="4"/>
        <v>50</v>
      </c>
      <c r="L46" s="10">
        <f t="shared" si="5"/>
        <v>1440.4004756520901</v>
      </c>
      <c r="M46" s="11">
        <f t="shared" si="7"/>
        <v>204322.25477427235</v>
      </c>
    </row>
    <row r="47" spans="6:13" x14ac:dyDescent="0.35">
      <c r="F47" s="6">
        <f t="shared" si="6"/>
        <v>45</v>
      </c>
      <c r="G47" s="10">
        <f t="shared" si="0"/>
        <v>379.97676281582244</v>
      </c>
      <c r="H47" s="10">
        <f t="shared" si="1"/>
        <v>638.50704616960093</v>
      </c>
      <c r="I47" s="10">
        <f t="shared" si="2"/>
        <v>179</v>
      </c>
      <c r="J47" s="10">
        <f t="shared" si="3"/>
        <v>192.91666666666666</v>
      </c>
      <c r="K47" s="10">
        <f t="shared" si="4"/>
        <v>50</v>
      </c>
      <c r="L47" s="10">
        <f t="shared" si="5"/>
        <v>1440.4004756520901</v>
      </c>
      <c r="M47" s="11">
        <f t="shared" si="7"/>
        <v>203942.27801145654</v>
      </c>
    </row>
    <row r="48" spans="6:13" x14ac:dyDescent="0.35">
      <c r="F48" s="6">
        <f t="shared" si="6"/>
        <v>46</v>
      </c>
      <c r="G48" s="10">
        <f t="shared" si="0"/>
        <v>381.16419019962188</v>
      </c>
      <c r="H48" s="10">
        <f t="shared" si="1"/>
        <v>637.31961878580159</v>
      </c>
      <c r="I48" s="10">
        <f t="shared" si="2"/>
        <v>179</v>
      </c>
      <c r="J48" s="10">
        <f t="shared" si="3"/>
        <v>192.91666666666666</v>
      </c>
      <c r="K48" s="10">
        <f t="shared" si="4"/>
        <v>50</v>
      </c>
      <c r="L48" s="10">
        <f t="shared" si="5"/>
        <v>1440.4004756520901</v>
      </c>
      <c r="M48" s="11">
        <f t="shared" si="7"/>
        <v>203561.11382125691</v>
      </c>
    </row>
    <row r="49" spans="6:13" x14ac:dyDescent="0.35">
      <c r="F49" s="6">
        <f t="shared" si="6"/>
        <v>47</v>
      </c>
      <c r="G49" s="10">
        <f t="shared" si="0"/>
        <v>382.35532829399568</v>
      </c>
      <c r="H49" s="10">
        <f t="shared" si="1"/>
        <v>636.12848069142763</v>
      </c>
      <c r="I49" s="10">
        <f t="shared" si="2"/>
        <v>179</v>
      </c>
      <c r="J49" s="10">
        <f t="shared" si="3"/>
        <v>192.91666666666666</v>
      </c>
      <c r="K49" s="10">
        <f t="shared" si="4"/>
        <v>50</v>
      </c>
      <c r="L49" s="10">
        <f t="shared" si="5"/>
        <v>1440.4004756520901</v>
      </c>
      <c r="M49" s="11">
        <f t="shared" si="7"/>
        <v>203178.75849296292</v>
      </c>
    </row>
    <row r="50" spans="6:13" x14ac:dyDescent="0.35">
      <c r="F50" s="6">
        <f t="shared" si="6"/>
        <v>48</v>
      </c>
      <c r="G50" s="10">
        <f t="shared" si="0"/>
        <v>383.55018869491443</v>
      </c>
      <c r="H50" s="10">
        <f t="shared" si="1"/>
        <v>634.93362029050877</v>
      </c>
      <c r="I50" s="10">
        <f t="shared" si="2"/>
        <v>179</v>
      </c>
      <c r="J50" s="10">
        <f t="shared" si="3"/>
        <v>192.91666666666666</v>
      </c>
      <c r="K50" s="10">
        <f t="shared" si="4"/>
        <v>50</v>
      </c>
      <c r="L50" s="10">
        <f t="shared" si="5"/>
        <v>1440.4004756520899</v>
      </c>
      <c r="M50" s="11">
        <f t="shared" si="7"/>
        <v>202795.20830426802</v>
      </c>
    </row>
    <row r="51" spans="6:13" x14ac:dyDescent="0.35">
      <c r="F51" s="6">
        <f t="shared" si="6"/>
        <v>49</v>
      </c>
      <c r="G51" s="10">
        <f t="shared" si="0"/>
        <v>384.74878303458598</v>
      </c>
      <c r="H51" s="10">
        <f t="shared" si="1"/>
        <v>633.73502595083744</v>
      </c>
      <c r="I51" s="10">
        <f t="shared" si="2"/>
        <v>179</v>
      </c>
      <c r="J51" s="10">
        <f t="shared" si="3"/>
        <v>192.91666666666666</v>
      </c>
      <c r="K51" s="10">
        <f t="shared" si="4"/>
        <v>50</v>
      </c>
      <c r="L51" s="10">
        <f t="shared" si="5"/>
        <v>1440.4004756520901</v>
      </c>
      <c r="M51" s="11">
        <f t="shared" si="7"/>
        <v>202410.45952123342</v>
      </c>
    </row>
    <row r="52" spans="6:13" x14ac:dyDescent="0.35">
      <c r="F52" s="6">
        <f t="shared" si="6"/>
        <v>50</v>
      </c>
      <c r="G52" s="10">
        <f t="shared" si="0"/>
        <v>385.95112298156909</v>
      </c>
      <c r="H52" s="10">
        <f t="shared" si="1"/>
        <v>632.53268600385434</v>
      </c>
      <c r="I52" s="10">
        <f t="shared" si="2"/>
        <v>179</v>
      </c>
      <c r="J52" s="10">
        <f t="shared" si="3"/>
        <v>192.91666666666666</v>
      </c>
      <c r="K52" s="10">
        <f t="shared" si="4"/>
        <v>50</v>
      </c>
      <c r="L52" s="10">
        <f t="shared" si="5"/>
        <v>1440.4004756520901</v>
      </c>
      <c r="M52" s="11">
        <f t="shared" si="7"/>
        <v>202024.50839825184</v>
      </c>
    </row>
    <row r="53" spans="6:13" x14ac:dyDescent="0.35">
      <c r="F53" s="6">
        <f t="shared" si="6"/>
        <v>51</v>
      </c>
      <c r="G53" s="10">
        <f t="shared" si="0"/>
        <v>387.15722024088655</v>
      </c>
      <c r="H53" s="10">
        <f t="shared" si="1"/>
        <v>631.32658874453682</v>
      </c>
      <c r="I53" s="10">
        <f t="shared" si="2"/>
        <v>179</v>
      </c>
      <c r="J53" s="10">
        <f t="shared" si="3"/>
        <v>192.91666666666666</v>
      </c>
      <c r="K53" s="10">
        <f t="shared" si="4"/>
        <v>50</v>
      </c>
      <c r="L53" s="10">
        <f t="shared" si="5"/>
        <v>1440.4004756520901</v>
      </c>
      <c r="M53" s="11">
        <f t="shared" si="7"/>
        <v>201637.35117801095</v>
      </c>
    </row>
    <row r="54" spans="6:13" x14ac:dyDescent="0.35">
      <c r="F54" s="6">
        <f t="shared" si="6"/>
        <v>52</v>
      </c>
      <c r="G54" s="10">
        <f t="shared" si="0"/>
        <v>388.36708655413929</v>
      </c>
      <c r="H54" s="10">
        <f t="shared" si="1"/>
        <v>630.11672243128396</v>
      </c>
      <c r="I54" s="10">
        <f t="shared" si="2"/>
        <v>179</v>
      </c>
      <c r="J54" s="10">
        <f t="shared" si="3"/>
        <v>192.91666666666666</v>
      </c>
      <c r="K54" s="10">
        <f t="shared" si="4"/>
        <v>50</v>
      </c>
      <c r="L54" s="10">
        <f t="shared" si="5"/>
        <v>1440.4004756520901</v>
      </c>
      <c r="M54" s="11">
        <f t="shared" si="7"/>
        <v>201248.9840914568</v>
      </c>
    </row>
    <row r="55" spans="6:13" x14ac:dyDescent="0.35">
      <c r="F55" s="6">
        <f t="shared" si="6"/>
        <v>53</v>
      </c>
      <c r="G55" s="10">
        <f t="shared" si="0"/>
        <v>389.58073369962096</v>
      </c>
      <c r="H55" s="10">
        <f t="shared" si="1"/>
        <v>628.90307528580229</v>
      </c>
      <c r="I55" s="10">
        <f t="shared" si="2"/>
        <v>179</v>
      </c>
      <c r="J55" s="10">
        <f t="shared" si="3"/>
        <v>192.91666666666666</v>
      </c>
      <c r="K55" s="10">
        <f t="shared" si="4"/>
        <v>50</v>
      </c>
      <c r="L55" s="10">
        <f t="shared" si="5"/>
        <v>1440.4004756520901</v>
      </c>
      <c r="M55" s="11">
        <f t="shared" si="7"/>
        <v>200859.4033577572</v>
      </c>
    </row>
    <row r="56" spans="6:13" x14ac:dyDescent="0.35">
      <c r="F56" s="6">
        <f t="shared" si="6"/>
        <v>54</v>
      </c>
      <c r="G56" s="10">
        <f t="shared" si="0"/>
        <v>390.79817349243234</v>
      </c>
      <c r="H56" s="10">
        <f t="shared" si="1"/>
        <v>627.68563549299097</v>
      </c>
      <c r="I56" s="10">
        <f t="shared" si="2"/>
        <v>179</v>
      </c>
      <c r="J56" s="10">
        <f t="shared" si="3"/>
        <v>192.91666666666666</v>
      </c>
      <c r="K56" s="10">
        <f t="shared" si="4"/>
        <v>50</v>
      </c>
      <c r="L56" s="10">
        <f t="shared" si="5"/>
        <v>1440.4004756520901</v>
      </c>
      <c r="M56" s="11">
        <f t="shared" si="7"/>
        <v>200468.60518426477</v>
      </c>
    </row>
    <row r="57" spans="6:13" x14ac:dyDescent="0.35">
      <c r="F57" s="6">
        <f t="shared" si="6"/>
        <v>55</v>
      </c>
      <c r="G57" s="10">
        <f t="shared" si="0"/>
        <v>392.0194177845961</v>
      </c>
      <c r="H57" s="10">
        <f t="shared" si="1"/>
        <v>626.46439120082721</v>
      </c>
      <c r="I57" s="10">
        <f t="shared" si="2"/>
        <v>179</v>
      </c>
      <c r="J57" s="10">
        <f t="shared" si="3"/>
        <v>192.91666666666666</v>
      </c>
      <c r="K57" s="10">
        <f t="shared" si="4"/>
        <v>50</v>
      </c>
      <c r="L57" s="10">
        <f t="shared" si="5"/>
        <v>1440.4004756520901</v>
      </c>
      <c r="M57" s="11">
        <f t="shared" si="7"/>
        <v>200076.58576648019</v>
      </c>
    </row>
    <row r="58" spans="6:13" x14ac:dyDescent="0.35">
      <c r="F58" s="6">
        <f t="shared" si="6"/>
        <v>56</v>
      </c>
      <c r="G58" s="10">
        <f t="shared" si="0"/>
        <v>393.24447846517307</v>
      </c>
      <c r="H58" s="10">
        <f t="shared" si="1"/>
        <v>625.23933052025041</v>
      </c>
      <c r="I58" s="10">
        <f t="shared" si="2"/>
        <v>179</v>
      </c>
      <c r="J58" s="10">
        <f t="shared" si="3"/>
        <v>192.91666666666666</v>
      </c>
      <c r="K58" s="10">
        <f t="shared" si="4"/>
        <v>50</v>
      </c>
      <c r="L58" s="10">
        <f t="shared" si="5"/>
        <v>1440.4004756520901</v>
      </c>
      <c r="M58" s="11">
        <f t="shared" si="7"/>
        <v>199683.34128801501</v>
      </c>
    </row>
    <row r="59" spans="6:13" x14ac:dyDescent="0.35">
      <c r="F59" s="6">
        <f t="shared" si="6"/>
        <v>57</v>
      </c>
      <c r="G59" s="10">
        <f t="shared" si="0"/>
        <v>394.47336746037672</v>
      </c>
      <c r="H59" s="10">
        <f t="shared" si="1"/>
        <v>624.01044152504664</v>
      </c>
      <c r="I59" s="10">
        <f t="shared" si="2"/>
        <v>179</v>
      </c>
      <c r="J59" s="10">
        <f t="shared" si="3"/>
        <v>192.91666666666666</v>
      </c>
      <c r="K59" s="10">
        <f t="shared" si="4"/>
        <v>50</v>
      </c>
      <c r="L59" s="10">
        <f t="shared" si="5"/>
        <v>1440.4004756520901</v>
      </c>
      <c r="M59" s="11">
        <f t="shared" si="7"/>
        <v>199288.86792055465</v>
      </c>
    </row>
    <row r="60" spans="6:13" x14ac:dyDescent="0.35">
      <c r="F60" s="6">
        <f t="shared" si="6"/>
        <v>58</v>
      </c>
      <c r="G60" s="10">
        <f t="shared" si="0"/>
        <v>395.70609673369034</v>
      </c>
      <c r="H60" s="10">
        <f t="shared" si="1"/>
        <v>622.77771225173296</v>
      </c>
      <c r="I60" s="10">
        <f t="shared" si="2"/>
        <v>179</v>
      </c>
      <c r="J60" s="10">
        <f t="shared" si="3"/>
        <v>192.91666666666666</v>
      </c>
      <c r="K60" s="10">
        <f t="shared" si="4"/>
        <v>50</v>
      </c>
      <c r="L60" s="10">
        <f t="shared" si="5"/>
        <v>1440.4004756520901</v>
      </c>
      <c r="M60" s="11">
        <f t="shared" si="7"/>
        <v>198893.16182382096</v>
      </c>
    </row>
    <row r="61" spans="6:13" x14ac:dyDescent="0.35">
      <c r="F61" s="6">
        <f t="shared" si="6"/>
        <v>59</v>
      </c>
      <c r="G61" s="10">
        <f t="shared" si="0"/>
        <v>396.94267828598316</v>
      </c>
      <c r="H61" s="10">
        <f t="shared" si="1"/>
        <v>621.54113069944015</v>
      </c>
      <c r="I61" s="10">
        <f t="shared" si="2"/>
        <v>179</v>
      </c>
      <c r="J61" s="10">
        <f t="shared" si="3"/>
        <v>192.91666666666666</v>
      </c>
      <c r="K61" s="10">
        <f t="shared" si="4"/>
        <v>50</v>
      </c>
      <c r="L61" s="10">
        <f t="shared" si="5"/>
        <v>1440.4004756520901</v>
      </c>
      <c r="M61" s="11">
        <f t="shared" si="7"/>
        <v>198496.21914553497</v>
      </c>
    </row>
    <row r="62" spans="6:13" x14ac:dyDescent="0.35">
      <c r="F62" s="6">
        <f t="shared" si="6"/>
        <v>60</v>
      </c>
      <c r="G62" s="10">
        <f t="shared" si="0"/>
        <v>398.1831241556269</v>
      </c>
      <c r="H62" s="10">
        <f t="shared" si="1"/>
        <v>620.30068482979652</v>
      </c>
      <c r="I62" s="10">
        <f t="shared" si="2"/>
        <v>179</v>
      </c>
      <c r="J62" s="10">
        <f t="shared" si="3"/>
        <v>192.91666666666666</v>
      </c>
      <c r="K62" s="10">
        <f t="shared" si="4"/>
        <v>50</v>
      </c>
      <c r="L62" s="10">
        <f t="shared" si="5"/>
        <v>1440.4004756520901</v>
      </c>
      <c r="M62" s="11">
        <f t="shared" si="7"/>
        <v>198098.03602137935</v>
      </c>
    </row>
    <row r="63" spans="6:13" x14ac:dyDescent="0.35">
      <c r="F63" s="6">
        <f t="shared" si="6"/>
        <v>61</v>
      </c>
      <c r="G63" s="10">
        <f t="shared" si="0"/>
        <v>399.42744641861316</v>
      </c>
      <c r="H63" s="10">
        <f t="shared" si="1"/>
        <v>619.05636256681021</v>
      </c>
      <c r="I63" s="10">
        <f t="shared" si="2"/>
        <v>179</v>
      </c>
      <c r="J63" s="10">
        <f t="shared" si="3"/>
        <v>192.91666666666666</v>
      </c>
      <c r="K63" s="10">
        <f t="shared" si="4"/>
        <v>50</v>
      </c>
      <c r="L63" s="10">
        <f t="shared" si="5"/>
        <v>1440.4004756520901</v>
      </c>
      <c r="M63" s="11">
        <f t="shared" si="7"/>
        <v>197698.60857496073</v>
      </c>
    </row>
    <row r="64" spans="6:13" x14ac:dyDescent="0.35">
      <c r="F64" s="6">
        <f t="shared" si="6"/>
        <v>62</v>
      </c>
      <c r="G64" s="10">
        <f t="shared" si="0"/>
        <v>400.67565718867132</v>
      </c>
      <c r="H64" s="10">
        <f t="shared" si="1"/>
        <v>617.80815179675199</v>
      </c>
      <c r="I64" s="10">
        <f t="shared" si="2"/>
        <v>179</v>
      </c>
      <c r="J64" s="10">
        <f t="shared" si="3"/>
        <v>192.91666666666666</v>
      </c>
      <c r="K64" s="10">
        <f t="shared" si="4"/>
        <v>50</v>
      </c>
      <c r="L64" s="10">
        <f t="shared" si="5"/>
        <v>1440.4004756520901</v>
      </c>
      <c r="M64" s="11">
        <f t="shared" si="7"/>
        <v>197297.93291777206</v>
      </c>
    </row>
    <row r="65" spans="6:13" x14ac:dyDescent="0.35">
      <c r="F65" s="6">
        <f t="shared" si="6"/>
        <v>63</v>
      </c>
      <c r="G65" s="10">
        <f t="shared" si="0"/>
        <v>401.92776861738594</v>
      </c>
      <c r="H65" s="10">
        <f t="shared" si="1"/>
        <v>616.55604036803732</v>
      </c>
      <c r="I65" s="10">
        <f t="shared" si="2"/>
        <v>179</v>
      </c>
      <c r="J65" s="10">
        <f t="shared" si="3"/>
        <v>192.91666666666666</v>
      </c>
      <c r="K65" s="10">
        <f t="shared" si="4"/>
        <v>50</v>
      </c>
      <c r="L65" s="10">
        <f t="shared" si="5"/>
        <v>1440.4004756520901</v>
      </c>
      <c r="M65" s="11">
        <f t="shared" si="7"/>
        <v>196896.00514915469</v>
      </c>
    </row>
    <row r="66" spans="6:13" x14ac:dyDescent="0.35">
      <c r="F66" s="6">
        <f t="shared" si="6"/>
        <v>64</v>
      </c>
      <c r="G66" s="10">
        <f t="shared" si="0"/>
        <v>403.18379289431527</v>
      </c>
      <c r="H66" s="10">
        <f t="shared" si="1"/>
        <v>615.30001609110798</v>
      </c>
      <c r="I66" s="10">
        <f t="shared" si="2"/>
        <v>179</v>
      </c>
      <c r="J66" s="10">
        <f t="shared" si="3"/>
        <v>192.91666666666666</v>
      </c>
      <c r="K66" s="10">
        <f t="shared" si="4"/>
        <v>50</v>
      </c>
      <c r="L66" s="10">
        <f t="shared" si="5"/>
        <v>1440.4004756520901</v>
      </c>
      <c r="M66" s="11">
        <f t="shared" si="7"/>
        <v>196492.82135626036</v>
      </c>
    </row>
    <row r="67" spans="6:13" x14ac:dyDescent="0.35">
      <c r="F67" s="6">
        <f t="shared" si="6"/>
        <v>65</v>
      </c>
      <c r="G67" s="10">
        <f t="shared" si="0"/>
        <v>404.44374224711004</v>
      </c>
      <c r="H67" s="10">
        <f t="shared" si="1"/>
        <v>614.04006673831339</v>
      </c>
      <c r="I67" s="10">
        <f t="shared" si="2"/>
        <v>179</v>
      </c>
      <c r="J67" s="10">
        <f t="shared" si="3"/>
        <v>192.91666666666666</v>
      </c>
      <c r="K67" s="10">
        <f t="shared" si="4"/>
        <v>50</v>
      </c>
      <c r="L67" s="10">
        <f t="shared" si="5"/>
        <v>1440.4004756520901</v>
      </c>
      <c r="M67" s="11">
        <f t="shared" si="7"/>
        <v>196088.37761401324</v>
      </c>
    </row>
    <row r="68" spans="6:13" x14ac:dyDescent="0.35">
      <c r="F68" s="6">
        <f t="shared" si="6"/>
        <v>66</v>
      </c>
      <c r="G68" s="10">
        <f t="shared" ref="G68:G131" si="8">PPMT($C$8/12,$F68,$C$9*12,-$C$12,0,0)</f>
        <v>405.70762894163227</v>
      </c>
      <c r="H68" s="10">
        <f t="shared" ref="H68:H131" si="9">IPMT($C$8/12,$F68,$C$9*12,-$C$12,0,0)</f>
        <v>612.7761800437911</v>
      </c>
      <c r="I68" s="10">
        <f t="shared" ref="I68:I131" si="10">$C$5</f>
        <v>179</v>
      </c>
      <c r="J68" s="10">
        <f t="shared" ref="J68:J131" si="11">$C$4</f>
        <v>192.91666666666666</v>
      </c>
      <c r="K68" s="10">
        <f t="shared" ref="K68:K131" si="12">$C$6</f>
        <v>50</v>
      </c>
      <c r="L68" s="10">
        <f t="shared" ref="L68:L131" si="13">SUM(G68:K68)</f>
        <v>1440.4004756520901</v>
      </c>
      <c r="M68" s="11">
        <f t="shared" si="7"/>
        <v>195682.66998507161</v>
      </c>
    </row>
    <row r="69" spans="6:13" x14ac:dyDescent="0.35">
      <c r="F69" s="6">
        <f t="shared" ref="F69:F132" si="14">F68+1</f>
        <v>67</v>
      </c>
      <c r="G69" s="10">
        <f t="shared" si="8"/>
        <v>406.97546528207482</v>
      </c>
      <c r="H69" s="10">
        <f t="shared" si="9"/>
        <v>611.5083437033486</v>
      </c>
      <c r="I69" s="10">
        <f t="shared" si="10"/>
        <v>179</v>
      </c>
      <c r="J69" s="10">
        <f t="shared" si="11"/>
        <v>192.91666666666666</v>
      </c>
      <c r="K69" s="10">
        <f t="shared" si="12"/>
        <v>50</v>
      </c>
      <c r="L69" s="10">
        <f t="shared" si="13"/>
        <v>1440.4004756520901</v>
      </c>
      <c r="M69" s="11">
        <f t="shared" si="7"/>
        <v>195275.69451978954</v>
      </c>
    </row>
    <row r="70" spans="6:13" x14ac:dyDescent="0.35">
      <c r="F70" s="6">
        <f t="shared" si="14"/>
        <v>68</v>
      </c>
      <c r="G70" s="10">
        <f t="shared" si="8"/>
        <v>408.24726361108134</v>
      </c>
      <c r="H70" s="10">
        <f t="shared" si="9"/>
        <v>610.23654537434209</v>
      </c>
      <c r="I70" s="10">
        <f t="shared" si="10"/>
        <v>179</v>
      </c>
      <c r="J70" s="10">
        <f t="shared" si="11"/>
        <v>192.91666666666666</v>
      </c>
      <c r="K70" s="10">
        <f t="shared" si="12"/>
        <v>50</v>
      </c>
      <c r="L70" s="10">
        <f t="shared" si="13"/>
        <v>1440.4004756520901</v>
      </c>
      <c r="M70" s="11">
        <f t="shared" si="7"/>
        <v>194867.44725617845</v>
      </c>
    </row>
    <row r="71" spans="6:13" x14ac:dyDescent="0.35">
      <c r="F71" s="6">
        <f t="shared" si="14"/>
        <v>69</v>
      </c>
      <c r="G71" s="10">
        <f t="shared" si="8"/>
        <v>409.52303630986597</v>
      </c>
      <c r="H71" s="10">
        <f t="shared" si="9"/>
        <v>608.96077267555756</v>
      </c>
      <c r="I71" s="10">
        <f t="shared" si="10"/>
        <v>179</v>
      </c>
      <c r="J71" s="10">
        <f t="shared" si="11"/>
        <v>192.91666666666666</v>
      </c>
      <c r="K71" s="10">
        <f t="shared" si="12"/>
        <v>50</v>
      </c>
      <c r="L71" s="10">
        <f t="shared" si="13"/>
        <v>1440.4004756520903</v>
      </c>
      <c r="M71" s="11">
        <f t="shared" ref="M71:M134" si="15">$M70-$G71</f>
        <v>194457.92421986858</v>
      </c>
    </row>
    <row r="72" spans="6:13" x14ac:dyDescent="0.35">
      <c r="F72" s="6">
        <f t="shared" si="14"/>
        <v>70</v>
      </c>
      <c r="G72" s="10">
        <f t="shared" si="8"/>
        <v>410.80279579833427</v>
      </c>
      <c r="H72" s="10">
        <f t="shared" si="9"/>
        <v>607.68101318708909</v>
      </c>
      <c r="I72" s="10">
        <f t="shared" si="10"/>
        <v>179</v>
      </c>
      <c r="J72" s="10">
        <f t="shared" si="11"/>
        <v>192.91666666666666</v>
      </c>
      <c r="K72" s="10">
        <f t="shared" si="12"/>
        <v>50</v>
      </c>
      <c r="L72" s="10">
        <f t="shared" si="13"/>
        <v>1440.4004756520901</v>
      </c>
      <c r="M72" s="11">
        <f t="shared" si="15"/>
        <v>194047.12142407024</v>
      </c>
    </row>
    <row r="73" spans="6:13" x14ac:dyDescent="0.35">
      <c r="F73" s="6">
        <f t="shared" si="14"/>
        <v>71</v>
      </c>
      <c r="G73" s="10">
        <f t="shared" si="8"/>
        <v>412.08655453520413</v>
      </c>
      <c r="H73" s="10">
        <f t="shared" si="9"/>
        <v>606.39725445021941</v>
      </c>
      <c r="I73" s="10">
        <f t="shared" si="10"/>
        <v>179</v>
      </c>
      <c r="J73" s="10">
        <f t="shared" si="11"/>
        <v>192.91666666666666</v>
      </c>
      <c r="K73" s="10">
        <f t="shared" si="12"/>
        <v>50</v>
      </c>
      <c r="L73" s="10">
        <f t="shared" si="13"/>
        <v>1440.4004756520903</v>
      </c>
      <c r="M73" s="11">
        <f t="shared" si="15"/>
        <v>193635.03486953504</v>
      </c>
    </row>
    <row r="74" spans="6:13" x14ac:dyDescent="0.35">
      <c r="F74" s="6">
        <f t="shared" si="14"/>
        <v>72</v>
      </c>
      <c r="G74" s="10">
        <f t="shared" si="8"/>
        <v>413.37432501812651</v>
      </c>
      <c r="H74" s="10">
        <f t="shared" si="9"/>
        <v>605.10948396729668</v>
      </c>
      <c r="I74" s="10">
        <f t="shared" si="10"/>
        <v>179</v>
      </c>
      <c r="J74" s="10">
        <f t="shared" si="11"/>
        <v>192.91666666666666</v>
      </c>
      <c r="K74" s="10">
        <f t="shared" si="12"/>
        <v>50</v>
      </c>
      <c r="L74" s="10">
        <f t="shared" si="13"/>
        <v>1440.4004756520899</v>
      </c>
      <c r="M74" s="11">
        <f t="shared" si="15"/>
        <v>193221.66054451693</v>
      </c>
    </row>
    <row r="75" spans="6:13" x14ac:dyDescent="0.35">
      <c r="F75" s="6">
        <f t="shared" si="14"/>
        <v>73</v>
      </c>
      <c r="G75" s="10">
        <f t="shared" si="8"/>
        <v>414.6661197838082</v>
      </c>
      <c r="H75" s="10">
        <f t="shared" si="9"/>
        <v>603.81768920161517</v>
      </c>
      <c r="I75" s="10">
        <f t="shared" si="10"/>
        <v>179</v>
      </c>
      <c r="J75" s="10">
        <f t="shared" si="11"/>
        <v>192.91666666666666</v>
      </c>
      <c r="K75" s="10">
        <f t="shared" si="12"/>
        <v>50</v>
      </c>
      <c r="L75" s="10">
        <f t="shared" si="13"/>
        <v>1440.4004756520901</v>
      </c>
      <c r="M75" s="11">
        <f t="shared" si="15"/>
        <v>192806.99442473313</v>
      </c>
    </row>
    <row r="76" spans="6:13" x14ac:dyDescent="0.35">
      <c r="F76" s="6">
        <f t="shared" si="14"/>
        <v>74</v>
      </c>
      <c r="G76" s="10">
        <f t="shared" si="8"/>
        <v>415.96195140813268</v>
      </c>
      <c r="H76" s="10">
        <f t="shared" si="9"/>
        <v>602.52185757729069</v>
      </c>
      <c r="I76" s="10">
        <f t="shared" si="10"/>
        <v>179</v>
      </c>
      <c r="J76" s="10">
        <f t="shared" si="11"/>
        <v>192.91666666666666</v>
      </c>
      <c r="K76" s="10">
        <f t="shared" si="12"/>
        <v>50</v>
      </c>
      <c r="L76" s="10">
        <f t="shared" si="13"/>
        <v>1440.4004756520901</v>
      </c>
      <c r="M76" s="11">
        <f t="shared" si="15"/>
        <v>192391.032473325</v>
      </c>
    </row>
    <row r="77" spans="6:13" x14ac:dyDescent="0.35">
      <c r="F77" s="6">
        <f t="shared" si="14"/>
        <v>75</v>
      </c>
      <c r="G77" s="10">
        <f t="shared" si="8"/>
        <v>417.26183250628299</v>
      </c>
      <c r="H77" s="10">
        <f t="shared" si="9"/>
        <v>601.22197647914038</v>
      </c>
      <c r="I77" s="10">
        <f t="shared" si="10"/>
        <v>179</v>
      </c>
      <c r="J77" s="10">
        <f t="shared" si="11"/>
        <v>192.91666666666666</v>
      </c>
      <c r="K77" s="10">
        <f t="shared" si="12"/>
        <v>50</v>
      </c>
      <c r="L77" s="10">
        <f t="shared" si="13"/>
        <v>1440.4004756520901</v>
      </c>
      <c r="M77" s="11">
        <f t="shared" si="15"/>
        <v>191973.77064081872</v>
      </c>
    </row>
    <row r="78" spans="6:13" x14ac:dyDescent="0.35">
      <c r="F78" s="6">
        <f t="shared" si="14"/>
        <v>76</v>
      </c>
      <c r="G78" s="10">
        <f t="shared" si="8"/>
        <v>418.56577573286518</v>
      </c>
      <c r="H78" s="10">
        <f t="shared" si="9"/>
        <v>599.91803325255819</v>
      </c>
      <c r="I78" s="10">
        <f t="shared" si="10"/>
        <v>179</v>
      </c>
      <c r="J78" s="10">
        <f t="shared" si="11"/>
        <v>192.91666666666666</v>
      </c>
      <c r="K78" s="10">
        <f t="shared" si="12"/>
        <v>50</v>
      </c>
      <c r="L78" s="10">
        <f t="shared" si="13"/>
        <v>1440.4004756520901</v>
      </c>
      <c r="M78" s="11">
        <f t="shared" si="15"/>
        <v>191555.20486508586</v>
      </c>
    </row>
    <row r="79" spans="6:13" x14ac:dyDescent="0.35">
      <c r="F79" s="6">
        <f t="shared" si="14"/>
        <v>77</v>
      </c>
      <c r="G79" s="10">
        <f t="shared" si="8"/>
        <v>419.87379378203036</v>
      </c>
      <c r="H79" s="10">
        <f t="shared" si="9"/>
        <v>598.61001520339289</v>
      </c>
      <c r="I79" s="10">
        <f t="shared" si="10"/>
        <v>179</v>
      </c>
      <c r="J79" s="10">
        <f t="shared" si="11"/>
        <v>192.91666666666666</v>
      </c>
      <c r="K79" s="10">
        <f t="shared" si="12"/>
        <v>50</v>
      </c>
      <c r="L79" s="10">
        <f t="shared" si="13"/>
        <v>1440.4004756520901</v>
      </c>
      <c r="M79" s="11">
        <f t="shared" si="15"/>
        <v>191135.33107130384</v>
      </c>
    </row>
    <row r="80" spans="6:13" x14ac:dyDescent="0.35">
      <c r="F80" s="6">
        <f t="shared" si="14"/>
        <v>78</v>
      </c>
      <c r="G80" s="10">
        <f t="shared" si="8"/>
        <v>421.18589938759919</v>
      </c>
      <c r="H80" s="10">
        <f t="shared" si="9"/>
        <v>597.29790959782417</v>
      </c>
      <c r="I80" s="10">
        <f t="shared" si="10"/>
        <v>179</v>
      </c>
      <c r="J80" s="10">
        <f t="shared" si="11"/>
        <v>192.91666666666666</v>
      </c>
      <c r="K80" s="10">
        <f t="shared" si="12"/>
        <v>50</v>
      </c>
      <c r="L80" s="10">
        <f t="shared" si="13"/>
        <v>1440.4004756520901</v>
      </c>
      <c r="M80" s="11">
        <f t="shared" si="15"/>
        <v>190714.14517191623</v>
      </c>
    </row>
    <row r="81" spans="6:13" x14ac:dyDescent="0.35">
      <c r="F81" s="6">
        <f t="shared" si="14"/>
        <v>79</v>
      </c>
      <c r="G81" s="10">
        <f t="shared" si="8"/>
        <v>422.5021053231855</v>
      </c>
      <c r="H81" s="10">
        <f t="shared" si="9"/>
        <v>595.98170366223792</v>
      </c>
      <c r="I81" s="10">
        <f t="shared" si="10"/>
        <v>179</v>
      </c>
      <c r="J81" s="10">
        <f t="shared" si="11"/>
        <v>192.91666666666666</v>
      </c>
      <c r="K81" s="10">
        <f t="shared" si="12"/>
        <v>50</v>
      </c>
      <c r="L81" s="10">
        <f t="shared" si="13"/>
        <v>1440.4004756520901</v>
      </c>
      <c r="M81" s="11">
        <f t="shared" si="15"/>
        <v>190291.64306659304</v>
      </c>
    </row>
    <row r="82" spans="6:13" x14ac:dyDescent="0.35">
      <c r="F82" s="6">
        <f t="shared" si="14"/>
        <v>80</v>
      </c>
      <c r="G82" s="10">
        <f t="shared" si="8"/>
        <v>423.82242440232045</v>
      </c>
      <c r="H82" s="10">
        <f t="shared" si="9"/>
        <v>594.66138458310297</v>
      </c>
      <c r="I82" s="10">
        <f t="shared" si="10"/>
        <v>179</v>
      </c>
      <c r="J82" s="10">
        <f t="shared" si="11"/>
        <v>192.91666666666666</v>
      </c>
      <c r="K82" s="10">
        <f t="shared" si="12"/>
        <v>50</v>
      </c>
      <c r="L82" s="10">
        <f t="shared" si="13"/>
        <v>1440.4004756520901</v>
      </c>
      <c r="M82" s="11">
        <f t="shared" si="15"/>
        <v>189867.82064219072</v>
      </c>
    </row>
    <row r="83" spans="6:13" x14ac:dyDescent="0.35">
      <c r="F83" s="6">
        <f t="shared" si="14"/>
        <v>81</v>
      </c>
      <c r="G83" s="10">
        <f t="shared" si="8"/>
        <v>425.14686947857768</v>
      </c>
      <c r="H83" s="10">
        <f t="shared" si="9"/>
        <v>593.33693950684574</v>
      </c>
      <c r="I83" s="10">
        <f t="shared" si="10"/>
        <v>179</v>
      </c>
      <c r="J83" s="10">
        <f t="shared" si="11"/>
        <v>192.91666666666666</v>
      </c>
      <c r="K83" s="10">
        <f t="shared" si="12"/>
        <v>50</v>
      </c>
      <c r="L83" s="10">
        <f t="shared" si="13"/>
        <v>1440.4004756520901</v>
      </c>
      <c r="M83" s="11">
        <f t="shared" si="15"/>
        <v>189442.67377271215</v>
      </c>
    </row>
    <row r="84" spans="6:13" x14ac:dyDescent="0.35">
      <c r="F84" s="6">
        <f t="shared" si="14"/>
        <v>82</v>
      </c>
      <c r="G84" s="10">
        <f t="shared" si="8"/>
        <v>426.47545344569824</v>
      </c>
      <c r="H84" s="10">
        <f t="shared" si="9"/>
        <v>592.00835553972513</v>
      </c>
      <c r="I84" s="10">
        <f t="shared" si="10"/>
        <v>179</v>
      </c>
      <c r="J84" s="10">
        <f t="shared" si="11"/>
        <v>192.91666666666666</v>
      </c>
      <c r="K84" s="10">
        <f t="shared" si="12"/>
        <v>50</v>
      </c>
      <c r="L84" s="10">
        <f t="shared" si="13"/>
        <v>1440.4004756520901</v>
      </c>
      <c r="M84" s="11">
        <f t="shared" si="15"/>
        <v>189016.19831926646</v>
      </c>
    </row>
    <row r="85" spans="6:13" x14ac:dyDescent="0.35">
      <c r="F85" s="6">
        <f t="shared" si="14"/>
        <v>83</v>
      </c>
      <c r="G85" s="10">
        <f t="shared" si="8"/>
        <v>427.80818923771608</v>
      </c>
      <c r="H85" s="10">
        <f t="shared" si="9"/>
        <v>590.6756197477074</v>
      </c>
      <c r="I85" s="10">
        <f t="shared" si="10"/>
        <v>179</v>
      </c>
      <c r="J85" s="10">
        <f t="shared" si="11"/>
        <v>192.91666666666666</v>
      </c>
      <c r="K85" s="10">
        <f t="shared" si="12"/>
        <v>50</v>
      </c>
      <c r="L85" s="10">
        <f t="shared" si="13"/>
        <v>1440.4004756520901</v>
      </c>
      <c r="M85" s="11">
        <f t="shared" si="15"/>
        <v>188588.39013002874</v>
      </c>
    </row>
    <row r="86" spans="6:13" x14ac:dyDescent="0.35">
      <c r="F86" s="6">
        <f t="shared" si="14"/>
        <v>84</v>
      </c>
      <c r="G86" s="10">
        <f t="shared" si="8"/>
        <v>429.14508982908387</v>
      </c>
      <c r="H86" s="10">
        <f t="shared" si="9"/>
        <v>589.33871915633949</v>
      </c>
      <c r="I86" s="10">
        <f t="shared" si="10"/>
        <v>179</v>
      </c>
      <c r="J86" s="10">
        <f t="shared" si="11"/>
        <v>192.91666666666666</v>
      </c>
      <c r="K86" s="10">
        <f t="shared" si="12"/>
        <v>50</v>
      </c>
      <c r="L86" s="10">
        <f t="shared" si="13"/>
        <v>1440.4004756520901</v>
      </c>
      <c r="M86" s="11">
        <f t="shared" si="15"/>
        <v>188159.24504019966</v>
      </c>
    </row>
    <row r="87" spans="6:13" x14ac:dyDescent="0.35">
      <c r="F87" s="6">
        <f t="shared" si="14"/>
        <v>85</v>
      </c>
      <c r="G87" s="10">
        <f t="shared" si="8"/>
        <v>430.48616823479983</v>
      </c>
      <c r="H87" s="10">
        <f t="shared" si="9"/>
        <v>587.99764075062365</v>
      </c>
      <c r="I87" s="10">
        <f t="shared" si="10"/>
        <v>179</v>
      </c>
      <c r="J87" s="10">
        <f t="shared" si="11"/>
        <v>192.91666666666666</v>
      </c>
      <c r="K87" s="10">
        <f t="shared" si="12"/>
        <v>50</v>
      </c>
      <c r="L87" s="10">
        <f t="shared" si="13"/>
        <v>1440.4004756520901</v>
      </c>
      <c r="M87" s="11">
        <f t="shared" si="15"/>
        <v>187728.75887196485</v>
      </c>
    </row>
    <row r="88" spans="6:13" x14ac:dyDescent="0.35">
      <c r="F88" s="6">
        <f t="shared" si="14"/>
        <v>86</v>
      </c>
      <c r="G88" s="10">
        <f t="shared" si="8"/>
        <v>431.83143751053353</v>
      </c>
      <c r="H88" s="10">
        <f t="shared" si="9"/>
        <v>586.65237147488983</v>
      </c>
      <c r="I88" s="10">
        <f t="shared" si="10"/>
        <v>179</v>
      </c>
      <c r="J88" s="10">
        <f t="shared" si="11"/>
        <v>192.91666666666666</v>
      </c>
      <c r="K88" s="10">
        <f t="shared" si="12"/>
        <v>50</v>
      </c>
      <c r="L88" s="10">
        <f t="shared" si="13"/>
        <v>1440.4004756520901</v>
      </c>
      <c r="M88" s="11">
        <f t="shared" si="15"/>
        <v>187296.92743445432</v>
      </c>
    </row>
    <row r="89" spans="6:13" x14ac:dyDescent="0.35">
      <c r="F89" s="6">
        <f t="shared" si="14"/>
        <v>87</v>
      </c>
      <c r="G89" s="10">
        <f t="shared" si="8"/>
        <v>433.18091075275396</v>
      </c>
      <c r="H89" s="10">
        <f t="shared" si="9"/>
        <v>585.30289823266946</v>
      </c>
      <c r="I89" s="10">
        <f t="shared" si="10"/>
        <v>179</v>
      </c>
      <c r="J89" s="10">
        <f t="shared" si="11"/>
        <v>192.91666666666666</v>
      </c>
      <c r="K89" s="10">
        <f t="shared" si="12"/>
        <v>50</v>
      </c>
      <c r="L89" s="10">
        <f t="shared" si="13"/>
        <v>1440.4004756520901</v>
      </c>
      <c r="M89" s="11">
        <f t="shared" si="15"/>
        <v>186863.74652370156</v>
      </c>
    </row>
    <row r="90" spans="6:13" x14ac:dyDescent="0.35">
      <c r="F90" s="6">
        <f t="shared" si="14"/>
        <v>88</v>
      </c>
      <c r="G90" s="10">
        <f t="shared" si="8"/>
        <v>434.53460109885634</v>
      </c>
      <c r="H90" s="10">
        <f t="shared" si="9"/>
        <v>583.94920788656702</v>
      </c>
      <c r="I90" s="10">
        <f t="shared" si="10"/>
        <v>179</v>
      </c>
      <c r="J90" s="10">
        <f t="shared" si="11"/>
        <v>192.91666666666666</v>
      </c>
      <c r="K90" s="10">
        <f t="shared" si="12"/>
        <v>50</v>
      </c>
      <c r="L90" s="10">
        <f t="shared" si="13"/>
        <v>1440.4004756520901</v>
      </c>
      <c r="M90" s="11">
        <f t="shared" si="15"/>
        <v>186429.2119226027</v>
      </c>
    </row>
    <row r="91" spans="6:13" x14ac:dyDescent="0.35">
      <c r="F91" s="6">
        <f t="shared" si="14"/>
        <v>89</v>
      </c>
      <c r="G91" s="10">
        <f t="shared" si="8"/>
        <v>435.89252172729027</v>
      </c>
      <c r="H91" s="10">
        <f t="shared" si="9"/>
        <v>582.59128725813332</v>
      </c>
      <c r="I91" s="10">
        <f t="shared" si="10"/>
        <v>179</v>
      </c>
      <c r="J91" s="10">
        <f t="shared" si="11"/>
        <v>192.91666666666666</v>
      </c>
      <c r="K91" s="10">
        <f t="shared" si="12"/>
        <v>50</v>
      </c>
      <c r="L91" s="10">
        <f t="shared" si="13"/>
        <v>1440.4004756520903</v>
      </c>
      <c r="M91" s="11">
        <f t="shared" si="15"/>
        <v>185993.31940087542</v>
      </c>
    </row>
    <row r="92" spans="6:13" x14ac:dyDescent="0.35">
      <c r="F92" s="6">
        <f t="shared" si="14"/>
        <v>90</v>
      </c>
      <c r="G92" s="10">
        <f t="shared" si="8"/>
        <v>437.254685857688</v>
      </c>
      <c r="H92" s="10">
        <f t="shared" si="9"/>
        <v>581.22912312773531</v>
      </c>
      <c r="I92" s="10">
        <f t="shared" si="10"/>
        <v>179</v>
      </c>
      <c r="J92" s="10">
        <f t="shared" si="11"/>
        <v>192.91666666666666</v>
      </c>
      <c r="K92" s="10">
        <f t="shared" si="12"/>
        <v>50</v>
      </c>
      <c r="L92" s="10">
        <f t="shared" si="13"/>
        <v>1440.4004756520901</v>
      </c>
      <c r="M92" s="11">
        <f t="shared" si="15"/>
        <v>185556.06471501774</v>
      </c>
    </row>
    <row r="93" spans="6:13" x14ac:dyDescent="0.35">
      <c r="F93" s="6">
        <f t="shared" si="14"/>
        <v>91</v>
      </c>
      <c r="G93" s="10">
        <f t="shared" si="8"/>
        <v>438.62110675099325</v>
      </c>
      <c r="H93" s="10">
        <f t="shared" si="9"/>
        <v>579.86270223443012</v>
      </c>
      <c r="I93" s="10">
        <f t="shared" si="10"/>
        <v>179</v>
      </c>
      <c r="J93" s="10">
        <f t="shared" si="11"/>
        <v>192.91666666666666</v>
      </c>
      <c r="K93" s="10">
        <f t="shared" si="12"/>
        <v>50</v>
      </c>
      <c r="L93" s="10">
        <f t="shared" si="13"/>
        <v>1440.4004756520901</v>
      </c>
      <c r="M93" s="11">
        <f t="shared" si="15"/>
        <v>185117.44360826674</v>
      </c>
    </row>
    <row r="94" spans="6:13" x14ac:dyDescent="0.35">
      <c r="F94" s="6">
        <f t="shared" si="14"/>
        <v>92</v>
      </c>
      <c r="G94" s="10">
        <f t="shared" si="8"/>
        <v>439.99179770959012</v>
      </c>
      <c r="H94" s="10">
        <f t="shared" si="9"/>
        <v>578.49201127583319</v>
      </c>
      <c r="I94" s="10">
        <f t="shared" si="10"/>
        <v>179</v>
      </c>
      <c r="J94" s="10">
        <f t="shared" si="11"/>
        <v>192.91666666666666</v>
      </c>
      <c r="K94" s="10">
        <f t="shared" si="12"/>
        <v>50</v>
      </c>
      <c r="L94" s="10">
        <f t="shared" si="13"/>
        <v>1440.4004756520901</v>
      </c>
      <c r="M94" s="11">
        <f t="shared" si="15"/>
        <v>184677.45181055716</v>
      </c>
    </row>
    <row r="95" spans="6:13" x14ac:dyDescent="0.35">
      <c r="F95" s="6">
        <f t="shared" si="14"/>
        <v>93</v>
      </c>
      <c r="G95" s="10">
        <f t="shared" si="8"/>
        <v>441.36677207743259</v>
      </c>
      <c r="H95" s="10">
        <f t="shared" si="9"/>
        <v>577.11703690799072</v>
      </c>
      <c r="I95" s="10">
        <f t="shared" si="10"/>
        <v>179</v>
      </c>
      <c r="J95" s="10">
        <f t="shared" si="11"/>
        <v>192.91666666666666</v>
      </c>
      <c r="K95" s="10">
        <f t="shared" si="12"/>
        <v>50</v>
      </c>
      <c r="L95" s="10">
        <f t="shared" si="13"/>
        <v>1440.4004756520901</v>
      </c>
      <c r="M95" s="11">
        <f t="shared" si="15"/>
        <v>184236.08503847974</v>
      </c>
    </row>
    <row r="96" spans="6:13" x14ac:dyDescent="0.35">
      <c r="F96" s="6">
        <f t="shared" si="14"/>
        <v>94</v>
      </c>
      <c r="G96" s="10">
        <f t="shared" si="8"/>
        <v>442.74604324017463</v>
      </c>
      <c r="H96" s="10">
        <f t="shared" si="9"/>
        <v>575.73776574524879</v>
      </c>
      <c r="I96" s="10">
        <f t="shared" si="10"/>
        <v>179</v>
      </c>
      <c r="J96" s="10">
        <f t="shared" si="11"/>
        <v>192.91666666666666</v>
      </c>
      <c r="K96" s="10">
        <f t="shared" si="12"/>
        <v>50</v>
      </c>
      <c r="L96" s="10">
        <f t="shared" si="13"/>
        <v>1440.4004756520901</v>
      </c>
      <c r="M96" s="11">
        <f t="shared" si="15"/>
        <v>183793.33899523955</v>
      </c>
    </row>
    <row r="97" spans="6:13" x14ac:dyDescent="0.35">
      <c r="F97" s="6">
        <f t="shared" si="14"/>
        <v>95</v>
      </c>
      <c r="G97" s="10">
        <f t="shared" si="8"/>
        <v>444.1296246253001</v>
      </c>
      <c r="H97" s="10">
        <f t="shared" si="9"/>
        <v>574.35418436012333</v>
      </c>
      <c r="I97" s="10">
        <f t="shared" si="10"/>
        <v>179</v>
      </c>
      <c r="J97" s="10">
        <f t="shared" si="11"/>
        <v>192.91666666666666</v>
      </c>
      <c r="K97" s="10">
        <f t="shared" si="12"/>
        <v>50</v>
      </c>
      <c r="L97" s="10">
        <f t="shared" si="13"/>
        <v>1440.4004756520901</v>
      </c>
      <c r="M97" s="11">
        <f t="shared" si="15"/>
        <v>183349.20937061426</v>
      </c>
    </row>
    <row r="98" spans="6:13" x14ac:dyDescent="0.35">
      <c r="F98" s="6">
        <f t="shared" si="14"/>
        <v>96</v>
      </c>
      <c r="G98" s="10">
        <f t="shared" si="8"/>
        <v>445.51752970225419</v>
      </c>
      <c r="H98" s="10">
        <f t="shared" si="9"/>
        <v>572.96627928316911</v>
      </c>
      <c r="I98" s="10">
        <f t="shared" si="10"/>
        <v>179</v>
      </c>
      <c r="J98" s="10">
        <f t="shared" si="11"/>
        <v>192.91666666666666</v>
      </c>
      <c r="K98" s="10">
        <f t="shared" si="12"/>
        <v>50</v>
      </c>
      <c r="L98" s="10">
        <f t="shared" si="13"/>
        <v>1440.4004756520901</v>
      </c>
      <c r="M98" s="11">
        <f t="shared" si="15"/>
        <v>182903.69184091201</v>
      </c>
    </row>
    <row r="99" spans="6:13" x14ac:dyDescent="0.35">
      <c r="F99" s="6">
        <f t="shared" si="14"/>
        <v>97</v>
      </c>
      <c r="G99" s="10">
        <f t="shared" si="8"/>
        <v>446.90977198257377</v>
      </c>
      <c r="H99" s="10">
        <f t="shared" si="9"/>
        <v>571.57403700284954</v>
      </c>
      <c r="I99" s="10">
        <f t="shared" si="10"/>
        <v>179</v>
      </c>
      <c r="J99" s="10">
        <f t="shared" si="11"/>
        <v>192.91666666666666</v>
      </c>
      <c r="K99" s="10">
        <f t="shared" si="12"/>
        <v>50</v>
      </c>
      <c r="L99" s="10">
        <f t="shared" si="13"/>
        <v>1440.4004756520901</v>
      </c>
      <c r="M99" s="11">
        <f t="shared" si="15"/>
        <v>182456.78206892943</v>
      </c>
    </row>
    <row r="100" spans="6:13" x14ac:dyDescent="0.35">
      <c r="F100" s="6">
        <f t="shared" si="14"/>
        <v>98</v>
      </c>
      <c r="G100" s="10">
        <f t="shared" si="8"/>
        <v>448.3063650200192</v>
      </c>
      <c r="H100" s="10">
        <f t="shared" si="9"/>
        <v>570.177443965404</v>
      </c>
      <c r="I100" s="10">
        <f t="shared" si="10"/>
        <v>179</v>
      </c>
      <c r="J100" s="10">
        <f t="shared" si="11"/>
        <v>192.91666666666666</v>
      </c>
      <c r="K100" s="10">
        <f t="shared" si="12"/>
        <v>50</v>
      </c>
      <c r="L100" s="10">
        <f t="shared" si="13"/>
        <v>1440.4004756520899</v>
      </c>
      <c r="M100" s="11">
        <f t="shared" si="15"/>
        <v>182008.47570390941</v>
      </c>
    </row>
    <row r="101" spans="6:13" x14ac:dyDescent="0.35">
      <c r="F101" s="6">
        <f t="shared" si="14"/>
        <v>99</v>
      </c>
      <c r="G101" s="10">
        <f t="shared" si="8"/>
        <v>449.70732241070687</v>
      </c>
      <c r="H101" s="10">
        <f t="shared" si="9"/>
        <v>568.7764865747165</v>
      </c>
      <c r="I101" s="10">
        <f t="shared" si="10"/>
        <v>179</v>
      </c>
      <c r="J101" s="10">
        <f t="shared" si="11"/>
        <v>192.91666666666666</v>
      </c>
      <c r="K101" s="10">
        <f t="shared" si="12"/>
        <v>50</v>
      </c>
      <c r="L101" s="10">
        <f t="shared" si="13"/>
        <v>1440.4004756520901</v>
      </c>
      <c r="M101" s="11">
        <f t="shared" si="15"/>
        <v>181558.7683814987</v>
      </c>
    </row>
    <row r="102" spans="6:13" x14ac:dyDescent="0.35">
      <c r="F102" s="6">
        <f t="shared" si="14"/>
        <v>100</v>
      </c>
      <c r="G102" s="10">
        <f t="shared" si="8"/>
        <v>451.11265779324026</v>
      </c>
      <c r="H102" s="10">
        <f t="shared" si="9"/>
        <v>567.37115119218288</v>
      </c>
      <c r="I102" s="10">
        <f t="shared" si="10"/>
        <v>179</v>
      </c>
      <c r="J102" s="10">
        <f t="shared" si="11"/>
        <v>192.91666666666666</v>
      </c>
      <c r="K102" s="10">
        <f t="shared" si="12"/>
        <v>50</v>
      </c>
      <c r="L102" s="10">
        <f t="shared" si="13"/>
        <v>1440.4004756520899</v>
      </c>
      <c r="M102" s="11">
        <f t="shared" si="15"/>
        <v>181107.65572370545</v>
      </c>
    </row>
    <row r="103" spans="6:13" x14ac:dyDescent="0.35">
      <c r="F103" s="6">
        <f t="shared" si="14"/>
        <v>101</v>
      </c>
      <c r="G103" s="10">
        <f t="shared" si="8"/>
        <v>452.52238484884418</v>
      </c>
      <c r="H103" s="10">
        <f t="shared" si="9"/>
        <v>565.96142413657935</v>
      </c>
      <c r="I103" s="10">
        <f t="shared" si="10"/>
        <v>179</v>
      </c>
      <c r="J103" s="10">
        <f t="shared" si="11"/>
        <v>192.91666666666666</v>
      </c>
      <c r="K103" s="10">
        <f t="shared" si="12"/>
        <v>50</v>
      </c>
      <c r="L103" s="10">
        <f t="shared" si="13"/>
        <v>1440.4004756520903</v>
      </c>
      <c r="M103" s="11">
        <f t="shared" si="15"/>
        <v>180655.1333388566</v>
      </c>
    </row>
    <row r="104" spans="6:13" x14ac:dyDescent="0.35">
      <c r="F104" s="6">
        <f t="shared" si="14"/>
        <v>102</v>
      </c>
      <c r="G104" s="10">
        <f t="shared" si="8"/>
        <v>453.93651730149685</v>
      </c>
      <c r="H104" s="10">
        <f t="shared" si="9"/>
        <v>564.54729168392657</v>
      </c>
      <c r="I104" s="10">
        <f t="shared" si="10"/>
        <v>179</v>
      </c>
      <c r="J104" s="10">
        <f t="shared" si="11"/>
        <v>192.91666666666666</v>
      </c>
      <c r="K104" s="10">
        <f t="shared" si="12"/>
        <v>50</v>
      </c>
      <c r="L104" s="10">
        <f t="shared" si="13"/>
        <v>1440.4004756520901</v>
      </c>
      <c r="M104" s="11">
        <f t="shared" si="15"/>
        <v>180201.19682155509</v>
      </c>
    </row>
    <row r="105" spans="6:13" x14ac:dyDescent="0.35">
      <c r="F105" s="6">
        <f t="shared" si="14"/>
        <v>103</v>
      </c>
      <c r="G105" s="10">
        <f t="shared" si="8"/>
        <v>455.35506891806403</v>
      </c>
      <c r="H105" s="10">
        <f t="shared" si="9"/>
        <v>563.12874006735933</v>
      </c>
      <c r="I105" s="10">
        <f t="shared" si="10"/>
        <v>179</v>
      </c>
      <c r="J105" s="10">
        <f t="shared" si="11"/>
        <v>192.91666666666666</v>
      </c>
      <c r="K105" s="10">
        <f t="shared" si="12"/>
        <v>50</v>
      </c>
      <c r="L105" s="10">
        <f t="shared" si="13"/>
        <v>1440.4004756520901</v>
      </c>
      <c r="M105" s="11">
        <f t="shared" si="15"/>
        <v>179745.84175263703</v>
      </c>
    </row>
    <row r="106" spans="6:13" x14ac:dyDescent="0.35">
      <c r="F106" s="6">
        <f t="shared" si="14"/>
        <v>104</v>
      </c>
      <c r="G106" s="10">
        <f t="shared" si="8"/>
        <v>456.77805350843295</v>
      </c>
      <c r="H106" s="10">
        <f t="shared" si="9"/>
        <v>561.70575547699036</v>
      </c>
      <c r="I106" s="10">
        <f t="shared" si="10"/>
        <v>179</v>
      </c>
      <c r="J106" s="10">
        <f t="shared" si="11"/>
        <v>192.91666666666666</v>
      </c>
      <c r="K106" s="10">
        <f t="shared" si="12"/>
        <v>50</v>
      </c>
      <c r="L106" s="10">
        <f t="shared" si="13"/>
        <v>1440.4004756520901</v>
      </c>
      <c r="M106" s="11">
        <f t="shared" si="15"/>
        <v>179289.0636991286</v>
      </c>
    </row>
    <row r="107" spans="6:13" x14ac:dyDescent="0.35">
      <c r="F107" s="6">
        <f t="shared" si="14"/>
        <v>105</v>
      </c>
      <c r="G107" s="10">
        <f t="shared" si="8"/>
        <v>458.20548492564683</v>
      </c>
      <c r="H107" s="10">
        <f t="shared" si="9"/>
        <v>560.27832405977654</v>
      </c>
      <c r="I107" s="10">
        <f t="shared" si="10"/>
        <v>179</v>
      </c>
      <c r="J107" s="10">
        <f t="shared" si="11"/>
        <v>192.91666666666666</v>
      </c>
      <c r="K107" s="10">
        <f t="shared" si="12"/>
        <v>50</v>
      </c>
      <c r="L107" s="10">
        <f t="shared" si="13"/>
        <v>1440.4004756520901</v>
      </c>
      <c r="M107" s="11">
        <f t="shared" si="15"/>
        <v>178830.85821420295</v>
      </c>
    </row>
    <row r="108" spans="6:13" x14ac:dyDescent="0.35">
      <c r="F108" s="6">
        <f t="shared" si="14"/>
        <v>106</v>
      </c>
      <c r="G108" s="10">
        <f t="shared" si="8"/>
        <v>459.63737706603951</v>
      </c>
      <c r="H108" s="10">
        <f t="shared" si="9"/>
        <v>558.84643191938392</v>
      </c>
      <c r="I108" s="10">
        <f t="shared" si="10"/>
        <v>179</v>
      </c>
      <c r="J108" s="10">
        <f t="shared" si="11"/>
        <v>192.91666666666666</v>
      </c>
      <c r="K108" s="10">
        <f t="shared" si="12"/>
        <v>50</v>
      </c>
      <c r="L108" s="10">
        <f t="shared" si="13"/>
        <v>1440.4004756520901</v>
      </c>
      <c r="M108" s="11">
        <f t="shared" si="15"/>
        <v>178371.22083713691</v>
      </c>
    </row>
    <row r="109" spans="6:13" x14ac:dyDescent="0.35">
      <c r="F109" s="6">
        <f t="shared" si="14"/>
        <v>107</v>
      </c>
      <c r="G109" s="10">
        <f t="shared" si="8"/>
        <v>461.07374386937079</v>
      </c>
      <c r="H109" s="10">
        <f t="shared" si="9"/>
        <v>557.41006511605258</v>
      </c>
      <c r="I109" s="10">
        <f t="shared" si="10"/>
        <v>179</v>
      </c>
      <c r="J109" s="10">
        <f t="shared" si="11"/>
        <v>192.91666666666666</v>
      </c>
      <c r="K109" s="10">
        <f t="shared" si="12"/>
        <v>50</v>
      </c>
      <c r="L109" s="10">
        <f t="shared" si="13"/>
        <v>1440.4004756520901</v>
      </c>
      <c r="M109" s="11">
        <f t="shared" si="15"/>
        <v>177910.14709326753</v>
      </c>
    </row>
    <row r="110" spans="6:13" x14ac:dyDescent="0.35">
      <c r="F110" s="6">
        <f t="shared" si="14"/>
        <v>108</v>
      </c>
      <c r="G110" s="10">
        <f t="shared" si="8"/>
        <v>462.51459931896267</v>
      </c>
      <c r="H110" s="10">
        <f t="shared" si="9"/>
        <v>555.96920966646076</v>
      </c>
      <c r="I110" s="10">
        <f t="shared" si="10"/>
        <v>179</v>
      </c>
      <c r="J110" s="10">
        <f t="shared" si="11"/>
        <v>192.91666666666666</v>
      </c>
      <c r="K110" s="10">
        <f t="shared" si="12"/>
        <v>50</v>
      </c>
      <c r="L110" s="10">
        <f t="shared" si="13"/>
        <v>1440.4004756520901</v>
      </c>
      <c r="M110" s="11">
        <f t="shared" si="15"/>
        <v>177447.63249394856</v>
      </c>
    </row>
    <row r="111" spans="6:13" x14ac:dyDescent="0.35">
      <c r="F111" s="6">
        <f t="shared" si="14"/>
        <v>109</v>
      </c>
      <c r="G111" s="10">
        <f t="shared" si="8"/>
        <v>463.95995744183443</v>
      </c>
      <c r="H111" s="10">
        <f t="shared" si="9"/>
        <v>554.52385154358899</v>
      </c>
      <c r="I111" s="10">
        <f t="shared" si="10"/>
        <v>179</v>
      </c>
      <c r="J111" s="10">
        <f t="shared" si="11"/>
        <v>192.91666666666666</v>
      </c>
      <c r="K111" s="10">
        <f t="shared" si="12"/>
        <v>50</v>
      </c>
      <c r="L111" s="10">
        <f t="shared" si="13"/>
        <v>1440.4004756520901</v>
      </c>
      <c r="M111" s="11">
        <f t="shared" si="15"/>
        <v>176983.67253650673</v>
      </c>
    </row>
    <row r="112" spans="6:13" x14ac:dyDescent="0.35">
      <c r="F112" s="6">
        <f t="shared" si="14"/>
        <v>110</v>
      </c>
      <c r="G112" s="10">
        <f t="shared" si="8"/>
        <v>465.40983230884007</v>
      </c>
      <c r="H112" s="10">
        <f t="shared" si="9"/>
        <v>553.07397667658313</v>
      </c>
      <c r="I112" s="10">
        <f t="shared" si="10"/>
        <v>179</v>
      </c>
      <c r="J112" s="10">
        <f t="shared" si="11"/>
        <v>192.91666666666666</v>
      </c>
      <c r="K112" s="10">
        <f t="shared" si="12"/>
        <v>50</v>
      </c>
      <c r="L112" s="10">
        <f t="shared" si="13"/>
        <v>1440.4004756520899</v>
      </c>
      <c r="M112" s="11">
        <f t="shared" si="15"/>
        <v>176518.2627041979</v>
      </c>
    </row>
    <row r="113" spans="6:13" x14ac:dyDescent="0.35">
      <c r="F113" s="6">
        <f t="shared" si="14"/>
        <v>111</v>
      </c>
      <c r="G113" s="10">
        <f t="shared" si="8"/>
        <v>466.86423803480528</v>
      </c>
      <c r="H113" s="10">
        <f t="shared" si="9"/>
        <v>551.61957095061814</v>
      </c>
      <c r="I113" s="10">
        <f t="shared" si="10"/>
        <v>179</v>
      </c>
      <c r="J113" s="10">
        <f t="shared" si="11"/>
        <v>192.91666666666666</v>
      </c>
      <c r="K113" s="10">
        <f t="shared" si="12"/>
        <v>50</v>
      </c>
      <c r="L113" s="10">
        <f t="shared" si="13"/>
        <v>1440.4004756520901</v>
      </c>
      <c r="M113" s="11">
        <f t="shared" si="15"/>
        <v>176051.39846616308</v>
      </c>
    </row>
    <row r="114" spans="6:13" x14ac:dyDescent="0.35">
      <c r="F114" s="6">
        <f t="shared" si="14"/>
        <v>112</v>
      </c>
      <c r="G114" s="10">
        <f t="shared" si="8"/>
        <v>468.32318877866396</v>
      </c>
      <c r="H114" s="10">
        <f t="shared" si="9"/>
        <v>550.1606202067594</v>
      </c>
      <c r="I114" s="10">
        <f t="shared" si="10"/>
        <v>179</v>
      </c>
      <c r="J114" s="10">
        <f t="shared" si="11"/>
        <v>192.91666666666666</v>
      </c>
      <c r="K114" s="10">
        <f t="shared" si="12"/>
        <v>50</v>
      </c>
      <c r="L114" s="10">
        <f t="shared" si="13"/>
        <v>1440.4004756520901</v>
      </c>
      <c r="M114" s="11">
        <f t="shared" si="15"/>
        <v>175583.07527738443</v>
      </c>
    </row>
    <row r="115" spans="6:13" x14ac:dyDescent="0.35">
      <c r="F115" s="6">
        <f t="shared" si="14"/>
        <v>113</v>
      </c>
      <c r="G115" s="10">
        <f t="shared" si="8"/>
        <v>469.78669874359736</v>
      </c>
      <c r="H115" s="10">
        <f t="shared" si="9"/>
        <v>548.69711024182607</v>
      </c>
      <c r="I115" s="10">
        <f t="shared" si="10"/>
        <v>179</v>
      </c>
      <c r="J115" s="10">
        <f t="shared" si="11"/>
        <v>192.91666666666666</v>
      </c>
      <c r="K115" s="10">
        <f t="shared" si="12"/>
        <v>50</v>
      </c>
      <c r="L115" s="10">
        <f t="shared" si="13"/>
        <v>1440.4004756520901</v>
      </c>
      <c r="M115" s="11">
        <f t="shared" si="15"/>
        <v>175113.28857864084</v>
      </c>
    </row>
    <row r="116" spans="6:13" x14ac:dyDescent="0.35">
      <c r="F116" s="6">
        <f t="shared" si="14"/>
        <v>114</v>
      </c>
      <c r="G116" s="10">
        <f t="shared" si="8"/>
        <v>471.25478217717108</v>
      </c>
      <c r="H116" s="10">
        <f t="shared" si="9"/>
        <v>547.22902680825246</v>
      </c>
      <c r="I116" s="10">
        <f t="shared" si="10"/>
        <v>179</v>
      </c>
      <c r="J116" s="10">
        <f t="shared" si="11"/>
        <v>192.91666666666666</v>
      </c>
      <c r="K116" s="10">
        <f t="shared" si="12"/>
        <v>50</v>
      </c>
      <c r="L116" s="10">
        <f t="shared" si="13"/>
        <v>1440.4004756520903</v>
      </c>
      <c r="M116" s="11">
        <f t="shared" si="15"/>
        <v>174642.03379646369</v>
      </c>
    </row>
    <row r="117" spans="6:13" x14ac:dyDescent="0.35">
      <c r="F117" s="6">
        <f t="shared" si="14"/>
        <v>115</v>
      </c>
      <c r="G117" s="10">
        <f t="shared" si="8"/>
        <v>472.72745337147478</v>
      </c>
      <c r="H117" s="10">
        <f t="shared" si="9"/>
        <v>545.75635561394859</v>
      </c>
      <c r="I117" s="10">
        <f t="shared" si="10"/>
        <v>179</v>
      </c>
      <c r="J117" s="10">
        <f t="shared" si="11"/>
        <v>192.91666666666666</v>
      </c>
      <c r="K117" s="10">
        <f t="shared" si="12"/>
        <v>50</v>
      </c>
      <c r="L117" s="10">
        <f t="shared" si="13"/>
        <v>1440.4004756520901</v>
      </c>
      <c r="M117" s="11">
        <f t="shared" si="15"/>
        <v>174169.3063430922</v>
      </c>
    </row>
    <row r="118" spans="6:13" x14ac:dyDescent="0.35">
      <c r="F118" s="6">
        <f t="shared" si="14"/>
        <v>116</v>
      </c>
      <c r="G118" s="10">
        <f t="shared" si="8"/>
        <v>474.20472666326054</v>
      </c>
      <c r="H118" s="10">
        <f t="shared" si="9"/>
        <v>544.27908232216271</v>
      </c>
      <c r="I118" s="10">
        <f t="shared" si="10"/>
        <v>179</v>
      </c>
      <c r="J118" s="10">
        <f t="shared" si="11"/>
        <v>192.91666666666666</v>
      </c>
      <c r="K118" s="10">
        <f t="shared" si="12"/>
        <v>50</v>
      </c>
      <c r="L118" s="10">
        <f t="shared" si="13"/>
        <v>1440.4004756520901</v>
      </c>
      <c r="M118" s="11">
        <f t="shared" si="15"/>
        <v>173695.10161642893</v>
      </c>
    </row>
    <row r="119" spans="6:13" x14ac:dyDescent="0.35">
      <c r="F119" s="6">
        <f t="shared" si="14"/>
        <v>117</v>
      </c>
      <c r="G119" s="10">
        <f t="shared" si="8"/>
        <v>475.68661643408331</v>
      </c>
      <c r="H119" s="10">
        <f t="shared" si="9"/>
        <v>542.79719255134012</v>
      </c>
      <c r="I119" s="10">
        <f t="shared" si="10"/>
        <v>179</v>
      </c>
      <c r="J119" s="10">
        <f t="shared" si="11"/>
        <v>192.91666666666666</v>
      </c>
      <c r="K119" s="10">
        <f t="shared" si="12"/>
        <v>50</v>
      </c>
      <c r="L119" s="10">
        <f t="shared" si="13"/>
        <v>1440.4004756520901</v>
      </c>
      <c r="M119" s="11">
        <f t="shared" si="15"/>
        <v>173219.41499999486</v>
      </c>
    </row>
    <row r="120" spans="6:13" x14ac:dyDescent="0.35">
      <c r="F120" s="6">
        <f t="shared" si="14"/>
        <v>118</v>
      </c>
      <c r="G120" s="10">
        <f t="shared" si="8"/>
        <v>477.17313711043977</v>
      </c>
      <c r="H120" s="10">
        <f t="shared" si="9"/>
        <v>541.31067187498365</v>
      </c>
      <c r="I120" s="10">
        <f t="shared" si="10"/>
        <v>179</v>
      </c>
      <c r="J120" s="10">
        <f t="shared" si="11"/>
        <v>192.91666666666666</v>
      </c>
      <c r="K120" s="10">
        <f t="shared" si="12"/>
        <v>50</v>
      </c>
      <c r="L120" s="10">
        <f t="shared" si="13"/>
        <v>1440.4004756520901</v>
      </c>
      <c r="M120" s="11">
        <f t="shared" si="15"/>
        <v>172742.2418628844</v>
      </c>
    </row>
    <row r="121" spans="6:13" x14ac:dyDescent="0.35">
      <c r="F121" s="6">
        <f t="shared" si="14"/>
        <v>119</v>
      </c>
      <c r="G121" s="10">
        <f t="shared" si="8"/>
        <v>478.66430316390995</v>
      </c>
      <c r="H121" s="10">
        <f t="shared" si="9"/>
        <v>539.81950582151342</v>
      </c>
      <c r="I121" s="10">
        <f t="shared" si="10"/>
        <v>179</v>
      </c>
      <c r="J121" s="10">
        <f t="shared" si="11"/>
        <v>192.91666666666666</v>
      </c>
      <c r="K121" s="10">
        <f t="shared" si="12"/>
        <v>50</v>
      </c>
      <c r="L121" s="10">
        <f t="shared" si="13"/>
        <v>1440.4004756520901</v>
      </c>
      <c r="M121" s="11">
        <f t="shared" si="15"/>
        <v>172263.57755972049</v>
      </c>
    </row>
    <row r="122" spans="6:13" x14ac:dyDescent="0.35">
      <c r="F122" s="6">
        <f t="shared" si="14"/>
        <v>120</v>
      </c>
      <c r="G122" s="10">
        <f t="shared" si="8"/>
        <v>480.16012911129712</v>
      </c>
      <c r="H122" s="10">
        <f t="shared" si="9"/>
        <v>538.32367987412636</v>
      </c>
      <c r="I122" s="10">
        <f t="shared" si="10"/>
        <v>179</v>
      </c>
      <c r="J122" s="10">
        <f t="shared" si="11"/>
        <v>192.91666666666666</v>
      </c>
      <c r="K122" s="10">
        <f t="shared" si="12"/>
        <v>50</v>
      </c>
      <c r="L122" s="10">
        <f t="shared" si="13"/>
        <v>1440.4004756520901</v>
      </c>
      <c r="M122" s="11">
        <f t="shared" si="15"/>
        <v>171783.4174306092</v>
      </c>
    </row>
    <row r="123" spans="6:13" x14ac:dyDescent="0.35">
      <c r="F123" s="6">
        <f t="shared" si="14"/>
        <v>121</v>
      </c>
      <c r="G123" s="10">
        <f t="shared" si="8"/>
        <v>481.66062951476994</v>
      </c>
      <c r="H123" s="10">
        <f t="shared" si="9"/>
        <v>536.82317947065349</v>
      </c>
      <c r="I123" s="10">
        <f t="shared" si="10"/>
        <v>179</v>
      </c>
      <c r="J123" s="10">
        <f t="shared" si="11"/>
        <v>192.91666666666666</v>
      </c>
      <c r="K123" s="10">
        <f t="shared" si="12"/>
        <v>50</v>
      </c>
      <c r="L123" s="10">
        <f t="shared" si="13"/>
        <v>1440.4004756520901</v>
      </c>
      <c r="M123" s="11">
        <f t="shared" si="15"/>
        <v>171301.75680109442</v>
      </c>
    </row>
    <row r="124" spans="6:13" x14ac:dyDescent="0.35">
      <c r="F124" s="6">
        <f t="shared" si="14"/>
        <v>122</v>
      </c>
      <c r="G124" s="10">
        <f t="shared" si="8"/>
        <v>483.1658189820036</v>
      </c>
      <c r="H124" s="10">
        <f t="shared" si="9"/>
        <v>535.31799000341982</v>
      </c>
      <c r="I124" s="10">
        <f t="shared" si="10"/>
        <v>179</v>
      </c>
      <c r="J124" s="10">
        <f t="shared" si="11"/>
        <v>192.91666666666666</v>
      </c>
      <c r="K124" s="10">
        <f t="shared" si="12"/>
        <v>50</v>
      </c>
      <c r="L124" s="10">
        <f t="shared" si="13"/>
        <v>1440.4004756520901</v>
      </c>
      <c r="M124" s="11">
        <f t="shared" si="15"/>
        <v>170818.59098211242</v>
      </c>
    </row>
    <row r="125" spans="6:13" x14ac:dyDescent="0.35">
      <c r="F125" s="6">
        <f t="shared" si="14"/>
        <v>123</v>
      </c>
      <c r="G125" s="10">
        <f t="shared" si="8"/>
        <v>484.67571216632234</v>
      </c>
      <c r="H125" s="10">
        <f t="shared" si="9"/>
        <v>533.80809681910102</v>
      </c>
      <c r="I125" s="10">
        <f t="shared" si="10"/>
        <v>179</v>
      </c>
      <c r="J125" s="10">
        <f t="shared" si="11"/>
        <v>192.91666666666666</v>
      </c>
      <c r="K125" s="10">
        <f t="shared" si="12"/>
        <v>50</v>
      </c>
      <c r="L125" s="10">
        <f t="shared" si="13"/>
        <v>1440.4004756520901</v>
      </c>
      <c r="M125" s="11">
        <f t="shared" si="15"/>
        <v>170333.9152699461</v>
      </c>
    </row>
    <row r="126" spans="6:13" x14ac:dyDescent="0.35">
      <c r="F126" s="6">
        <f t="shared" si="14"/>
        <v>124</v>
      </c>
      <c r="G126" s="10">
        <f t="shared" si="8"/>
        <v>486.19032376684203</v>
      </c>
      <c r="H126" s="10">
        <f t="shared" si="9"/>
        <v>532.29348521858128</v>
      </c>
      <c r="I126" s="10">
        <f t="shared" si="10"/>
        <v>179</v>
      </c>
      <c r="J126" s="10">
        <f t="shared" si="11"/>
        <v>192.91666666666666</v>
      </c>
      <c r="K126" s="10">
        <f t="shared" si="12"/>
        <v>50</v>
      </c>
      <c r="L126" s="10">
        <f t="shared" si="13"/>
        <v>1440.4004756520901</v>
      </c>
      <c r="M126" s="11">
        <f t="shared" si="15"/>
        <v>169847.72494617925</v>
      </c>
    </row>
    <row r="127" spans="6:13" x14ac:dyDescent="0.35">
      <c r="F127" s="6">
        <f t="shared" si="14"/>
        <v>125</v>
      </c>
      <c r="G127" s="10">
        <f t="shared" si="8"/>
        <v>487.70966852861341</v>
      </c>
      <c r="H127" s="10">
        <f t="shared" si="9"/>
        <v>530.77414045680985</v>
      </c>
      <c r="I127" s="10">
        <f t="shared" si="10"/>
        <v>179</v>
      </c>
      <c r="J127" s="10">
        <f t="shared" si="11"/>
        <v>192.91666666666666</v>
      </c>
      <c r="K127" s="10">
        <f t="shared" si="12"/>
        <v>50</v>
      </c>
      <c r="L127" s="10">
        <f t="shared" si="13"/>
        <v>1440.4004756520901</v>
      </c>
      <c r="M127" s="11">
        <f t="shared" si="15"/>
        <v>169360.01527765064</v>
      </c>
    </row>
    <row r="128" spans="6:13" x14ac:dyDescent="0.35">
      <c r="F128" s="6">
        <f t="shared" si="14"/>
        <v>126</v>
      </c>
      <c r="G128" s="10">
        <f t="shared" si="8"/>
        <v>489.23376124276541</v>
      </c>
      <c r="H128" s="10">
        <f t="shared" si="9"/>
        <v>529.2500477426579</v>
      </c>
      <c r="I128" s="10">
        <f t="shared" si="10"/>
        <v>179</v>
      </c>
      <c r="J128" s="10">
        <f t="shared" si="11"/>
        <v>192.91666666666666</v>
      </c>
      <c r="K128" s="10">
        <f t="shared" si="12"/>
        <v>50</v>
      </c>
      <c r="L128" s="10">
        <f t="shared" si="13"/>
        <v>1440.4004756520901</v>
      </c>
      <c r="M128" s="11">
        <f t="shared" si="15"/>
        <v>168870.78151640788</v>
      </c>
    </row>
    <row r="129" spans="6:13" x14ac:dyDescent="0.35">
      <c r="F129" s="6">
        <f t="shared" si="14"/>
        <v>127</v>
      </c>
      <c r="G129" s="10">
        <f t="shared" si="8"/>
        <v>490.76261674664897</v>
      </c>
      <c r="H129" s="10">
        <f t="shared" si="9"/>
        <v>527.72119223877439</v>
      </c>
      <c r="I129" s="10">
        <f t="shared" si="10"/>
        <v>179</v>
      </c>
      <c r="J129" s="10">
        <f t="shared" si="11"/>
        <v>192.91666666666666</v>
      </c>
      <c r="K129" s="10">
        <f t="shared" si="12"/>
        <v>50</v>
      </c>
      <c r="L129" s="10">
        <f t="shared" si="13"/>
        <v>1440.4004756520901</v>
      </c>
      <c r="M129" s="11">
        <f t="shared" si="15"/>
        <v>168380.01889966123</v>
      </c>
    </row>
    <row r="130" spans="6:13" x14ac:dyDescent="0.35">
      <c r="F130" s="6">
        <f t="shared" si="14"/>
        <v>128</v>
      </c>
      <c r="G130" s="10">
        <f t="shared" si="8"/>
        <v>492.29624992398226</v>
      </c>
      <c r="H130" s="10">
        <f t="shared" si="9"/>
        <v>526.18755906144111</v>
      </c>
      <c r="I130" s="10">
        <f t="shared" si="10"/>
        <v>179</v>
      </c>
      <c r="J130" s="10">
        <f t="shared" si="11"/>
        <v>192.91666666666666</v>
      </c>
      <c r="K130" s="10">
        <f t="shared" si="12"/>
        <v>50</v>
      </c>
      <c r="L130" s="10">
        <f t="shared" si="13"/>
        <v>1440.4004756520901</v>
      </c>
      <c r="M130" s="11">
        <f t="shared" si="15"/>
        <v>167887.72264973723</v>
      </c>
    </row>
    <row r="131" spans="6:13" x14ac:dyDescent="0.35">
      <c r="F131" s="6">
        <f t="shared" si="14"/>
        <v>129</v>
      </c>
      <c r="G131" s="10">
        <f t="shared" si="8"/>
        <v>493.83467570499477</v>
      </c>
      <c r="H131" s="10">
        <f t="shared" si="9"/>
        <v>524.6491332804286</v>
      </c>
      <c r="I131" s="10">
        <f t="shared" si="10"/>
        <v>179</v>
      </c>
      <c r="J131" s="10">
        <f t="shared" si="11"/>
        <v>192.91666666666666</v>
      </c>
      <c r="K131" s="10">
        <f t="shared" si="12"/>
        <v>50</v>
      </c>
      <c r="L131" s="10">
        <f t="shared" si="13"/>
        <v>1440.4004756520901</v>
      </c>
      <c r="M131" s="11">
        <f t="shared" si="15"/>
        <v>167393.88797403223</v>
      </c>
    </row>
    <row r="132" spans="6:13" x14ac:dyDescent="0.35">
      <c r="F132" s="6">
        <f t="shared" si="14"/>
        <v>130</v>
      </c>
      <c r="G132" s="10">
        <f t="shared" ref="G132:G195" si="16">PPMT($C$8/12,$F132,$C$9*12,-$C$12,0,0)</f>
        <v>495.3779090665729</v>
      </c>
      <c r="H132" s="10">
        <f t="shared" ref="H132:H195" si="17">IPMT($C$8/12,$F132,$C$9*12,-$C$12,0,0)</f>
        <v>523.10589991885047</v>
      </c>
      <c r="I132" s="10">
        <f t="shared" ref="I132:I195" si="18">$C$5</f>
        <v>179</v>
      </c>
      <c r="J132" s="10">
        <f t="shared" ref="J132:J195" si="19">$C$4</f>
        <v>192.91666666666666</v>
      </c>
      <c r="K132" s="10">
        <f t="shared" ref="K132:K195" si="20">$C$6</f>
        <v>50</v>
      </c>
      <c r="L132" s="10">
        <f t="shared" ref="L132:L195" si="21">SUM(G132:K132)</f>
        <v>1440.4004756520901</v>
      </c>
      <c r="M132" s="11">
        <f t="shared" si="15"/>
        <v>166898.51006496567</v>
      </c>
    </row>
    <row r="133" spans="6:13" x14ac:dyDescent="0.35">
      <c r="F133" s="6">
        <f t="shared" ref="F133:F196" si="22">F132+1</f>
        <v>131</v>
      </c>
      <c r="G133" s="10">
        <f t="shared" si="16"/>
        <v>496.92596503240588</v>
      </c>
      <c r="H133" s="10">
        <f t="shared" si="17"/>
        <v>521.5578439530176</v>
      </c>
      <c r="I133" s="10">
        <f t="shared" si="18"/>
        <v>179</v>
      </c>
      <c r="J133" s="10">
        <f t="shared" si="19"/>
        <v>192.91666666666666</v>
      </c>
      <c r="K133" s="10">
        <f t="shared" si="20"/>
        <v>50</v>
      </c>
      <c r="L133" s="10">
        <f t="shared" si="21"/>
        <v>1440.4004756520901</v>
      </c>
      <c r="M133" s="11">
        <f t="shared" si="15"/>
        <v>166401.58409993327</v>
      </c>
    </row>
    <row r="134" spans="6:13" x14ac:dyDescent="0.35">
      <c r="F134" s="6">
        <f t="shared" si="22"/>
        <v>132</v>
      </c>
      <c r="G134" s="10">
        <f t="shared" si="16"/>
        <v>498.47885867313221</v>
      </c>
      <c r="H134" s="10">
        <f t="shared" si="17"/>
        <v>520.00495031229116</v>
      </c>
      <c r="I134" s="10">
        <f t="shared" si="18"/>
        <v>179</v>
      </c>
      <c r="J134" s="10">
        <f t="shared" si="19"/>
        <v>192.91666666666666</v>
      </c>
      <c r="K134" s="10">
        <f t="shared" si="20"/>
        <v>50</v>
      </c>
      <c r="L134" s="10">
        <f t="shared" si="21"/>
        <v>1440.4004756520901</v>
      </c>
      <c r="M134" s="11">
        <f t="shared" si="15"/>
        <v>165903.10524126014</v>
      </c>
    </row>
    <row r="135" spans="6:13" x14ac:dyDescent="0.35">
      <c r="F135" s="6">
        <f t="shared" si="22"/>
        <v>133</v>
      </c>
      <c r="G135" s="10">
        <f t="shared" si="16"/>
        <v>500.03660510648575</v>
      </c>
      <c r="H135" s="10">
        <f t="shared" si="17"/>
        <v>518.44720387893767</v>
      </c>
      <c r="I135" s="10">
        <f t="shared" si="18"/>
        <v>179</v>
      </c>
      <c r="J135" s="10">
        <f t="shared" si="19"/>
        <v>192.91666666666666</v>
      </c>
      <c r="K135" s="10">
        <f t="shared" si="20"/>
        <v>50</v>
      </c>
      <c r="L135" s="10">
        <f t="shared" si="21"/>
        <v>1440.4004756520901</v>
      </c>
      <c r="M135" s="11">
        <f t="shared" ref="M135:M198" si="23">$M134-$G135</f>
        <v>165403.06863615365</v>
      </c>
    </row>
    <row r="136" spans="6:13" x14ac:dyDescent="0.35">
      <c r="F136" s="6">
        <f t="shared" si="22"/>
        <v>134</v>
      </c>
      <c r="G136" s="10">
        <f t="shared" si="16"/>
        <v>501.59921949744341</v>
      </c>
      <c r="H136" s="10">
        <f t="shared" si="17"/>
        <v>516.88458948797984</v>
      </c>
      <c r="I136" s="10">
        <f t="shared" si="18"/>
        <v>179</v>
      </c>
      <c r="J136" s="10">
        <f t="shared" si="19"/>
        <v>192.91666666666666</v>
      </c>
      <c r="K136" s="10">
        <f t="shared" si="20"/>
        <v>50</v>
      </c>
      <c r="L136" s="10">
        <f t="shared" si="21"/>
        <v>1440.4004756520901</v>
      </c>
      <c r="M136" s="11">
        <f t="shared" si="23"/>
        <v>164901.46941665621</v>
      </c>
    </row>
    <row r="137" spans="6:13" x14ac:dyDescent="0.35">
      <c r="F137" s="6">
        <f t="shared" si="22"/>
        <v>135</v>
      </c>
      <c r="G137" s="10">
        <f t="shared" si="16"/>
        <v>503.16671705837302</v>
      </c>
      <c r="H137" s="10">
        <f t="shared" si="17"/>
        <v>515.31709192705034</v>
      </c>
      <c r="I137" s="10">
        <f t="shared" si="18"/>
        <v>179</v>
      </c>
      <c r="J137" s="10">
        <f t="shared" si="19"/>
        <v>192.91666666666666</v>
      </c>
      <c r="K137" s="10">
        <f t="shared" si="20"/>
        <v>50</v>
      </c>
      <c r="L137" s="10">
        <f t="shared" si="21"/>
        <v>1440.4004756520901</v>
      </c>
      <c r="M137" s="11">
        <f t="shared" si="23"/>
        <v>164398.30269959784</v>
      </c>
    </row>
    <row r="138" spans="6:13" x14ac:dyDescent="0.35">
      <c r="F138" s="6">
        <f t="shared" si="22"/>
        <v>136</v>
      </c>
      <c r="G138" s="10">
        <f t="shared" si="16"/>
        <v>504.73911304918045</v>
      </c>
      <c r="H138" s="10">
        <f t="shared" si="17"/>
        <v>513.74469593624303</v>
      </c>
      <c r="I138" s="10">
        <f t="shared" si="18"/>
        <v>179</v>
      </c>
      <c r="J138" s="10">
        <f t="shared" si="19"/>
        <v>192.91666666666666</v>
      </c>
      <c r="K138" s="10">
        <f t="shared" si="20"/>
        <v>50</v>
      </c>
      <c r="L138" s="10">
        <f t="shared" si="21"/>
        <v>1440.4004756520901</v>
      </c>
      <c r="M138" s="11">
        <f t="shared" si="23"/>
        <v>163893.56358654867</v>
      </c>
    </row>
    <row r="139" spans="6:13" x14ac:dyDescent="0.35">
      <c r="F139" s="6">
        <f t="shared" si="22"/>
        <v>137</v>
      </c>
      <c r="G139" s="10">
        <f t="shared" si="16"/>
        <v>506.31642277745908</v>
      </c>
      <c r="H139" s="10">
        <f t="shared" si="17"/>
        <v>512.16738620796423</v>
      </c>
      <c r="I139" s="10">
        <f t="shared" si="18"/>
        <v>179</v>
      </c>
      <c r="J139" s="10">
        <f t="shared" si="19"/>
        <v>192.91666666666666</v>
      </c>
      <c r="K139" s="10">
        <f t="shared" si="20"/>
        <v>50</v>
      </c>
      <c r="L139" s="10">
        <f t="shared" si="21"/>
        <v>1440.4004756520901</v>
      </c>
      <c r="M139" s="11">
        <f t="shared" si="23"/>
        <v>163387.24716377122</v>
      </c>
    </row>
    <row r="140" spans="6:13" x14ac:dyDescent="0.35">
      <c r="F140" s="6">
        <f t="shared" si="22"/>
        <v>138</v>
      </c>
      <c r="G140" s="10">
        <f t="shared" si="16"/>
        <v>507.89866159863874</v>
      </c>
      <c r="H140" s="10">
        <f t="shared" si="17"/>
        <v>510.58514738678463</v>
      </c>
      <c r="I140" s="10">
        <f t="shared" si="18"/>
        <v>179</v>
      </c>
      <c r="J140" s="10">
        <f t="shared" si="19"/>
        <v>192.91666666666666</v>
      </c>
      <c r="K140" s="10">
        <f t="shared" si="20"/>
        <v>50</v>
      </c>
      <c r="L140" s="10">
        <f t="shared" si="21"/>
        <v>1440.4004756520901</v>
      </c>
      <c r="M140" s="11">
        <f t="shared" si="23"/>
        <v>162879.34850217256</v>
      </c>
    </row>
    <row r="141" spans="6:13" x14ac:dyDescent="0.35">
      <c r="F141" s="6">
        <f t="shared" si="22"/>
        <v>139</v>
      </c>
      <c r="G141" s="10">
        <f t="shared" si="16"/>
        <v>509.4858449161344</v>
      </c>
      <c r="H141" s="10">
        <f t="shared" si="17"/>
        <v>508.99796406928903</v>
      </c>
      <c r="I141" s="10">
        <f t="shared" si="18"/>
        <v>179</v>
      </c>
      <c r="J141" s="10">
        <f t="shared" si="19"/>
        <v>192.91666666666666</v>
      </c>
      <c r="K141" s="10">
        <f t="shared" si="20"/>
        <v>50</v>
      </c>
      <c r="L141" s="10">
        <f t="shared" si="21"/>
        <v>1440.4004756520901</v>
      </c>
      <c r="M141" s="11">
        <f t="shared" si="23"/>
        <v>162369.86265725642</v>
      </c>
    </row>
    <row r="142" spans="6:13" x14ac:dyDescent="0.35">
      <c r="F142" s="6">
        <f t="shared" si="22"/>
        <v>140</v>
      </c>
      <c r="G142" s="10">
        <f t="shared" si="16"/>
        <v>511.07798818149729</v>
      </c>
      <c r="H142" s="10">
        <f t="shared" si="17"/>
        <v>507.40582080392602</v>
      </c>
      <c r="I142" s="10">
        <f t="shared" si="18"/>
        <v>179</v>
      </c>
      <c r="J142" s="10">
        <f t="shared" si="19"/>
        <v>192.91666666666666</v>
      </c>
      <c r="K142" s="10">
        <f t="shared" si="20"/>
        <v>50</v>
      </c>
      <c r="L142" s="10">
        <f t="shared" si="21"/>
        <v>1440.4004756520901</v>
      </c>
      <c r="M142" s="11">
        <f t="shared" si="23"/>
        <v>161858.78466907493</v>
      </c>
    </row>
    <row r="143" spans="6:13" x14ac:dyDescent="0.35">
      <c r="F143" s="6">
        <f t="shared" si="22"/>
        <v>141</v>
      </c>
      <c r="G143" s="10">
        <f t="shared" si="16"/>
        <v>512.67510689456446</v>
      </c>
      <c r="H143" s="10">
        <f t="shared" si="17"/>
        <v>505.8087020908589</v>
      </c>
      <c r="I143" s="10">
        <f t="shared" si="18"/>
        <v>179</v>
      </c>
      <c r="J143" s="10">
        <f t="shared" si="19"/>
        <v>192.91666666666666</v>
      </c>
      <c r="K143" s="10">
        <f t="shared" si="20"/>
        <v>50</v>
      </c>
      <c r="L143" s="10">
        <f t="shared" si="21"/>
        <v>1440.4004756520901</v>
      </c>
      <c r="M143" s="11">
        <f t="shared" si="23"/>
        <v>161346.10956218035</v>
      </c>
    </row>
    <row r="144" spans="6:13" x14ac:dyDescent="0.35">
      <c r="F144" s="6">
        <f t="shared" si="22"/>
        <v>142</v>
      </c>
      <c r="G144" s="10">
        <f t="shared" si="16"/>
        <v>514.2772166036101</v>
      </c>
      <c r="H144" s="10">
        <f t="shared" si="17"/>
        <v>504.20659238181338</v>
      </c>
      <c r="I144" s="10">
        <f t="shared" si="18"/>
        <v>179</v>
      </c>
      <c r="J144" s="10">
        <f t="shared" si="19"/>
        <v>192.91666666666666</v>
      </c>
      <c r="K144" s="10">
        <f t="shared" si="20"/>
        <v>50</v>
      </c>
      <c r="L144" s="10">
        <f t="shared" si="21"/>
        <v>1440.4004756520901</v>
      </c>
      <c r="M144" s="11">
        <f t="shared" si="23"/>
        <v>160831.83234557675</v>
      </c>
    </row>
    <row r="145" spans="6:13" x14ac:dyDescent="0.35">
      <c r="F145" s="6">
        <f t="shared" si="22"/>
        <v>143</v>
      </c>
      <c r="G145" s="10">
        <f t="shared" si="16"/>
        <v>515.88433290549631</v>
      </c>
      <c r="H145" s="10">
        <f t="shared" si="17"/>
        <v>502.59947607992706</v>
      </c>
      <c r="I145" s="10">
        <f t="shared" si="18"/>
        <v>179</v>
      </c>
      <c r="J145" s="10">
        <f t="shared" si="19"/>
        <v>192.91666666666666</v>
      </c>
      <c r="K145" s="10">
        <f t="shared" si="20"/>
        <v>50</v>
      </c>
      <c r="L145" s="10">
        <f t="shared" si="21"/>
        <v>1440.4004756520901</v>
      </c>
      <c r="M145" s="11">
        <f t="shared" si="23"/>
        <v>160315.94801267126</v>
      </c>
    </row>
    <row r="146" spans="6:13" x14ac:dyDescent="0.35">
      <c r="F146" s="6">
        <f t="shared" si="22"/>
        <v>144</v>
      </c>
      <c r="G146" s="10">
        <f t="shared" si="16"/>
        <v>517.49647144582605</v>
      </c>
      <c r="H146" s="10">
        <f t="shared" si="17"/>
        <v>500.98733753959743</v>
      </c>
      <c r="I146" s="10">
        <f t="shared" si="18"/>
        <v>179</v>
      </c>
      <c r="J146" s="10">
        <f t="shared" si="19"/>
        <v>192.91666666666666</v>
      </c>
      <c r="K146" s="10">
        <f t="shared" si="20"/>
        <v>50</v>
      </c>
      <c r="L146" s="10">
        <f t="shared" si="21"/>
        <v>1440.4004756520901</v>
      </c>
      <c r="M146" s="11">
        <f t="shared" si="23"/>
        <v>159798.45154122543</v>
      </c>
    </row>
    <row r="147" spans="6:13" x14ac:dyDescent="0.35">
      <c r="F147" s="6">
        <f t="shared" si="22"/>
        <v>145</v>
      </c>
      <c r="G147" s="10">
        <f t="shared" si="16"/>
        <v>519.11364791909421</v>
      </c>
      <c r="H147" s="10">
        <f t="shared" si="17"/>
        <v>499.37016106632922</v>
      </c>
      <c r="I147" s="10">
        <f t="shared" si="18"/>
        <v>179</v>
      </c>
      <c r="J147" s="10">
        <f t="shared" si="19"/>
        <v>192.91666666666666</v>
      </c>
      <c r="K147" s="10">
        <f t="shared" si="20"/>
        <v>50</v>
      </c>
      <c r="L147" s="10">
        <f t="shared" si="21"/>
        <v>1440.4004756520901</v>
      </c>
      <c r="M147" s="11">
        <f t="shared" si="23"/>
        <v>159279.33789330634</v>
      </c>
    </row>
    <row r="148" spans="6:13" x14ac:dyDescent="0.35">
      <c r="F148" s="6">
        <f t="shared" si="22"/>
        <v>146</v>
      </c>
      <c r="G148" s="10">
        <f t="shared" si="16"/>
        <v>520.73587806884143</v>
      </c>
      <c r="H148" s="10">
        <f t="shared" si="17"/>
        <v>497.74793091658199</v>
      </c>
      <c r="I148" s="10">
        <f t="shared" si="18"/>
        <v>179</v>
      </c>
      <c r="J148" s="10">
        <f t="shared" si="19"/>
        <v>192.91666666666666</v>
      </c>
      <c r="K148" s="10">
        <f t="shared" si="20"/>
        <v>50</v>
      </c>
      <c r="L148" s="10">
        <f t="shared" si="21"/>
        <v>1440.4004756520901</v>
      </c>
      <c r="M148" s="11">
        <f t="shared" si="23"/>
        <v>158758.6020152375</v>
      </c>
    </row>
    <row r="149" spans="6:13" x14ac:dyDescent="0.35">
      <c r="F149" s="6">
        <f t="shared" si="22"/>
        <v>147</v>
      </c>
      <c r="G149" s="10">
        <f t="shared" si="16"/>
        <v>522.36317768780646</v>
      </c>
      <c r="H149" s="10">
        <f t="shared" si="17"/>
        <v>496.12063129761697</v>
      </c>
      <c r="I149" s="10">
        <f t="shared" si="18"/>
        <v>179</v>
      </c>
      <c r="J149" s="10">
        <f t="shared" si="19"/>
        <v>192.91666666666666</v>
      </c>
      <c r="K149" s="10">
        <f t="shared" si="20"/>
        <v>50</v>
      </c>
      <c r="L149" s="10">
        <f t="shared" si="21"/>
        <v>1440.4004756520901</v>
      </c>
      <c r="M149" s="11">
        <f t="shared" si="23"/>
        <v>158236.2388375497</v>
      </c>
    </row>
    <row r="150" spans="6:13" x14ac:dyDescent="0.35">
      <c r="F150" s="6">
        <f t="shared" si="22"/>
        <v>148</v>
      </c>
      <c r="G150" s="10">
        <f t="shared" si="16"/>
        <v>523.99556261808084</v>
      </c>
      <c r="H150" s="10">
        <f t="shared" si="17"/>
        <v>494.48824636734247</v>
      </c>
      <c r="I150" s="10">
        <f t="shared" si="18"/>
        <v>179</v>
      </c>
      <c r="J150" s="10">
        <f t="shared" si="19"/>
        <v>192.91666666666666</v>
      </c>
      <c r="K150" s="10">
        <f t="shared" si="20"/>
        <v>50</v>
      </c>
      <c r="L150" s="10">
        <f t="shared" si="21"/>
        <v>1440.4004756520901</v>
      </c>
      <c r="M150" s="11">
        <f t="shared" si="23"/>
        <v>157712.24327493162</v>
      </c>
    </row>
    <row r="151" spans="6:13" x14ac:dyDescent="0.35">
      <c r="F151" s="6">
        <f t="shared" si="22"/>
        <v>149</v>
      </c>
      <c r="G151" s="10">
        <f t="shared" si="16"/>
        <v>525.63304875126244</v>
      </c>
      <c r="H151" s="10">
        <f t="shared" si="17"/>
        <v>492.85076023416093</v>
      </c>
      <c r="I151" s="10">
        <f t="shared" si="18"/>
        <v>179</v>
      </c>
      <c r="J151" s="10">
        <f t="shared" si="19"/>
        <v>192.91666666666666</v>
      </c>
      <c r="K151" s="10">
        <f t="shared" si="20"/>
        <v>50</v>
      </c>
      <c r="L151" s="10">
        <f t="shared" si="21"/>
        <v>1440.4004756520901</v>
      </c>
      <c r="M151" s="11">
        <f t="shared" si="23"/>
        <v>157186.61022618035</v>
      </c>
    </row>
    <row r="152" spans="6:13" x14ac:dyDescent="0.35">
      <c r="F152" s="6">
        <f t="shared" si="22"/>
        <v>150</v>
      </c>
      <c r="G152" s="10">
        <f t="shared" si="16"/>
        <v>527.27565202861012</v>
      </c>
      <c r="H152" s="10">
        <f t="shared" si="17"/>
        <v>491.20815695681335</v>
      </c>
      <c r="I152" s="10">
        <f t="shared" si="18"/>
        <v>179</v>
      </c>
      <c r="J152" s="10">
        <f t="shared" si="19"/>
        <v>192.91666666666666</v>
      </c>
      <c r="K152" s="10">
        <f t="shared" si="20"/>
        <v>50</v>
      </c>
      <c r="L152" s="10">
        <f t="shared" si="21"/>
        <v>1440.4004756520901</v>
      </c>
      <c r="M152" s="11">
        <f t="shared" si="23"/>
        <v>156659.33457415173</v>
      </c>
    </row>
    <row r="153" spans="6:13" x14ac:dyDescent="0.35">
      <c r="F153" s="6">
        <f t="shared" si="22"/>
        <v>151</v>
      </c>
      <c r="G153" s="10">
        <f t="shared" si="16"/>
        <v>528.92338844119945</v>
      </c>
      <c r="H153" s="10">
        <f t="shared" si="17"/>
        <v>489.56042054422392</v>
      </c>
      <c r="I153" s="10">
        <f t="shared" si="18"/>
        <v>179</v>
      </c>
      <c r="J153" s="10">
        <f t="shared" si="19"/>
        <v>192.91666666666666</v>
      </c>
      <c r="K153" s="10">
        <f t="shared" si="20"/>
        <v>50</v>
      </c>
      <c r="L153" s="10">
        <f t="shared" si="21"/>
        <v>1440.4004756520901</v>
      </c>
      <c r="M153" s="11">
        <f t="shared" si="23"/>
        <v>156130.41118571052</v>
      </c>
    </row>
    <row r="154" spans="6:13" x14ac:dyDescent="0.35">
      <c r="F154" s="6">
        <f t="shared" si="22"/>
        <v>152</v>
      </c>
      <c r="G154" s="10">
        <f t="shared" si="16"/>
        <v>530.57627403007825</v>
      </c>
      <c r="H154" s="10">
        <f t="shared" si="17"/>
        <v>487.90753495534511</v>
      </c>
      <c r="I154" s="10">
        <f t="shared" si="18"/>
        <v>179</v>
      </c>
      <c r="J154" s="10">
        <f t="shared" si="19"/>
        <v>192.91666666666666</v>
      </c>
      <c r="K154" s="10">
        <f t="shared" si="20"/>
        <v>50</v>
      </c>
      <c r="L154" s="10">
        <f t="shared" si="21"/>
        <v>1440.4004756520901</v>
      </c>
      <c r="M154" s="11">
        <f t="shared" si="23"/>
        <v>155599.83491168043</v>
      </c>
    </row>
    <row r="155" spans="6:13" x14ac:dyDescent="0.35">
      <c r="F155" s="6">
        <f t="shared" si="22"/>
        <v>153</v>
      </c>
      <c r="G155" s="10">
        <f t="shared" si="16"/>
        <v>532.2343248864222</v>
      </c>
      <c r="H155" s="10">
        <f t="shared" si="17"/>
        <v>486.24948409900111</v>
      </c>
      <c r="I155" s="10">
        <f t="shared" si="18"/>
        <v>179</v>
      </c>
      <c r="J155" s="10">
        <f t="shared" si="19"/>
        <v>192.91666666666666</v>
      </c>
      <c r="K155" s="10">
        <f t="shared" si="20"/>
        <v>50</v>
      </c>
      <c r="L155" s="10">
        <f t="shared" si="21"/>
        <v>1440.4004756520901</v>
      </c>
      <c r="M155" s="11">
        <f t="shared" si="23"/>
        <v>155067.600586794</v>
      </c>
    </row>
    <row r="156" spans="6:13" x14ac:dyDescent="0.35">
      <c r="F156" s="6">
        <f t="shared" si="22"/>
        <v>154</v>
      </c>
      <c r="G156" s="10">
        <f t="shared" si="16"/>
        <v>533.89755715169224</v>
      </c>
      <c r="H156" s="10">
        <f t="shared" si="17"/>
        <v>484.58625183373101</v>
      </c>
      <c r="I156" s="10">
        <f t="shared" si="18"/>
        <v>179</v>
      </c>
      <c r="J156" s="10">
        <f t="shared" si="19"/>
        <v>192.91666666666666</v>
      </c>
      <c r="K156" s="10">
        <f t="shared" si="20"/>
        <v>50</v>
      </c>
      <c r="L156" s="10">
        <f t="shared" si="21"/>
        <v>1440.4004756520901</v>
      </c>
      <c r="M156" s="11">
        <f t="shared" si="23"/>
        <v>154533.70302964232</v>
      </c>
    </row>
    <row r="157" spans="6:13" x14ac:dyDescent="0.35">
      <c r="F157" s="6">
        <f t="shared" si="22"/>
        <v>155</v>
      </c>
      <c r="G157" s="10">
        <f t="shared" si="16"/>
        <v>535.56598701779137</v>
      </c>
      <c r="H157" s="10">
        <f t="shared" si="17"/>
        <v>482.91782196763194</v>
      </c>
      <c r="I157" s="10">
        <f t="shared" si="18"/>
        <v>179</v>
      </c>
      <c r="J157" s="10">
        <f t="shared" si="19"/>
        <v>192.91666666666666</v>
      </c>
      <c r="K157" s="10">
        <f t="shared" si="20"/>
        <v>50</v>
      </c>
      <c r="L157" s="10">
        <f t="shared" si="21"/>
        <v>1440.4004756520901</v>
      </c>
      <c r="M157" s="11">
        <f t="shared" si="23"/>
        <v>153998.13704262453</v>
      </c>
    </row>
    <row r="158" spans="6:13" x14ac:dyDescent="0.35">
      <c r="F158" s="6">
        <f t="shared" si="22"/>
        <v>156</v>
      </c>
      <c r="G158" s="10">
        <f t="shared" si="16"/>
        <v>537.23963072722188</v>
      </c>
      <c r="H158" s="10">
        <f t="shared" si="17"/>
        <v>481.24417825820143</v>
      </c>
      <c r="I158" s="10">
        <f t="shared" si="18"/>
        <v>179</v>
      </c>
      <c r="J158" s="10">
        <f t="shared" si="19"/>
        <v>192.91666666666666</v>
      </c>
      <c r="K158" s="10">
        <f t="shared" si="20"/>
        <v>50</v>
      </c>
      <c r="L158" s="10">
        <f t="shared" si="21"/>
        <v>1440.4004756520901</v>
      </c>
      <c r="M158" s="11">
        <f t="shared" si="23"/>
        <v>153460.89741189731</v>
      </c>
    </row>
    <row r="159" spans="6:13" x14ac:dyDescent="0.35">
      <c r="F159" s="6">
        <f t="shared" si="22"/>
        <v>157</v>
      </c>
      <c r="G159" s="10">
        <f t="shared" si="16"/>
        <v>538.91850457324449</v>
      </c>
      <c r="H159" s="10">
        <f t="shared" si="17"/>
        <v>479.56530441217888</v>
      </c>
      <c r="I159" s="10">
        <f t="shared" si="18"/>
        <v>179</v>
      </c>
      <c r="J159" s="10">
        <f t="shared" si="19"/>
        <v>192.91666666666666</v>
      </c>
      <c r="K159" s="10">
        <f t="shared" si="20"/>
        <v>50</v>
      </c>
      <c r="L159" s="10">
        <f t="shared" si="21"/>
        <v>1440.4004756520901</v>
      </c>
      <c r="M159" s="11">
        <f t="shared" si="23"/>
        <v>152921.97890732408</v>
      </c>
    </row>
    <row r="160" spans="6:13" x14ac:dyDescent="0.35">
      <c r="F160" s="6">
        <f t="shared" si="22"/>
        <v>158</v>
      </c>
      <c r="G160" s="10">
        <f t="shared" si="16"/>
        <v>540.60262490003595</v>
      </c>
      <c r="H160" s="10">
        <f t="shared" si="17"/>
        <v>477.88118408538753</v>
      </c>
      <c r="I160" s="10">
        <f t="shared" si="18"/>
        <v>179</v>
      </c>
      <c r="J160" s="10">
        <f t="shared" si="19"/>
        <v>192.91666666666666</v>
      </c>
      <c r="K160" s="10">
        <f t="shared" si="20"/>
        <v>50</v>
      </c>
      <c r="L160" s="10">
        <f t="shared" si="21"/>
        <v>1440.4004756520901</v>
      </c>
      <c r="M160" s="11">
        <f t="shared" si="23"/>
        <v>152381.37628242405</v>
      </c>
    </row>
    <row r="161" spans="6:13" x14ac:dyDescent="0.35">
      <c r="F161" s="6">
        <f t="shared" si="22"/>
        <v>159</v>
      </c>
      <c r="G161" s="10">
        <f t="shared" si="16"/>
        <v>542.2920081028484</v>
      </c>
      <c r="H161" s="10">
        <f t="shared" si="17"/>
        <v>476.19180088257497</v>
      </c>
      <c r="I161" s="10">
        <f t="shared" si="18"/>
        <v>179</v>
      </c>
      <c r="J161" s="10">
        <f t="shared" si="19"/>
        <v>192.91666666666666</v>
      </c>
      <c r="K161" s="10">
        <f t="shared" si="20"/>
        <v>50</v>
      </c>
      <c r="L161" s="10">
        <f t="shared" si="21"/>
        <v>1440.4004756520901</v>
      </c>
      <c r="M161" s="11">
        <f t="shared" si="23"/>
        <v>151839.08427432121</v>
      </c>
    </row>
    <row r="162" spans="6:13" x14ac:dyDescent="0.35">
      <c r="F162" s="6">
        <f t="shared" si="22"/>
        <v>160</v>
      </c>
      <c r="G162" s="10">
        <f t="shared" si="16"/>
        <v>543.98667062817003</v>
      </c>
      <c r="H162" s="10">
        <f t="shared" si="17"/>
        <v>474.49713835725356</v>
      </c>
      <c r="I162" s="10">
        <f t="shared" si="18"/>
        <v>179</v>
      </c>
      <c r="J162" s="10">
        <f t="shared" si="19"/>
        <v>192.91666666666666</v>
      </c>
      <c r="K162" s="10">
        <f t="shared" si="20"/>
        <v>50</v>
      </c>
      <c r="L162" s="10">
        <f t="shared" si="21"/>
        <v>1440.4004756520903</v>
      </c>
      <c r="M162" s="11">
        <f t="shared" si="23"/>
        <v>151295.09760369305</v>
      </c>
    </row>
    <row r="163" spans="6:13" x14ac:dyDescent="0.35">
      <c r="F163" s="6">
        <f t="shared" si="22"/>
        <v>161</v>
      </c>
      <c r="G163" s="10">
        <f t="shared" si="16"/>
        <v>545.68662897388288</v>
      </c>
      <c r="H163" s="10">
        <f t="shared" si="17"/>
        <v>472.79718001154049</v>
      </c>
      <c r="I163" s="10">
        <f t="shared" si="18"/>
        <v>179</v>
      </c>
      <c r="J163" s="10">
        <f t="shared" si="19"/>
        <v>192.91666666666666</v>
      </c>
      <c r="K163" s="10">
        <f t="shared" si="20"/>
        <v>50</v>
      </c>
      <c r="L163" s="10">
        <f t="shared" si="21"/>
        <v>1440.4004756520901</v>
      </c>
      <c r="M163" s="11">
        <f t="shared" si="23"/>
        <v>150749.41097471915</v>
      </c>
    </row>
    <row r="164" spans="6:13" x14ac:dyDescent="0.35">
      <c r="F164" s="6">
        <f t="shared" si="22"/>
        <v>162</v>
      </c>
      <c r="G164" s="10">
        <f t="shared" si="16"/>
        <v>547.39189968942628</v>
      </c>
      <c r="H164" s="10">
        <f t="shared" si="17"/>
        <v>471.09190929599714</v>
      </c>
      <c r="I164" s="10">
        <f t="shared" si="18"/>
        <v>179</v>
      </c>
      <c r="J164" s="10">
        <f t="shared" si="19"/>
        <v>192.91666666666666</v>
      </c>
      <c r="K164" s="10">
        <f t="shared" si="20"/>
        <v>50</v>
      </c>
      <c r="L164" s="10">
        <f t="shared" si="21"/>
        <v>1440.4004756520901</v>
      </c>
      <c r="M164" s="11">
        <f t="shared" si="23"/>
        <v>150202.01907502973</v>
      </c>
    </row>
    <row r="165" spans="6:13" x14ac:dyDescent="0.35">
      <c r="F165" s="6">
        <f t="shared" si="22"/>
        <v>163</v>
      </c>
      <c r="G165" s="10">
        <f t="shared" si="16"/>
        <v>549.10249937595586</v>
      </c>
      <c r="H165" s="10">
        <f t="shared" si="17"/>
        <v>469.38130960946768</v>
      </c>
      <c r="I165" s="10">
        <f t="shared" si="18"/>
        <v>179</v>
      </c>
      <c r="J165" s="10">
        <f t="shared" si="19"/>
        <v>192.91666666666666</v>
      </c>
      <c r="K165" s="10">
        <f t="shared" si="20"/>
        <v>50</v>
      </c>
      <c r="L165" s="10">
        <f t="shared" si="21"/>
        <v>1440.4004756520903</v>
      </c>
      <c r="M165" s="11">
        <f t="shared" si="23"/>
        <v>149652.91657565377</v>
      </c>
    </row>
    <row r="166" spans="6:13" x14ac:dyDescent="0.35">
      <c r="F166" s="6">
        <f t="shared" si="22"/>
        <v>164</v>
      </c>
      <c r="G166" s="10">
        <f t="shared" si="16"/>
        <v>550.81844468650559</v>
      </c>
      <c r="H166" s="10">
        <f t="shared" si="17"/>
        <v>467.66536429891784</v>
      </c>
      <c r="I166" s="10">
        <f t="shared" si="18"/>
        <v>179</v>
      </c>
      <c r="J166" s="10">
        <f t="shared" si="19"/>
        <v>192.91666666666666</v>
      </c>
      <c r="K166" s="10">
        <f t="shared" si="20"/>
        <v>50</v>
      </c>
      <c r="L166" s="10">
        <f t="shared" si="21"/>
        <v>1440.4004756520901</v>
      </c>
      <c r="M166" s="11">
        <f t="shared" si="23"/>
        <v>149102.09813096726</v>
      </c>
    </row>
    <row r="167" spans="6:13" x14ac:dyDescent="0.35">
      <c r="F167" s="6">
        <f t="shared" si="22"/>
        <v>165</v>
      </c>
      <c r="G167" s="10">
        <f t="shared" si="16"/>
        <v>552.53975232615096</v>
      </c>
      <c r="H167" s="10">
        <f t="shared" si="17"/>
        <v>465.94405665927246</v>
      </c>
      <c r="I167" s="10">
        <f t="shared" si="18"/>
        <v>179</v>
      </c>
      <c r="J167" s="10">
        <f t="shared" si="19"/>
        <v>192.91666666666666</v>
      </c>
      <c r="K167" s="10">
        <f t="shared" si="20"/>
        <v>50</v>
      </c>
      <c r="L167" s="10">
        <f t="shared" si="21"/>
        <v>1440.4004756520901</v>
      </c>
      <c r="M167" s="11">
        <f t="shared" si="23"/>
        <v>148549.55837864112</v>
      </c>
    </row>
    <row r="168" spans="6:13" x14ac:dyDescent="0.35">
      <c r="F168" s="6">
        <f t="shared" si="22"/>
        <v>166</v>
      </c>
      <c r="G168" s="10">
        <f t="shared" si="16"/>
        <v>554.2664390521702</v>
      </c>
      <c r="H168" s="10">
        <f t="shared" si="17"/>
        <v>464.21736993325311</v>
      </c>
      <c r="I168" s="10">
        <f t="shared" si="18"/>
        <v>179</v>
      </c>
      <c r="J168" s="10">
        <f t="shared" si="19"/>
        <v>192.91666666666666</v>
      </c>
      <c r="K168" s="10">
        <f t="shared" si="20"/>
        <v>50</v>
      </c>
      <c r="L168" s="10">
        <f t="shared" si="21"/>
        <v>1440.4004756520901</v>
      </c>
      <c r="M168" s="11">
        <f t="shared" si="23"/>
        <v>147995.29193958893</v>
      </c>
    </row>
    <row r="169" spans="6:13" x14ac:dyDescent="0.35">
      <c r="F169" s="6">
        <f t="shared" si="22"/>
        <v>167</v>
      </c>
      <c r="G169" s="10">
        <f t="shared" si="16"/>
        <v>555.99852167420818</v>
      </c>
      <c r="H169" s="10">
        <f t="shared" si="17"/>
        <v>462.48528731121513</v>
      </c>
      <c r="I169" s="10">
        <f t="shared" si="18"/>
        <v>179</v>
      </c>
      <c r="J169" s="10">
        <f t="shared" si="19"/>
        <v>192.91666666666666</v>
      </c>
      <c r="K169" s="10">
        <f t="shared" si="20"/>
        <v>50</v>
      </c>
      <c r="L169" s="10">
        <f t="shared" si="21"/>
        <v>1440.4004756520901</v>
      </c>
      <c r="M169" s="11">
        <f t="shared" si="23"/>
        <v>147439.29341791471</v>
      </c>
    </row>
    <row r="170" spans="6:13" x14ac:dyDescent="0.35">
      <c r="F170" s="6">
        <f t="shared" si="22"/>
        <v>168</v>
      </c>
      <c r="G170" s="10">
        <f t="shared" si="16"/>
        <v>557.73601705444014</v>
      </c>
      <c r="H170" s="10">
        <f t="shared" si="17"/>
        <v>460.74779193098328</v>
      </c>
      <c r="I170" s="10">
        <f t="shared" si="18"/>
        <v>179</v>
      </c>
      <c r="J170" s="10">
        <f t="shared" si="19"/>
        <v>192.91666666666666</v>
      </c>
      <c r="K170" s="10">
        <f t="shared" si="20"/>
        <v>50</v>
      </c>
      <c r="L170" s="10">
        <f t="shared" si="21"/>
        <v>1440.4004756520901</v>
      </c>
      <c r="M170" s="11">
        <f t="shared" si="23"/>
        <v>146881.55740086027</v>
      </c>
    </row>
    <row r="171" spans="6:13" x14ac:dyDescent="0.35">
      <c r="F171" s="6">
        <f t="shared" si="22"/>
        <v>169</v>
      </c>
      <c r="G171" s="10">
        <f t="shared" si="16"/>
        <v>559.47894210773529</v>
      </c>
      <c r="H171" s="10">
        <f t="shared" si="17"/>
        <v>459.00486687768813</v>
      </c>
      <c r="I171" s="10">
        <f t="shared" si="18"/>
        <v>179</v>
      </c>
      <c r="J171" s="10">
        <f t="shared" si="19"/>
        <v>192.91666666666666</v>
      </c>
      <c r="K171" s="10">
        <f t="shared" si="20"/>
        <v>50</v>
      </c>
      <c r="L171" s="10">
        <f t="shared" si="21"/>
        <v>1440.4004756520901</v>
      </c>
      <c r="M171" s="11">
        <f t="shared" si="23"/>
        <v>146322.07845875254</v>
      </c>
    </row>
    <row r="172" spans="6:13" x14ac:dyDescent="0.35">
      <c r="F172" s="6">
        <f t="shared" si="22"/>
        <v>170</v>
      </c>
      <c r="G172" s="10">
        <f t="shared" si="16"/>
        <v>561.22731380182177</v>
      </c>
      <c r="H172" s="10">
        <f t="shared" si="17"/>
        <v>457.25649518360137</v>
      </c>
      <c r="I172" s="10">
        <f t="shared" si="18"/>
        <v>179</v>
      </c>
      <c r="J172" s="10">
        <f t="shared" si="19"/>
        <v>192.91666666666666</v>
      </c>
      <c r="K172" s="10">
        <f t="shared" si="20"/>
        <v>50</v>
      </c>
      <c r="L172" s="10">
        <f t="shared" si="21"/>
        <v>1440.4004756520899</v>
      </c>
      <c r="M172" s="11">
        <f t="shared" si="23"/>
        <v>145760.85114495072</v>
      </c>
    </row>
    <row r="173" spans="6:13" x14ac:dyDescent="0.35">
      <c r="F173" s="6">
        <f t="shared" si="22"/>
        <v>171</v>
      </c>
      <c r="G173" s="10">
        <f t="shared" si="16"/>
        <v>562.98114915745259</v>
      </c>
      <c r="H173" s="10">
        <f t="shared" si="17"/>
        <v>455.50265982797077</v>
      </c>
      <c r="I173" s="10">
        <f t="shared" si="18"/>
        <v>179</v>
      </c>
      <c r="J173" s="10">
        <f t="shared" si="19"/>
        <v>192.91666666666666</v>
      </c>
      <c r="K173" s="10">
        <f t="shared" si="20"/>
        <v>50</v>
      </c>
      <c r="L173" s="10">
        <f t="shared" si="21"/>
        <v>1440.4004756520901</v>
      </c>
      <c r="M173" s="11">
        <f t="shared" si="23"/>
        <v>145197.86999579327</v>
      </c>
    </row>
    <row r="174" spans="6:13" x14ac:dyDescent="0.35">
      <c r="F174" s="6">
        <f t="shared" si="22"/>
        <v>172</v>
      </c>
      <c r="G174" s="10">
        <f t="shared" si="16"/>
        <v>564.74046524856976</v>
      </c>
      <c r="H174" s="10">
        <f t="shared" si="17"/>
        <v>453.74334373685377</v>
      </c>
      <c r="I174" s="10">
        <f t="shared" si="18"/>
        <v>179</v>
      </c>
      <c r="J174" s="10">
        <f t="shared" si="19"/>
        <v>192.91666666666666</v>
      </c>
      <c r="K174" s="10">
        <f t="shared" si="20"/>
        <v>50</v>
      </c>
      <c r="L174" s="10">
        <f t="shared" si="21"/>
        <v>1440.4004756520903</v>
      </c>
      <c r="M174" s="11">
        <f t="shared" si="23"/>
        <v>144633.12953054471</v>
      </c>
    </row>
    <row r="175" spans="6:13" x14ac:dyDescent="0.35">
      <c r="F175" s="6">
        <f t="shared" si="22"/>
        <v>173</v>
      </c>
      <c r="G175" s="10">
        <f t="shared" si="16"/>
        <v>566.50527920247134</v>
      </c>
      <c r="H175" s="10">
        <f t="shared" si="17"/>
        <v>451.97852978295202</v>
      </c>
      <c r="I175" s="10">
        <f t="shared" si="18"/>
        <v>179</v>
      </c>
      <c r="J175" s="10">
        <f t="shared" si="19"/>
        <v>192.91666666666666</v>
      </c>
      <c r="K175" s="10">
        <f t="shared" si="20"/>
        <v>50</v>
      </c>
      <c r="L175" s="10">
        <f t="shared" si="21"/>
        <v>1440.4004756520901</v>
      </c>
      <c r="M175" s="11">
        <f t="shared" si="23"/>
        <v>144066.62425134223</v>
      </c>
    </row>
    <row r="176" spans="6:13" x14ac:dyDescent="0.35">
      <c r="F176" s="6">
        <f t="shared" si="22"/>
        <v>174</v>
      </c>
      <c r="G176" s="10">
        <f t="shared" si="16"/>
        <v>568.27560819997916</v>
      </c>
      <c r="H176" s="10">
        <f t="shared" si="17"/>
        <v>450.20820078544426</v>
      </c>
      <c r="I176" s="10">
        <f t="shared" si="18"/>
        <v>179</v>
      </c>
      <c r="J176" s="10">
        <f t="shared" si="19"/>
        <v>192.91666666666666</v>
      </c>
      <c r="K176" s="10">
        <f t="shared" si="20"/>
        <v>50</v>
      </c>
      <c r="L176" s="10">
        <f t="shared" si="21"/>
        <v>1440.4004756520901</v>
      </c>
      <c r="M176" s="11">
        <f t="shared" si="23"/>
        <v>143498.34864314226</v>
      </c>
    </row>
    <row r="177" spans="6:13" x14ac:dyDescent="0.35">
      <c r="F177" s="6">
        <f t="shared" si="22"/>
        <v>175</v>
      </c>
      <c r="G177" s="10">
        <f t="shared" si="16"/>
        <v>570.05146947560411</v>
      </c>
      <c r="H177" s="10">
        <f t="shared" si="17"/>
        <v>448.43233950981926</v>
      </c>
      <c r="I177" s="10">
        <f t="shared" si="18"/>
        <v>179</v>
      </c>
      <c r="J177" s="10">
        <f t="shared" si="19"/>
        <v>192.91666666666666</v>
      </c>
      <c r="K177" s="10">
        <f t="shared" si="20"/>
        <v>50</v>
      </c>
      <c r="L177" s="10">
        <f t="shared" si="21"/>
        <v>1440.4004756520901</v>
      </c>
      <c r="M177" s="11">
        <f t="shared" si="23"/>
        <v>142928.29717366665</v>
      </c>
    </row>
    <row r="178" spans="6:13" x14ac:dyDescent="0.35">
      <c r="F178" s="6">
        <f t="shared" si="22"/>
        <v>176</v>
      </c>
      <c r="G178" s="10">
        <f t="shared" si="16"/>
        <v>571.83288031771531</v>
      </c>
      <c r="H178" s="10">
        <f t="shared" si="17"/>
        <v>446.65092866770806</v>
      </c>
      <c r="I178" s="10">
        <f t="shared" si="18"/>
        <v>179</v>
      </c>
      <c r="J178" s="10">
        <f t="shared" si="19"/>
        <v>192.91666666666666</v>
      </c>
      <c r="K178" s="10">
        <f t="shared" si="20"/>
        <v>50</v>
      </c>
      <c r="L178" s="10">
        <f t="shared" si="21"/>
        <v>1440.4004756520901</v>
      </c>
      <c r="M178" s="11">
        <f t="shared" si="23"/>
        <v>142356.46429334892</v>
      </c>
    </row>
    <row r="179" spans="6:13" x14ac:dyDescent="0.35">
      <c r="F179" s="6">
        <f t="shared" si="22"/>
        <v>177</v>
      </c>
      <c r="G179" s="10">
        <f t="shared" si="16"/>
        <v>573.61985806870825</v>
      </c>
      <c r="H179" s="10">
        <f t="shared" si="17"/>
        <v>444.86395091671505</v>
      </c>
      <c r="I179" s="10">
        <f t="shared" si="18"/>
        <v>179</v>
      </c>
      <c r="J179" s="10">
        <f t="shared" si="19"/>
        <v>192.91666666666666</v>
      </c>
      <c r="K179" s="10">
        <f t="shared" si="20"/>
        <v>50</v>
      </c>
      <c r="L179" s="10">
        <f t="shared" si="21"/>
        <v>1440.4004756520901</v>
      </c>
      <c r="M179" s="11">
        <f t="shared" si="23"/>
        <v>141782.84443528022</v>
      </c>
    </row>
    <row r="180" spans="6:13" x14ac:dyDescent="0.35">
      <c r="F180" s="6">
        <f t="shared" si="22"/>
        <v>178</v>
      </c>
      <c r="G180" s="10">
        <f t="shared" si="16"/>
        <v>575.41242012517296</v>
      </c>
      <c r="H180" s="10">
        <f t="shared" si="17"/>
        <v>443.07138886025035</v>
      </c>
      <c r="I180" s="10">
        <f t="shared" si="18"/>
        <v>179</v>
      </c>
      <c r="J180" s="10">
        <f t="shared" si="19"/>
        <v>192.91666666666666</v>
      </c>
      <c r="K180" s="10">
        <f t="shared" si="20"/>
        <v>50</v>
      </c>
      <c r="L180" s="10">
        <f t="shared" si="21"/>
        <v>1440.4004756520901</v>
      </c>
      <c r="M180" s="11">
        <f t="shared" si="23"/>
        <v>141207.43201515503</v>
      </c>
    </row>
    <row r="181" spans="6:13" x14ac:dyDescent="0.35">
      <c r="F181" s="6">
        <f t="shared" si="22"/>
        <v>179</v>
      </c>
      <c r="G181" s="10">
        <f t="shared" si="16"/>
        <v>577.21058393806413</v>
      </c>
      <c r="H181" s="10">
        <f t="shared" si="17"/>
        <v>441.27322504735929</v>
      </c>
      <c r="I181" s="10">
        <f t="shared" si="18"/>
        <v>179</v>
      </c>
      <c r="J181" s="10">
        <f t="shared" si="19"/>
        <v>192.91666666666666</v>
      </c>
      <c r="K181" s="10">
        <f t="shared" si="20"/>
        <v>50</v>
      </c>
      <c r="L181" s="10">
        <f t="shared" si="21"/>
        <v>1440.4004756520901</v>
      </c>
      <c r="M181" s="11">
        <f t="shared" si="23"/>
        <v>140630.22143121698</v>
      </c>
    </row>
    <row r="182" spans="6:13" x14ac:dyDescent="0.35">
      <c r="F182" s="6">
        <f t="shared" si="22"/>
        <v>180</v>
      </c>
      <c r="G182" s="10">
        <f t="shared" si="16"/>
        <v>579.01436701287048</v>
      </c>
      <c r="H182" s="10">
        <f t="shared" si="17"/>
        <v>439.46944197255283</v>
      </c>
      <c r="I182" s="10">
        <f t="shared" si="18"/>
        <v>179</v>
      </c>
      <c r="J182" s="10">
        <f t="shared" si="19"/>
        <v>192.91666666666666</v>
      </c>
      <c r="K182" s="10">
        <f t="shared" si="20"/>
        <v>50</v>
      </c>
      <c r="L182" s="10">
        <f t="shared" si="21"/>
        <v>1440.4004756520901</v>
      </c>
      <c r="M182" s="11">
        <f t="shared" si="23"/>
        <v>140051.20706420412</v>
      </c>
    </row>
    <row r="183" spans="6:13" x14ac:dyDescent="0.35">
      <c r="F183" s="6">
        <f t="shared" si="22"/>
        <v>181</v>
      </c>
      <c r="G183" s="10">
        <f t="shared" si="16"/>
        <v>580.82378690978567</v>
      </c>
      <c r="H183" s="10">
        <f t="shared" si="17"/>
        <v>437.66002207563758</v>
      </c>
      <c r="I183" s="10">
        <f t="shared" si="18"/>
        <v>179</v>
      </c>
      <c r="J183" s="10">
        <f t="shared" si="19"/>
        <v>192.91666666666666</v>
      </c>
      <c r="K183" s="10">
        <f t="shared" si="20"/>
        <v>50</v>
      </c>
      <c r="L183" s="10">
        <f t="shared" si="21"/>
        <v>1440.4004756520901</v>
      </c>
      <c r="M183" s="11">
        <f t="shared" si="23"/>
        <v>139470.38327729434</v>
      </c>
    </row>
    <row r="184" spans="6:13" x14ac:dyDescent="0.35">
      <c r="F184" s="6">
        <f t="shared" si="22"/>
        <v>182</v>
      </c>
      <c r="G184" s="10">
        <f t="shared" si="16"/>
        <v>582.63886124387875</v>
      </c>
      <c r="H184" s="10">
        <f t="shared" si="17"/>
        <v>435.8449477415445</v>
      </c>
      <c r="I184" s="10">
        <f t="shared" si="18"/>
        <v>179</v>
      </c>
      <c r="J184" s="10">
        <f t="shared" si="19"/>
        <v>192.91666666666666</v>
      </c>
      <c r="K184" s="10">
        <f t="shared" si="20"/>
        <v>50</v>
      </c>
      <c r="L184" s="10">
        <f t="shared" si="21"/>
        <v>1440.4004756520901</v>
      </c>
      <c r="M184" s="11">
        <f t="shared" si="23"/>
        <v>138887.74441605047</v>
      </c>
    </row>
    <row r="185" spans="6:13" x14ac:dyDescent="0.35">
      <c r="F185" s="6">
        <f t="shared" si="22"/>
        <v>183</v>
      </c>
      <c r="G185" s="10">
        <f t="shared" si="16"/>
        <v>584.45960768526595</v>
      </c>
      <c r="H185" s="10">
        <f t="shared" si="17"/>
        <v>434.02420130015742</v>
      </c>
      <c r="I185" s="10">
        <f t="shared" si="18"/>
        <v>179</v>
      </c>
      <c r="J185" s="10">
        <f t="shared" si="19"/>
        <v>192.91666666666666</v>
      </c>
      <c r="K185" s="10">
        <f t="shared" si="20"/>
        <v>50</v>
      </c>
      <c r="L185" s="10">
        <f t="shared" si="21"/>
        <v>1440.4004756520901</v>
      </c>
      <c r="M185" s="11">
        <f t="shared" si="23"/>
        <v>138303.28480836519</v>
      </c>
    </row>
    <row r="186" spans="6:13" x14ac:dyDescent="0.35">
      <c r="F186" s="6">
        <f t="shared" si="22"/>
        <v>184</v>
      </c>
      <c r="G186" s="10">
        <f t="shared" si="16"/>
        <v>586.28604395928244</v>
      </c>
      <c r="H186" s="10">
        <f t="shared" si="17"/>
        <v>432.19776502614098</v>
      </c>
      <c r="I186" s="10">
        <f t="shared" si="18"/>
        <v>179</v>
      </c>
      <c r="J186" s="10">
        <f t="shared" si="19"/>
        <v>192.91666666666666</v>
      </c>
      <c r="K186" s="10">
        <f t="shared" si="20"/>
        <v>50</v>
      </c>
      <c r="L186" s="10">
        <f t="shared" si="21"/>
        <v>1440.4004756520901</v>
      </c>
      <c r="M186" s="11">
        <f t="shared" si="23"/>
        <v>137716.9987644059</v>
      </c>
    </row>
    <row r="187" spans="6:13" x14ac:dyDescent="0.35">
      <c r="F187" s="6">
        <f t="shared" si="22"/>
        <v>185</v>
      </c>
      <c r="G187" s="10">
        <f t="shared" si="16"/>
        <v>588.11818784665525</v>
      </c>
      <c r="H187" s="10">
        <f t="shared" si="17"/>
        <v>430.36562113876829</v>
      </c>
      <c r="I187" s="10">
        <f t="shared" si="18"/>
        <v>179</v>
      </c>
      <c r="J187" s="10">
        <f t="shared" si="19"/>
        <v>192.91666666666666</v>
      </c>
      <c r="K187" s="10">
        <f t="shared" si="20"/>
        <v>50</v>
      </c>
      <c r="L187" s="10">
        <f t="shared" si="21"/>
        <v>1440.4004756520903</v>
      </c>
      <c r="M187" s="11">
        <f t="shared" si="23"/>
        <v>137128.88057655926</v>
      </c>
    </row>
    <row r="188" spans="6:13" x14ac:dyDescent="0.35">
      <c r="F188" s="6">
        <f t="shared" si="22"/>
        <v>186</v>
      </c>
      <c r="G188" s="10">
        <f t="shared" si="16"/>
        <v>589.95605718367597</v>
      </c>
      <c r="H188" s="10">
        <f t="shared" si="17"/>
        <v>428.52775180174734</v>
      </c>
      <c r="I188" s="10">
        <f t="shared" si="18"/>
        <v>179</v>
      </c>
      <c r="J188" s="10">
        <f t="shared" si="19"/>
        <v>192.91666666666666</v>
      </c>
      <c r="K188" s="10">
        <f t="shared" si="20"/>
        <v>50</v>
      </c>
      <c r="L188" s="10">
        <f t="shared" si="21"/>
        <v>1440.4004756520901</v>
      </c>
      <c r="M188" s="11">
        <f t="shared" si="23"/>
        <v>136538.92451937558</v>
      </c>
    </row>
    <row r="189" spans="6:13" x14ac:dyDescent="0.35">
      <c r="F189" s="6">
        <f t="shared" si="22"/>
        <v>187</v>
      </c>
      <c r="G189" s="10">
        <f t="shared" si="16"/>
        <v>591.79966986237491</v>
      </c>
      <c r="H189" s="10">
        <f t="shared" si="17"/>
        <v>426.68413912304845</v>
      </c>
      <c r="I189" s="10">
        <f t="shared" si="18"/>
        <v>179</v>
      </c>
      <c r="J189" s="10">
        <f t="shared" si="19"/>
        <v>192.91666666666666</v>
      </c>
      <c r="K189" s="10">
        <f t="shared" si="20"/>
        <v>50</v>
      </c>
      <c r="L189" s="10">
        <f t="shared" si="21"/>
        <v>1440.4004756520901</v>
      </c>
      <c r="M189" s="11">
        <f t="shared" si="23"/>
        <v>135947.1248495132</v>
      </c>
    </row>
    <row r="190" spans="6:13" x14ac:dyDescent="0.35">
      <c r="F190" s="6">
        <f t="shared" si="22"/>
        <v>188</v>
      </c>
      <c r="G190" s="10">
        <f t="shared" si="16"/>
        <v>593.64904383069484</v>
      </c>
      <c r="H190" s="10">
        <f t="shared" si="17"/>
        <v>424.83476515472847</v>
      </c>
      <c r="I190" s="10">
        <f t="shared" si="18"/>
        <v>179</v>
      </c>
      <c r="J190" s="10">
        <f t="shared" si="19"/>
        <v>192.91666666666666</v>
      </c>
      <c r="K190" s="10">
        <f t="shared" si="20"/>
        <v>50</v>
      </c>
      <c r="L190" s="10">
        <f t="shared" si="21"/>
        <v>1440.4004756520901</v>
      </c>
      <c r="M190" s="11">
        <f t="shared" si="23"/>
        <v>135353.47580568251</v>
      </c>
    </row>
    <row r="191" spans="6:13" x14ac:dyDescent="0.35">
      <c r="F191" s="6">
        <f t="shared" si="22"/>
        <v>189</v>
      </c>
      <c r="G191" s="10">
        <f t="shared" si="16"/>
        <v>595.50419709266578</v>
      </c>
      <c r="H191" s="10">
        <f t="shared" si="17"/>
        <v>422.97961189275753</v>
      </c>
      <c r="I191" s="10">
        <f t="shared" si="18"/>
        <v>179</v>
      </c>
      <c r="J191" s="10">
        <f t="shared" si="19"/>
        <v>192.91666666666666</v>
      </c>
      <c r="K191" s="10">
        <f t="shared" si="20"/>
        <v>50</v>
      </c>
      <c r="L191" s="10">
        <f t="shared" si="21"/>
        <v>1440.4004756520901</v>
      </c>
      <c r="M191" s="11">
        <f t="shared" si="23"/>
        <v>134757.97160858984</v>
      </c>
    </row>
    <row r="192" spans="6:13" x14ac:dyDescent="0.35">
      <c r="F192" s="6">
        <f t="shared" si="22"/>
        <v>190</v>
      </c>
      <c r="G192" s="10">
        <f t="shared" si="16"/>
        <v>597.36514770858048</v>
      </c>
      <c r="H192" s="10">
        <f t="shared" si="17"/>
        <v>421.11866127684306</v>
      </c>
      <c r="I192" s="10">
        <f t="shared" si="18"/>
        <v>179</v>
      </c>
      <c r="J192" s="10">
        <f t="shared" si="19"/>
        <v>192.91666666666666</v>
      </c>
      <c r="K192" s="10">
        <f t="shared" si="20"/>
        <v>50</v>
      </c>
      <c r="L192" s="10">
        <f t="shared" si="21"/>
        <v>1440.4004756520903</v>
      </c>
      <c r="M192" s="11">
        <f t="shared" si="23"/>
        <v>134160.60646088124</v>
      </c>
    </row>
    <row r="193" spans="6:13" x14ac:dyDescent="0.35">
      <c r="F193" s="6">
        <f t="shared" si="22"/>
        <v>191</v>
      </c>
      <c r="G193" s="10">
        <f t="shared" si="16"/>
        <v>599.2319137951697</v>
      </c>
      <c r="H193" s="10">
        <f t="shared" si="17"/>
        <v>419.25189519025366</v>
      </c>
      <c r="I193" s="10">
        <f t="shared" si="18"/>
        <v>179</v>
      </c>
      <c r="J193" s="10">
        <f t="shared" si="19"/>
        <v>192.91666666666666</v>
      </c>
      <c r="K193" s="10">
        <f t="shared" si="20"/>
        <v>50</v>
      </c>
      <c r="L193" s="10">
        <f t="shared" si="21"/>
        <v>1440.4004756520901</v>
      </c>
      <c r="M193" s="11">
        <f t="shared" si="23"/>
        <v>133561.37454708607</v>
      </c>
    </row>
    <row r="194" spans="6:13" x14ac:dyDescent="0.35">
      <c r="F194" s="6">
        <f t="shared" si="22"/>
        <v>192</v>
      </c>
      <c r="G194" s="10">
        <f t="shared" si="16"/>
        <v>601.10451352577957</v>
      </c>
      <c r="H194" s="10">
        <f t="shared" si="17"/>
        <v>417.37929545964374</v>
      </c>
      <c r="I194" s="10">
        <f t="shared" si="18"/>
        <v>179</v>
      </c>
      <c r="J194" s="10">
        <f t="shared" si="19"/>
        <v>192.91666666666666</v>
      </c>
      <c r="K194" s="10">
        <f t="shared" si="20"/>
        <v>50</v>
      </c>
      <c r="L194" s="10">
        <f t="shared" si="21"/>
        <v>1440.4004756520901</v>
      </c>
      <c r="M194" s="11">
        <f t="shared" si="23"/>
        <v>132960.27003356029</v>
      </c>
    </row>
    <row r="195" spans="6:13" x14ac:dyDescent="0.35">
      <c r="F195" s="6">
        <f t="shared" si="22"/>
        <v>193</v>
      </c>
      <c r="G195" s="10">
        <f t="shared" si="16"/>
        <v>602.98296513054765</v>
      </c>
      <c r="H195" s="10">
        <f t="shared" si="17"/>
        <v>415.50084385487577</v>
      </c>
      <c r="I195" s="10">
        <f t="shared" si="18"/>
        <v>179</v>
      </c>
      <c r="J195" s="10">
        <f t="shared" si="19"/>
        <v>192.91666666666666</v>
      </c>
      <c r="K195" s="10">
        <f t="shared" si="20"/>
        <v>50</v>
      </c>
      <c r="L195" s="10">
        <f t="shared" si="21"/>
        <v>1440.4004756520901</v>
      </c>
      <c r="M195" s="11">
        <f t="shared" si="23"/>
        <v>132357.28706842975</v>
      </c>
    </row>
    <row r="196" spans="6:13" x14ac:dyDescent="0.35">
      <c r="F196" s="6">
        <f t="shared" si="22"/>
        <v>194</v>
      </c>
      <c r="G196" s="10">
        <f t="shared" ref="G196:G259" si="24">PPMT($C$8/12,$F196,$C$9*12,-$C$12,0,0)</f>
        <v>604.86728689658059</v>
      </c>
      <c r="H196" s="10">
        <f t="shared" ref="H196:H259" si="25">IPMT($C$8/12,$F196,$C$9*12,-$C$12,0,0)</f>
        <v>413.61652208884277</v>
      </c>
      <c r="I196" s="10">
        <f t="shared" ref="I196:I259" si="26">$C$5</f>
        <v>179</v>
      </c>
      <c r="J196" s="10">
        <f t="shared" ref="J196:J259" si="27">$C$4</f>
        <v>192.91666666666666</v>
      </c>
      <c r="K196" s="10">
        <f t="shared" ref="K196:K259" si="28">$C$6</f>
        <v>50</v>
      </c>
      <c r="L196" s="10">
        <f t="shared" ref="L196:L259" si="29">SUM(G196:K196)</f>
        <v>1440.4004756520901</v>
      </c>
      <c r="M196" s="11">
        <f t="shared" si="23"/>
        <v>131752.41978153316</v>
      </c>
    </row>
    <row r="197" spans="6:13" x14ac:dyDescent="0.35">
      <c r="F197" s="6">
        <f t="shared" ref="F197:F260" si="30">F196+1</f>
        <v>195</v>
      </c>
      <c r="G197" s="10">
        <f t="shared" si="24"/>
        <v>606.75749716813243</v>
      </c>
      <c r="H197" s="10">
        <f t="shared" si="25"/>
        <v>411.72631181729088</v>
      </c>
      <c r="I197" s="10">
        <f t="shared" si="26"/>
        <v>179</v>
      </c>
      <c r="J197" s="10">
        <f t="shared" si="27"/>
        <v>192.91666666666666</v>
      </c>
      <c r="K197" s="10">
        <f t="shared" si="28"/>
        <v>50</v>
      </c>
      <c r="L197" s="10">
        <f t="shared" si="29"/>
        <v>1440.4004756520901</v>
      </c>
      <c r="M197" s="11">
        <f t="shared" si="23"/>
        <v>131145.66228436501</v>
      </c>
    </row>
    <row r="198" spans="6:13" x14ac:dyDescent="0.35">
      <c r="F198" s="6">
        <f t="shared" si="30"/>
        <v>196</v>
      </c>
      <c r="G198" s="10">
        <f t="shared" si="24"/>
        <v>608.65361434678277</v>
      </c>
      <c r="H198" s="10">
        <f t="shared" si="25"/>
        <v>409.83019463864053</v>
      </c>
      <c r="I198" s="10">
        <f t="shared" si="26"/>
        <v>179</v>
      </c>
      <c r="J198" s="10">
        <f t="shared" si="27"/>
        <v>192.91666666666666</v>
      </c>
      <c r="K198" s="10">
        <f t="shared" si="28"/>
        <v>50</v>
      </c>
      <c r="L198" s="10">
        <f t="shared" si="29"/>
        <v>1440.4004756520901</v>
      </c>
      <c r="M198" s="11">
        <f t="shared" si="23"/>
        <v>130537.00867001823</v>
      </c>
    </row>
    <row r="199" spans="6:13" x14ac:dyDescent="0.35">
      <c r="F199" s="6">
        <f t="shared" si="30"/>
        <v>197</v>
      </c>
      <c r="G199" s="10">
        <f t="shared" si="24"/>
        <v>610.55565689161654</v>
      </c>
      <c r="H199" s="10">
        <f t="shared" si="25"/>
        <v>407.92815209380683</v>
      </c>
      <c r="I199" s="10">
        <f t="shared" si="26"/>
        <v>179</v>
      </c>
      <c r="J199" s="10">
        <f t="shared" si="27"/>
        <v>192.91666666666666</v>
      </c>
      <c r="K199" s="10">
        <f t="shared" si="28"/>
        <v>50</v>
      </c>
      <c r="L199" s="10">
        <f t="shared" si="29"/>
        <v>1440.4004756520901</v>
      </c>
      <c r="M199" s="11">
        <f t="shared" ref="M199:M262" si="31">$M198-$G199</f>
        <v>129926.45301312661</v>
      </c>
    </row>
    <row r="200" spans="6:13" x14ac:dyDescent="0.35">
      <c r="F200" s="6">
        <f t="shared" si="30"/>
        <v>198</v>
      </c>
      <c r="G200" s="10">
        <f t="shared" si="24"/>
        <v>612.46364331940276</v>
      </c>
      <c r="H200" s="10">
        <f t="shared" si="25"/>
        <v>406.02016566602055</v>
      </c>
      <c r="I200" s="10">
        <f t="shared" si="26"/>
        <v>179</v>
      </c>
      <c r="J200" s="10">
        <f t="shared" si="27"/>
        <v>192.91666666666666</v>
      </c>
      <c r="K200" s="10">
        <f t="shared" si="28"/>
        <v>50</v>
      </c>
      <c r="L200" s="10">
        <f t="shared" si="29"/>
        <v>1440.4004756520901</v>
      </c>
      <c r="M200" s="11">
        <f t="shared" si="31"/>
        <v>129313.98936980721</v>
      </c>
    </row>
    <row r="201" spans="6:13" x14ac:dyDescent="0.35">
      <c r="F201" s="6">
        <f t="shared" si="30"/>
        <v>199</v>
      </c>
      <c r="G201" s="10">
        <f t="shared" si="24"/>
        <v>614.37759220477597</v>
      </c>
      <c r="H201" s="10">
        <f t="shared" si="25"/>
        <v>404.1062167806474</v>
      </c>
      <c r="I201" s="10">
        <f t="shared" si="26"/>
        <v>179</v>
      </c>
      <c r="J201" s="10">
        <f t="shared" si="27"/>
        <v>192.91666666666666</v>
      </c>
      <c r="K201" s="10">
        <f t="shared" si="28"/>
        <v>50</v>
      </c>
      <c r="L201" s="10">
        <f t="shared" si="29"/>
        <v>1440.4004756520901</v>
      </c>
      <c r="M201" s="11">
        <f t="shared" si="31"/>
        <v>128699.61177760243</v>
      </c>
    </row>
    <row r="202" spans="6:13" x14ac:dyDescent="0.35">
      <c r="F202" s="6">
        <f t="shared" si="30"/>
        <v>200</v>
      </c>
      <c r="G202" s="10">
        <f t="shared" si="24"/>
        <v>616.29752218041585</v>
      </c>
      <c r="H202" s="10">
        <f t="shared" si="25"/>
        <v>402.18628680500746</v>
      </c>
      <c r="I202" s="10">
        <f t="shared" si="26"/>
        <v>179</v>
      </c>
      <c r="J202" s="10">
        <f t="shared" si="27"/>
        <v>192.91666666666666</v>
      </c>
      <c r="K202" s="10">
        <f t="shared" si="28"/>
        <v>50</v>
      </c>
      <c r="L202" s="10">
        <f t="shared" si="29"/>
        <v>1440.4004756520901</v>
      </c>
      <c r="M202" s="11">
        <f t="shared" si="31"/>
        <v>128083.31425542201</v>
      </c>
    </row>
    <row r="203" spans="6:13" x14ac:dyDescent="0.35">
      <c r="F203" s="6">
        <f t="shared" si="30"/>
        <v>201</v>
      </c>
      <c r="G203" s="10">
        <f t="shared" si="24"/>
        <v>618.2234519372297</v>
      </c>
      <c r="H203" s="10">
        <f t="shared" si="25"/>
        <v>400.26035704819367</v>
      </c>
      <c r="I203" s="10">
        <f t="shared" si="26"/>
        <v>179</v>
      </c>
      <c r="J203" s="10">
        <f t="shared" si="27"/>
        <v>192.91666666666666</v>
      </c>
      <c r="K203" s="10">
        <f t="shared" si="28"/>
        <v>50</v>
      </c>
      <c r="L203" s="10">
        <f t="shared" si="29"/>
        <v>1440.4004756520901</v>
      </c>
      <c r="M203" s="11">
        <f t="shared" si="31"/>
        <v>127465.09080348478</v>
      </c>
    </row>
    <row r="204" spans="6:13" x14ac:dyDescent="0.35">
      <c r="F204" s="6">
        <f t="shared" si="30"/>
        <v>202</v>
      </c>
      <c r="G204" s="10">
        <f t="shared" si="24"/>
        <v>620.15540022453354</v>
      </c>
      <c r="H204" s="10">
        <f t="shared" si="25"/>
        <v>398.32840876088977</v>
      </c>
      <c r="I204" s="10">
        <f t="shared" si="26"/>
        <v>179</v>
      </c>
      <c r="J204" s="10">
        <f t="shared" si="27"/>
        <v>192.91666666666666</v>
      </c>
      <c r="K204" s="10">
        <f t="shared" si="28"/>
        <v>50</v>
      </c>
      <c r="L204" s="10">
        <f t="shared" si="29"/>
        <v>1440.4004756520901</v>
      </c>
      <c r="M204" s="11">
        <f t="shared" si="31"/>
        <v>126844.93540326024</v>
      </c>
    </row>
    <row r="205" spans="6:13" x14ac:dyDescent="0.35">
      <c r="F205" s="6">
        <f t="shared" si="30"/>
        <v>203</v>
      </c>
      <c r="G205" s="10">
        <f t="shared" si="24"/>
        <v>622.09338585023522</v>
      </c>
      <c r="H205" s="10">
        <f t="shared" si="25"/>
        <v>396.39042313518814</v>
      </c>
      <c r="I205" s="10">
        <f t="shared" si="26"/>
        <v>179</v>
      </c>
      <c r="J205" s="10">
        <f t="shared" si="27"/>
        <v>192.91666666666666</v>
      </c>
      <c r="K205" s="10">
        <f t="shared" si="28"/>
        <v>50</v>
      </c>
      <c r="L205" s="10">
        <f t="shared" si="29"/>
        <v>1440.4004756520901</v>
      </c>
      <c r="M205" s="11">
        <f t="shared" si="31"/>
        <v>126222.84201741</v>
      </c>
    </row>
    <row r="206" spans="6:13" x14ac:dyDescent="0.35">
      <c r="F206" s="6">
        <f t="shared" si="30"/>
        <v>204</v>
      </c>
      <c r="G206" s="10">
        <f t="shared" si="24"/>
        <v>624.03742768101711</v>
      </c>
      <c r="H206" s="10">
        <f t="shared" si="25"/>
        <v>394.4463813044062</v>
      </c>
      <c r="I206" s="10">
        <f t="shared" si="26"/>
        <v>179</v>
      </c>
      <c r="J206" s="10">
        <f t="shared" si="27"/>
        <v>192.91666666666666</v>
      </c>
      <c r="K206" s="10">
        <f t="shared" si="28"/>
        <v>50</v>
      </c>
      <c r="L206" s="10">
        <f t="shared" si="29"/>
        <v>1440.4004756520901</v>
      </c>
      <c r="M206" s="11">
        <f t="shared" si="31"/>
        <v>125598.80458972898</v>
      </c>
    </row>
    <row r="207" spans="6:13" x14ac:dyDescent="0.35">
      <c r="F207" s="6">
        <f t="shared" si="30"/>
        <v>205</v>
      </c>
      <c r="G207" s="10">
        <f t="shared" si="24"/>
        <v>625.98754464252033</v>
      </c>
      <c r="H207" s="10">
        <f t="shared" si="25"/>
        <v>392.49626434290298</v>
      </c>
      <c r="I207" s="10">
        <f t="shared" si="26"/>
        <v>179</v>
      </c>
      <c r="J207" s="10">
        <f t="shared" si="27"/>
        <v>192.91666666666666</v>
      </c>
      <c r="K207" s="10">
        <f t="shared" si="28"/>
        <v>50</v>
      </c>
      <c r="L207" s="10">
        <f t="shared" si="29"/>
        <v>1440.4004756520901</v>
      </c>
      <c r="M207" s="11">
        <f t="shared" si="31"/>
        <v>124972.81704508647</v>
      </c>
    </row>
    <row r="208" spans="6:13" x14ac:dyDescent="0.35">
      <c r="F208" s="6">
        <f t="shared" si="30"/>
        <v>206</v>
      </c>
      <c r="G208" s="10">
        <f t="shared" si="24"/>
        <v>627.94375571952833</v>
      </c>
      <c r="H208" s="10">
        <f t="shared" si="25"/>
        <v>390.54005326589521</v>
      </c>
      <c r="I208" s="10">
        <f t="shared" si="26"/>
        <v>179</v>
      </c>
      <c r="J208" s="10">
        <f t="shared" si="27"/>
        <v>192.91666666666666</v>
      </c>
      <c r="K208" s="10">
        <f t="shared" si="28"/>
        <v>50</v>
      </c>
      <c r="L208" s="10">
        <f t="shared" si="29"/>
        <v>1440.4004756520903</v>
      </c>
      <c r="M208" s="11">
        <f t="shared" si="31"/>
        <v>124344.87328936694</v>
      </c>
    </row>
    <row r="209" spans="6:13" x14ac:dyDescent="0.35">
      <c r="F209" s="6">
        <f t="shared" si="30"/>
        <v>207</v>
      </c>
      <c r="G209" s="10">
        <f t="shared" si="24"/>
        <v>629.90607995615187</v>
      </c>
      <c r="H209" s="10">
        <f t="shared" si="25"/>
        <v>388.57772902927161</v>
      </c>
      <c r="I209" s="10">
        <f t="shared" si="26"/>
        <v>179</v>
      </c>
      <c r="J209" s="10">
        <f t="shared" si="27"/>
        <v>192.91666666666666</v>
      </c>
      <c r="K209" s="10">
        <f t="shared" si="28"/>
        <v>50</v>
      </c>
      <c r="L209" s="10">
        <f t="shared" si="29"/>
        <v>1440.4004756520901</v>
      </c>
      <c r="M209" s="11">
        <f t="shared" si="31"/>
        <v>123714.96720941078</v>
      </c>
    </row>
    <row r="210" spans="6:13" x14ac:dyDescent="0.35">
      <c r="F210" s="6">
        <f t="shared" si="30"/>
        <v>208</v>
      </c>
      <c r="G210" s="10">
        <f t="shared" si="24"/>
        <v>631.87453645601477</v>
      </c>
      <c r="H210" s="10">
        <f t="shared" si="25"/>
        <v>386.60927252940871</v>
      </c>
      <c r="I210" s="10">
        <f t="shared" si="26"/>
        <v>179</v>
      </c>
      <c r="J210" s="10">
        <f t="shared" si="27"/>
        <v>192.91666666666666</v>
      </c>
      <c r="K210" s="10">
        <f t="shared" si="28"/>
        <v>50</v>
      </c>
      <c r="L210" s="10">
        <f t="shared" si="29"/>
        <v>1440.4004756520901</v>
      </c>
      <c r="M210" s="11">
        <f t="shared" si="31"/>
        <v>123083.09267295476</v>
      </c>
    </row>
    <row r="211" spans="6:13" x14ac:dyDescent="0.35">
      <c r="F211" s="6">
        <f t="shared" si="30"/>
        <v>209</v>
      </c>
      <c r="G211" s="10">
        <f t="shared" si="24"/>
        <v>633.84914438243982</v>
      </c>
      <c r="H211" s="10">
        <f t="shared" si="25"/>
        <v>384.63466460298355</v>
      </c>
      <c r="I211" s="10">
        <f t="shared" si="26"/>
        <v>179</v>
      </c>
      <c r="J211" s="10">
        <f t="shared" si="27"/>
        <v>192.91666666666666</v>
      </c>
      <c r="K211" s="10">
        <f t="shared" si="28"/>
        <v>50</v>
      </c>
      <c r="L211" s="10">
        <f t="shared" si="29"/>
        <v>1440.4004756520901</v>
      </c>
      <c r="M211" s="11">
        <f t="shared" si="31"/>
        <v>122449.24352857232</v>
      </c>
    </row>
    <row r="212" spans="6:13" x14ac:dyDescent="0.35">
      <c r="F212" s="6">
        <f t="shared" si="30"/>
        <v>210</v>
      </c>
      <c r="G212" s="10">
        <f t="shared" si="24"/>
        <v>635.82992295863494</v>
      </c>
      <c r="H212" s="10">
        <f t="shared" si="25"/>
        <v>382.65388602678837</v>
      </c>
      <c r="I212" s="10">
        <f t="shared" si="26"/>
        <v>179</v>
      </c>
      <c r="J212" s="10">
        <f t="shared" si="27"/>
        <v>192.91666666666666</v>
      </c>
      <c r="K212" s="10">
        <f t="shared" si="28"/>
        <v>50</v>
      </c>
      <c r="L212" s="10">
        <f t="shared" si="29"/>
        <v>1440.4004756520901</v>
      </c>
      <c r="M212" s="11">
        <f t="shared" si="31"/>
        <v>121813.41360561368</v>
      </c>
    </row>
    <row r="213" spans="6:13" x14ac:dyDescent="0.35">
      <c r="F213" s="6">
        <f t="shared" si="30"/>
        <v>211</v>
      </c>
      <c r="G213" s="10">
        <f t="shared" si="24"/>
        <v>637.81689146788062</v>
      </c>
      <c r="H213" s="10">
        <f t="shared" si="25"/>
        <v>380.66691751754269</v>
      </c>
      <c r="I213" s="10">
        <f t="shared" si="26"/>
        <v>179</v>
      </c>
      <c r="J213" s="10">
        <f t="shared" si="27"/>
        <v>192.91666666666666</v>
      </c>
      <c r="K213" s="10">
        <f t="shared" si="28"/>
        <v>50</v>
      </c>
      <c r="L213" s="10">
        <f t="shared" si="29"/>
        <v>1440.4004756520901</v>
      </c>
      <c r="M213" s="11">
        <f t="shared" si="31"/>
        <v>121175.59671414579</v>
      </c>
    </row>
    <row r="214" spans="6:13" x14ac:dyDescent="0.35">
      <c r="F214" s="6">
        <f t="shared" si="30"/>
        <v>212</v>
      </c>
      <c r="G214" s="10">
        <f t="shared" si="24"/>
        <v>639.81006925371776</v>
      </c>
      <c r="H214" s="10">
        <f t="shared" si="25"/>
        <v>378.67373973170555</v>
      </c>
      <c r="I214" s="10">
        <f t="shared" si="26"/>
        <v>179</v>
      </c>
      <c r="J214" s="10">
        <f t="shared" si="27"/>
        <v>192.91666666666666</v>
      </c>
      <c r="K214" s="10">
        <f t="shared" si="28"/>
        <v>50</v>
      </c>
      <c r="L214" s="10">
        <f t="shared" si="29"/>
        <v>1440.4004756520901</v>
      </c>
      <c r="M214" s="11">
        <f t="shared" si="31"/>
        <v>120535.78664489208</v>
      </c>
    </row>
    <row r="215" spans="6:13" x14ac:dyDescent="0.35">
      <c r="F215" s="6">
        <f t="shared" si="30"/>
        <v>213</v>
      </c>
      <c r="G215" s="10">
        <f t="shared" si="24"/>
        <v>641.80947572013565</v>
      </c>
      <c r="H215" s="10">
        <f t="shared" si="25"/>
        <v>376.67433326528771</v>
      </c>
      <c r="I215" s="10">
        <f t="shared" si="26"/>
        <v>179</v>
      </c>
      <c r="J215" s="10">
        <f t="shared" si="27"/>
        <v>192.91666666666666</v>
      </c>
      <c r="K215" s="10">
        <f t="shared" si="28"/>
        <v>50</v>
      </c>
      <c r="L215" s="10">
        <f t="shared" si="29"/>
        <v>1440.4004756520901</v>
      </c>
      <c r="M215" s="11">
        <f t="shared" si="31"/>
        <v>119893.97716917195</v>
      </c>
    </row>
    <row r="216" spans="6:13" x14ac:dyDescent="0.35">
      <c r="F216" s="6">
        <f t="shared" si="30"/>
        <v>214</v>
      </c>
      <c r="G216" s="10">
        <f t="shared" si="24"/>
        <v>643.815130331761</v>
      </c>
      <c r="H216" s="10">
        <f t="shared" si="25"/>
        <v>374.66867865366237</v>
      </c>
      <c r="I216" s="10">
        <f t="shared" si="26"/>
        <v>179</v>
      </c>
      <c r="J216" s="10">
        <f t="shared" si="27"/>
        <v>192.91666666666666</v>
      </c>
      <c r="K216" s="10">
        <f t="shared" si="28"/>
        <v>50</v>
      </c>
      <c r="L216" s="10">
        <f t="shared" si="29"/>
        <v>1440.4004756520901</v>
      </c>
      <c r="M216" s="11">
        <f t="shared" si="31"/>
        <v>119250.16203884019</v>
      </c>
    </row>
    <row r="217" spans="6:13" x14ac:dyDescent="0.35">
      <c r="F217" s="6">
        <f t="shared" si="30"/>
        <v>215</v>
      </c>
      <c r="G217" s="10">
        <f t="shared" si="24"/>
        <v>645.82705261404794</v>
      </c>
      <c r="H217" s="10">
        <f t="shared" si="25"/>
        <v>372.65675637137548</v>
      </c>
      <c r="I217" s="10">
        <f t="shared" si="26"/>
        <v>179</v>
      </c>
      <c r="J217" s="10">
        <f t="shared" si="27"/>
        <v>192.91666666666666</v>
      </c>
      <c r="K217" s="10">
        <f t="shared" si="28"/>
        <v>50</v>
      </c>
      <c r="L217" s="10">
        <f t="shared" si="29"/>
        <v>1440.4004756520901</v>
      </c>
      <c r="M217" s="11">
        <f t="shared" si="31"/>
        <v>118604.33498622614</v>
      </c>
    </row>
    <row r="218" spans="6:13" x14ac:dyDescent="0.35">
      <c r="F218" s="6">
        <f t="shared" si="30"/>
        <v>216</v>
      </c>
      <c r="G218" s="10">
        <f t="shared" si="24"/>
        <v>647.84526215346671</v>
      </c>
      <c r="H218" s="10">
        <f t="shared" si="25"/>
        <v>370.63854683195666</v>
      </c>
      <c r="I218" s="10">
        <f t="shared" si="26"/>
        <v>179</v>
      </c>
      <c r="J218" s="10">
        <f t="shared" si="27"/>
        <v>192.91666666666666</v>
      </c>
      <c r="K218" s="10">
        <f t="shared" si="28"/>
        <v>50</v>
      </c>
      <c r="L218" s="10">
        <f t="shared" si="29"/>
        <v>1440.4004756520901</v>
      </c>
      <c r="M218" s="11">
        <f t="shared" si="31"/>
        <v>117956.48972407267</v>
      </c>
    </row>
    <row r="219" spans="6:13" x14ac:dyDescent="0.35">
      <c r="F219" s="6">
        <f t="shared" si="30"/>
        <v>217</v>
      </c>
      <c r="G219" s="10">
        <f t="shared" si="24"/>
        <v>649.86977859769638</v>
      </c>
      <c r="H219" s="10">
        <f t="shared" si="25"/>
        <v>368.61403038772704</v>
      </c>
      <c r="I219" s="10">
        <f t="shared" si="26"/>
        <v>179</v>
      </c>
      <c r="J219" s="10">
        <f t="shared" si="27"/>
        <v>192.91666666666666</v>
      </c>
      <c r="K219" s="10">
        <f t="shared" si="28"/>
        <v>50</v>
      </c>
      <c r="L219" s="10">
        <f t="shared" si="29"/>
        <v>1440.4004756520901</v>
      </c>
      <c r="M219" s="11">
        <f t="shared" si="31"/>
        <v>117306.61994547497</v>
      </c>
    </row>
    <row r="220" spans="6:13" x14ac:dyDescent="0.35">
      <c r="F220" s="6">
        <f t="shared" si="30"/>
        <v>218</v>
      </c>
      <c r="G220" s="10">
        <f t="shared" si="24"/>
        <v>651.90062165581412</v>
      </c>
      <c r="H220" s="10">
        <f t="shared" si="25"/>
        <v>366.58318732960925</v>
      </c>
      <c r="I220" s="10">
        <f t="shared" si="26"/>
        <v>179</v>
      </c>
      <c r="J220" s="10">
        <f t="shared" si="27"/>
        <v>192.91666666666666</v>
      </c>
      <c r="K220" s="10">
        <f t="shared" si="28"/>
        <v>50</v>
      </c>
      <c r="L220" s="10">
        <f t="shared" si="29"/>
        <v>1440.4004756520901</v>
      </c>
      <c r="M220" s="11">
        <f t="shared" si="31"/>
        <v>116654.71932381915</v>
      </c>
    </row>
    <row r="221" spans="6:13" x14ac:dyDescent="0.35">
      <c r="F221" s="6">
        <f t="shared" si="30"/>
        <v>219</v>
      </c>
      <c r="G221" s="10">
        <f t="shared" si="24"/>
        <v>653.93781109848851</v>
      </c>
      <c r="H221" s="10">
        <f t="shared" si="25"/>
        <v>364.5459978869348</v>
      </c>
      <c r="I221" s="10">
        <f t="shared" si="26"/>
        <v>179</v>
      </c>
      <c r="J221" s="10">
        <f t="shared" si="27"/>
        <v>192.91666666666666</v>
      </c>
      <c r="K221" s="10">
        <f t="shared" si="28"/>
        <v>50</v>
      </c>
      <c r="L221" s="10">
        <f t="shared" si="29"/>
        <v>1440.4004756520901</v>
      </c>
      <c r="M221" s="11">
        <f t="shared" si="31"/>
        <v>116000.78151272067</v>
      </c>
    </row>
    <row r="222" spans="6:13" x14ac:dyDescent="0.35">
      <c r="F222" s="6">
        <f t="shared" si="30"/>
        <v>220</v>
      </c>
      <c r="G222" s="10">
        <f t="shared" si="24"/>
        <v>655.98136675817125</v>
      </c>
      <c r="H222" s="10">
        <f t="shared" si="25"/>
        <v>362.50244222725206</v>
      </c>
      <c r="I222" s="10">
        <f t="shared" si="26"/>
        <v>179</v>
      </c>
      <c r="J222" s="10">
        <f t="shared" si="27"/>
        <v>192.91666666666666</v>
      </c>
      <c r="K222" s="10">
        <f t="shared" si="28"/>
        <v>50</v>
      </c>
      <c r="L222" s="10">
        <f t="shared" si="29"/>
        <v>1440.4004756520901</v>
      </c>
      <c r="M222" s="11">
        <f t="shared" si="31"/>
        <v>115344.80014596249</v>
      </c>
    </row>
    <row r="223" spans="6:13" x14ac:dyDescent="0.35">
      <c r="F223" s="6">
        <f t="shared" si="30"/>
        <v>221</v>
      </c>
      <c r="G223" s="10">
        <f t="shared" si="24"/>
        <v>658.03130852929053</v>
      </c>
      <c r="H223" s="10">
        <f t="shared" si="25"/>
        <v>360.45250045613273</v>
      </c>
      <c r="I223" s="10">
        <f t="shared" si="26"/>
        <v>179</v>
      </c>
      <c r="J223" s="10">
        <f t="shared" si="27"/>
        <v>192.91666666666666</v>
      </c>
      <c r="K223" s="10">
        <f t="shared" si="28"/>
        <v>50</v>
      </c>
      <c r="L223" s="10">
        <f t="shared" si="29"/>
        <v>1440.4004756520901</v>
      </c>
      <c r="M223" s="11">
        <f t="shared" si="31"/>
        <v>114686.76883743321</v>
      </c>
    </row>
    <row r="224" spans="6:13" x14ac:dyDescent="0.35">
      <c r="F224" s="6">
        <f t="shared" si="30"/>
        <v>222</v>
      </c>
      <c r="G224" s="10">
        <f t="shared" si="24"/>
        <v>660.08765636844464</v>
      </c>
      <c r="H224" s="10">
        <f t="shared" si="25"/>
        <v>358.39615261697867</v>
      </c>
      <c r="I224" s="10">
        <f t="shared" si="26"/>
        <v>179</v>
      </c>
      <c r="J224" s="10">
        <f t="shared" si="27"/>
        <v>192.91666666666666</v>
      </c>
      <c r="K224" s="10">
        <f t="shared" si="28"/>
        <v>50</v>
      </c>
      <c r="L224" s="10">
        <f t="shared" si="29"/>
        <v>1440.4004756520901</v>
      </c>
      <c r="M224" s="11">
        <f t="shared" si="31"/>
        <v>114026.68118106476</v>
      </c>
    </row>
    <row r="225" spans="6:13" x14ac:dyDescent="0.35">
      <c r="F225" s="6">
        <f t="shared" si="30"/>
        <v>223</v>
      </c>
      <c r="G225" s="10">
        <f t="shared" si="24"/>
        <v>662.15043029459605</v>
      </c>
      <c r="H225" s="10">
        <f t="shared" si="25"/>
        <v>356.33337869082737</v>
      </c>
      <c r="I225" s="10">
        <f t="shared" si="26"/>
        <v>179</v>
      </c>
      <c r="J225" s="10">
        <f t="shared" si="27"/>
        <v>192.91666666666666</v>
      </c>
      <c r="K225" s="10">
        <f t="shared" si="28"/>
        <v>50</v>
      </c>
      <c r="L225" s="10">
        <f t="shared" si="29"/>
        <v>1440.4004756520901</v>
      </c>
      <c r="M225" s="11">
        <f t="shared" si="31"/>
        <v>113364.53075077017</v>
      </c>
    </row>
    <row r="226" spans="6:13" x14ac:dyDescent="0.35">
      <c r="F226" s="6">
        <f t="shared" si="30"/>
        <v>224</v>
      </c>
      <c r="G226" s="10">
        <f t="shared" si="24"/>
        <v>664.21965038926669</v>
      </c>
      <c r="H226" s="10">
        <f t="shared" si="25"/>
        <v>354.26415859615673</v>
      </c>
      <c r="I226" s="10">
        <f t="shared" si="26"/>
        <v>179</v>
      </c>
      <c r="J226" s="10">
        <f t="shared" si="27"/>
        <v>192.91666666666666</v>
      </c>
      <c r="K226" s="10">
        <f t="shared" si="28"/>
        <v>50</v>
      </c>
      <c r="L226" s="10">
        <f t="shared" si="29"/>
        <v>1440.4004756520901</v>
      </c>
      <c r="M226" s="11">
        <f t="shared" si="31"/>
        <v>112700.3111003809</v>
      </c>
    </row>
    <row r="227" spans="6:13" x14ac:dyDescent="0.35">
      <c r="F227" s="6">
        <f t="shared" si="30"/>
        <v>225</v>
      </c>
      <c r="G227" s="10">
        <f t="shared" si="24"/>
        <v>666.29533679673307</v>
      </c>
      <c r="H227" s="10">
        <f t="shared" si="25"/>
        <v>352.1884721886903</v>
      </c>
      <c r="I227" s="10">
        <f t="shared" si="26"/>
        <v>179</v>
      </c>
      <c r="J227" s="10">
        <f t="shared" si="27"/>
        <v>192.91666666666666</v>
      </c>
      <c r="K227" s="10">
        <f t="shared" si="28"/>
        <v>50</v>
      </c>
      <c r="L227" s="10">
        <f t="shared" si="29"/>
        <v>1440.4004756520901</v>
      </c>
      <c r="M227" s="11">
        <f t="shared" si="31"/>
        <v>112034.01576358418</v>
      </c>
    </row>
    <row r="228" spans="6:13" x14ac:dyDescent="0.35">
      <c r="F228" s="6">
        <f t="shared" si="30"/>
        <v>226</v>
      </c>
      <c r="G228" s="10">
        <f t="shared" si="24"/>
        <v>668.37750972422282</v>
      </c>
      <c r="H228" s="10">
        <f t="shared" si="25"/>
        <v>350.10629926120049</v>
      </c>
      <c r="I228" s="10">
        <f t="shared" si="26"/>
        <v>179</v>
      </c>
      <c r="J228" s="10">
        <f t="shared" si="27"/>
        <v>192.91666666666666</v>
      </c>
      <c r="K228" s="10">
        <f t="shared" si="28"/>
        <v>50</v>
      </c>
      <c r="L228" s="10">
        <f t="shared" si="29"/>
        <v>1440.4004756520901</v>
      </c>
      <c r="M228" s="11">
        <f t="shared" si="31"/>
        <v>111365.63825385996</v>
      </c>
    </row>
    <row r="229" spans="6:13" x14ac:dyDescent="0.35">
      <c r="F229" s="6">
        <f t="shared" si="30"/>
        <v>227</v>
      </c>
      <c r="G229" s="10">
        <f t="shared" si="24"/>
        <v>670.46618944211104</v>
      </c>
      <c r="H229" s="10">
        <f t="shared" si="25"/>
        <v>348.01761954331226</v>
      </c>
      <c r="I229" s="10">
        <f t="shared" si="26"/>
        <v>179</v>
      </c>
      <c r="J229" s="10">
        <f t="shared" si="27"/>
        <v>192.91666666666666</v>
      </c>
      <c r="K229" s="10">
        <f t="shared" si="28"/>
        <v>50</v>
      </c>
      <c r="L229" s="10">
        <f t="shared" si="29"/>
        <v>1440.4004756520901</v>
      </c>
      <c r="M229" s="11">
        <f t="shared" si="31"/>
        <v>110695.17206441784</v>
      </c>
    </row>
    <row r="230" spans="6:13" x14ac:dyDescent="0.35">
      <c r="F230" s="6">
        <f t="shared" si="30"/>
        <v>228</v>
      </c>
      <c r="G230" s="10">
        <f t="shared" si="24"/>
        <v>672.56139628411756</v>
      </c>
      <c r="H230" s="10">
        <f t="shared" si="25"/>
        <v>345.92241270130575</v>
      </c>
      <c r="I230" s="10">
        <f t="shared" si="26"/>
        <v>179</v>
      </c>
      <c r="J230" s="10">
        <f t="shared" si="27"/>
        <v>192.91666666666666</v>
      </c>
      <c r="K230" s="10">
        <f t="shared" si="28"/>
        <v>50</v>
      </c>
      <c r="L230" s="10">
        <f t="shared" si="29"/>
        <v>1440.4004756520901</v>
      </c>
      <c r="M230" s="11">
        <f t="shared" si="31"/>
        <v>110022.61066813373</v>
      </c>
    </row>
    <row r="231" spans="6:13" x14ac:dyDescent="0.35">
      <c r="F231" s="6">
        <f t="shared" si="30"/>
        <v>229</v>
      </c>
      <c r="G231" s="10">
        <f t="shared" si="24"/>
        <v>674.66315064750552</v>
      </c>
      <c r="H231" s="10">
        <f t="shared" si="25"/>
        <v>343.82065833791779</v>
      </c>
      <c r="I231" s="10">
        <f t="shared" si="26"/>
        <v>179</v>
      </c>
      <c r="J231" s="10">
        <f t="shared" si="27"/>
        <v>192.91666666666666</v>
      </c>
      <c r="K231" s="10">
        <f t="shared" si="28"/>
        <v>50</v>
      </c>
      <c r="L231" s="10">
        <f t="shared" si="29"/>
        <v>1440.4004756520901</v>
      </c>
      <c r="M231" s="11">
        <f t="shared" si="31"/>
        <v>109347.94751748622</v>
      </c>
    </row>
    <row r="232" spans="6:13" x14ac:dyDescent="0.35">
      <c r="F232" s="6">
        <f t="shared" si="30"/>
        <v>230</v>
      </c>
      <c r="G232" s="10">
        <f t="shared" si="24"/>
        <v>676.77147299327908</v>
      </c>
      <c r="H232" s="10">
        <f t="shared" si="25"/>
        <v>341.7123359921444</v>
      </c>
      <c r="I232" s="10">
        <f t="shared" si="26"/>
        <v>179</v>
      </c>
      <c r="J232" s="10">
        <f t="shared" si="27"/>
        <v>192.91666666666666</v>
      </c>
      <c r="K232" s="10">
        <f t="shared" si="28"/>
        <v>50</v>
      </c>
      <c r="L232" s="10">
        <f t="shared" si="29"/>
        <v>1440.4004756520901</v>
      </c>
      <c r="M232" s="11">
        <f t="shared" si="31"/>
        <v>108671.17604449294</v>
      </c>
    </row>
    <row r="233" spans="6:13" x14ac:dyDescent="0.35">
      <c r="F233" s="6">
        <f t="shared" si="30"/>
        <v>231</v>
      </c>
      <c r="G233" s="10">
        <f t="shared" si="24"/>
        <v>678.88638384638307</v>
      </c>
      <c r="H233" s="10">
        <f t="shared" si="25"/>
        <v>339.59742513904047</v>
      </c>
      <c r="I233" s="10">
        <f t="shared" si="26"/>
        <v>179</v>
      </c>
      <c r="J233" s="10">
        <f t="shared" si="27"/>
        <v>192.91666666666666</v>
      </c>
      <c r="K233" s="10">
        <f t="shared" si="28"/>
        <v>50</v>
      </c>
      <c r="L233" s="10">
        <f t="shared" si="29"/>
        <v>1440.4004756520903</v>
      </c>
      <c r="M233" s="11">
        <f t="shared" si="31"/>
        <v>107992.28966064655</v>
      </c>
    </row>
    <row r="234" spans="6:13" x14ac:dyDescent="0.35">
      <c r="F234" s="6">
        <f t="shared" si="30"/>
        <v>232</v>
      </c>
      <c r="G234" s="10">
        <f t="shared" si="24"/>
        <v>681.00790379590308</v>
      </c>
      <c r="H234" s="10">
        <f t="shared" si="25"/>
        <v>337.47590518952046</v>
      </c>
      <c r="I234" s="10">
        <f t="shared" si="26"/>
        <v>179</v>
      </c>
      <c r="J234" s="10">
        <f t="shared" si="27"/>
        <v>192.91666666666666</v>
      </c>
      <c r="K234" s="10">
        <f t="shared" si="28"/>
        <v>50</v>
      </c>
      <c r="L234" s="10">
        <f t="shared" si="29"/>
        <v>1440.4004756520903</v>
      </c>
      <c r="M234" s="11">
        <f t="shared" si="31"/>
        <v>107311.28175685064</v>
      </c>
    </row>
    <row r="235" spans="6:13" x14ac:dyDescent="0.35">
      <c r="F235" s="6">
        <f t="shared" si="30"/>
        <v>233</v>
      </c>
      <c r="G235" s="10">
        <f t="shared" si="24"/>
        <v>683.13605349526506</v>
      </c>
      <c r="H235" s="10">
        <f t="shared" si="25"/>
        <v>335.34775549015825</v>
      </c>
      <c r="I235" s="10">
        <f t="shared" si="26"/>
        <v>179</v>
      </c>
      <c r="J235" s="10">
        <f t="shared" si="27"/>
        <v>192.91666666666666</v>
      </c>
      <c r="K235" s="10">
        <f t="shared" si="28"/>
        <v>50</v>
      </c>
      <c r="L235" s="10">
        <f t="shared" si="29"/>
        <v>1440.4004756520901</v>
      </c>
      <c r="M235" s="11">
        <f t="shared" si="31"/>
        <v>106628.14570335537</v>
      </c>
    </row>
    <row r="236" spans="6:13" x14ac:dyDescent="0.35">
      <c r="F236" s="6">
        <f t="shared" si="30"/>
        <v>234</v>
      </c>
      <c r="G236" s="10">
        <f t="shared" si="24"/>
        <v>685.27085366243784</v>
      </c>
      <c r="H236" s="10">
        <f t="shared" si="25"/>
        <v>333.21295532298558</v>
      </c>
      <c r="I236" s="10">
        <f t="shared" si="26"/>
        <v>179</v>
      </c>
      <c r="J236" s="10">
        <f t="shared" si="27"/>
        <v>192.91666666666666</v>
      </c>
      <c r="K236" s="10">
        <f t="shared" si="28"/>
        <v>50</v>
      </c>
      <c r="L236" s="10">
        <f t="shared" si="29"/>
        <v>1440.4004756520901</v>
      </c>
      <c r="M236" s="11">
        <f t="shared" si="31"/>
        <v>105942.87484969293</v>
      </c>
    </row>
    <row r="237" spans="6:13" x14ac:dyDescent="0.35">
      <c r="F237" s="6">
        <f t="shared" si="30"/>
        <v>235</v>
      </c>
      <c r="G237" s="10">
        <f t="shared" si="24"/>
        <v>687.41232508013297</v>
      </c>
      <c r="H237" s="10">
        <f t="shared" si="25"/>
        <v>331.07148390529039</v>
      </c>
      <c r="I237" s="10">
        <f t="shared" si="26"/>
        <v>179</v>
      </c>
      <c r="J237" s="10">
        <f t="shared" si="27"/>
        <v>192.91666666666666</v>
      </c>
      <c r="K237" s="10">
        <f t="shared" si="28"/>
        <v>50</v>
      </c>
      <c r="L237" s="10">
        <f t="shared" si="29"/>
        <v>1440.4004756520901</v>
      </c>
      <c r="M237" s="11">
        <f t="shared" si="31"/>
        <v>105255.4625246128</v>
      </c>
    </row>
    <row r="238" spans="6:13" x14ac:dyDescent="0.35">
      <c r="F238" s="6">
        <f t="shared" si="30"/>
        <v>236</v>
      </c>
      <c r="G238" s="10">
        <f t="shared" si="24"/>
        <v>689.56048859600833</v>
      </c>
      <c r="H238" s="10">
        <f t="shared" si="25"/>
        <v>328.92332038941504</v>
      </c>
      <c r="I238" s="10">
        <f t="shared" si="26"/>
        <v>179</v>
      </c>
      <c r="J238" s="10">
        <f t="shared" si="27"/>
        <v>192.91666666666666</v>
      </c>
      <c r="K238" s="10">
        <f t="shared" si="28"/>
        <v>50</v>
      </c>
      <c r="L238" s="10">
        <f t="shared" si="29"/>
        <v>1440.4004756520901</v>
      </c>
      <c r="M238" s="11">
        <f t="shared" si="31"/>
        <v>104565.90203601679</v>
      </c>
    </row>
    <row r="239" spans="6:13" x14ac:dyDescent="0.35">
      <c r="F239" s="6">
        <f t="shared" si="30"/>
        <v>237</v>
      </c>
      <c r="G239" s="10">
        <f t="shared" si="24"/>
        <v>691.71536512287094</v>
      </c>
      <c r="H239" s="10">
        <f t="shared" si="25"/>
        <v>326.76844386255249</v>
      </c>
      <c r="I239" s="10">
        <f t="shared" si="26"/>
        <v>179</v>
      </c>
      <c r="J239" s="10">
        <f t="shared" si="27"/>
        <v>192.91666666666666</v>
      </c>
      <c r="K239" s="10">
        <f t="shared" si="28"/>
        <v>50</v>
      </c>
      <c r="L239" s="10">
        <f t="shared" si="29"/>
        <v>1440.4004756520901</v>
      </c>
      <c r="M239" s="11">
        <f t="shared" si="31"/>
        <v>103874.18667089392</v>
      </c>
    </row>
    <row r="240" spans="6:13" x14ac:dyDescent="0.35">
      <c r="F240" s="6">
        <f t="shared" si="30"/>
        <v>238</v>
      </c>
      <c r="G240" s="10">
        <f t="shared" si="24"/>
        <v>693.87697563887991</v>
      </c>
      <c r="H240" s="10">
        <f t="shared" si="25"/>
        <v>324.60683334654345</v>
      </c>
      <c r="I240" s="10">
        <f t="shared" si="26"/>
        <v>179</v>
      </c>
      <c r="J240" s="10">
        <f t="shared" si="27"/>
        <v>192.91666666666666</v>
      </c>
      <c r="K240" s="10">
        <f t="shared" si="28"/>
        <v>50</v>
      </c>
      <c r="L240" s="10">
        <f t="shared" si="29"/>
        <v>1440.4004756520901</v>
      </c>
      <c r="M240" s="11">
        <f t="shared" si="31"/>
        <v>103180.30969525504</v>
      </c>
    </row>
    <row r="241" spans="6:13" x14ac:dyDescent="0.35">
      <c r="F241" s="6">
        <f t="shared" si="30"/>
        <v>239</v>
      </c>
      <c r="G241" s="10">
        <f t="shared" si="24"/>
        <v>696.04534118775143</v>
      </c>
      <c r="H241" s="10">
        <f t="shared" si="25"/>
        <v>322.43846779767205</v>
      </c>
      <c r="I241" s="10">
        <f t="shared" si="26"/>
        <v>179</v>
      </c>
      <c r="J241" s="10">
        <f t="shared" si="27"/>
        <v>192.91666666666666</v>
      </c>
      <c r="K241" s="10">
        <f t="shared" si="28"/>
        <v>50</v>
      </c>
      <c r="L241" s="10">
        <f t="shared" si="29"/>
        <v>1440.4004756520901</v>
      </c>
      <c r="M241" s="11">
        <f t="shared" si="31"/>
        <v>102484.26435406729</v>
      </c>
    </row>
    <row r="242" spans="6:13" x14ac:dyDescent="0.35">
      <c r="F242" s="6">
        <f t="shared" si="30"/>
        <v>240</v>
      </c>
      <c r="G242" s="10">
        <f t="shared" si="24"/>
        <v>698.22048287896303</v>
      </c>
      <c r="H242" s="10">
        <f t="shared" si="25"/>
        <v>320.26332610646028</v>
      </c>
      <c r="I242" s="10">
        <f t="shared" si="26"/>
        <v>179</v>
      </c>
      <c r="J242" s="10">
        <f t="shared" si="27"/>
        <v>192.91666666666666</v>
      </c>
      <c r="K242" s="10">
        <f t="shared" si="28"/>
        <v>50</v>
      </c>
      <c r="L242" s="10">
        <f t="shared" si="29"/>
        <v>1440.4004756520901</v>
      </c>
      <c r="M242" s="11">
        <f t="shared" si="31"/>
        <v>101786.04387118832</v>
      </c>
    </row>
    <row r="243" spans="6:13" x14ac:dyDescent="0.35">
      <c r="F243" s="6">
        <f t="shared" si="30"/>
        <v>241</v>
      </c>
      <c r="G243" s="10">
        <f t="shared" si="24"/>
        <v>700.4024218879598</v>
      </c>
      <c r="H243" s="10">
        <f t="shared" si="25"/>
        <v>318.08138709746356</v>
      </c>
      <c r="I243" s="10">
        <f t="shared" si="26"/>
        <v>179</v>
      </c>
      <c r="J243" s="10">
        <f t="shared" si="27"/>
        <v>192.91666666666666</v>
      </c>
      <c r="K243" s="10">
        <f t="shared" si="28"/>
        <v>50</v>
      </c>
      <c r="L243" s="10">
        <f t="shared" si="29"/>
        <v>1440.4004756520901</v>
      </c>
      <c r="M243" s="11">
        <f t="shared" si="31"/>
        <v>101085.64144930035</v>
      </c>
    </row>
    <row r="244" spans="6:13" x14ac:dyDescent="0.35">
      <c r="F244" s="6">
        <f t="shared" si="30"/>
        <v>242</v>
      </c>
      <c r="G244" s="10">
        <f t="shared" si="24"/>
        <v>702.59117945635967</v>
      </c>
      <c r="H244" s="10">
        <f t="shared" si="25"/>
        <v>315.89262952906364</v>
      </c>
      <c r="I244" s="10">
        <f t="shared" si="26"/>
        <v>179</v>
      </c>
      <c r="J244" s="10">
        <f t="shared" si="27"/>
        <v>192.91666666666666</v>
      </c>
      <c r="K244" s="10">
        <f t="shared" si="28"/>
        <v>50</v>
      </c>
      <c r="L244" s="10">
        <f t="shared" si="29"/>
        <v>1440.4004756520901</v>
      </c>
      <c r="M244" s="11">
        <f t="shared" si="31"/>
        <v>100383.050269844</v>
      </c>
    </row>
    <row r="245" spans="6:13" x14ac:dyDescent="0.35">
      <c r="F245" s="6">
        <f t="shared" si="30"/>
        <v>243</v>
      </c>
      <c r="G245" s="10">
        <f t="shared" si="24"/>
        <v>704.7867768921609</v>
      </c>
      <c r="H245" s="10">
        <f t="shared" si="25"/>
        <v>313.69703209326252</v>
      </c>
      <c r="I245" s="10">
        <f t="shared" si="26"/>
        <v>179</v>
      </c>
      <c r="J245" s="10">
        <f t="shared" si="27"/>
        <v>192.91666666666666</v>
      </c>
      <c r="K245" s="10">
        <f t="shared" si="28"/>
        <v>50</v>
      </c>
      <c r="L245" s="10">
        <f t="shared" si="29"/>
        <v>1440.4004756520901</v>
      </c>
      <c r="M245" s="11">
        <f t="shared" si="31"/>
        <v>99678.263492951839</v>
      </c>
    </row>
    <row r="246" spans="6:13" x14ac:dyDescent="0.35">
      <c r="F246" s="6">
        <f t="shared" si="30"/>
        <v>244</v>
      </c>
      <c r="G246" s="10">
        <f t="shared" si="24"/>
        <v>706.98923556994885</v>
      </c>
      <c r="H246" s="10">
        <f t="shared" si="25"/>
        <v>311.49457341547452</v>
      </c>
      <c r="I246" s="10">
        <f t="shared" si="26"/>
        <v>179</v>
      </c>
      <c r="J246" s="10">
        <f t="shared" si="27"/>
        <v>192.91666666666666</v>
      </c>
      <c r="K246" s="10">
        <f t="shared" si="28"/>
        <v>50</v>
      </c>
      <c r="L246" s="10">
        <f t="shared" si="29"/>
        <v>1440.4004756520901</v>
      </c>
      <c r="M246" s="11">
        <f t="shared" si="31"/>
        <v>98971.274257381883</v>
      </c>
    </row>
    <row r="247" spans="6:13" x14ac:dyDescent="0.35">
      <c r="F247" s="6">
        <f t="shared" si="30"/>
        <v>245</v>
      </c>
      <c r="G247" s="10">
        <f t="shared" si="24"/>
        <v>709.19857693110487</v>
      </c>
      <c r="H247" s="10">
        <f t="shared" si="25"/>
        <v>309.28523205431839</v>
      </c>
      <c r="I247" s="10">
        <f t="shared" si="26"/>
        <v>179</v>
      </c>
      <c r="J247" s="10">
        <f t="shared" si="27"/>
        <v>192.91666666666666</v>
      </c>
      <c r="K247" s="10">
        <f t="shared" si="28"/>
        <v>50</v>
      </c>
      <c r="L247" s="10">
        <f t="shared" si="29"/>
        <v>1440.4004756520901</v>
      </c>
      <c r="M247" s="11">
        <f t="shared" si="31"/>
        <v>98262.075680450784</v>
      </c>
    </row>
    <row r="248" spans="6:13" x14ac:dyDescent="0.35">
      <c r="F248" s="6">
        <f t="shared" si="30"/>
        <v>246</v>
      </c>
      <c r="G248" s="10">
        <f t="shared" si="24"/>
        <v>711.41482248401451</v>
      </c>
      <c r="H248" s="10">
        <f t="shared" si="25"/>
        <v>307.06898650140874</v>
      </c>
      <c r="I248" s="10">
        <f t="shared" si="26"/>
        <v>179</v>
      </c>
      <c r="J248" s="10">
        <f t="shared" si="27"/>
        <v>192.91666666666666</v>
      </c>
      <c r="K248" s="10">
        <f t="shared" si="28"/>
        <v>50</v>
      </c>
      <c r="L248" s="10">
        <f t="shared" si="29"/>
        <v>1440.4004756520901</v>
      </c>
      <c r="M248" s="11">
        <f t="shared" si="31"/>
        <v>97550.660857966766</v>
      </c>
    </row>
    <row r="249" spans="6:13" x14ac:dyDescent="0.35">
      <c r="F249" s="6">
        <f t="shared" si="30"/>
        <v>247</v>
      </c>
      <c r="G249" s="10">
        <f t="shared" si="24"/>
        <v>713.63799380427713</v>
      </c>
      <c r="H249" s="10">
        <f t="shared" si="25"/>
        <v>304.84581518114618</v>
      </c>
      <c r="I249" s="10">
        <f t="shared" si="26"/>
        <v>179</v>
      </c>
      <c r="J249" s="10">
        <f t="shared" si="27"/>
        <v>192.91666666666666</v>
      </c>
      <c r="K249" s="10">
        <f t="shared" si="28"/>
        <v>50</v>
      </c>
      <c r="L249" s="10">
        <f t="shared" si="29"/>
        <v>1440.4004756520901</v>
      </c>
      <c r="M249" s="11">
        <f t="shared" si="31"/>
        <v>96837.022864162485</v>
      </c>
    </row>
    <row r="250" spans="6:13" x14ac:dyDescent="0.35">
      <c r="F250" s="6">
        <f t="shared" si="30"/>
        <v>248</v>
      </c>
      <c r="G250" s="10">
        <f t="shared" si="24"/>
        <v>715.86811253491567</v>
      </c>
      <c r="H250" s="10">
        <f t="shared" si="25"/>
        <v>302.61569645050781</v>
      </c>
      <c r="I250" s="10">
        <f t="shared" si="26"/>
        <v>179</v>
      </c>
      <c r="J250" s="10">
        <f t="shared" si="27"/>
        <v>192.91666666666666</v>
      </c>
      <c r="K250" s="10">
        <f t="shared" si="28"/>
        <v>50</v>
      </c>
      <c r="L250" s="10">
        <f t="shared" si="29"/>
        <v>1440.4004756520901</v>
      </c>
      <c r="M250" s="11">
        <f t="shared" si="31"/>
        <v>96121.154751627575</v>
      </c>
    </row>
    <row r="251" spans="6:13" x14ac:dyDescent="0.35">
      <c r="F251" s="6">
        <f t="shared" si="30"/>
        <v>249</v>
      </c>
      <c r="G251" s="10">
        <f t="shared" si="24"/>
        <v>718.10520038658717</v>
      </c>
      <c r="H251" s="10">
        <f t="shared" si="25"/>
        <v>300.37860859883614</v>
      </c>
      <c r="I251" s="10">
        <f t="shared" si="26"/>
        <v>179</v>
      </c>
      <c r="J251" s="10">
        <f t="shared" si="27"/>
        <v>192.91666666666666</v>
      </c>
      <c r="K251" s="10">
        <f t="shared" si="28"/>
        <v>50</v>
      </c>
      <c r="L251" s="10">
        <f t="shared" si="29"/>
        <v>1440.4004756520901</v>
      </c>
      <c r="M251" s="11">
        <f t="shared" si="31"/>
        <v>95403.049551240983</v>
      </c>
    </row>
    <row r="252" spans="6:13" x14ac:dyDescent="0.35">
      <c r="F252" s="6">
        <f t="shared" si="30"/>
        <v>250</v>
      </c>
      <c r="G252" s="10">
        <f t="shared" si="24"/>
        <v>720.34927913779529</v>
      </c>
      <c r="H252" s="10">
        <f t="shared" si="25"/>
        <v>298.13452984762813</v>
      </c>
      <c r="I252" s="10">
        <f t="shared" si="26"/>
        <v>179</v>
      </c>
      <c r="J252" s="10">
        <f t="shared" si="27"/>
        <v>192.91666666666666</v>
      </c>
      <c r="K252" s="10">
        <f t="shared" si="28"/>
        <v>50</v>
      </c>
      <c r="L252" s="10">
        <f t="shared" si="29"/>
        <v>1440.4004756520901</v>
      </c>
      <c r="M252" s="11">
        <f t="shared" si="31"/>
        <v>94682.700272103189</v>
      </c>
    </row>
    <row r="253" spans="6:13" x14ac:dyDescent="0.35">
      <c r="F253" s="6">
        <f t="shared" si="30"/>
        <v>251</v>
      </c>
      <c r="G253" s="10">
        <f t="shared" si="24"/>
        <v>722.60037063510083</v>
      </c>
      <c r="H253" s="10">
        <f t="shared" si="25"/>
        <v>295.88343835032248</v>
      </c>
      <c r="I253" s="10">
        <f t="shared" si="26"/>
        <v>179</v>
      </c>
      <c r="J253" s="10">
        <f t="shared" si="27"/>
        <v>192.91666666666666</v>
      </c>
      <c r="K253" s="10">
        <f t="shared" si="28"/>
        <v>50</v>
      </c>
      <c r="L253" s="10">
        <f t="shared" si="29"/>
        <v>1440.4004756520901</v>
      </c>
      <c r="M253" s="11">
        <f t="shared" si="31"/>
        <v>93960.099901468086</v>
      </c>
    </row>
    <row r="254" spans="6:13" x14ac:dyDescent="0.35">
      <c r="F254" s="6">
        <f t="shared" si="30"/>
        <v>252</v>
      </c>
      <c r="G254" s="10">
        <f t="shared" si="24"/>
        <v>724.85849679333558</v>
      </c>
      <c r="H254" s="10">
        <f t="shared" si="25"/>
        <v>293.62531219208785</v>
      </c>
      <c r="I254" s="10">
        <f t="shared" si="26"/>
        <v>179</v>
      </c>
      <c r="J254" s="10">
        <f t="shared" si="27"/>
        <v>192.91666666666666</v>
      </c>
      <c r="K254" s="10">
        <f t="shared" si="28"/>
        <v>50</v>
      </c>
      <c r="L254" s="10">
        <f t="shared" si="29"/>
        <v>1440.4004756520901</v>
      </c>
      <c r="M254" s="11">
        <f t="shared" si="31"/>
        <v>93235.241404674744</v>
      </c>
    </row>
    <row r="255" spans="6:13" x14ac:dyDescent="0.35">
      <c r="F255" s="6">
        <f t="shared" si="30"/>
        <v>253</v>
      </c>
      <c r="G255" s="10">
        <f t="shared" si="24"/>
        <v>727.12367959581468</v>
      </c>
      <c r="H255" s="10">
        <f t="shared" si="25"/>
        <v>291.36012938960857</v>
      </c>
      <c r="I255" s="10">
        <f t="shared" si="26"/>
        <v>179</v>
      </c>
      <c r="J255" s="10">
        <f t="shared" si="27"/>
        <v>192.91666666666666</v>
      </c>
      <c r="K255" s="10">
        <f t="shared" si="28"/>
        <v>50</v>
      </c>
      <c r="L255" s="10">
        <f t="shared" si="29"/>
        <v>1440.4004756520901</v>
      </c>
      <c r="M255" s="11">
        <f t="shared" si="31"/>
        <v>92508.117725078933</v>
      </c>
    </row>
    <row r="256" spans="6:13" x14ac:dyDescent="0.35">
      <c r="F256" s="6">
        <f t="shared" si="30"/>
        <v>254</v>
      </c>
      <c r="G256" s="10">
        <f t="shared" si="24"/>
        <v>729.39594109455163</v>
      </c>
      <c r="H256" s="10">
        <f t="shared" si="25"/>
        <v>289.08786789087173</v>
      </c>
      <c r="I256" s="10">
        <f t="shared" si="26"/>
        <v>179</v>
      </c>
      <c r="J256" s="10">
        <f t="shared" si="27"/>
        <v>192.91666666666666</v>
      </c>
      <c r="K256" s="10">
        <f t="shared" si="28"/>
        <v>50</v>
      </c>
      <c r="L256" s="10">
        <f t="shared" si="29"/>
        <v>1440.4004756520901</v>
      </c>
      <c r="M256" s="11">
        <f t="shared" si="31"/>
        <v>91778.72178398438</v>
      </c>
    </row>
    <row r="257" spans="6:13" x14ac:dyDescent="0.35">
      <c r="F257" s="6">
        <f t="shared" si="30"/>
        <v>255</v>
      </c>
      <c r="G257" s="10">
        <f t="shared" si="24"/>
        <v>731.67530341047211</v>
      </c>
      <c r="H257" s="10">
        <f t="shared" si="25"/>
        <v>286.80850557495125</v>
      </c>
      <c r="I257" s="10">
        <f t="shared" si="26"/>
        <v>179</v>
      </c>
      <c r="J257" s="10">
        <f t="shared" si="27"/>
        <v>192.91666666666666</v>
      </c>
      <c r="K257" s="10">
        <f t="shared" si="28"/>
        <v>50</v>
      </c>
      <c r="L257" s="10">
        <f t="shared" si="29"/>
        <v>1440.4004756520901</v>
      </c>
      <c r="M257" s="11">
        <f t="shared" si="31"/>
        <v>91047.046480573903</v>
      </c>
    </row>
    <row r="258" spans="6:13" x14ac:dyDescent="0.35">
      <c r="F258" s="6">
        <f t="shared" si="30"/>
        <v>256</v>
      </c>
      <c r="G258" s="10">
        <f t="shared" si="24"/>
        <v>733.96178873362976</v>
      </c>
      <c r="H258" s="10">
        <f t="shared" si="25"/>
        <v>284.52202025179349</v>
      </c>
      <c r="I258" s="10">
        <f t="shared" si="26"/>
        <v>179</v>
      </c>
      <c r="J258" s="10">
        <f t="shared" si="27"/>
        <v>192.91666666666666</v>
      </c>
      <c r="K258" s="10">
        <f t="shared" si="28"/>
        <v>50</v>
      </c>
      <c r="L258" s="10">
        <f t="shared" si="29"/>
        <v>1440.4004756520901</v>
      </c>
      <c r="M258" s="11">
        <f t="shared" si="31"/>
        <v>90313.084691840268</v>
      </c>
    </row>
    <row r="259" spans="6:13" x14ac:dyDescent="0.35">
      <c r="F259" s="6">
        <f t="shared" si="30"/>
        <v>257</v>
      </c>
      <c r="G259" s="10">
        <f t="shared" si="24"/>
        <v>736.25541932342242</v>
      </c>
      <c r="H259" s="10">
        <f t="shared" si="25"/>
        <v>282.22838966200095</v>
      </c>
      <c r="I259" s="10">
        <f t="shared" si="26"/>
        <v>179</v>
      </c>
      <c r="J259" s="10">
        <f t="shared" si="27"/>
        <v>192.91666666666666</v>
      </c>
      <c r="K259" s="10">
        <f t="shared" si="28"/>
        <v>50</v>
      </c>
      <c r="L259" s="10">
        <f t="shared" si="29"/>
        <v>1440.4004756520901</v>
      </c>
      <c r="M259" s="11">
        <f t="shared" si="31"/>
        <v>89576.829272516843</v>
      </c>
    </row>
    <row r="260" spans="6:13" x14ac:dyDescent="0.35">
      <c r="F260" s="6">
        <f t="shared" si="30"/>
        <v>258</v>
      </c>
      <c r="G260" s="10">
        <f t="shared" ref="G260:G323" si="32">PPMT($C$8/12,$F260,$C$9*12,-$C$12,0,0)</f>
        <v>738.55621750880812</v>
      </c>
      <c r="H260" s="10">
        <f t="shared" ref="H260:H323" si="33">IPMT($C$8/12,$F260,$C$9*12,-$C$12,0,0)</f>
        <v>279.92759147661525</v>
      </c>
      <c r="I260" s="10">
        <f t="shared" ref="I260:I323" si="34">$C$5</f>
        <v>179</v>
      </c>
      <c r="J260" s="10">
        <f t="shared" ref="J260:J323" si="35">$C$4</f>
        <v>192.91666666666666</v>
      </c>
      <c r="K260" s="10">
        <f t="shared" ref="K260:K323" si="36">$C$6</f>
        <v>50</v>
      </c>
      <c r="L260" s="10">
        <f t="shared" ref="L260:L323" si="37">SUM(G260:K260)</f>
        <v>1440.4004756520901</v>
      </c>
      <c r="M260" s="11">
        <f t="shared" si="31"/>
        <v>88838.27305500803</v>
      </c>
    </row>
    <row r="261" spans="6:13" x14ac:dyDescent="0.35">
      <c r="F261" s="6">
        <f t="shared" ref="F261:F324" si="38">F260+1</f>
        <v>259</v>
      </c>
      <c r="G261" s="10">
        <f t="shared" si="32"/>
        <v>740.86420568852316</v>
      </c>
      <c r="H261" s="10">
        <f t="shared" si="33"/>
        <v>277.61960329690021</v>
      </c>
      <c r="I261" s="10">
        <f t="shared" si="34"/>
        <v>179</v>
      </c>
      <c r="J261" s="10">
        <f t="shared" si="35"/>
        <v>192.91666666666666</v>
      </c>
      <c r="K261" s="10">
        <f t="shared" si="36"/>
        <v>50</v>
      </c>
      <c r="L261" s="10">
        <f t="shared" si="37"/>
        <v>1440.4004756520901</v>
      </c>
      <c r="M261" s="11">
        <f t="shared" si="31"/>
        <v>88097.408849319501</v>
      </c>
    </row>
    <row r="262" spans="6:13" x14ac:dyDescent="0.35">
      <c r="F262" s="6">
        <f t="shared" si="38"/>
        <v>260</v>
      </c>
      <c r="G262" s="10">
        <f t="shared" si="32"/>
        <v>743.17940633129979</v>
      </c>
      <c r="H262" s="10">
        <f t="shared" si="33"/>
        <v>275.30440265412358</v>
      </c>
      <c r="I262" s="10">
        <f t="shared" si="34"/>
        <v>179</v>
      </c>
      <c r="J262" s="10">
        <f t="shared" si="35"/>
        <v>192.91666666666666</v>
      </c>
      <c r="K262" s="10">
        <f t="shared" si="36"/>
        <v>50</v>
      </c>
      <c r="L262" s="10">
        <f t="shared" si="37"/>
        <v>1440.4004756520901</v>
      </c>
      <c r="M262" s="11">
        <f t="shared" si="31"/>
        <v>87354.229442988202</v>
      </c>
    </row>
    <row r="263" spans="6:13" x14ac:dyDescent="0.35">
      <c r="F263" s="6">
        <f t="shared" si="38"/>
        <v>261</v>
      </c>
      <c r="G263" s="10">
        <f t="shared" si="32"/>
        <v>745.50184197608519</v>
      </c>
      <c r="H263" s="10">
        <f t="shared" si="33"/>
        <v>272.98196700933823</v>
      </c>
      <c r="I263" s="10">
        <f t="shared" si="34"/>
        <v>179</v>
      </c>
      <c r="J263" s="10">
        <f t="shared" si="35"/>
        <v>192.91666666666666</v>
      </c>
      <c r="K263" s="10">
        <f t="shared" si="36"/>
        <v>50</v>
      </c>
      <c r="L263" s="10">
        <f t="shared" si="37"/>
        <v>1440.4004756520901</v>
      </c>
      <c r="M263" s="11">
        <f t="shared" ref="M263:M326" si="39">$M262-$G263</f>
        <v>86608.727601012113</v>
      </c>
    </row>
    <row r="264" spans="6:13" x14ac:dyDescent="0.35">
      <c r="F264" s="6">
        <f t="shared" si="38"/>
        <v>262</v>
      </c>
      <c r="G264" s="10">
        <f t="shared" si="32"/>
        <v>747.83153523226031</v>
      </c>
      <c r="H264" s="10">
        <f t="shared" si="33"/>
        <v>270.65227375316294</v>
      </c>
      <c r="I264" s="10">
        <f t="shared" si="34"/>
        <v>179</v>
      </c>
      <c r="J264" s="10">
        <f t="shared" si="35"/>
        <v>192.91666666666666</v>
      </c>
      <c r="K264" s="10">
        <f t="shared" si="36"/>
        <v>50</v>
      </c>
      <c r="L264" s="10">
        <f t="shared" si="37"/>
        <v>1440.4004756520901</v>
      </c>
      <c r="M264" s="11">
        <f t="shared" si="39"/>
        <v>85860.89606577986</v>
      </c>
    </row>
    <row r="265" spans="6:13" x14ac:dyDescent="0.35">
      <c r="F265" s="6">
        <f t="shared" si="38"/>
        <v>263</v>
      </c>
      <c r="G265" s="10">
        <f t="shared" si="32"/>
        <v>750.16850877986121</v>
      </c>
      <c r="H265" s="10">
        <f t="shared" si="33"/>
        <v>268.31530020556215</v>
      </c>
      <c r="I265" s="10">
        <f t="shared" si="34"/>
        <v>179</v>
      </c>
      <c r="J265" s="10">
        <f t="shared" si="35"/>
        <v>192.91666666666666</v>
      </c>
      <c r="K265" s="10">
        <f t="shared" si="36"/>
        <v>50</v>
      </c>
      <c r="L265" s="10">
        <f t="shared" si="37"/>
        <v>1440.4004756520901</v>
      </c>
      <c r="M265" s="11">
        <f t="shared" si="39"/>
        <v>85110.727557000006</v>
      </c>
    </row>
    <row r="266" spans="6:13" x14ac:dyDescent="0.35">
      <c r="F266" s="6">
        <f t="shared" si="38"/>
        <v>264</v>
      </c>
      <c r="G266" s="10">
        <f t="shared" si="32"/>
        <v>752.51278536979828</v>
      </c>
      <c r="H266" s="10">
        <f t="shared" si="33"/>
        <v>265.97102361562514</v>
      </c>
      <c r="I266" s="10">
        <f t="shared" si="34"/>
        <v>179</v>
      </c>
      <c r="J266" s="10">
        <f t="shared" si="35"/>
        <v>192.91666666666666</v>
      </c>
      <c r="K266" s="10">
        <f t="shared" si="36"/>
        <v>50</v>
      </c>
      <c r="L266" s="10">
        <f t="shared" si="37"/>
        <v>1440.4004756520901</v>
      </c>
      <c r="M266" s="11">
        <f t="shared" si="39"/>
        <v>84358.214771630213</v>
      </c>
    </row>
    <row r="267" spans="6:13" x14ac:dyDescent="0.35">
      <c r="F267" s="6">
        <f t="shared" si="38"/>
        <v>265</v>
      </c>
      <c r="G267" s="10">
        <f t="shared" si="32"/>
        <v>754.8643878240789</v>
      </c>
      <c r="H267" s="10">
        <f t="shared" si="33"/>
        <v>263.61942116134446</v>
      </c>
      <c r="I267" s="10">
        <f t="shared" si="34"/>
        <v>179</v>
      </c>
      <c r="J267" s="10">
        <f t="shared" si="35"/>
        <v>192.91666666666666</v>
      </c>
      <c r="K267" s="10">
        <f t="shared" si="36"/>
        <v>50</v>
      </c>
      <c r="L267" s="10">
        <f t="shared" si="37"/>
        <v>1440.4004756520901</v>
      </c>
      <c r="M267" s="11">
        <f t="shared" si="39"/>
        <v>83603.35038380613</v>
      </c>
    </row>
    <row r="268" spans="6:13" x14ac:dyDescent="0.35">
      <c r="F268" s="6">
        <f t="shared" si="38"/>
        <v>266</v>
      </c>
      <c r="G268" s="10">
        <f t="shared" si="32"/>
        <v>757.22333903602907</v>
      </c>
      <c r="H268" s="10">
        <f t="shared" si="33"/>
        <v>261.26046994939429</v>
      </c>
      <c r="I268" s="10">
        <f t="shared" si="34"/>
        <v>179</v>
      </c>
      <c r="J268" s="10">
        <f t="shared" si="35"/>
        <v>192.91666666666666</v>
      </c>
      <c r="K268" s="10">
        <f t="shared" si="36"/>
        <v>50</v>
      </c>
      <c r="L268" s="10">
        <f t="shared" si="37"/>
        <v>1440.4004756520901</v>
      </c>
      <c r="M268" s="11">
        <f t="shared" si="39"/>
        <v>82846.127044770095</v>
      </c>
    </row>
    <row r="269" spans="6:13" x14ac:dyDescent="0.35">
      <c r="F269" s="6">
        <f t="shared" si="38"/>
        <v>267</v>
      </c>
      <c r="G269" s="10">
        <f t="shared" si="32"/>
        <v>759.58966197051666</v>
      </c>
      <c r="H269" s="10">
        <f t="shared" si="33"/>
        <v>258.89414701490665</v>
      </c>
      <c r="I269" s="10">
        <f t="shared" si="34"/>
        <v>179</v>
      </c>
      <c r="J269" s="10">
        <f t="shared" si="35"/>
        <v>192.91666666666666</v>
      </c>
      <c r="K269" s="10">
        <f t="shared" si="36"/>
        <v>50</v>
      </c>
      <c r="L269" s="10">
        <f t="shared" si="37"/>
        <v>1440.4004756520901</v>
      </c>
      <c r="M269" s="11">
        <f t="shared" si="39"/>
        <v>82086.537382799579</v>
      </c>
    </row>
    <row r="270" spans="6:13" x14ac:dyDescent="0.35">
      <c r="F270" s="6">
        <f t="shared" si="38"/>
        <v>268</v>
      </c>
      <c r="G270" s="10">
        <f t="shared" si="32"/>
        <v>761.96337966417457</v>
      </c>
      <c r="H270" s="10">
        <f t="shared" si="33"/>
        <v>256.5204293212488</v>
      </c>
      <c r="I270" s="10">
        <f t="shared" si="34"/>
        <v>179</v>
      </c>
      <c r="J270" s="10">
        <f t="shared" si="35"/>
        <v>192.91666666666666</v>
      </c>
      <c r="K270" s="10">
        <f t="shared" si="36"/>
        <v>50</v>
      </c>
      <c r="L270" s="10">
        <f t="shared" si="37"/>
        <v>1440.4004756520901</v>
      </c>
      <c r="M270" s="11">
        <f t="shared" si="39"/>
        <v>81324.574003135407</v>
      </c>
    </row>
    <row r="271" spans="6:13" x14ac:dyDescent="0.35">
      <c r="F271" s="6">
        <f t="shared" si="38"/>
        <v>269</v>
      </c>
      <c r="G271" s="10">
        <f t="shared" si="32"/>
        <v>764.34451522562506</v>
      </c>
      <c r="H271" s="10">
        <f t="shared" si="33"/>
        <v>254.13929375979825</v>
      </c>
      <c r="I271" s="10">
        <f t="shared" si="34"/>
        <v>179</v>
      </c>
      <c r="J271" s="10">
        <f t="shared" si="35"/>
        <v>192.91666666666666</v>
      </c>
      <c r="K271" s="10">
        <f t="shared" si="36"/>
        <v>50</v>
      </c>
      <c r="L271" s="10">
        <f t="shared" si="37"/>
        <v>1440.4004756520901</v>
      </c>
      <c r="M271" s="11">
        <f t="shared" si="39"/>
        <v>80560.229487909775</v>
      </c>
    </row>
    <row r="272" spans="6:13" x14ac:dyDescent="0.35">
      <c r="F272" s="6">
        <f t="shared" si="38"/>
        <v>270</v>
      </c>
      <c r="G272" s="10">
        <f t="shared" si="32"/>
        <v>766.73309183570507</v>
      </c>
      <c r="H272" s="10">
        <f t="shared" si="33"/>
        <v>251.75071714971816</v>
      </c>
      <c r="I272" s="10">
        <f t="shared" si="34"/>
        <v>179</v>
      </c>
      <c r="J272" s="10">
        <f t="shared" si="35"/>
        <v>192.91666666666666</v>
      </c>
      <c r="K272" s="10">
        <f t="shared" si="36"/>
        <v>50</v>
      </c>
      <c r="L272" s="10">
        <f t="shared" si="37"/>
        <v>1440.4004756520901</v>
      </c>
      <c r="M272" s="11">
        <f t="shared" si="39"/>
        <v>79793.496396074072</v>
      </c>
    </row>
    <row r="273" spans="6:13" x14ac:dyDescent="0.35">
      <c r="F273" s="6">
        <f t="shared" si="38"/>
        <v>271</v>
      </c>
      <c r="G273" s="10">
        <f t="shared" si="32"/>
        <v>769.12913274769187</v>
      </c>
      <c r="H273" s="10">
        <f t="shared" si="33"/>
        <v>249.35467623773158</v>
      </c>
      <c r="I273" s="10">
        <f t="shared" si="34"/>
        <v>179</v>
      </c>
      <c r="J273" s="10">
        <f t="shared" si="35"/>
        <v>192.91666666666666</v>
      </c>
      <c r="K273" s="10">
        <f t="shared" si="36"/>
        <v>50</v>
      </c>
      <c r="L273" s="10">
        <f t="shared" si="37"/>
        <v>1440.4004756520901</v>
      </c>
      <c r="M273" s="11">
        <f t="shared" si="39"/>
        <v>79024.367263326378</v>
      </c>
    </row>
    <row r="274" spans="6:13" x14ac:dyDescent="0.35">
      <c r="F274" s="6">
        <f t="shared" si="38"/>
        <v>272</v>
      </c>
      <c r="G274" s="10">
        <f t="shared" si="32"/>
        <v>771.5326612875283</v>
      </c>
      <c r="H274" s="10">
        <f t="shared" si="33"/>
        <v>246.95114769789501</v>
      </c>
      <c r="I274" s="10">
        <f t="shared" si="34"/>
        <v>179</v>
      </c>
      <c r="J274" s="10">
        <f t="shared" si="35"/>
        <v>192.91666666666666</v>
      </c>
      <c r="K274" s="10">
        <f t="shared" si="36"/>
        <v>50</v>
      </c>
      <c r="L274" s="10">
        <f t="shared" si="37"/>
        <v>1440.4004756520901</v>
      </c>
      <c r="M274" s="11">
        <f t="shared" si="39"/>
        <v>78252.834602038856</v>
      </c>
    </row>
    <row r="275" spans="6:13" x14ac:dyDescent="0.35">
      <c r="F275" s="6">
        <f t="shared" si="38"/>
        <v>273</v>
      </c>
      <c r="G275" s="10">
        <f t="shared" si="32"/>
        <v>773.94370085405183</v>
      </c>
      <c r="H275" s="10">
        <f t="shared" si="33"/>
        <v>244.54010813137154</v>
      </c>
      <c r="I275" s="10">
        <f t="shared" si="34"/>
        <v>179</v>
      </c>
      <c r="J275" s="10">
        <f t="shared" si="35"/>
        <v>192.91666666666666</v>
      </c>
      <c r="K275" s="10">
        <f t="shared" si="36"/>
        <v>50</v>
      </c>
      <c r="L275" s="10">
        <f t="shared" si="37"/>
        <v>1440.4004756520901</v>
      </c>
      <c r="M275" s="11">
        <f t="shared" si="39"/>
        <v>77478.890901184801</v>
      </c>
    </row>
    <row r="276" spans="6:13" x14ac:dyDescent="0.35">
      <c r="F276" s="6">
        <f t="shared" si="38"/>
        <v>274</v>
      </c>
      <c r="G276" s="10">
        <f t="shared" si="32"/>
        <v>776.36227491922079</v>
      </c>
      <c r="H276" s="10">
        <f t="shared" si="33"/>
        <v>242.12153406620266</v>
      </c>
      <c r="I276" s="10">
        <f t="shared" si="34"/>
        <v>179</v>
      </c>
      <c r="J276" s="10">
        <f t="shared" si="35"/>
        <v>192.91666666666666</v>
      </c>
      <c r="K276" s="10">
        <f t="shared" si="36"/>
        <v>50</v>
      </c>
      <c r="L276" s="10">
        <f t="shared" si="37"/>
        <v>1440.4004756520901</v>
      </c>
      <c r="M276" s="11">
        <f t="shared" si="39"/>
        <v>76702.528626265586</v>
      </c>
    </row>
    <row r="277" spans="6:13" x14ac:dyDescent="0.35">
      <c r="F277" s="6">
        <f t="shared" si="38"/>
        <v>275</v>
      </c>
      <c r="G277" s="10">
        <f t="shared" si="32"/>
        <v>778.78840702834339</v>
      </c>
      <c r="H277" s="10">
        <f t="shared" si="33"/>
        <v>239.69540195707998</v>
      </c>
      <c r="I277" s="10">
        <f t="shared" si="34"/>
        <v>179</v>
      </c>
      <c r="J277" s="10">
        <f t="shared" si="35"/>
        <v>192.91666666666666</v>
      </c>
      <c r="K277" s="10">
        <f t="shared" si="36"/>
        <v>50</v>
      </c>
      <c r="L277" s="10">
        <f t="shared" si="37"/>
        <v>1440.4004756520901</v>
      </c>
      <c r="M277" s="11">
        <f t="shared" si="39"/>
        <v>75923.740219237239</v>
      </c>
    </row>
    <row r="278" spans="6:13" x14ac:dyDescent="0.35">
      <c r="F278" s="6">
        <f t="shared" si="38"/>
        <v>276</v>
      </c>
      <c r="G278" s="10">
        <f t="shared" si="32"/>
        <v>781.22212080030693</v>
      </c>
      <c r="H278" s="10">
        <f t="shared" si="33"/>
        <v>237.2616881851165</v>
      </c>
      <c r="I278" s="10">
        <f t="shared" si="34"/>
        <v>179</v>
      </c>
      <c r="J278" s="10">
        <f t="shared" si="35"/>
        <v>192.91666666666666</v>
      </c>
      <c r="K278" s="10">
        <f t="shared" si="36"/>
        <v>50</v>
      </c>
      <c r="L278" s="10">
        <f t="shared" si="37"/>
        <v>1440.4004756520901</v>
      </c>
      <c r="M278" s="11">
        <f t="shared" si="39"/>
        <v>75142.518098436936</v>
      </c>
    </row>
    <row r="279" spans="6:13" x14ac:dyDescent="0.35">
      <c r="F279" s="6">
        <f t="shared" si="38"/>
        <v>277</v>
      </c>
      <c r="G279" s="10">
        <f t="shared" si="32"/>
        <v>783.66343992780787</v>
      </c>
      <c r="H279" s="10">
        <f t="shared" si="33"/>
        <v>234.82036905761555</v>
      </c>
      <c r="I279" s="10">
        <f t="shared" si="34"/>
        <v>179</v>
      </c>
      <c r="J279" s="10">
        <f t="shared" si="35"/>
        <v>192.91666666666666</v>
      </c>
      <c r="K279" s="10">
        <f t="shared" si="36"/>
        <v>50</v>
      </c>
      <c r="L279" s="10">
        <f t="shared" si="37"/>
        <v>1440.4004756520901</v>
      </c>
      <c r="M279" s="11">
        <f t="shared" si="39"/>
        <v>74358.854658509124</v>
      </c>
    </row>
    <row r="280" spans="6:13" x14ac:dyDescent="0.35">
      <c r="F280" s="6">
        <f t="shared" si="38"/>
        <v>278</v>
      </c>
      <c r="G280" s="10">
        <f t="shared" si="32"/>
        <v>786.11238817758226</v>
      </c>
      <c r="H280" s="10">
        <f t="shared" si="33"/>
        <v>232.37142080784113</v>
      </c>
      <c r="I280" s="10">
        <f t="shared" si="34"/>
        <v>179</v>
      </c>
      <c r="J280" s="10">
        <f t="shared" si="35"/>
        <v>192.91666666666666</v>
      </c>
      <c r="K280" s="10">
        <f t="shared" si="36"/>
        <v>50</v>
      </c>
      <c r="L280" s="10">
        <f t="shared" si="37"/>
        <v>1440.4004756520901</v>
      </c>
      <c r="M280" s="11">
        <f t="shared" si="39"/>
        <v>73572.742270331539</v>
      </c>
    </row>
    <row r="281" spans="6:13" x14ac:dyDescent="0.35">
      <c r="F281" s="6">
        <f t="shared" si="38"/>
        <v>279</v>
      </c>
      <c r="G281" s="10">
        <f t="shared" si="32"/>
        <v>788.56898939063717</v>
      </c>
      <c r="H281" s="10">
        <f t="shared" si="33"/>
        <v>229.91481959478617</v>
      </c>
      <c r="I281" s="10">
        <f t="shared" si="34"/>
        <v>179</v>
      </c>
      <c r="J281" s="10">
        <f t="shared" si="35"/>
        <v>192.91666666666666</v>
      </c>
      <c r="K281" s="10">
        <f t="shared" si="36"/>
        <v>50</v>
      </c>
      <c r="L281" s="10">
        <f t="shared" si="37"/>
        <v>1440.4004756520901</v>
      </c>
      <c r="M281" s="11">
        <f t="shared" si="39"/>
        <v>72784.1732809409</v>
      </c>
    </row>
    <row r="282" spans="6:13" x14ac:dyDescent="0.35">
      <c r="F282" s="6">
        <f t="shared" si="38"/>
        <v>280</v>
      </c>
      <c r="G282" s="10">
        <f t="shared" si="32"/>
        <v>791.03326748248287</v>
      </c>
      <c r="H282" s="10">
        <f t="shared" si="33"/>
        <v>227.45054150294047</v>
      </c>
      <c r="I282" s="10">
        <f t="shared" si="34"/>
        <v>179</v>
      </c>
      <c r="J282" s="10">
        <f t="shared" si="35"/>
        <v>192.91666666666666</v>
      </c>
      <c r="K282" s="10">
        <f t="shared" si="36"/>
        <v>50</v>
      </c>
      <c r="L282" s="10">
        <f t="shared" si="37"/>
        <v>1440.4004756520901</v>
      </c>
      <c r="M282" s="11">
        <f t="shared" si="39"/>
        <v>71993.140013458411</v>
      </c>
    </row>
    <row r="283" spans="6:13" x14ac:dyDescent="0.35">
      <c r="F283" s="6">
        <f t="shared" si="38"/>
        <v>281</v>
      </c>
      <c r="G283" s="10">
        <f t="shared" si="32"/>
        <v>793.50524644336576</v>
      </c>
      <c r="H283" s="10">
        <f t="shared" si="33"/>
        <v>224.97856254205769</v>
      </c>
      <c r="I283" s="10">
        <f t="shared" si="34"/>
        <v>179</v>
      </c>
      <c r="J283" s="10">
        <f t="shared" si="35"/>
        <v>192.91666666666666</v>
      </c>
      <c r="K283" s="10">
        <f t="shared" si="36"/>
        <v>50</v>
      </c>
      <c r="L283" s="10">
        <f t="shared" si="37"/>
        <v>1440.4004756520901</v>
      </c>
      <c r="M283" s="11">
        <f t="shared" si="39"/>
        <v>71199.634767015043</v>
      </c>
    </row>
    <row r="284" spans="6:13" x14ac:dyDescent="0.35">
      <c r="F284" s="6">
        <f t="shared" si="38"/>
        <v>282</v>
      </c>
      <c r="G284" s="10">
        <f t="shared" si="32"/>
        <v>795.98495033850122</v>
      </c>
      <c r="H284" s="10">
        <f t="shared" si="33"/>
        <v>222.49885864692217</v>
      </c>
      <c r="I284" s="10">
        <f t="shared" si="34"/>
        <v>179</v>
      </c>
      <c r="J284" s="10">
        <f t="shared" si="35"/>
        <v>192.91666666666666</v>
      </c>
      <c r="K284" s="10">
        <f t="shared" si="36"/>
        <v>50</v>
      </c>
      <c r="L284" s="10">
        <f t="shared" si="37"/>
        <v>1440.4004756520901</v>
      </c>
      <c r="M284" s="11">
        <f t="shared" si="39"/>
        <v>70403.649816676538</v>
      </c>
    </row>
    <row r="285" spans="6:13" x14ac:dyDescent="0.35">
      <c r="F285" s="6">
        <f t="shared" si="38"/>
        <v>283</v>
      </c>
      <c r="G285" s="10">
        <f t="shared" si="32"/>
        <v>798.47240330830891</v>
      </c>
      <c r="H285" s="10">
        <f t="shared" si="33"/>
        <v>220.01140567711434</v>
      </c>
      <c r="I285" s="10">
        <f t="shared" si="34"/>
        <v>179</v>
      </c>
      <c r="J285" s="10">
        <f t="shared" si="35"/>
        <v>192.91666666666666</v>
      </c>
      <c r="K285" s="10">
        <f t="shared" si="36"/>
        <v>50</v>
      </c>
      <c r="L285" s="10">
        <f t="shared" si="37"/>
        <v>1440.4004756520901</v>
      </c>
      <c r="M285" s="11">
        <f t="shared" si="39"/>
        <v>69605.177413368234</v>
      </c>
    </row>
    <row r="286" spans="6:13" x14ac:dyDescent="0.35">
      <c r="F286" s="6">
        <f t="shared" si="38"/>
        <v>284</v>
      </c>
      <c r="G286" s="10">
        <f t="shared" si="32"/>
        <v>800.96762956864757</v>
      </c>
      <c r="H286" s="10">
        <f t="shared" si="33"/>
        <v>217.51617941677588</v>
      </c>
      <c r="I286" s="10">
        <f t="shared" si="34"/>
        <v>179</v>
      </c>
      <c r="J286" s="10">
        <f t="shared" si="35"/>
        <v>192.91666666666666</v>
      </c>
      <c r="K286" s="10">
        <f t="shared" si="36"/>
        <v>50</v>
      </c>
      <c r="L286" s="10">
        <f t="shared" si="37"/>
        <v>1440.4004756520901</v>
      </c>
      <c r="M286" s="11">
        <f t="shared" si="39"/>
        <v>68804.209783799583</v>
      </c>
    </row>
    <row r="287" spans="6:13" x14ac:dyDescent="0.35">
      <c r="F287" s="6">
        <f t="shared" si="38"/>
        <v>285</v>
      </c>
      <c r="G287" s="10">
        <f t="shared" si="32"/>
        <v>803.47065341104951</v>
      </c>
      <c r="H287" s="10">
        <f t="shared" si="33"/>
        <v>215.01315557437385</v>
      </c>
      <c r="I287" s="10">
        <f t="shared" si="34"/>
        <v>179</v>
      </c>
      <c r="J287" s="10">
        <f t="shared" si="35"/>
        <v>192.91666666666666</v>
      </c>
      <c r="K287" s="10">
        <f t="shared" si="36"/>
        <v>50</v>
      </c>
      <c r="L287" s="10">
        <f t="shared" si="37"/>
        <v>1440.4004756520901</v>
      </c>
      <c r="M287" s="11">
        <f t="shared" si="39"/>
        <v>68000.739130388538</v>
      </c>
    </row>
    <row r="288" spans="6:13" x14ac:dyDescent="0.35">
      <c r="F288" s="6">
        <f t="shared" si="38"/>
        <v>286</v>
      </c>
      <c r="G288" s="10">
        <f t="shared" si="32"/>
        <v>805.98149920295907</v>
      </c>
      <c r="H288" s="10">
        <f t="shared" si="33"/>
        <v>212.50230978246435</v>
      </c>
      <c r="I288" s="10">
        <f t="shared" si="34"/>
        <v>179</v>
      </c>
      <c r="J288" s="10">
        <f t="shared" si="35"/>
        <v>192.91666666666666</v>
      </c>
      <c r="K288" s="10">
        <f t="shared" si="36"/>
        <v>50</v>
      </c>
      <c r="L288" s="10">
        <f t="shared" si="37"/>
        <v>1440.4004756520901</v>
      </c>
      <c r="M288" s="11">
        <f t="shared" si="39"/>
        <v>67194.757631185581</v>
      </c>
    </row>
    <row r="289" spans="6:13" x14ac:dyDescent="0.35">
      <c r="F289" s="6">
        <f t="shared" si="38"/>
        <v>287</v>
      </c>
      <c r="G289" s="10">
        <f t="shared" si="32"/>
        <v>808.50019138796836</v>
      </c>
      <c r="H289" s="10">
        <f t="shared" si="33"/>
        <v>209.98361759745507</v>
      </c>
      <c r="I289" s="10">
        <f t="shared" si="34"/>
        <v>179</v>
      </c>
      <c r="J289" s="10">
        <f t="shared" si="35"/>
        <v>192.91666666666666</v>
      </c>
      <c r="K289" s="10">
        <f t="shared" si="36"/>
        <v>50</v>
      </c>
      <c r="L289" s="10">
        <f t="shared" si="37"/>
        <v>1440.4004756520901</v>
      </c>
      <c r="M289" s="11">
        <f t="shared" si="39"/>
        <v>66386.257439797613</v>
      </c>
    </row>
    <row r="290" spans="6:13" x14ac:dyDescent="0.35">
      <c r="F290" s="6">
        <f t="shared" si="38"/>
        <v>288</v>
      </c>
      <c r="G290" s="10">
        <f t="shared" si="32"/>
        <v>811.02675448605567</v>
      </c>
      <c r="H290" s="10">
        <f t="shared" si="33"/>
        <v>207.45705449936767</v>
      </c>
      <c r="I290" s="10">
        <f t="shared" si="34"/>
        <v>179</v>
      </c>
      <c r="J290" s="10">
        <f t="shared" si="35"/>
        <v>192.91666666666666</v>
      </c>
      <c r="K290" s="10">
        <f t="shared" si="36"/>
        <v>50</v>
      </c>
      <c r="L290" s="10">
        <f t="shared" si="37"/>
        <v>1440.4004756520901</v>
      </c>
      <c r="M290" s="11">
        <f t="shared" si="39"/>
        <v>65575.230685311559</v>
      </c>
    </row>
    <row r="291" spans="6:13" x14ac:dyDescent="0.35">
      <c r="F291" s="6">
        <f t="shared" si="38"/>
        <v>289</v>
      </c>
      <c r="G291" s="10">
        <f t="shared" si="32"/>
        <v>813.56121309382456</v>
      </c>
      <c r="H291" s="10">
        <f t="shared" si="33"/>
        <v>204.92259589159875</v>
      </c>
      <c r="I291" s="10">
        <f t="shared" si="34"/>
        <v>179</v>
      </c>
      <c r="J291" s="10">
        <f t="shared" si="35"/>
        <v>192.91666666666666</v>
      </c>
      <c r="K291" s="10">
        <f t="shared" si="36"/>
        <v>50</v>
      </c>
      <c r="L291" s="10">
        <f t="shared" si="37"/>
        <v>1440.4004756520901</v>
      </c>
      <c r="M291" s="11">
        <f t="shared" si="39"/>
        <v>64761.669472217734</v>
      </c>
    </row>
    <row r="292" spans="6:13" x14ac:dyDescent="0.35">
      <c r="F292" s="6">
        <f t="shared" si="38"/>
        <v>290</v>
      </c>
      <c r="G292" s="10">
        <f t="shared" si="32"/>
        <v>816.10359188474285</v>
      </c>
      <c r="H292" s="10">
        <f t="shared" si="33"/>
        <v>202.38021710068057</v>
      </c>
      <c r="I292" s="10">
        <f t="shared" si="34"/>
        <v>179</v>
      </c>
      <c r="J292" s="10">
        <f t="shared" si="35"/>
        <v>192.91666666666666</v>
      </c>
      <c r="K292" s="10">
        <f t="shared" si="36"/>
        <v>50</v>
      </c>
      <c r="L292" s="10">
        <f t="shared" si="37"/>
        <v>1440.4004756520901</v>
      </c>
      <c r="M292" s="11">
        <f t="shared" si="39"/>
        <v>63945.565880332993</v>
      </c>
    </row>
    <row r="293" spans="6:13" x14ac:dyDescent="0.35">
      <c r="F293" s="6">
        <f t="shared" si="38"/>
        <v>291</v>
      </c>
      <c r="G293" s="10">
        <f t="shared" si="32"/>
        <v>818.65391560938258</v>
      </c>
      <c r="H293" s="10">
        <f t="shared" si="33"/>
        <v>199.82989337604076</v>
      </c>
      <c r="I293" s="10">
        <f t="shared" si="34"/>
        <v>179</v>
      </c>
      <c r="J293" s="10">
        <f t="shared" si="35"/>
        <v>192.91666666666666</v>
      </c>
      <c r="K293" s="10">
        <f t="shared" si="36"/>
        <v>50</v>
      </c>
      <c r="L293" s="10">
        <f t="shared" si="37"/>
        <v>1440.4004756520901</v>
      </c>
      <c r="M293" s="11">
        <f t="shared" si="39"/>
        <v>63126.911964723608</v>
      </c>
    </row>
    <row r="294" spans="6:13" x14ac:dyDescent="0.35">
      <c r="F294" s="6">
        <f t="shared" si="38"/>
        <v>292</v>
      </c>
      <c r="G294" s="10">
        <f t="shared" si="32"/>
        <v>821.21220909566193</v>
      </c>
      <c r="H294" s="10">
        <f t="shared" si="33"/>
        <v>197.2715998897614</v>
      </c>
      <c r="I294" s="10">
        <f t="shared" si="34"/>
        <v>179</v>
      </c>
      <c r="J294" s="10">
        <f t="shared" si="35"/>
        <v>192.91666666666666</v>
      </c>
      <c r="K294" s="10">
        <f t="shared" si="36"/>
        <v>50</v>
      </c>
      <c r="L294" s="10">
        <f t="shared" si="37"/>
        <v>1440.4004756520901</v>
      </c>
      <c r="M294" s="11">
        <f t="shared" si="39"/>
        <v>62305.699755627946</v>
      </c>
    </row>
    <row r="295" spans="6:13" x14ac:dyDescent="0.35">
      <c r="F295" s="6">
        <f t="shared" si="38"/>
        <v>293</v>
      </c>
      <c r="G295" s="10">
        <f t="shared" si="32"/>
        <v>823.77849724908583</v>
      </c>
      <c r="H295" s="10">
        <f t="shared" si="33"/>
        <v>194.70531173633745</v>
      </c>
      <c r="I295" s="10">
        <f t="shared" si="34"/>
        <v>179</v>
      </c>
      <c r="J295" s="10">
        <f t="shared" si="35"/>
        <v>192.91666666666666</v>
      </c>
      <c r="K295" s="10">
        <f t="shared" si="36"/>
        <v>50</v>
      </c>
      <c r="L295" s="10">
        <f t="shared" si="37"/>
        <v>1440.4004756520901</v>
      </c>
      <c r="M295" s="11">
        <f t="shared" si="39"/>
        <v>61481.921258378861</v>
      </c>
    </row>
    <row r="296" spans="6:13" x14ac:dyDescent="0.35">
      <c r="F296" s="6">
        <f t="shared" si="38"/>
        <v>294</v>
      </c>
      <c r="G296" s="10">
        <f t="shared" si="32"/>
        <v>826.35280505298931</v>
      </c>
      <c r="H296" s="10">
        <f t="shared" si="33"/>
        <v>192.13100393243408</v>
      </c>
      <c r="I296" s="10">
        <f t="shared" si="34"/>
        <v>179</v>
      </c>
      <c r="J296" s="10">
        <f t="shared" si="35"/>
        <v>192.91666666666666</v>
      </c>
      <c r="K296" s="10">
        <f t="shared" si="36"/>
        <v>50</v>
      </c>
      <c r="L296" s="10">
        <f t="shared" si="37"/>
        <v>1440.4004756520901</v>
      </c>
      <c r="M296" s="11">
        <f t="shared" si="39"/>
        <v>60655.568453325875</v>
      </c>
    </row>
    <row r="297" spans="6:13" x14ac:dyDescent="0.35">
      <c r="F297" s="6">
        <f t="shared" si="38"/>
        <v>295</v>
      </c>
      <c r="G297" s="10">
        <f t="shared" si="32"/>
        <v>828.93515756878003</v>
      </c>
      <c r="H297" s="10">
        <f t="shared" si="33"/>
        <v>189.54865141664348</v>
      </c>
      <c r="I297" s="10">
        <f t="shared" si="34"/>
        <v>179</v>
      </c>
      <c r="J297" s="10">
        <f t="shared" si="35"/>
        <v>192.91666666666666</v>
      </c>
      <c r="K297" s="10">
        <f t="shared" si="36"/>
        <v>50</v>
      </c>
      <c r="L297" s="10">
        <f t="shared" si="37"/>
        <v>1440.4004756520901</v>
      </c>
      <c r="M297" s="11">
        <f t="shared" si="39"/>
        <v>59826.633295757092</v>
      </c>
    </row>
    <row r="298" spans="6:13" x14ac:dyDescent="0.35">
      <c r="F298" s="6">
        <f t="shared" si="38"/>
        <v>296</v>
      </c>
      <c r="G298" s="10">
        <f t="shared" si="32"/>
        <v>831.52557993618245</v>
      </c>
      <c r="H298" s="10">
        <f t="shared" si="33"/>
        <v>186.95822904924106</v>
      </c>
      <c r="I298" s="10">
        <f t="shared" si="34"/>
        <v>179</v>
      </c>
      <c r="J298" s="10">
        <f t="shared" si="35"/>
        <v>192.91666666666666</v>
      </c>
      <c r="K298" s="10">
        <f t="shared" si="36"/>
        <v>50</v>
      </c>
      <c r="L298" s="10">
        <f t="shared" si="37"/>
        <v>1440.4004756520901</v>
      </c>
      <c r="M298" s="11">
        <f t="shared" si="39"/>
        <v>58995.107715820908</v>
      </c>
    </row>
    <row r="299" spans="6:13" x14ac:dyDescent="0.35">
      <c r="F299" s="6">
        <f t="shared" si="38"/>
        <v>297</v>
      </c>
      <c r="G299" s="10">
        <f t="shared" si="32"/>
        <v>834.12409737348287</v>
      </c>
      <c r="H299" s="10">
        <f t="shared" si="33"/>
        <v>184.35971161194047</v>
      </c>
      <c r="I299" s="10">
        <f t="shared" si="34"/>
        <v>179</v>
      </c>
      <c r="J299" s="10">
        <f t="shared" si="35"/>
        <v>192.91666666666666</v>
      </c>
      <c r="K299" s="10">
        <f t="shared" si="36"/>
        <v>50</v>
      </c>
      <c r="L299" s="10">
        <f t="shared" si="37"/>
        <v>1440.4004756520901</v>
      </c>
      <c r="M299" s="11">
        <f t="shared" si="39"/>
        <v>58160.983618447426</v>
      </c>
    </row>
    <row r="300" spans="6:13" x14ac:dyDescent="0.35">
      <c r="F300" s="6">
        <f t="shared" si="38"/>
        <v>298</v>
      </c>
      <c r="G300" s="10">
        <f t="shared" si="32"/>
        <v>836.73073517777493</v>
      </c>
      <c r="H300" s="10">
        <f t="shared" si="33"/>
        <v>181.75307380764832</v>
      </c>
      <c r="I300" s="10">
        <f t="shared" si="34"/>
        <v>179</v>
      </c>
      <c r="J300" s="10">
        <f t="shared" si="35"/>
        <v>192.91666666666666</v>
      </c>
      <c r="K300" s="10">
        <f t="shared" si="36"/>
        <v>50</v>
      </c>
      <c r="L300" s="10">
        <f t="shared" si="37"/>
        <v>1440.4004756520901</v>
      </c>
      <c r="M300" s="11">
        <f t="shared" si="39"/>
        <v>57324.252883269648</v>
      </c>
    </row>
    <row r="301" spans="6:13" x14ac:dyDescent="0.35">
      <c r="F301" s="6">
        <f t="shared" si="38"/>
        <v>299</v>
      </c>
      <c r="G301" s="10">
        <f t="shared" si="32"/>
        <v>839.34551872520558</v>
      </c>
      <c r="H301" s="10">
        <f t="shared" si="33"/>
        <v>179.13829026021779</v>
      </c>
      <c r="I301" s="10">
        <f t="shared" si="34"/>
        <v>179</v>
      </c>
      <c r="J301" s="10">
        <f t="shared" si="35"/>
        <v>192.91666666666666</v>
      </c>
      <c r="K301" s="10">
        <f t="shared" si="36"/>
        <v>50</v>
      </c>
      <c r="L301" s="10">
        <f t="shared" si="37"/>
        <v>1440.4004756520901</v>
      </c>
      <c r="M301" s="11">
        <f t="shared" si="39"/>
        <v>56484.907364544444</v>
      </c>
    </row>
    <row r="302" spans="6:13" x14ac:dyDescent="0.35">
      <c r="F302" s="6">
        <f t="shared" si="38"/>
        <v>300</v>
      </c>
      <c r="G302" s="10">
        <f t="shared" si="32"/>
        <v>841.96847347122173</v>
      </c>
      <c r="H302" s="10">
        <f t="shared" si="33"/>
        <v>176.5153355142015</v>
      </c>
      <c r="I302" s="10">
        <f t="shared" si="34"/>
        <v>179</v>
      </c>
      <c r="J302" s="10">
        <f t="shared" si="35"/>
        <v>192.91666666666666</v>
      </c>
      <c r="K302" s="10">
        <f t="shared" si="36"/>
        <v>50</v>
      </c>
      <c r="L302" s="10">
        <f t="shared" si="37"/>
        <v>1440.4004756520901</v>
      </c>
      <c r="M302" s="11">
        <f t="shared" si="39"/>
        <v>55642.938891073223</v>
      </c>
    </row>
    <row r="303" spans="6:13" x14ac:dyDescent="0.35">
      <c r="F303" s="6">
        <f t="shared" si="38"/>
        <v>301</v>
      </c>
      <c r="G303" s="10">
        <f t="shared" si="32"/>
        <v>844.59962495081936</v>
      </c>
      <c r="H303" s="10">
        <f t="shared" si="33"/>
        <v>173.88418403460398</v>
      </c>
      <c r="I303" s="10">
        <f t="shared" si="34"/>
        <v>179</v>
      </c>
      <c r="J303" s="10">
        <f t="shared" si="35"/>
        <v>192.91666666666666</v>
      </c>
      <c r="K303" s="10">
        <f t="shared" si="36"/>
        <v>50</v>
      </c>
      <c r="L303" s="10">
        <f t="shared" si="37"/>
        <v>1440.4004756520901</v>
      </c>
      <c r="M303" s="11">
        <f t="shared" si="39"/>
        <v>54798.339266122406</v>
      </c>
    </row>
    <row r="304" spans="6:13" x14ac:dyDescent="0.35">
      <c r="F304" s="6">
        <f t="shared" si="38"/>
        <v>302</v>
      </c>
      <c r="G304" s="10">
        <f t="shared" si="32"/>
        <v>847.2389987787908</v>
      </c>
      <c r="H304" s="10">
        <f t="shared" si="33"/>
        <v>171.24481020663265</v>
      </c>
      <c r="I304" s="10">
        <f t="shared" si="34"/>
        <v>179</v>
      </c>
      <c r="J304" s="10">
        <f t="shared" si="35"/>
        <v>192.91666666666666</v>
      </c>
      <c r="K304" s="10">
        <f t="shared" si="36"/>
        <v>50</v>
      </c>
      <c r="L304" s="10">
        <f t="shared" si="37"/>
        <v>1440.4004756520901</v>
      </c>
      <c r="M304" s="11">
        <f t="shared" si="39"/>
        <v>53951.100267343616</v>
      </c>
    </row>
    <row r="305" spans="6:13" x14ac:dyDescent="0.35">
      <c r="F305" s="6">
        <f t="shared" si="38"/>
        <v>303</v>
      </c>
      <c r="G305" s="10">
        <f t="shared" si="32"/>
        <v>849.88662064997459</v>
      </c>
      <c r="H305" s="10">
        <f t="shared" si="33"/>
        <v>168.59718833544895</v>
      </c>
      <c r="I305" s="10">
        <f t="shared" si="34"/>
        <v>179</v>
      </c>
      <c r="J305" s="10">
        <f t="shared" si="35"/>
        <v>192.91666666666666</v>
      </c>
      <c r="K305" s="10">
        <f t="shared" si="36"/>
        <v>50</v>
      </c>
      <c r="L305" s="10">
        <f t="shared" si="37"/>
        <v>1440.4004756520903</v>
      </c>
      <c r="M305" s="11">
        <f t="shared" si="39"/>
        <v>53101.213646693643</v>
      </c>
    </row>
    <row r="306" spans="6:13" x14ac:dyDescent="0.35">
      <c r="F306" s="6">
        <f t="shared" si="38"/>
        <v>304</v>
      </c>
      <c r="G306" s="10">
        <f t="shared" si="32"/>
        <v>852.5425163395056</v>
      </c>
      <c r="H306" s="10">
        <f t="shared" si="33"/>
        <v>165.94129264591777</v>
      </c>
      <c r="I306" s="10">
        <f t="shared" si="34"/>
        <v>179</v>
      </c>
      <c r="J306" s="10">
        <f t="shared" si="35"/>
        <v>192.91666666666666</v>
      </c>
      <c r="K306" s="10">
        <f t="shared" si="36"/>
        <v>50</v>
      </c>
      <c r="L306" s="10">
        <f t="shared" si="37"/>
        <v>1440.4004756520901</v>
      </c>
      <c r="M306" s="11">
        <f t="shared" si="39"/>
        <v>52248.671130354138</v>
      </c>
    </row>
    <row r="307" spans="6:13" x14ac:dyDescent="0.35">
      <c r="F307" s="6">
        <f t="shared" si="38"/>
        <v>305</v>
      </c>
      <c r="G307" s="10">
        <f t="shared" si="32"/>
        <v>855.20671170306662</v>
      </c>
      <c r="H307" s="10">
        <f t="shared" si="33"/>
        <v>163.27709728235683</v>
      </c>
      <c r="I307" s="10">
        <f t="shared" si="34"/>
        <v>179</v>
      </c>
      <c r="J307" s="10">
        <f t="shared" si="35"/>
        <v>192.91666666666666</v>
      </c>
      <c r="K307" s="10">
        <f t="shared" si="36"/>
        <v>50</v>
      </c>
      <c r="L307" s="10">
        <f t="shared" si="37"/>
        <v>1440.4004756520901</v>
      </c>
      <c r="M307" s="11">
        <f t="shared" si="39"/>
        <v>51393.46441865107</v>
      </c>
    </row>
    <row r="308" spans="6:13" x14ac:dyDescent="0.35">
      <c r="F308" s="6">
        <f t="shared" si="38"/>
        <v>306</v>
      </c>
      <c r="G308" s="10">
        <f t="shared" si="32"/>
        <v>857.87923267713859</v>
      </c>
      <c r="H308" s="10">
        <f t="shared" si="33"/>
        <v>160.60457630828475</v>
      </c>
      <c r="I308" s="10">
        <f t="shared" si="34"/>
        <v>179</v>
      </c>
      <c r="J308" s="10">
        <f t="shared" si="35"/>
        <v>192.91666666666666</v>
      </c>
      <c r="K308" s="10">
        <f t="shared" si="36"/>
        <v>50</v>
      </c>
      <c r="L308" s="10">
        <f t="shared" si="37"/>
        <v>1440.4004756520901</v>
      </c>
      <c r="M308" s="11">
        <f t="shared" si="39"/>
        <v>50535.585185973934</v>
      </c>
    </row>
    <row r="309" spans="6:13" x14ac:dyDescent="0.35">
      <c r="F309" s="6">
        <f t="shared" si="38"/>
        <v>307</v>
      </c>
      <c r="G309" s="10">
        <f t="shared" si="32"/>
        <v>860.5601052792548</v>
      </c>
      <c r="H309" s="10">
        <f t="shared" si="33"/>
        <v>157.92370370616868</v>
      </c>
      <c r="I309" s="10">
        <f t="shared" si="34"/>
        <v>179</v>
      </c>
      <c r="J309" s="10">
        <f t="shared" si="35"/>
        <v>192.91666666666666</v>
      </c>
      <c r="K309" s="10">
        <f t="shared" si="36"/>
        <v>50</v>
      </c>
      <c r="L309" s="10">
        <f t="shared" si="37"/>
        <v>1440.4004756520901</v>
      </c>
      <c r="M309" s="11">
        <f t="shared" si="39"/>
        <v>49675.025080694679</v>
      </c>
    </row>
    <row r="310" spans="6:13" x14ac:dyDescent="0.35">
      <c r="F310" s="6">
        <f t="shared" si="38"/>
        <v>308</v>
      </c>
      <c r="G310" s="10">
        <f t="shared" si="32"/>
        <v>863.24935560825247</v>
      </c>
      <c r="H310" s="10">
        <f t="shared" si="33"/>
        <v>155.23445337717101</v>
      </c>
      <c r="I310" s="10">
        <f t="shared" si="34"/>
        <v>179</v>
      </c>
      <c r="J310" s="10">
        <f t="shared" si="35"/>
        <v>192.91666666666666</v>
      </c>
      <c r="K310" s="10">
        <f t="shared" si="36"/>
        <v>50</v>
      </c>
      <c r="L310" s="10">
        <f t="shared" si="37"/>
        <v>1440.4004756520901</v>
      </c>
      <c r="M310" s="11">
        <f t="shared" si="39"/>
        <v>48811.775725086423</v>
      </c>
    </row>
    <row r="311" spans="6:13" x14ac:dyDescent="0.35">
      <c r="F311" s="6">
        <f t="shared" si="38"/>
        <v>309</v>
      </c>
      <c r="G311" s="10">
        <f t="shared" si="32"/>
        <v>865.947009844528</v>
      </c>
      <c r="H311" s="10">
        <f t="shared" si="33"/>
        <v>152.5367991408952</v>
      </c>
      <c r="I311" s="10">
        <f t="shared" si="34"/>
        <v>179</v>
      </c>
      <c r="J311" s="10">
        <f t="shared" si="35"/>
        <v>192.91666666666666</v>
      </c>
      <c r="K311" s="10">
        <f t="shared" si="36"/>
        <v>50</v>
      </c>
      <c r="L311" s="10">
        <f t="shared" si="37"/>
        <v>1440.4004756520899</v>
      </c>
      <c r="M311" s="11">
        <f t="shared" si="39"/>
        <v>47945.828715241892</v>
      </c>
    </row>
    <row r="312" spans="6:13" x14ac:dyDescent="0.35">
      <c r="F312" s="6">
        <f t="shared" si="38"/>
        <v>310</v>
      </c>
      <c r="G312" s="10">
        <f t="shared" si="32"/>
        <v>868.65309425029238</v>
      </c>
      <c r="H312" s="10">
        <f t="shared" si="33"/>
        <v>149.83071473513107</v>
      </c>
      <c r="I312" s="10">
        <f t="shared" si="34"/>
        <v>179</v>
      </c>
      <c r="J312" s="10">
        <f t="shared" si="35"/>
        <v>192.91666666666666</v>
      </c>
      <c r="K312" s="10">
        <f t="shared" si="36"/>
        <v>50</v>
      </c>
      <c r="L312" s="10">
        <f t="shared" si="37"/>
        <v>1440.4004756520901</v>
      </c>
      <c r="M312" s="11">
        <f t="shared" si="39"/>
        <v>47077.175620991598</v>
      </c>
    </row>
    <row r="313" spans="6:13" x14ac:dyDescent="0.35">
      <c r="F313" s="6">
        <f t="shared" si="38"/>
        <v>311</v>
      </c>
      <c r="G313" s="10">
        <f t="shared" si="32"/>
        <v>871.36763516982444</v>
      </c>
      <c r="H313" s="10">
        <f t="shared" si="33"/>
        <v>147.11617381559887</v>
      </c>
      <c r="I313" s="10">
        <f t="shared" si="34"/>
        <v>179</v>
      </c>
      <c r="J313" s="10">
        <f t="shared" si="35"/>
        <v>192.91666666666666</v>
      </c>
      <c r="K313" s="10">
        <f t="shared" si="36"/>
        <v>50</v>
      </c>
      <c r="L313" s="10">
        <f t="shared" si="37"/>
        <v>1440.4004756520901</v>
      </c>
      <c r="M313" s="11">
        <f t="shared" si="39"/>
        <v>46205.807985821775</v>
      </c>
    </row>
    <row r="314" spans="6:13" x14ac:dyDescent="0.35">
      <c r="F314" s="6">
        <f t="shared" si="38"/>
        <v>312</v>
      </c>
      <c r="G314" s="10">
        <f t="shared" si="32"/>
        <v>874.09065902973009</v>
      </c>
      <c r="H314" s="10">
        <f t="shared" si="33"/>
        <v>144.39314995569316</v>
      </c>
      <c r="I314" s="10">
        <f t="shared" si="34"/>
        <v>179</v>
      </c>
      <c r="J314" s="10">
        <f t="shared" si="35"/>
        <v>192.91666666666666</v>
      </c>
      <c r="K314" s="10">
        <f t="shared" si="36"/>
        <v>50</v>
      </c>
      <c r="L314" s="10">
        <f t="shared" si="37"/>
        <v>1440.4004756520901</v>
      </c>
      <c r="M314" s="11">
        <f t="shared" si="39"/>
        <v>45331.717326792044</v>
      </c>
    </row>
    <row r="315" spans="6:13" x14ac:dyDescent="0.35">
      <c r="F315" s="6">
        <f t="shared" si="38"/>
        <v>313</v>
      </c>
      <c r="G315" s="10">
        <f t="shared" si="32"/>
        <v>876.82219233919818</v>
      </c>
      <c r="H315" s="10">
        <f t="shared" si="33"/>
        <v>141.6616166462253</v>
      </c>
      <c r="I315" s="10">
        <f t="shared" si="34"/>
        <v>179</v>
      </c>
      <c r="J315" s="10">
        <f t="shared" si="35"/>
        <v>192.91666666666666</v>
      </c>
      <c r="K315" s="10">
        <f t="shared" si="36"/>
        <v>50</v>
      </c>
      <c r="L315" s="10">
        <f t="shared" si="37"/>
        <v>1440.4004756520901</v>
      </c>
      <c r="M315" s="11">
        <f t="shared" si="39"/>
        <v>44454.895134452847</v>
      </c>
    </row>
    <row r="316" spans="6:13" x14ac:dyDescent="0.35">
      <c r="F316" s="6">
        <f t="shared" si="38"/>
        <v>314</v>
      </c>
      <c r="G316" s="10">
        <f t="shared" si="32"/>
        <v>879.56226169025808</v>
      </c>
      <c r="H316" s="10">
        <f t="shared" si="33"/>
        <v>138.92154729516528</v>
      </c>
      <c r="I316" s="10">
        <f t="shared" si="34"/>
        <v>179</v>
      </c>
      <c r="J316" s="10">
        <f t="shared" si="35"/>
        <v>192.91666666666666</v>
      </c>
      <c r="K316" s="10">
        <f t="shared" si="36"/>
        <v>50</v>
      </c>
      <c r="L316" s="10">
        <f t="shared" si="37"/>
        <v>1440.4004756520901</v>
      </c>
      <c r="M316" s="11">
        <f t="shared" si="39"/>
        <v>43575.332872762592</v>
      </c>
    </row>
    <row r="317" spans="6:13" x14ac:dyDescent="0.35">
      <c r="F317" s="6">
        <f t="shared" si="38"/>
        <v>315</v>
      </c>
      <c r="G317" s="10">
        <f t="shared" si="32"/>
        <v>882.31089375804015</v>
      </c>
      <c r="H317" s="10">
        <f t="shared" si="33"/>
        <v>136.17291522738324</v>
      </c>
      <c r="I317" s="10">
        <f t="shared" si="34"/>
        <v>179</v>
      </c>
      <c r="J317" s="10">
        <f t="shared" si="35"/>
        <v>192.91666666666666</v>
      </c>
      <c r="K317" s="10">
        <f t="shared" si="36"/>
        <v>50</v>
      </c>
      <c r="L317" s="10">
        <f t="shared" si="37"/>
        <v>1440.4004756520901</v>
      </c>
      <c r="M317" s="11">
        <f t="shared" si="39"/>
        <v>42693.021979004552</v>
      </c>
    </row>
    <row r="318" spans="6:13" x14ac:dyDescent="0.35">
      <c r="F318" s="6">
        <f t="shared" si="38"/>
        <v>316</v>
      </c>
      <c r="G318" s="10">
        <f t="shared" si="32"/>
        <v>885.06811530103403</v>
      </c>
      <c r="H318" s="10">
        <f t="shared" si="33"/>
        <v>133.41569368438934</v>
      </c>
      <c r="I318" s="10">
        <f t="shared" si="34"/>
        <v>179</v>
      </c>
      <c r="J318" s="10">
        <f t="shared" si="35"/>
        <v>192.91666666666666</v>
      </c>
      <c r="K318" s="10">
        <f t="shared" si="36"/>
        <v>50</v>
      </c>
      <c r="L318" s="10">
        <f t="shared" si="37"/>
        <v>1440.4004756520901</v>
      </c>
      <c r="M318" s="11">
        <f t="shared" si="39"/>
        <v>41807.953863703515</v>
      </c>
    </row>
    <row r="319" spans="6:13" x14ac:dyDescent="0.35">
      <c r="F319" s="6">
        <f t="shared" si="38"/>
        <v>317</v>
      </c>
      <c r="G319" s="10">
        <f t="shared" si="32"/>
        <v>887.83395316134965</v>
      </c>
      <c r="H319" s="10">
        <f t="shared" si="33"/>
        <v>130.64985582407363</v>
      </c>
      <c r="I319" s="10">
        <f t="shared" si="34"/>
        <v>179</v>
      </c>
      <c r="J319" s="10">
        <f t="shared" si="35"/>
        <v>192.91666666666666</v>
      </c>
      <c r="K319" s="10">
        <f t="shared" si="36"/>
        <v>50</v>
      </c>
      <c r="L319" s="10">
        <f t="shared" si="37"/>
        <v>1440.4004756520901</v>
      </c>
      <c r="M319" s="11">
        <f t="shared" si="39"/>
        <v>40920.119910542162</v>
      </c>
    </row>
    <row r="320" spans="6:13" x14ac:dyDescent="0.35">
      <c r="F320" s="6">
        <f t="shared" si="38"/>
        <v>318</v>
      </c>
      <c r="G320" s="10">
        <f t="shared" si="32"/>
        <v>890.608434264979</v>
      </c>
      <c r="H320" s="10">
        <f t="shared" si="33"/>
        <v>127.87537472044438</v>
      </c>
      <c r="I320" s="10">
        <f t="shared" si="34"/>
        <v>179</v>
      </c>
      <c r="J320" s="10">
        <f t="shared" si="35"/>
        <v>192.91666666666666</v>
      </c>
      <c r="K320" s="10">
        <f t="shared" si="36"/>
        <v>50</v>
      </c>
      <c r="L320" s="10">
        <f t="shared" si="37"/>
        <v>1440.4004756520901</v>
      </c>
      <c r="M320" s="11">
        <f t="shared" si="39"/>
        <v>40029.511476277185</v>
      </c>
    </row>
    <row r="321" spans="6:13" x14ac:dyDescent="0.35">
      <c r="F321" s="6">
        <f t="shared" si="38"/>
        <v>319</v>
      </c>
      <c r="G321" s="10">
        <f t="shared" si="32"/>
        <v>893.39158562205694</v>
      </c>
      <c r="H321" s="10">
        <f t="shared" si="33"/>
        <v>125.09222336336634</v>
      </c>
      <c r="I321" s="10">
        <f t="shared" si="34"/>
        <v>179</v>
      </c>
      <c r="J321" s="10">
        <f t="shared" si="35"/>
        <v>192.91666666666666</v>
      </c>
      <c r="K321" s="10">
        <f t="shared" si="36"/>
        <v>50</v>
      </c>
      <c r="L321" s="10">
        <f t="shared" si="37"/>
        <v>1440.4004756520901</v>
      </c>
      <c r="M321" s="11">
        <f t="shared" si="39"/>
        <v>39136.119890655129</v>
      </c>
    </row>
    <row r="322" spans="6:13" x14ac:dyDescent="0.35">
      <c r="F322" s="6">
        <f t="shared" si="38"/>
        <v>320</v>
      </c>
      <c r="G322" s="10">
        <f t="shared" si="32"/>
        <v>896.18343432712606</v>
      </c>
      <c r="H322" s="10">
        <f t="shared" si="33"/>
        <v>122.30037465829743</v>
      </c>
      <c r="I322" s="10">
        <f t="shared" si="34"/>
        <v>179</v>
      </c>
      <c r="J322" s="10">
        <f t="shared" si="35"/>
        <v>192.91666666666666</v>
      </c>
      <c r="K322" s="10">
        <f t="shared" si="36"/>
        <v>50</v>
      </c>
      <c r="L322" s="10">
        <f t="shared" si="37"/>
        <v>1440.4004756520901</v>
      </c>
      <c r="M322" s="11">
        <f t="shared" si="39"/>
        <v>38239.936456328003</v>
      </c>
    </row>
    <row r="323" spans="6:13" x14ac:dyDescent="0.35">
      <c r="F323" s="6">
        <f t="shared" si="38"/>
        <v>321</v>
      </c>
      <c r="G323" s="10">
        <f t="shared" si="32"/>
        <v>898.98400755939826</v>
      </c>
      <c r="H323" s="10">
        <f t="shared" si="33"/>
        <v>119.49980142602513</v>
      </c>
      <c r="I323" s="10">
        <f t="shared" si="34"/>
        <v>179</v>
      </c>
      <c r="J323" s="10">
        <f t="shared" si="35"/>
        <v>192.91666666666666</v>
      </c>
      <c r="K323" s="10">
        <f t="shared" si="36"/>
        <v>50</v>
      </c>
      <c r="L323" s="10">
        <f t="shared" si="37"/>
        <v>1440.4004756520901</v>
      </c>
      <c r="M323" s="11">
        <f t="shared" si="39"/>
        <v>37340.952448768607</v>
      </c>
    </row>
    <row r="324" spans="6:13" x14ac:dyDescent="0.35">
      <c r="F324" s="6">
        <f t="shared" si="38"/>
        <v>322</v>
      </c>
      <c r="G324" s="10">
        <f t="shared" ref="G324:G362" si="40">PPMT($C$8/12,$F324,$C$9*12,-$C$12,0,0)</f>
        <v>901.79333258302131</v>
      </c>
      <c r="H324" s="10">
        <f t="shared" ref="H324:H362" si="41">IPMT($C$8/12,$F324,$C$9*12,-$C$12,0,0)</f>
        <v>116.69047640240203</v>
      </c>
      <c r="I324" s="10">
        <f t="shared" ref="I324:I362" si="42">$C$5</f>
        <v>179</v>
      </c>
      <c r="J324" s="10">
        <f t="shared" ref="J324:J362" si="43">$C$4</f>
        <v>192.91666666666666</v>
      </c>
      <c r="K324" s="10">
        <f t="shared" ref="K324:K362" si="44">$C$6</f>
        <v>50</v>
      </c>
      <c r="L324" s="10">
        <f t="shared" ref="L324:L362" si="45">SUM(G324:K324)</f>
        <v>1440.4004756520901</v>
      </c>
      <c r="M324" s="11">
        <f t="shared" si="39"/>
        <v>36439.159116185583</v>
      </c>
    </row>
    <row r="325" spans="6:13" x14ac:dyDescent="0.35">
      <c r="F325" s="6">
        <f t="shared" ref="F325:F362" si="46">F324+1</f>
        <v>323</v>
      </c>
      <c r="G325" s="10">
        <f t="shared" si="40"/>
        <v>904.6114367473433</v>
      </c>
      <c r="H325" s="10">
        <f t="shared" si="41"/>
        <v>113.87237223808008</v>
      </c>
      <c r="I325" s="10">
        <f t="shared" si="42"/>
        <v>179</v>
      </c>
      <c r="J325" s="10">
        <f t="shared" si="43"/>
        <v>192.91666666666666</v>
      </c>
      <c r="K325" s="10">
        <f t="shared" si="44"/>
        <v>50</v>
      </c>
      <c r="L325" s="10">
        <f t="shared" si="45"/>
        <v>1440.4004756520901</v>
      </c>
      <c r="M325" s="11">
        <f t="shared" si="39"/>
        <v>35534.547679438241</v>
      </c>
    </row>
    <row r="326" spans="6:13" x14ac:dyDescent="0.35">
      <c r="F326" s="6">
        <f t="shared" si="46"/>
        <v>324</v>
      </c>
      <c r="G326" s="10">
        <f t="shared" si="40"/>
        <v>907.4383474871787</v>
      </c>
      <c r="H326" s="10">
        <f t="shared" si="41"/>
        <v>111.04546149824463</v>
      </c>
      <c r="I326" s="10">
        <f t="shared" si="42"/>
        <v>179</v>
      </c>
      <c r="J326" s="10">
        <f t="shared" si="43"/>
        <v>192.91666666666666</v>
      </c>
      <c r="K326" s="10">
        <f t="shared" si="44"/>
        <v>50</v>
      </c>
      <c r="L326" s="10">
        <f t="shared" si="45"/>
        <v>1440.4004756520901</v>
      </c>
      <c r="M326" s="11">
        <f t="shared" si="39"/>
        <v>34627.109331951062</v>
      </c>
    </row>
    <row r="327" spans="6:13" x14ac:dyDescent="0.35">
      <c r="F327" s="6">
        <f t="shared" si="46"/>
        <v>325</v>
      </c>
      <c r="G327" s="10">
        <f t="shared" si="40"/>
        <v>910.27409232307616</v>
      </c>
      <c r="H327" s="10">
        <f t="shared" si="41"/>
        <v>108.20971666234719</v>
      </c>
      <c r="I327" s="10">
        <f t="shared" si="42"/>
        <v>179</v>
      </c>
      <c r="J327" s="10">
        <f t="shared" si="43"/>
        <v>192.91666666666666</v>
      </c>
      <c r="K327" s="10">
        <f t="shared" si="44"/>
        <v>50</v>
      </c>
      <c r="L327" s="10">
        <f t="shared" si="45"/>
        <v>1440.4004756520901</v>
      </c>
      <c r="M327" s="11">
        <f t="shared" ref="M327:M362" si="47">$M326-$G327</f>
        <v>33716.835239627988</v>
      </c>
    </row>
    <row r="328" spans="6:13" x14ac:dyDescent="0.35">
      <c r="F328" s="6">
        <f t="shared" si="46"/>
        <v>326</v>
      </c>
      <c r="G328" s="10">
        <f t="shared" si="40"/>
        <v>913.11869886158581</v>
      </c>
      <c r="H328" s="10">
        <f t="shared" si="41"/>
        <v>105.3651101238376</v>
      </c>
      <c r="I328" s="10">
        <f t="shared" si="42"/>
        <v>179</v>
      </c>
      <c r="J328" s="10">
        <f t="shared" si="43"/>
        <v>192.91666666666666</v>
      </c>
      <c r="K328" s="10">
        <f t="shared" si="44"/>
        <v>50</v>
      </c>
      <c r="L328" s="10">
        <f t="shared" si="45"/>
        <v>1440.4004756520901</v>
      </c>
      <c r="M328" s="11">
        <f t="shared" si="47"/>
        <v>32803.7165407664</v>
      </c>
    </row>
    <row r="329" spans="6:13" x14ac:dyDescent="0.35">
      <c r="F329" s="6">
        <f t="shared" si="46"/>
        <v>327</v>
      </c>
      <c r="G329" s="10">
        <f t="shared" si="40"/>
        <v>915.97219479552837</v>
      </c>
      <c r="H329" s="10">
        <f t="shared" si="41"/>
        <v>102.51161418989513</v>
      </c>
      <c r="I329" s="10">
        <f t="shared" si="42"/>
        <v>179</v>
      </c>
      <c r="J329" s="10">
        <f t="shared" si="43"/>
        <v>192.91666666666666</v>
      </c>
      <c r="K329" s="10">
        <f t="shared" si="44"/>
        <v>50</v>
      </c>
      <c r="L329" s="10">
        <f t="shared" si="45"/>
        <v>1440.4004756520901</v>
      </c>
      <c r="M329" s="11">
        <f t="shared" si="47"/>
        <v>31887.74434597087</v>
      </c>
    </row>
    <row r="330" spans="6:13" x14ac:dyDescent="0.35">
      <c r="F330" s="6">
        <f t="shared" si="46"/>
        <v>328</v>
      </c>
      <c r="G330" s="10">
        <f t="shared" si="40"/>
        <v>918.83460790426432</v>
      </c>
      <c r="H330" s="10">
        <f t="shared" si="41"/>
        <v>99.64920108115912</v>
      </c>
      <c r="I330" s="10">
        <f t="shared" si="42"/>
        <v>179</v>
      </c>
      <c r="J330" s="10">
        <f t="shared" si="43"/>
        <v>192.91666666666666</v>
      </c>
      <c r="K330" s="10">
        <f t="shared" si="44"/>
        <v>50</v>
      </c>
      <c r="L330" s="10">
        <f t="shared" si="45"/>
        <v>1440.4004756520901</v>
      </c>
      <c r="M330" s="11">
        <f t="shared" si="47"/>
        <v>30968.909738066606</v>
      </c>
    </row>
    <row r="331" spans="6:13" x14ac:dyDescent="0.35">
      <c r="F331" s="6">
        <f t="shared" si="46"/>
        <v>329</v>
      </c>
      <c r="G331" s="10">
        <f t="shared" si="40"/>
        <v>921.70596605396508</v>
      </c>
      <c r="H331" s="10">
        <f t="shared" si="41"/>
        <v>96.777842931458281</v>
      </c>
      <c r="I331" s="10">
        <f t="shared" si="42"/>
        <v>179</v>
      </c>
      <c r="J331" s="10">
        <f t="shared" si="43"/>
        <v>192.91666666666666</v>
      </c>
      <c r="K331" s="10">
        <f t="shared" si="44"/>
        <v>50</v>
      </c>
      <c r="L331" s="10">
        <f t="shared" si="45"/>
        <v>1440.4004756520901</v>
      </c>
      <c r="M331" s="11">
        <f t="shared" si="47"/>
        <v>30047.203772012643</v>
      </c>
    </row>
    <row r="332" spans="6:13" x14ac:dyDescent="0.35">
      <c r="F332" s="6">
        <f t="shared" si="46"/>
        <v>330</v>
      </c>
      <c r="G332" s="10">
        <f t="shared" si="40"/>
        <v>924.5862971978836</v>
      </c>
      <c r="H332" s="10">
        <f t="shared" si="41"/>
        <v>93.897511787539642</v>
      </c>
      <c r="I332" s="10">
        <f t="shared" si="42"/>
        <v>179</v>
      </c>
      <c r="J332" s="10">
        <f t="shared" si="43"/>
        <v>192.91666666666666</v>
      </c>
      <c r="K332" s="10">
        <f t="shared" si="44"/>
        <v>50</v>
      </c>
      <c r="L332" s="10">
        <f t="shared" si="45"/>
        <v>1440.4004756520901</v>
      </c>
      <c r="M332" s="11">
        <f t="shared" si="47"/>
        <v>29122.61747481476</v>
      </c>
    </row>
    <row r="333" spans="6:13" x14ac:dyDescent="0.35">
      <c r="F333" s="6">
        <f t="shared" si="46"/>
        <v>331</v>
      </c>
      <c r="G333" s="10">
        <f t="shared" si="40"/>
        <v>927.47562937662713</v>
      </c>
      <c r="H333" s="10">
        <f t="shared" si="41"/>
        <v>91.008179608796269</v>
      </c>
      <c r="I333" s="10">
        <f t="shared" si="42"/>
        <v>179</v>
      </c>
      <c r="J333" s="10">
        <f t="shared" si="43"/>
        <v>192.91666666666666</v>
      </c>
      <c r="K333" s="10">
        <f t="shared" si="44"/>
        <v>50</v>
      </c>
      <c r="L333" s="10">
        <f t="shared" si="45"/>
        <v>1440.4004756520901</v>
      </c>
      <c r="M333" s="11">
        <f t="shared" si="47"/>
        <v>28195.141845438135</v>
      </c>
    </row>
    <row r="334" spans="6:13" x14ac:dyDescent="0.35">
      <c r="F334" s="6">
        <f t="shared" si="46"/>
        <v>332</v>
      </c>
      <c r="G334" s="10">
        <f t="shared" si="40"/>
        <v>930.37399071842913</v>
      </c>
      <c r="H334" s="10">
        <f t="shared" si="41"/>
        <v>88.109818266994282</v>
      </c>
      <c r="I334" s="10">
        <f t="shared" si="42"/>
        <v>179</v>
      </c>
      <c r="J334" s="10">
        <f t="shared" si="43"/>
        <v>192.91666666666666</v>
      </c>
      <c r="K334" s="10">
        <f t="shared" si="44"/>
        <v>50</v>
      </c>
      <c r="L334" s="10">
        <f t="shared" si="45"/>
        <v>1440.4004756520901</v>
      </c>
      <c r="M334" s="11">
        <f t="shared" si="47"/>
        <v>27264.767854719707</v>
      </c>
    </row>
    <row r="335" spans="6:13" x14ac:dyDescent="0.35">
      <c r="F335" s="6">
        <f t="shared" si="46"/>
        <v>333</v>
      </c>
      <c r="G335" s="10">
        <f t="shared" si="40"/>
        <v>933.28140943942424</v>
      </c>
      <c r="H335" s="10">
        <f t="shared" si="41"/>
        <v>85.202399545999214</v>
      </c>
      <c r="I335" s="10">
        <f t="shared" si="42"/>
        <v>179</v>
      </c>
      <c r="J335" s="10">
        <f t="shared" si="43"/>
        <v>192.91666666666666</v>
      </c>
      <c r="K335" s="10">
        <f t="shared" si="44"/>
        <v>50</v>
      </c>
      <c r="L335" s="10">
        <f t="shared" si="45"/>
        <v>1440.4004756520901</v>
      </c>
      <c r="M335" s="11">
        <f t="shared" si="47"/>
        <v>26331.486445280283</v>
      </c>
    </row>
    <row r="336" spans="6:13" x14ac:dyDescent="0.35">
      <c r="F336" s="6">
        <f t="shared" si="46"/>
        <v>334</v>
      </c>
      <c r="G336" s="10">
        <f t="shared" si="40"/>
        <v>936.19791384392238</v>
      </c>
      <c r="H336" s="10">
        <f t="shared" si="41"/>
        <v>82.285895141501015</v>
      </c>
      <c r="I336" s="10">
        <f t="shared" si="42"/>
        <v>179</v>
      </c>
      <c r="J336" s="10">
        <f t="shared" si="43"/>
        <v>192.91666666666666</v>
      </c>
      <c r="K336" s="10">
        <f t="shared" si="44"/>
        <v>50</v>
      </c>
      <c r="L336" s="10">
        <f t="shared" si="45"/>
        <v>1440.4004756520901</v>
      </c>
      <c r="M336" s="11">
        <f t="shared" si="47"/>
        <v>25395.288531436359</v>
      </c>
    </row>
    <row r="337" spans="6:13" x14ac:dyDescent="0.35">
      <c r="F337" s="6">
        <f t="shared" si="46"/>
        <v>335</v>
      </c>
      <c r="G337" s="10">
        <f t="shared" si="40"/>
        <v>939.12353232468456</v>
      </c>
      <c r="H337" s="10">
        <f t="shared" si="41"/>
        <v>79.360276660738748</v>
      </c>
      <c r="I337" s="10">
        <f t="shared" si="42"/>
        <v>179</v>
      </c>
      <c r="J337" s="10">
        <f t="shared" si="43"/>
        <v>192.91666666666666</v>
      </c>
      <c r="K337" s="10">
        <f t="shared" si="44"/>
        <v>50</v>
      </c>
      <c r="L337" s="10">
        <f t="shared" si="45"/>
        <v>1440.4004756520901</v>
      </c>
      <c r="M337" s="11">
        <f t="shared" si="47"/>
        <v>24456.164999111676</v>
      </c>
    </row>
    <row r="338" spans="6:13" x14ac:dyDescent="0.35">
      <c r="F338" s="6">
        <f t="shared" si="46"/>
        <v>336</v>
      </c>
      <c r="G338" s="10">
        <f t="shared" si="40"/>
        <v>942.05829336319925</v>
      </c>
      <c r="H338" s="10">
        <f t="shared" si="41"/>
        <v>76.425515622224111</v>
      </c>
      <c r="I338" s="10">
        <f t="shared" si="42"/>
        <v>179</v>
      </c>
      <c r="J338" s="10">
        <f t="shared" si="43"/>
        <v>192.91666666666666</v>
      </c>
      <c r="K338" s="10">
        <f t="shared" si="44"/>
        <v>50</v>
      </c>
      <c r="L338" s="10">
        <f t="shared" si="45"/>
        <v>1440.4004756520901</v>
      </c>
      <c r="M338" s="11">
        <f t="shared" si="47"/>
        <v>23514.106705748476</v>
      </c>
    </row>
    <row r="339" spans="6:13" x14ac:dyDescent="0.35">
      <c r="F339" s="6">
        <f t="shared" si="46"/>
        <v>337</v>
      </c>
      <c r="G339" s="10">
        <f t="shared" si="40"/>
        <v>945.00222552995922</v>
      </c>
      <c r="H339" s="10">
        <f t="shared" si="41"/>
        <v>73.481583455464104</v>
      </c>
      <c r="I339" s="10">
        <f t="shared" si="42"/>
        <v>179</v>
      </c>
      <c r="J339" s="10">
        <f t="shared" si="43"/>
        <v>192.91666666666666</v>
      </c>
      <c r="K339" s="10">
        <f t="shared" si="44"/>
        <v>50</v>
      </c>
      <c r="L339" s="10">
        <f t="shared" si="45"/>
        <v>1440.4004756520901</v>
      </c>
      <c r="M339" s="11">
        <f t="shared" si="47"/>
        <v>22569.104480218517</v>
      </c>
    </row>
    <row r="340" spans="6:13" x14ac:dyDescent="0.35">
      <c r="F340" s="6">
        <f t="shared" si="46"/>
        <v>338</v>
      </c>
      <c r="G340" s="10">
        <f t="shared" si="40"/>
        <v>947.95535748474038</v>
      </c>
      <c r="H340" s="10">
        <f t="shared" si="41"/>
        <v>70.528451500682991</v>
      </c>
      <c r="I340" s="10">
        <f t="shared" si="42"/>
        <v>179</v>
      </c>
      <c r="J340" s="10">
        <f t="shared" si="43"/>
        <v>192.91666666666666</v>
      </c>
      <c r="K340" s="10">
        <f t="shared" si="44"/>
        <v>50</v>
      </c>
      <c r="L340" s="10">
        <f t="shared" si="45"/>
        <v>1440.4004756520901</v>
      </c>
      <c r="M340" s="11">
        <f t="shared" si="47"/>
        <v>21621.149122733776</v>
      </c>
    </row>
    <row r="341" spans="6:13" x14ac:dyDescent="0.35">
      <c r="F341" s="6">
        <f t="shared" si="46"/>
        <v>339</v>
      </c>
      <c r="G341" s="10">
        <f t="shared" si="40"/>
        <v>950.91771797688011</v>
      </c>
      <c r="H341" s="10">
        <f t="shared" si="41"/>
        <v>67.566091008543182</v>
      </c>
      <c r="I341" s="10">
        <f t="shared" si="42"/>
        <v>179</v>
      </c>
      <c r="J341" s="10">
        <f t="shared" si="43"/>
        <v>192.91666666666666</v>
      </c>
      <c r="K341" s="10">
        <f t="shared" si="44"/>
        <v>50</v>
      </c>
      <c r="L341" s="10">
        <f t="shared" si="45"/>
        <v>1440.4004756520901</v>
      </c>
      <c r="M341" s="11">
        <f t="shared" si="47"/>
        <v>20670.231404756894</v>
      </c>
    </row>
    <row r="342" spans="6:13" x14ac:dyDescent="0.35">
      <c r="F342" s="6">
        <f t="shared" si="46"/>
        <v>340</v>
      </c>
      <c r="G342" s="10">
        <f t="shared" si="40"/>
        <v>953.88933584555787</v>
      </c>
      <c r="H342" s="10">
        <f t="shared" si="41"/>
        <v>64.594473139865428</v>
      </c>
      <c r="I342" s="10">
        <f t="shared" si="42"/>
        <v>179</v>
      </c>
      <c r="J342" s="10">
        <f t="shared" si="43"/>
        <v>192.91666666666666</v>
      </c>
      <c r="K342" s="10">
        <f t="shared" si="44"/>
        <v>50</v>
      </c>
      <c r="L342" s="10">
        <f t="shared" si="45"/>
        <v>1440.4004756520901</v>
      </c>
      <c r="M342" s="11">
        <f t="shared" si="47"/>
        <v>19716.342068911337</v>
      </c>
    </row>
    <row r="343" spans="6:13" x14ac:dyDescent="0.35">
      <c r="F343" s="6">
        <f t="shared" si="46"/>
        <v>341</v>
      </c>
      <c r="G343" s="10">
        <f t="shared" si="40"/>
        <v>956.87024002007536</v>
      </c>
      <c r="H343" s="10">
        <f t="shared" si="41"/>
        <v>61.613568965348058</v>
      </c>
      <c r="I343" s="10">
        <f t="shared" si="42"/>
        <v>179</v>
      </c>
      <c r="J343" s="10">
        <f t="shared" si="43"/>
        <v>192.91666666666666</v>
      </c>
      <c r="K343" s="10">
        <f t="shared" si="44"/>
        <v>50</v>
      </c>
      <c r="L343" s="10">
        <f t="shared" si="45"/>
        <v>1440.4004756520901</v>
      </c>
      <c r="M343" s="11">
        <f t="shared" si="47"/>
        <v>18759.471828891263</v>
      </c>
    </row>
    <row r="344" spans="6:13" x14ac:dyDescent="0.35">
      <c r="F344" s="6">
        <f t="shared" si="46"/>
        <v>342</v>
      </c>
      <c r="G344" s="10">
        <f t="shared" si="40"/>
        <v>959.86045952013797</v>
      </c>
      <c r="H344" s="10">
        <f t="shared" si="41"/>
        <v>58.623349465285315</v>
      </c>
      <c r="I344" s="10">
        <f t="shared" si="42"/>
        <v>179</v>
      </c>
      <c r="J344" s="10">
        <f t="shared" si="43"/>
        <v>192.91666666666666</v>
      </c>
      <c r="K344" s="10">
        <f t="shared" si="44"/>
        <v>50</v>
      </c>
      <c r="L344" s="10">
        <f t="shared" si="45"/>
        <v>1440.4004756520901</v>
      </c>
      <c r="M344" s="11">
        <f t="shared" si="47"/>
        <v>17799.611369371123</v>
      </c>
    </row>
    <row r="345" spans="6:13" x14ac:dyDescent="0.35">
      <c r="F345" s="6">
        <f t="shared" si="46"/>
        <v>343</v>
      </c>
      <c r="G345" s="10">
        <f t="shared" si="40"/>
        <v>962.86002345613838</v>
      </c>
      <c r="H345" s="10">
        <f t="shared" si="41"/>
        <v>55.623785529284895</v>
      </c>
      <c r="I345" s="10">
        <f t="shared" si="42"/>
        <v>179</v>
      </c>
      <c r="J345" s="10">
        <f t="shared" si="43"/>
        <v>192.91666666666666</v>
      </c>
      <c r="K345" s="10">
        <f t="shared" si="44"/>
        <v>50</v>
      </c>
      <c r="L345" s="10">
        <f t="shared" si="45"/>
        <v>1440.4004756520901</v>
      </c>
      <c r="M345" s="11">
        <f t="shared" si="47"/>
        <v>16836.751345914985</v>
      </c>
    </row>
    <row r="346" spans="6:13" x14ac:dyDescent="0.35">
      <c r="F346" s="6">
        <f t="shared" si="46"/>
        <v>344</v>
      </c>
      <c r="G346" s="10">
        <f t="shared" si="40"/>
        <v>965.86896102943888</v>
      </c>
      <c r="H346" s="10">
        <f t="shared" si="41"/>
        <v>52.614847955984452</v>
      </c>
      <c r="I346" s="10">
        <f t="shared" si="42"/>
        <v>179</v>
      </c>
      <c r="J346" s="10">
        <f t="shared" si="43"/>
        <v>192.91666666666666</v>
      </c>
      <c r="K346" s="10">
        <f t="shared" si="44"/>
        <v>50</v>
      </c>
      <c r="L346" s="10">
        <f t="shared" si="45"/>
        <v>1440.4004756520901</v>
      </c>
      <c r="M346" s="11">
        <f t="shared" si="47"/>
        <v>15870.882384885546</v>
      </c>
    </row>
    <row r="347" spans="6:13" x14ac:dyDescent="0.35">
      <c r="F347" s="6">
        <f t="shared" si="46"/>
        <v>345</v>
      </c>
      <c r="G347" s="10">
        <f t="shared" si="40"/>
        <v>968.88730153265578</v>
      </c>
      <c r="H347" s="10">
        <f t="shared" si="41"/>
        <v>49.596507452767462</v>
      </c>
      <c r="I347" s="10">
        <f t="shared" si="42"/>
        <v>179</v>
      </c>
      <c r="J347" s="10">
        <f t="shared" si="43"/>
        <v>192.91666666666666</v>
      </c>
      <c r="K347" s="10">
        <f t="shared" si="44"/>
        <v>50</v>
      </c>
      <c r="L347" s="10">
        <f t="shared" si="45"/>
        <v>1440.4004756520901</v>
      </c>
      <c r="M347" s="11">
        <f t="shared" si="47"/>
        <v>14901.995083352891</v>
      </c>
    </row>
    <row r="348" spans="6:13" x14ac:dyDescent="0.35">
      <c r="F348" s="6">
        <f t="shared" si="46"/>
        <v>346</v>
      </c>
      <c r="G348" s="10">
        <f t="shared" si="40"/>
        <v>971.91507434994537</v>
      </c>
      <c r="H348" s="10">
        <f t="shared" si="41"/>
        <v>46.568734635477909</v>
      </c>
      <c r="I348" s="10">
        <f t="shared" si="42"/>
        <v>179</v>
      </c>
      <c r="J348" s="10">
        <f t="shared" si="43"/>
        <v>192.91666666666666</v>
      </c>
      <c r="K348" s="10">
        <f t="shared" si="44"/>
        <v>50</v>
      </c>
      <c r="L348" s="10">
        <f t="shared" si="45"/>
        <v>1440.4004756520901</v>
      </c>
      <c r="M348" s="11">
        <f t="shared" si="47"/>
        <v>13930.080009002946</v>
      </c>
    </row>
    <row r="349" spans="6:13" x14ac:dyDescent="0.35">
      <c r="F349" s="6">
        <f t="shared" si="46"/>
        <v>347</v>
      </c>
      <c r="G349" s="10">
        <f t="shared" si="40"/>
        <v>974.95230895728901</v>
      </c>
      <c r="H349" s="10">
        <f t="shared" si="41"/>
        <v>43.531500028134332</v>
      </c>
      <c r="I349" s="10">
        <f t="shared" si="42"/>
        <v>179</v>
      </c>
      <c r="J349" s="10">
        <f t="shared" si="43"/>
        <v>192.91666666666666</v>
      </c>
      <c r="K349" s="10">
        <f t="shared" si="44"/>
        <v>50</v>
      </c>
      <c r="L349" s="10">
        <f t="shared" si="45"/>
        <v>1440.4004756520901</v>
      </c>
      <c r="M349" s="11">
        <f t="shared" si="47"/>
        <v>12955.127700045658</v>
      </c>
    </row>
    <row r="350" spans="6:13" x14ac:dyDescent="0.35">
      <c r="F350" s="6">
        <f t="shared" si="46"/>
        <v>348</v>
      </c>
      <c r="G350" s="10">
        <f t="shared" si="40"/>
        <v>977.99903492278054</v>
      </c>
      <c r="H350" s="10">
        <f t="shared" si="41"/>
        <v>40.484774062642806</v>
      </c>
      <c r="I350" s="10">
        <f t="shared" si="42"/>
        <v>179</v>
      </c>
      <c r="J350" s="10">
        <f t="shared" si="43"/>
        <v>192.91666666666666</v>
      </c>
      <c r="K350" s="10">
        <f t="shared" si="44"/>
        <v>50</v>
      </c>
      <c r="L350" s="10">
        <f t="shared" si="45"/>
        <v>1440.4004756520901</v>
      </c>
      <c r="M350" s="11">
        <f t="shared" si="47"/>
        <v>11977.128665122877</v>
      </c>
    </row>
    <row r="351" spans="6:13" x14ac:dyDescent="0.35">
      <c r="F351" s="6">
        <f t="shared" si="46"/>
        <v>349</v>
      </c>
      <c r="G351" s="10">
        <f t="shared" si="40"/>
        <v>981.05528190691427</v>
      </c>
      <c r="H351" s="10">
        <f t="shared" si="41"/>
        <v>37.428527078509113</v>
      </c>
      <c r="I351" s="10">
        <f t="shared" si="42"/>
        <v>179</v>
      </c>
      <c r="J351" s="10">
        <f t="shared" si="43"/>
        <v>192.91666666666666</v>
      </c>
      <c r="K351" s="10">
        <f t="shared" si="44"/>
        <v>50</v>
      </c>
      <c r="L351" s="10">
        <f t="shared" si="45"/>
        <v>1440.4004756520901</v>
      </c>
      <c r="M351" s="11">
        <f t="shared" si="47"/>
        <v>10996.073383215962</v>
      </c>
    </row>
    <row r="352" spans="6:13" x14ac:dyDescent="0.35">
      <c r="F352" s="6">
        <f t="shared" si="46"/>
        <v>350</v>
      </c>
      <c r="G352" s="10">
        <f t="shared" si="40"/>
        <v>984.1210796628734</v>
      </c>
      <c r="H352" s="10">
        <f t="shared" si="41"/>
        <v>34.36272932255001</v>
      </c>
      <c r="I352" s="10">
        <f t="shared" si="42"/>
        <v>179</v>
      </c>
      <c r="J352" s="10">
        <f t="shared" si="43"/>
        <v>192.91666666666666</v>
      </c>
      <c r="K352" s="10">
        <f t="shared" si="44"/>
        <v>50</v>
      </c>
      <c r="L352" s="10">
        <f t="shared" si="45"/>
        <v>1440.4004756520901</v>
      </c>
      <c r="M352" s="11">
        <f t="shared" si="47"/>
        <v>10011.952303553089</v>
      </c>
    </row>
    <row r="353" spans="6:13" x14ac:dyDescent="0.35">
      <c r="F353" s="6">
        <f t="shared" si="46"/>
        <v>351</v>
      </c>
      <c r="G353" s="10">
        <f t="shared" si="40"/>
        <v>987.19645803681988</v>
      </c>
      <c r="H353" s="10">
        <f t="shared" si="41"/>
        <v>31.287350948603525</v>
      </c>
      <c r="I353" s="10">
        <f t="shared" si="42"/>
        <v>179</v>
      </c>
      <c r="J353" s="10">
        <f t="shared" si="43"/>
        <v>192.91666666666666</v>
      </c>
      <c r="K353" s="10">
        <f t="shared" si="44"/>
        <v>50</v>
      </c>
      <c r="L353" s="10">
        <f t="shared" si="45"/>
        <v>1440.4004756520901</v>
      </c>
      <c r="M353" s="11">
        <f t="shared" si="47"/>
        <v>9024.7558455162689</v>
      </c>
    </row>
    <row r="354" spans="6:13" x14ac:dyDescent="0.35">
      <c r="F354" s="6">
        <f t="shared" si="46"/>
        <v>352</v>
      </c>
      <c r="G354" s="10">
        <f t="shared" si="40"/>
        <v>990.28144696818504</v>
      </c>
      <c r="H354" s="10">
        <f t="shared" si="41"/>
        <v>28.202362017238467</v>
      </c>
      <c r="I354" s="10">
        <f t="shared" si="42"/>
        <v>179</v>
      </c>
      <c r="J354" s="10">
        <f t="shared" si="43"/>
        <v>192.91666666666666</v>
      </c>
      <c r="K354" s="10">
        <f t="shared" si="44"/>
        <v>50</v>
      </c>
      <c r="L354" s="10">
        <f t="shared" si="45"/>
        <v>1440.4004756520901</v>
      </c>
      <c r="M354" s="11">
        <f t="shared" si="47"/>
        <v>8034.4743985480836</v>
      </c>
    </row>
    <row r="355" spans="6:13" x14ac:dyDescent="0.35">
      <c r="F355" s="6">
        <f t="shared" si="46"/>
        <v>353</v>
      </c>
      <c r="G355" s="10">
        <f t="shared" si="40"/>
        <v>993.3760764899605</v>
      </c>
      <c r="H355" s="10">
        <f t="shared" si="41"/>
        <v>25.107732495462891</v>
      </c>
      <c r="I355" s="10">
        <f t="shared" si="42"/>
        <v>179</v>
      </c>
      <c r="J355" s="10">
        <f t="shared" si="43"/>
        <v>192.91666666666666</v>
      </c>
      <c r="K355" s="10">
        <f t="shared" si="44"/>
        <v>50</v>
      </c>
      <c r="L355" s="10">
        <f t="shared" si="45"/>
        <v>1440.4004756520901</v>
      </c>
      <c r="M355" s="11">
        <f t="shared" si="47"/>
        <v>7041.0983220581229</v>
      </c>
    </row>
    <row r="356" spans="6:13" x14ac:dyDescent="0.35">
      <c r="F356" s="6">
        <f t="shared" si="46"/>
        <v>354</v>
      </c>
      <c r="G356" s="10">
        <f t="shared" si="40"/>
        <v>996.48037672899159</v>
      </c>
      <c r="H356" s="10">
        <f t="shared" si="41"/>
        <v>22.003432256431761</v>
      </c>
      <c r="I356" s="10">
        <f t="shared" si="42"/>
        <v>179</v>
      </c>
      <c r="J356" s="10">
        <f t="shared" si="43"/>
        <v>192.91666666666666</v>
      </c>
      <c r="K356" s="10">
        <f t="shared" si="44"/>
        <v>50</v>
      </c>
      <c r="L356" s="10">
        <f t="shared" si="45"/>
        <v>1440.4004756520901</v>
      </c>
      <c r="M356" s="11">
        <f t="shared" si="47"/>
        <v>6044.6179453291315</v>
      </c>
    </row>
    <row r="357" spans="6:13" x14ac:dyDescent="0.35">
      <c r="F357" s="6">
        <f t="shared" si="46"/>
        <v>355</v>
      </c>
      <c r="G357" s="10">
        <f t="shared" si="40"/>
        <v>999.59437790626976</v>
      </c>
      <c r="H357" s="10">
        <f t="shared" si="41"/>
        <v>18.889431079153663</v>
      </c>
      <c r="I357" s="10">
        <f t="shared" si="42"/>
        <v>179</v>
      </c>
      <c r="J357" s="10">
        <f t="shared" si="43"/>
        <v>192.91666666666666</v>
      </c>
      <c r="K357" s="10">
        <f t="shared" si="44"/>
        <v>50</v>
      </c>
      <c r="L357" s="10">
        <f t="shared" si="45"/>
        <v>1440.4004756520901</v>
      </c>
      <c r="M357" s="11">
        <f t="shared" si="47"/>
        <v>5045.0235674228616</v>
      </c>
    </row>
    <row r="358" spans="6:13" x14ac:dyDescent="0.35">
      <c r="F358" s="6">
        <f t="shared" si="46"/>
        <v>356</v>
      </c>
      <c r="G358" s="10">
        <f t="shared" si="40"/>
        <v>1002.7181103372269</v>
      </c>
      <c r="H358" s="10">
        <f t="shared" si="41"/>
        <v>15.765698648196572</v>
      </c>
      <c r="I358" s="10">
        <f t="shared" si="42"/>
        <v>179</v>
      </c>
      <c r="J358" s="10">
        <f t="shared" si="43"/>
        <v>192.91666666666666</v>
      </c>
      <c r="K358" s="10">
        <f t="shared" si="44"/>
        <v>50</v>
      </c>
      <c r="L358" s="10">
        <f t="shared" si="45"/>
        <v>1440.4004756520901</v>
      </c>
      <c r="M358" s="11">
        <f t="shared" si="47"/>
        <v>4042.3054570856348</v>
      </c>
    </row>
    <row r="359" spans="6:13" x14ac:dyDescent="0.35">
      <c r="F359" s="6">
        <f t="shared" si="46"/>
        <v>357</v>
      </c>
      <c r="G359" s="10">
        <f t="shared" si="40"/>
        <v>1005.8516044320306</v>
      </c>
      <c r="H359" s="10">
        <f t="shared" si="41"/>
        <v>12.632204553392738</v>
      </c>
      <c r="I359" s="10">
        <f t="shared" si="42"/>
        <v>179</v>
      </c>
      <c r="J359" s="10">
        <f t="shared" si="43"/>
        <v>192.91666666666666</v>
      </c>
      <c r="K359" s="10">
        <f t="shared" si="44"/>
        <v>50</v>
      </c>
      <c r="L359" s="10">
        <f t="shared" si="45"/>
        <v>1440.4004756520901</v>
      </c>
      <c r="M359" s="11">
        <f t="shared" si="47"/>
        <v>3036.4538526536044</v>
      </c>
    </row>
    <row r="360" spans="6:13" x14ac:dyDescent="0.35">
      <c r="F360" s="6">
        <f t="shared" si="46"/>
        <v>358</v>
      </c>
      <c r="G360" s="10">
        <f t="shared" si="40"/>
        <v>1008.9948906958808</v>
      </c>
      <c r="H360" s="10">
        <f t="shared" si="41"/>
        <v>9.4889182895426423</v>
      </c>
      <c r="I360" s="10">
        <f t="shared" si="42"/>
        <v>179</v>
      </c>
      <c r="J360" s="10">
        <f t="shared" si="43"/>
        <v>192.91666666666666</v>
      </c>
      <c r="K360" s="10">
        <f t="shared" si="44"/>
        <v>50</v>
      </c>
      <c r="L360" s="10">
        <f t="shared" si="45"/>
        <v>1440.4004756520901</v>
      </c>
      <c r="M360" s="11">
        <f t="shared" si="47"/>
        <v>2027.4589619577237</v>
      </c>
    </row>
    <row r="361" spans="6:13" x14ac:dyDescent="0.35">
      <c r="F361" s="6">
        <f t="shared" si="46"/>
        <v>359</v>
      </c>
      <c r="G361" s="10">
        <f t="shared" si="40"/>
        <v>1012.1479997293053</v>
      </c>
      <c r="H361" s="10">
        <f t="shared" si="41"/>
        <v>6.3358092561180142</v>
      </c>
      <c r="I361" s="10">
        <f t="shared" si="42"/>
        <v>179</v>
      </c>
      <c r="J361" s="10">
        <f t="shared" si="43"/>
        <v>192.91666666666666</v>
      </c>
      <c r="K361" s="10">
        <f t="shared" si="44"/>
        <v>50</v>
      </c>
      <c r="L361" s="10">
        <f t="shared" si="45"/>
        <v>1440.4004756520901</v>
      </c>
      <c r="M361" s="11">
        <f t="shared" si="47"/>
        <v>1015.3109622284184</v>
      </c>
    </row>
    <row r="362" spans="6:13" x14ac:dyDescent="0.35">
      <c r="F362" s="6">
        <f t="shared" si="46"/>
        <v>360</v>
      </c>
      <c r="G362" s="10">
        <f t="shared" si="40"/>
        <v>1015.3109622284594</v>
      </c>
      <c r="H362" s="10">
        <f t="shared" si="41"/>
        <v>3.1728467569639358</v>
      </c>
      <c r="I362" s="10">
        <f t="shared" si="42"/>
        <v>179</v>
      </c>
      <c r="J362" s="10">
        <f t="shared" si="43"/>
        <v>192.91666666666666</v>
      </c>
      <c r="K362" s="10">
        <f t="shared" si="44"/>
        <v>50</v>
      </c>
      <c r="L362" s="10">
        <f t="shared" si="45"/>
        <v>1440.4004756520901</v>
      </c>
      <c r="M362" s="11">
        <f t="shared" si="47"/>
        <v>-4.1040948417503387E-11</v>
      </c>
    </row>
  </sheetData>
  <autoFilter ref="F2:M2" xr:uid="{00000000-0009-0000-0000-000001000000}"/>
  <conditionalFormatting sqref="C16">
    <cfRule type="expression" dxfId="1" priority="1">
      <formula>$C$16&gt;=28%</formula>
    </cfRule>
    <cfRule type="expression" dxfId="0" priority="2">
      <formula>$C$16&lt;=28%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Q20" sqref="Q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 Theory </vt:lpstr>
      <vt:lpstr>Instructions</vt:lpstr>
      <vt:lpstr>Mortgage Model</vt:lpstr>
      <vt:lpstr>Amortization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jenisha veerwani</cp:lastModifiedBy>
  <dcterms:created xsi:type="dcterms:W3CDTF">2016-03-27T14:46:59Z</dcterms:created>
  <dcterms:modified xsi:type="dcterms:W3CDTF">2024-04-28T15:40:12Z</dcterms:modified>
</cp:coreProperties>
</file>